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6a3d2e4dc0e3f2/Documents/Investing/Stocks/Housing/DFH/Blog model/"/>
    </mc:Choice>
  </mc:AlternateContent>
  <xr:revisionPtr revIDLastSave="79" documentId="8_{A8BE9638-A258-423C-9517-E0F3D9453118}" xr6:coauthVersionLast="47" xr6:coauthVersionMax="47" xr10:uidLastSave="{84E176AF-B821-43FA-8367-40F381A64491}"/>
  <bookViews>
    <workbookView xWindow="-28920" yWindow="-120" windowWidth="29040" windowHeight="15720" xr2:uid="{D17671B1-06A6-45A4-A609-6867DA2C5584}"/>
  </bookViews>
  <sheets>
    <sheet name="DCF" sheetId="9" r:id="rId1"/>
    <sheet name="Model" sheetId="3" r:id="rId2"/>
  </sheets>
  <definedNames>
    <definedName name="_xlnm._FilterDatabase" localSheetId="0" hidden="1">DCF!#REF!</definedName>
    <definedName name="CIQWBGuid" localSheetId="0" hidden="1">"ddb1e6c7-4c75-49bf-a966-d33940e1cd5a"</definedName>
    <definedName name="CIQWBGuid" hidden="1">"ddb1e6c7-4c75-49bf-a966-d33940e1cd5a"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"07/27/2022 18:40:21"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3" l="1"/>
  <c r="S27" i="3" s="1"/>
  <c r="T27" i="3" s="1"/>
  <c r="U27" i="3" s="1"/>
  <c r="V27" i="3" s="1"/>
  <c r="W27" i="3" s="1"/>
  <c r="X27" i="3" s="1"/>
  <c r="Y27" i="3" s="1"/>
  <c r="Z27" i="3" s="1"/>
  <c r="AA27" i="3" s="1"/>
  <c r="T298" i="3" l="1"/>
  <c r="U298" i="3"/>
  <c r="V298" i="3"/>
  <c r="W298" i="3"/>
  <c r="X298" i="3"/>
  <c r="Y298" i="3"/>
  <c r="Z298" i="3"/>
  <c r="AA298" i="3"/>
  <c r="S298" i="3"/>
  <c r="P323" i="3" l="1"/>
  <c r="Q299" i="3" l="1"/>
  <c r="O309" i="3" l="1"/>
  <c r="P309" i="3"/>
  <c r="P313" i="3" s="1"/>
  <c r="C105" i="9" l="1"/>
  <c r="Q294" i="3"/>
  <c r="P290" i="3"/>
  <c r="P294" i="3" s="1"/>
  <c r="P291" i="3"/>
  <c r="R171" i="3"/>
  <c r="S171" i="3"/>
  <c r="T171" i="3"/>
  <c r="U171" i="3"/>
  <c r="V171" i="3"/>
  <c r="W171" i="3"/>
  <c r="X171" i="3"/>
  <c r="Y171" i="3"/>
  <c r="Z171" i="3"/>
  <c r="AA171" i="3"/>
  <c r="Q171" i="3"/>
  <c r="V294" i="3"/>
  <c r="W294" i="3"/>
  <c r="X294" i="3"/>
  <c r="Y294" i="3"/>
  <c r="Z294" i="3"/>
  <c r="AA294" i="3"/>
  <c r="O93" i="3"/>
  <c r="N93" i="3"/>
  <c r="M93" i="3"/>
  <c r="L93" i="3"/>
  <c r="P293" i="3" l="1"/>
  <c r="P301" i="3" l="1"/>
  <c r="P303" i="3" s="1"/>
  <c r="H3" i="3" l="1"/>
  <c r="G3" i="3" s="1"/>
  <c r="F3" i="3" s="1"/>
  <c r="E3" i="3" s="1"/>
  <c r="D3" i="3" s="1"/>
  <c r="C3" i="3" s="1"/>
  <c r="J3" i="3"/>
  <c r="K3" i="3" s="1"/>
  <c r="L3" i="3" s="1"/>
  <c r="Q6" i="3"/>
  <c r="R6" i="3" s="1"/>
  <c r="D7" i="3"/>
  <c r="E7" i="3"/>
  <c r="F7" i="3"/>
  <c r="G7" i="3"/>
  <c r="H7" i="3"/>
  <c r="I7" i="3"/>
  <c r="J7" i="3"/>
  <c r="K7" i="3"/>
  <c r="L7" i="3"/>
  <c r="M7" i="3"/>
  <c r="N7" i="3"/>
  <c r="O7" i="3"/>
  <c r="P7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AA10" i="3"/>
  <c r="AA17" i="3"/>
  <c r="AA18" i="3"/>
  <c r="AA139" i="3" s="1"/>
  <c r="Z19" i="3"/>
  <c r="L40" i="3"/>
  <c r="M40" i="3"/>
  <c r="N40" i="3"/>
  <c r="O40" i="3"/>
  <c r="P40" i="3"/>
  <c r="L42" i="3"/>
  <c r="M42" i="3"/>
  <c r="N42" i="3"/>
  <c r="O42" i="3"/>
  <c r="P42" i="3"/>
  <c r="P43" i="3"/>
  <c r="L56" i="3"/>
  <c r="M56" i="3"/>
  <c r="N56" i="3"/>
  <c r="O56" i="3"/>
  <c r="P56" i="3"/>
  <c r="L57" i="3"/>
  <c r="M57" i="3"/>
  <c r="N57" i="3"/>
  <c r="O57" i="3"/>
  <c r="P57" i="3"/>
  <c r="Q58" i="3"/>
  <c r="R58" i="3"/>
  <c r="S58" i="3"/>
  <c r="U58" i="3"/>
  <c r="V58" i="3"/>
  <c r="L61" i="3"/>
  <c r="M61" i="3"/>
  <c r="N61" i="3"/>
  <c r="O61" i="3"/>
  <c r="P61" i="3"/>
  <c r="L62" i="3"/>
  <c r="M62" i="3"/>
  <c r="N62" i="3"/>
  <c r="O62" i="3"/>
  <c r="P62" i="3"/>
  <c r="L63" i="3"/>
  <c r="M63" i="3"/>
  <c r="N63" i="3"/>
  <c r="O63" i="3"/>
  <c r="P63" i="3"/>
  <c r="L64" i="3"/>
  <c r="M64" i="3"/>
  <c r="N64" i="3"/>
  <c r="O64" i="3"/>
  <c r="P64" i="3"/>
  <c r="L65" i="3"/>
  <c r="M65" i="3"/>
  <c r="N65" i="3"/>
  <c r="O65" i="3"/>
  <c r="P65" i="3"/>
  <c r="L66" i="3"/>
  <c r="M66" i="3"/>
  <c r="N66" i="3"/>
  <c r="O66" i="3"/>
  <c r="P66" i="3"/>
  <c r="L67" i="3"/>
  <c r="M67" i="3"/>
  <c r="N67" i="3"/>
  <c r="O67" i="3"/>
  <c r="P67" i="3"/>
  <c r="Q69" i="3"/>
  <c r="R69" i="3"/>
  <c r="S69" i="3"/>
  <c r="T69" i="3"/>
  <c r="U69" i="3"/>
  <c r="V69" i="3"/>
  <c r="W69" i="3"/>
  <c r="X69" i="3"/>
  <c r="Y69" i="3"/>
  <c r="Z69" i="3"/>
  <c r="AA69" i="3"/>
  <c r="L79" i="3"/>
  <c r="L81" i="3" s="1"/>
  <c r="M79" i="3"/>
  <c r="M45" i="3" s="1"/>
  <c r="N79" i="3"/>
  <c r="N81" i="3" s="1"/>
  <c r="O79" i="3"/>
  <c r="P79" i="3"/>
  <c r="L83" i="3"/>
  <c r="L84" i="3" s="1"/>
  <c r="M83" i="3"/>
  <c r="N83" i="3"/>
  <c r="O83" i="3"/>
  <c r="O84" i="3" s="1"/>
  <c r="P83" i="3"/>
  <c r="P84" i="3" s="1"/>
  <c r="P28" i="3" s="1"/>
  <c r="M84" i="3"/>
  <c r="N84" i="3"/>
  <c r="Q84" i="3"/>
  <c r="R84" i="3"/>
  <c r="S84" i="3"/>
  <c r="T84" i="3"/>
  <c r="U84" i="3"/>
  <c r="V84" i="3"/>
  <c r="W84" i="3"/>
  <c r="X84" i="3"/>
  <c r="Y84" i="3"/>
  <c r="Z84" i="3"/>
  <c r="AA84" i="3"/>
  <c r="P93" i="3"/>
  <c r="L102" i="3"/>
  <c r="L109" i="3" s="1"/>
  <c r="M102" i="3"/>
  <c r="M109" i="3" s="1"/>
  <c r="N102" i="3"/>
  <c r="N362" i="3" s="1"/>
  <c r="O102" i="3"/>
  <c r="O362" i="3" s="1"/>
  <c r="P102" i="3"/>
  <c r="P13" i="3" s="1"/>
  <c r="L108" i="3"/>
  <c r="M108" i="3"/>
  <c r="N108" i="3"/>
  <c r="O108" i="3"/>
  <c r="P108" i="3"/>
  <c r="L119" i="3"/>
  <c r="L121" i="3" s="1"/>
  <c r="M119" i="3"/>
  <c r="M121" i="3" s="1"/>
  <c r="N119" i="3"/>
  <c r="N121" i="3" s="1"/>
  <c r="O119" i="3"/>
  <c r="O121" i="3" s="1"/>
  <c r="P119" i="3"/>
  <c r="P121" i="3" s="1"/>
  <c r="L123" i="3"/>
  <c r="M123" i="3"/>
  <c r="N123" i="3"/>
  <c r="O123" i="3"/>
  <c r="P123" i="3"/>
  <c r="L124" i="3"/>
  <c r="M124" i="3"/>
  <c r="N124" i="3"/>
  <c r="O124" i="3"/>
  <c r="P124" i="3"/>
  <c r="L125" i="3"/>
  <c r="M125" i="3"/>
  <c r="N125" i="3"/>
  <c r="O125" i="3"/>
  <c r="P125" i="3"/>
  <c r="L126" i="3"/>
  <c r="M126" i="3"/>
  <c r="N126" i="3"/>
  <c r="O126" i="3"/>
  <c r="P126" i="3"/>
  <c r="L127" i="3"/>
  <c r="M127" i="3"/>
  <c r="N127" i="3"/>
  <c r="O127" i="3"/>
  <c r="P127" i="3"/>
  <c r="L128" i="3"/>
  <c r="M128" i="3"/>
  <c r="N128" i="3"/>
  <c r="O128" i="3"/>
  <c r="P128" i="3"/>
  <c r="L129" i="3"/>
  <c r="M129" i="3"/>
  <c r="N129" i="3"/>
  <c r="O129" i="3"/>
  <c r="P129" i="3"/>
  <c r="Q131" i="3"/>
  <c r="R131" i="3"/>
  <c r="S131" i="3"/>
  <c r="L135" i="3"/>
  <c r="M135" i="3"/>
  <c r="N135" i="3"/>
  <c r="O135" i="3"/>
  <c r="P135" i="3"/>
  <c r="L137" i="3"/>
  <c r="M137" i="3"/>
  <c r="N137" i="3"/>
  <c r="O137" i="3"/>
  <c r="P137" i="3"/>
  <c r="Z137" i="3"/>
  <c r="L138" i="3"/>
  <c r="M138" i="3"/>
  <c r="N138" i="3"/>
  <c r="P138" i="3"/>
  <c r="L139" i="3"/>
  <c r="M139" i="3"/>
  <c r="N139" i="3"/>
  <c r="O139" i="3"/>
  <c r="P139" i="3"/>
  <c r="P18" i="3" s="1"/>
  <c r="Q139" i="3"/>
  <c r="R139" i="3"/>
  <c r="S139" i="3"/>
  <c r="Z139" i="3"/>
  <c r="L149" i="3"/>
  <c r="L148" i="3" s="1"/>
  <c r="L141" i="3" s="1"/>
  <c r="M149" i="3"/>
  <c r="M148" i="3" s="1"/>
  <c r="M141" i="3" s="1"/>
  <c r="N149" i="3"/>
  <c r="N148" i="3" s="1"/>
  <c r="N141" i="3" s="1"/>
  <c r="O149" i="3"/>
  <c r="O148" i="3" s="1"/>
  <c r="O141" i="3" s="1"/>
  <c r="P149" i="3"/>
  <c r="P148" i="3" s="1"/>
  <c r="P141" i="3" s="1"/>
  <c r="L157" i="3"/>
  <c r="L17" i="3" s="1"/>
  <c r="M157" i="3"/>
  <c r="M17" i="3" s="1"/>
  <c r="N157" i="3"/>
  <c r="O157" i="3"/>
  <c r="O17" i="3" s="1"/>
  <c r="P157" i="3"/>
  <c r="P17" i="3" s="1"/>
  <c r="O162" i="3"/>
  <c r="L170" i="3"/>
  <c r="M170" i="3"/>
  <c r="N170" i="3"/>
  <c r="O170" i="3"/>
  <c r="O168" i="3" s="1"/>
  <c r="P170" i="3"/>
  <c r="P168" i="3" s="1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L200" i="3"/>
  <c r="M200" i="3"/>
  <c r="N200" i="3"/>
  <c r="O200" i="3"/>
  <c r="P200" i="3"/>
  <c r="L203" i="3"/>
  <c r="M203" i="3"/>
  <c r="N203" i="3"/>
  <c r="O203" i="3"/>
  <c r="P203" i="3"/>
  <c r="L204" i="3"/>
  <c r="M204" i="3"/>
  <c r="N204" i="3"/>
  <c r="N357" i="3" s="1"/>
  <c r="O204" i="3"/>
  <c r="P204" i="3"/>
  <c r="L211" i="3"/>
  <c r="L296" i="3" s="1"/>
  <c r="M211" i="3"/>
  <c r="M219" i="3" s="1"/>
  <c r="N211" i="3"/>
  <c r="N296" i="3" s="1"/>
  <c r="O211" i="3"/>
  <c r="O296" i="3" s="1"/>
  <c r="P211" i="3"/>
  <c r="P219" i="3" s="1"/>
  <c r="O218" i="3"/>
  <c r="Q228" i="3"/>
  <c r="R228" i="3" s="1"/>
  <c r="S228" i="3" s="1"/>
  <c r="T228" i="3" s="1"/>
  <c r="U228" i="3" s="1"/>
  <c r="V228" i="3" s="1"/>
  <c r="W228" i="3" s="1"/>
  <c r="X228" i="3" s="1"/>
  <c r="Y228" i="3" s="1"/>
  <c r="Z228" i="3" s="1"/>
  <c r="AA228" i="3" s="1"/>
  <c r="Q229" i="3"/>
  <c r="R229" i="3" s="1"/>
  <c r="S229" i="3" s="1"/>
  <c r="T229" i="3" s="1"/>
  <c r="U229" i="3" s="1"/>
  <c r="V229" i="3" s="1"/>
  <c r="W229" i="3" s="1"/>
  <c r="X229" i="3" s="1"/>
  <c r="Y229" i="3" s="1"/>
  <c r="Z229" i="3" s="1"/>
  <c r="AA229" i="3" s="1"/>
  <c r="L230" i="3"/>
  <c r="M230" i="3"/>
  <c r="N230" i="3"/>
  <c r="O230" i="3"/>
  <c r="L232" i="3"/>
  <c r="L241" i="3" s="1"/>
  <c r="P232" i="3"/>
  <c r="P241" i="3" s="1"/>
  <c r="P391" i="3" s="1"/>
  <c r="Q235" i="3"/>
  <c r="R235" i="3" s="1"/>
  <c r="S235" i="3" s="1"/>
  <c r="T235" i="3" s="1"/>
  <c r="U235" i="3" s="1"/>
  <c r="V235" i="3" s="1"/>
  <c r="W235" i="3" s="1"/>
  <c r="X235" i="3" s="1"/>
  <c r="Y235" i="3" s="1"/>
  <c r="Z235" i="3" s="1"/>
  <c r="AA235" i="3" s="1"/>
  <c r="Q236" i="3"/>
  <c r="R236" i="3" s="1"/>
  <c r="S236" i="3" s="1"/>
  <c r="T236" i="3" s="1"/>
  <c r="U236" i="3" s="1"/>
  <c r="V236" i="3" s="1"/>
  <c r="W236" i="3" s="1"/>
  <c r="X236" i="3" s="1"/>
  <c r="Y236" i="3" s="1"/>
  <c r="Z236" i="3" s="1"/>
  <c r="AA236" i="3" s="1"/>
  <c r="Q237" i="3"/>
  <c r="R237" i="3" s="1"/>
  <c r="S237" i="3" s="1"/>
  <c r="T237" i="3" s="1"/>
  <c r="U237" i="3" s="1"/>
  <c r="V237" i="3" s="1"/>
  <c r="W237" i="3" s="1"/>
  <c r="X237" i="3" s="1"/>
  <c r="Y237" i="3" s="1"/>
  <c r="Z237" i="3" s="1"/>
  <c r="AA237" i="3" s="1"/>
  <c r="Q238" i="3"/>
  <c r="R238" i="3" s="1"/>
  <c r="S238" i="3" s="1"/>
  <c r="T238" i="3" s="1"/>
  <c r="U238" i="3" s="1"/>
  <c r="V238" i="3" s="1"/>
  <c r="W238" i="3" s="1"/>
  <c r="X238" i="3" s="1"/>
  <c r="Y238" i="3" s="1"/>
  <c r="Z238" i="3" s="1"/>
  <c r="AA238" i="3" s="1"/>
  <c r="Q240" i="3"/>
  <c r="R240" i="3" s="1"/>
  <c r="S240" i="3" s="1"/>
  <c r="T240" i="3" s="1"/>
  <c r="U240" i="3" s="1"/>
  <c r="V240" i="3" s="1"/>
  <c r="W240" i="3" s="1"/>
  <c r="X240" i="3" s="1"/>
  <c r="Y240" i="3" s="1"/>
  <c r="Z240" i="3" s="1"/>
  <c r="AA240" i="3" s="1"/>
  <c r="L246" i="3"/>
  <c r="L252" i="3" s="1"/>
  <c r="L261" i="3" s="1"/>
  <c r="M246" i="3"/>
  <c r="M252" i="3" s="1"/>
  <c r="M261" i="3" s="1"/>
  <c r="N246" i="3"/>
  <c r="N252" i="3" s="1"/>
  <c r="N261" i="3" s="1"/>
  <c r="O246" i="3"/>
  <c r="O252" i="3" s="1"/>
  <c r="O261" i="3" s="1"/>
  <c r="P246" i="3"/>
  <c r="P252" i="3" s="1"/>
  <c r="P261" i="3" s="1"/>
  <c r="Q248" i="3"/>
  <c r="R248" i="3"/>
  <c r="S248" i="3"/>
  <c r="T248" i="3"/>
  <c r="U248" i="3"/>
  <c r="V248" i="3"/>
  <c r="W248" i="3"/>
  <c r="X248" i="3"/>
  <c r="Y248" i="3"/>
  <c r="Z248" i="3"/>
  <c r="AA248" i="3"/>
  <c r="Q249" i="3"/>
  <c r="R249" i="3" s="1"/>
  <c r="S249" i="3" s="1"/>
  <c r="T249" i="3" s="1"/>
  <c r="U249" i="3" s="1"/>
  <c r="V249" i="3" s="1"/>
  <c r="W249" i="3" s="1"/>
  <c r="X249" i="3" s="1"/>
  <c r="Y249" i="3" s="1"/>
  <c r="Z249" i="3" s="1"/>
  <c r="AA249" i="3" s="1"/>
  <c r="Q250" i="3"/>
  <c r="R250" i="3" s="1"/>
  <c r="S250" i="3" s="1"/>
  <c r="T250" i="3" s="1"/>
  <c r="U250" i="3" s="1"/>
  <c r="V250" i="3" s="1"/>
  <c r="W250" i="3" s="1"/>
  <c r="X250" i="3" s="1"/>
  <c r="Y250" i="3" s="1"/>
  <c r="Z250" i="3" s="1"/>
  <c r="AA250" i="3" s="1"/>
  <c r="Q251" i="3"/>
  <c r="Q218" i="3" s="1"/>
  <c r="Q253" i="3"/>
  <c r="Q256" i="3"/>
  <c r="Q257" i="3"/>
  <c r="R257" i="3" s="1"/>
  <c r="S257" i="3" s="1"/>
  <c r="T257" i="3" s="1"/>
  <c r="U257" i="3" s="1"/>
  <c r="V257" i="3" s="1"/>
  <c r="W257" i="3" s="1"/>
  <c r="X257" i="3" s="1"/>
  <c r="Y257" i="3" s="1"/>
  <c r="Z257" i="3" s="1"/>
  <c r="AA257" i="3" s="1"/>
  <c r="Q258" i="3"/>
  <c r="R258" i="3" s="1"/>
  <c r="S258" i="3" s="1"/>
  <c r="T258" i="3" s="1"/>
  <c r="U258" i="3" s="1"/>
  <c r="V258" i="3" s="1"/>
  <c r="W258" i="3" s="1"/>
  <c r="X258" i="3" s="1"/>
  <c r="Y258" i="3" s="1"/>
  <c r="Z258" i="3" s="1"/>
  <c r="AA258" i="3" s="1"/>
  <c r="L265" i="3"/>
  <c r="L266" i="3" s="1"/>
  <c r="M265" i="3"/>
  <c r="M266" i="3" s="1"/>
  <c r="N265" i="3"/>
  <c r="O265" i="3"/>
  <c r="O266" i="3" s="1"/>
  <c r="P265" i="3"/>
  <c r="P266" i="3" s="1"/>
  <c r="M270" i="3"/>
  <c r="N270" i="3"/>
  <c r="O270" i="3"/>
  <c r="P270" i="3"/>
  <c r="M271" i="3"/>
  <c r="N271" i="3"/>
  <c r="O271" i="3"/>
  <c r="P271" i="3"/>
  <c r="P280" i="3"/>
  <c r="P279" i="3" s="1"/>
  <c r="L281" i="3"/>
  <c r="M281" i="3"/>
  <c r="N281" i="3"/>
  <c r="O281" i="3"/>
  <c r="P281" i="3"/>
  <c r="L286" i="3"/>
  <c r="M286" i="3"/>
  <c r="N286" i="3"/>
  <c r="O286" i="3"/>
  <c r="P286" i="3"/>
  <c r="L287" i="3"/>
  <c r="M287" i="3"/>
  <c r="N287" i="3"/>
  <c r="O287" i="3"/>
  <c r="P287" i="3"/>
  <c r="R287" i="3"/>
  <c r="S287" i="3"/>
  <c r="T287" i="3"/>
  <c r="U287" i="3"/>
  <c r="V287" i="3"/>
  <c r="W287" i="3"/>
  <c r="X287" i="3"/>
  <c r="Y287" i="3"/>
  <c r="Z287" i="3"/>
  <c r="AA287" i="3"/>
  <c r="L290" i="3"/>
  <c r="M290" i="3"/>
  <c r="N290" i="3"/>
  <c r="O290" i="3"/>
  <c r="L291" i="3"/>
  <c r="M291" i="3"/>
  <c r="N291" i="3"/>
  <c r="O291" i="3"/>
  <c r="Q287" i="3"/>
  <c r="M293" i="3"/>
  <c r="R294" i="3"/>
  <c r="S294" i="3"/>
  <c r="T294" i="3"/>
  <c r="U294" i="3"/>
  <c r="P322" i="3"/>
  <c r="Q323" i="3"/>
  <c r="R323" i="3" s="1"/>
  <c r="S323" i="3" s="1"/>
  <c r="T323" i="3" s="1"/>
  <c r="U323" i="3" s="1"/>
  <c r="V323" i="3" s="1"/>
  <c r="W323" i="3" s="1"/>
  <c r="X323" i="3" s="1"/>
  <c r="Y323" i="3" s="1"/>
  <c r="Z323" i="3" s="1"/>
  <c r="AA323" i="3" s="1"/>
  <c r="P326" i="3"/>
  <c r="Q326" i="3"/>
  <c r="R326" i="3"/>
  <c r="S326" i="3"/>
  <c r="T326" i="3"/>
  <c r="U326" i="3"/>
  <c r="V326" i="3"/>
  <c r="W326" i="3"/>
  <c r="X326" i="3"/>
  <c r="Y326" i="3"/>
  <c r="Z326" i="3"/>
  <c r="AA326" i="3"/>
  <c r="M335" i="3"/>
  <c r="N335" i="3"/>
  <c r="O335" i="3"/>
  <c r="P335" i="3"/>
  <c r="L338" i="3"/>
  <c r="M334" i="3" s="1"/>
  <c r="M338" i="3"/>
  <c r="N338" i="3"/>
  <c r="O338" i="3"/>
  <c r="P338" i="3"/>
  <c r="L347" i="3"/>
  <c r="M347" i="3"/>
  <c r="M363" i="3" s="1"/>
  <c r="N347" i="3"/>
  <c r="N348" i="3" s="1"/>
  <c r="O347" i="3"/>
  <c r="O363" i="3" s="1"/>
  <c r="P347" i="3"/>
  <c r="P363" i="3" s="1"/>
  <c r="Q363" i="3" s="1"/>
  <c r="R363" i="3" s="1"/>
  <c r="S363" i="3" s="1"/>
  <c r="T363" i="3" s="1"/>
  <c r="U363" i="3" s="1"/>
  <c r="V363" i="3" s="1"/>
  <c r="W363" i="3" s="1"/>
  <c r="X363" i="3" s="1"/>
  <c r="Y363" i="3" s="1"/>
  <c r="Z363" i="3" s="1"/>
  <c r="AA363" i="3" s="1"/>
  <c r="M350" i="3"/>
  <c r="N350" i="3"/>
  <c r="O350" i="3"/>
  <c r="P350" i="3"/>
  <c r="L352" i="3"/>
  <c r="L349" i="3" s="1"/>
  <c r="M352" i="3"/>
  <c r="N352" i="3"/>
  <c r="O352" i="3"/>
  <c r="P352" i="3"/>
  <c r="L356" i="3"/>
  <c r="M356" i="3"/>
  <c r="N356" i="3"/>
  <c r="O356" i="3"/>
  <c r="P356" i="3"/>
  <c r="M370" i="3"/>
  <c r="N370" i="3"/>
  <c r="O370" i="3"/>
  <c r="P370" i="3"/>
  <c r="M371" i="3"/>
  <c r="N371" i="3"/>
  <c r="O371" i="3"/>
  <c r="P371" i="3"/>
  <c r="L374" i="3"/>
  <c r="M369" i="3" s="1"/>
  <c r="M374" i="3"/>
  <c r="N374" i="3"/>
  <c r="O369" i="3" s="1"/>
  <c r="O374" i="3"/>
  <c r="O375" i="3" s="1"/>
  <c r="P374" i="3"/>
  <c r="P375" i="3" s="1"/>
  <c r="M375" i="3"/>
  <c r="L378" i="3"/>
  <c r="M378" i="3"/>
  <c r="M372" i="3" s="1"/>
  <c r="N378" i="3"/>
  <c r="O378" i="3"/>
  <c r="O372" i="3" s="1"/>
  <c r="P378" i="3"/>
  <c r="P372" i="3" s="1"/>
  <c r="L384" i="3"/>
  <c r="M384" i="3"/>
  <c r="N384" i="3"/>
  <c r="O384" i="3"/>
  <c r="P384" i="3"/>
  <c r="P395" i="3"/>
  <c r="L399" i="3"/>
  <c r="L402" i="3" s="1"/>
  <c r="M399" i="3"/>
  <c r="M402" i="3" s="1"/>
  <c r="N399" i="3"/>
  <c r="N402" i="3" s="1"/>
  <c r="O399" i="3"/>
  <c r="O402" i="3" s="1"/>
  <c r="P399" i="3"/>
  <c r="P402" i="3" s="1"/>
  <c r="M5" i="9"/>
  <c r="C9" i="9"/>
  <c r="C29" i="9" s="1"/>
  <c r="C13" i="9"/>
  <c r="J18" i="9"/>
  <c r="J20" i="9" s="1"/>
  <c r="J21" i="9" s="1"/>
  <c r="K21" i="9" s="1"/>
  <c r="K18" i="9"/>
  <c r="C21" i="9"/>
  <c r="C30" i="9"/>
  <c r="D33" i="9"/>
  <c r="E33" i="9" s="1"/>
  <c r="F33" i="9" s="1"/>
  <c r="G33" i="9" s="1"/>
  <c r="H33" i="9" s="1"/>
  <c r="I33" i="9" s="1"/>
  <c r="J33" i="9" s="1"/>
  <c r="K33" i="9" s="1"/>
  <c r="L33" i="9" s="1"/>
  <c r="C34" i="9"/>
  <c r="D34" i="9" s="1"/>
  <c r="E34" i="9" s="1"/>
  <c r="F34" i="9" s="1"/>
  <c r="G34" i="9" s="1"/>
  <c r="H34" i="9" s="1"/>
  <c r="I34" i="9" s="1"/>
  <c r="J34" i="9" s="1"/>
  <c r="K34" i="9" s="1"/>
  <c r="L34" i="9" s="1"/>
  <c r="M34" i="9" s="1"/>
  <c r="C61" i="9"/>
  <c r="C108" i="9" s="1"/>
  <c r="C72" i="9"/>
  <c r="D75" i="9"/>
  <c r="E75" i="9" s="1"/>
  <c r="F75" i="9" s="1"/>
  <c r="G75" i="9" s="1"/>
  <c r="H75" i="9" s="1"/>
  <c r="I75" i="9" s="1"/>
  <c r="J75" i="9" s="1"/>
  <c r="K75" i="9" s="1"/>
  <c r="L75" i="9" s="1"/>
  <c r="M75" i="9" s="1"/>
  <c r="C76" i="9"/>
  <c r="D76" i="9" s="1"/>
  <c r="E76" i="9" s="1"/>
  <c r="F76" i="9" s="1"/>
  <c r="G76" i="9" s="1"/>
  <c r="H76" i="9" s="1"/>
  <c r="I76" i="9" s="1"/>
  <c r="J76" i="9" s="1"/>
  <c r="K76" i="9" s="1"/>
  <c r="L76" i="9" s="1"/>
  <c r="C87" i="9"/>
  <c r="D87" i="9"/>
  <c r="E87" i="9"/>
  <c r="F87" i="9"/>
  <c r="G87" i="9"/>
  <c r="H87" i="9"/>
  <c r="I87" i="9"/>
  <c r="J87" i="9"/>
  <c r="K87" i="9"/>
  <c r="L87" i="9"/>
  <c r="M87" i="9"/>
  <c r="C22" i="9"/>
  <c r="L262" i="3" l="1"/>
  <c r="N375" i="3"/>
  <c r="M294" i="3"/>
  <c r="M29" i="3" s="1"/>
  <c r="P392" i="3"/>
  <c r="L288" i="3"/>
  <c r="O294" i="3"/>
  <c r="O29" i="3" s="1"/>
  <c r="L43" i="3"/>
  <c r="L44" i="3" s="1"/>
  <c r="L25" i="3" s="1"/>
  <c r="N219" i="3"/>
  <c r="P269" i="3"/>
  <c r="P81" i="3"/>
  <c r="N232" i="3"/>
  <c r="N241" i="3" s="1"/>
  <c r="N262" i="3" s="1"/>
  <c r="O58" i="3"/>
  <c r="O27" i="3" s="1"/>
  <c r="N363" i="3"/>
  <c r="N364" i="3" s="1"/>
  <c r="L294" i="3"/>
  <c r="P339" i="3"/>
  <c r="N294" i="3"/>
  <c r="M301" i="3"/>
  <c r="M357" i="3"/>
  <c r="O395" i="3"/>
  <c r="P362" i="3"/>
  <c r="Q362" i="3" s="1"/>
  <c r="R362" i="3" s="1"/>
  <c r="S362" i="3" s="1"/>
  <c r="T362" i="3" s="1"/>
  <c r="U362" i="3" s="1"/>
  <c r="V362" i="3" s="1"/>
  <c r="W362" i="3" s="1"/>
  <c r="X362" i="3" s="1"/>
  <c r="Y362" i="3" s="1"/>
  <c r="Z362" i="3" s="1"/>
  <c r="AA362" i="3" s="1"/>
  <c r="N336" i="3"/>
  <c r="P296" i="3"/>
  <c r="M299" i="3"/>
  <c r="P357" i="3"/>
  <c r="N355" i="3"/>
  <c r="N354" i="3" s="1"/>
  <c r="O351" i="3"/>
  <c r="M288" i="3"/>
  <c r="L207" i="3"/>
  <c r="O109" i="3"/>
  <c r="C51" i="9"/>
  <c r="C95" i="9" s="1"/>
  <c r="P348" i="3"/>
  <c r="P298" i="3"/>
  <c r="P288" i="3"/>
  <c r="N275" i="3"/>
  <c r="P262" i="3"/>
  <c r="P315" i="3" s="1"/>
  <c r="N280" i="3"/>
  <c r="N279" i="3" s="1"/>
  <c r="N395" i="3"/>
  <c r="L357" i="3"/>
  <c r="M355" i="3"/>
  <c r="M354" i="3" s="1"/>
  <c r="N351" i="3"/>
  <c r="O348" i="3"/>
  <c r="N269" i="3"/>
  <c r="N58" i="3"/>
  <c r="N27" i="3" s="1"/>
  <c r="M362" i="3"/>
  <c r="O288" i="3"/>
  <c r="R251" i="3"/>
  <c r="R218" i="3" s="1"/>
  <c r="L380" i="3"/>
  <c r="M348" i="3"/>
  <c r="L395" i="3"/>
  <c r="L375" i="3"/>
  <c r="O357" i="3"/>
  <c r="P336" i="3"/>
  <c r="M275" i="3"/>
  <c r="M165" i="3"/>
  <c r="P134" i="3"/>
  <c r="R256" i="3"/>
  <c r="O130" i="3"/>
  <c r="O15" i="3" s="1"/>
  <c r="P380" i="3"/>
  <c r="O355" i="3"/>
  <c r="O354" i="3" s="1"/>
  <c r="P351" i="3"/>
  <c r="M296" i="3"/>
  <c r="N267" i="3"/>
  <c r="P267" i="3"/>
  <c r="M134" i="3"/>
  <c r="L68" i="3"/>
  <c r="O219" i="3"/>
  <c r="P207" i="3"/>
  <c r="P222" i="3" s="1"/>
  <c r="L134" i="3"/>
  <c r="P130" i="3"/>
  <c r="Q130" i="3" s="1"/>
  <c r="L130" i="3"/>
  <c r="O103" i="3"/>
  <c r="L339" i="3"/>
  <c r="N339" i="3"/>
  <c r="M336" i="3"/>
  <c r="M337" i="3" s="1"/>
  <c r="O293" i="3"/>
  <c r="O298" i="3"/>
  <c r="O280" i="3"/>
  <c r="O269" i="3"/>
  <c r="M207" i="3"/>
  <c r="M222" i="3" s="1"/>
  <c r="P109" i="3"/>
  <c r="M103" i="3"/>
  <c r="M81" i="3"/>
  <c r="N45" i="3"/>
  <c r="P58" i="3"/>
  <c r="P27" i="3" s="1"/>
  <c r="L58" i="3"/>
  <c r="M58" i="3"/>
  <c r="C17" i="9"/>
  <c r="T299" i="3"/>
  <c r="X299" i="3"/>
  <c r="S299" i="3"/>
  <c r="U299" i="3"/>
  <c r="Y299" i="3"/>
  <c r="V299" i="3"/>
  <c r="Z299" i="3"/>
  <c r="W299" i="3"/>
  <c r="AA299" i="3"/>
  <c r="O336" i="3"/>
  <c r="O207" i="3"/>
  <c r="P275" i="3"/>
  <c r="N109" i="3"/>
  <c r="N82" i="3"/>
  <c r="N130" i="3"/>
  <c r="N103" i="3"/>
  <c r="M130" i="3"/>
  <c r="N372" i="3"/>
  <c r="N380" i="3"/>
  <c r="L392" i="3"/>
  <c r="L391" i="3"/>
  <c r="O45" i="3"/>
  <c r="O81" i="3"/>
  <c r="O134" i="3"/>
  <c r="O82" i="3"/>
  <c r="O380" i="3"/>
  <c r="M340" i="3"/>
  <c r="N288" i="3"/>
  <c r="N298" i="3"/>
  <c r="O299" i="3"/>
  <c r="O267" i="3"/>
  <c r="N266" i="3"/>
  <c r="M43" i="3"/>
  <c r="M44" i="3" s="1"/>
  <c r="M395" i="3"/>
  <c r="M269" i="3"/>
  <c r="M280" i="3"/>
  <c r="M279" i="3" s="1"/>
  <c r="L219" i="3"/>
  <c r="N17" i="3"/>
  <c r="N165" i="3"/>
  <c r="O68" i="3"/>
  <c r="X58" i="3"/>
  <c r="N68" i="3"/>
  <c r="M298" i="3"/>
  <c r="N299" i="3"/>
  <c r="M267" i="3"/>
  <c r="P19" i="3"/>
  <c r="N134" i="3"/>
  <c r="AA19" i="3"/>
  <c r="Q8" i="3"/>
  <c r="M68" i="3"/>
  <c r="M373" i="3"/>
  <c r="M380" i="3"/>
  <c r="P355" i="3"/>
  <c r="P354" i="3" s="1"/>
  <c r="L355" i="3"/>
  <c r="L354" i="3" s="1"/>
  <c r="M351" i="3"/>
  <c r="L298" i="3"/>
  <c r="L280" i="3"/>
  <c r="L279" i="3" s="1"/>
  <c r="O275" i="3"/>
  <c r="N207" i="3"/>
  <c r="P68" i="3"/>
  <c r="T58" i="3"/>
  <c r="D29" i="9"/>
  <c r="E29" i="9" s="1"/>
  <c r="F29" i="9" s="1"/>
  <c r="G29" i="9" s="1"/>
  <c r="H29" i="9" s="1"/>
  <c r="I29" i="9" s="1"/>
  <c r="J29" i="9" s="1"/>
  <c r="K29" i="9" s="1"/>
  <c r="K57" i="9" s="1"/>
  <c r="L29" i="9"/>
  <c r="C57" i="9"/>
  <c r="AA137" i="3"/>
  <c r="E57" i="9"/>
  <c r="M33" i="9"/>
  <c r="L57" i="9"/>
  <c r="M76" i="9"/>
  <c r="K66" i="9"/>
  <c r="K113" i="9"/>
  <c r="H57" i="9"/>
  <c r="G57" i="9"/>
  <c r="D57" i="9"/>
  <c r="L114" i="9"/>
  <c r="J57" i="9"/>
  <c r="F57" i="9"/>
  <c r="O373" i="3"/>
  <c r="L350" i="3"/>
  <c r="L351" i="3" s="1"/>
  <c r="L348" i="3"/>
  <c r="N369" i="3"/>
  <c r="M339" i="3"/>
  <c r="N334" i="3"/>
  <c r="N340" i="3" s="1"/>
  <c r="Q334" i="3"/>
  <c r="Q335" i="3" s="1"/>
  <c r="Q189" i="3" s="1"/>
  <c r="Q204" i="3"/>
  <c r="Q166" i="3"/>
  <c r="Q369" i="3"/>
  <c r="O334" i="3"/>
  <c r="O340" i="3" s="1"/>
  <c r="P369" i="3"/>
  <c r="P373" i="3" s="1"/>
  <c r="P364" i="3"/>
  <c r="O339" i="3"/>
  <c r="P334" i="3"/>
  <c r="P340" i="3" s="1"/>
  <c r="X204" i="3"/>
  <c r="X166" i="3"/>
  <c r="T204" i="3"/>
  <c r="T166" i="3"/>
  <c r="Q215" i="3"/>
  <c r="O43" i="3"/>
  <c r="O44" i="3" s="1"/>
  <c r="AA58" i="3"/>
  <c r="Z58" i="3"/>
  <c r="P324" i="3"/>
  <c r="C63" i="9" s="1"/>
  <c r="C110" i="9" s="1"/>
  <c r="P299" i="3"/>
  <c r="L299" i="3"/>
  <c r="N293" i="3"/>
  <c r="AA166" i="3"/>
  <c r="AA204" i="3"/>
  <c r="W166" i="3"/>
  <c r="W204" i="3"/>
  <c r="S166" i="3"/>
  <c r="S204" i="3"/>
  <c r="O232" i="3"/>
  <c r="O241" i="3" s="1"/>
  <c r="O262" i="3" s="1"/>
  <c r="N43" i="3"/>
  <c r="N44" i="3" s="1"/>
  <c r="Z166" i="3"/>
  <c r="Z204" i="3"/>
  <c r="V166" i="3"/>
  <c r="V204" i="3"/>
  <c r="R166" i="3"/>
  <c r="R204" i="3"/>
  <c r="P29" i="3"/>
  <c r="L293" i="3"/>
  <c r="Y204" i="3"/>
  <c r="Y166" i="3"/>
  <c r="U204" i="3"/>
  <c r="U166" i="3"/>
  <c r="R253" i="3"/>
  <c r="M232" i="3"/>
  <c r="M241" i="3" s="1"/>
  <c r="N199" i="3"/>
  <c r="P165" i="3"/>
  <c r="L165" i="3"/>
  <c r="O18" i="3"/>
  <c r="O138" i="3"/>
  <c r="P10" i="3"/>
  <c r="L13" i="3"/>
  <c r="M28" i="3"/>
  <c r="P44" i="3"/>
  <c r="P25" i="3" s="1"/>
  <c r="P45" i="3"/>
  <c r="L45" i="3"/>
  <c r="R8" i="3"/>
  <c r="S6" i="3"/>
  <c r="M199" i="3"/>
  <c r="O165" i="3"/>
  <c r="N18" i="3"/>
  <c r="P103" i="3"/>
  <c r="O13" i="3"/>
  <c r="L28" i="3"/>
  <c r="M82" i="3"/>
  <c r="Y58" i="3"/>
  <c r="P199" i="3"/>
  <c r="L199" i="3"/>
  <c r="M18" i="3"/>
  <c r="N13" i="3"/>
  <c r="O28" i="3"/>
  <c r="P82" i="3"/>
  <c r="L82" i="3"/>
  <c r="N28" i="3"/>
  <c r="O199" i="3"/>
  <c r="L18" i="3"/>
  <c r="M13" i="3"/>
  <c r="W58" i="3"/>
  <c r="M3" i="3"/>
  <c r="P305" i="3" l="1"/>
  <c r="N391" i="3"/>
  <c r="N305" i="3"/>
  <c r="M131" i="3"/>
  <c r="P273" i="3"/>
  <c r="P274" i="3" s="1"/>
  <c r="O364" i="3"/>
  <c r="N392" i="3"/>
  <c r="L305" i="3"/>
  <c r="N273" i="3"/>
  <c r="N274" i="3" s="1"/>
  <c r="L19" i="3"/>
  <c r="O69" i="3"/>
  <c r="O22" i="3" s="1"/>
  <c r="M19" i="3"/>
  <c r="O23" i="3"/>
  <c r="O24" i="3" s="1"/>
  <c r="O19" i="3"/>
  <c r="P14" i="3"/>
  <c r="L10" i="3"/>
  <c r="N222" i="3"/>
  <c r="O222" i="3"/>
  <c r="L222" i="3"/>
  <c r="O305" i="3"/>
  <c r="O307" i="3" s="1"/>
  <c r="L301" i="3"/>
  <c r="M140" i="3"/>
  <c r="M305" i="3"/>
  <c r="O301" i="3"/>
  <c r="O303" i="3" s="1"/>
  <c r="O279" i="3"/>
  <c r="O313" i="3"/>
  <c r="N301" i="3"/>
  <c r="C18" i="9"/>
  <c r="P307" i="3"/>
  <c r="M69" i="3"/>
  <c r="M22" i="3" s="1"/>
  <c r="M23" i="3"/>
  <c r="M24" i="3" s="1"/>
  <c r="M396" i="3"/>
  <c r="M400" i="3" s="1"/>
  <c r="P23" i="3"/>
  <c r="P24" i="3" s="1"/>
  <c r="L27" i="3"/>
  <c r="N69" i="3"/>
  <c r="N22" i="3" s="1"/>
  <c r="L15" i="3"/>
  <c r="M20" i="3"/>
  <c r="M167" i="3"/>
  <c r="M172" i="3" s="1"/>
  <c r="M15" i="3"/>
  <c r="N23" i="3"/>
  <c r="N24" i="3" s="1"/>
  <c r="D51" i="9"/>
  <c r="D95" i="9" s="1"/>
  <c r="M27" i="3"/>
  <c r="O273" i="3"/>
  <c r="O274" i="3" s="1"/>
  <c r="L23" i="3"/>
  <c r="L24" i="3" s="1"/>
  <c r="P295" i="3"/>
  <c r="M25" i="3"/>
  <c r="S251" i="3"/>
  <c r="S218" i="3" s="1"/>
  <c r="L69" i="3"/>
  <c r="M377" i="3"/>
  <c r="M379" i="3" s="1"/>
  <c r="S256" i="3"/>
  <c r="P15" i="3"/>
  <c r="Q15" i="3" s="1"/>
  <c r="L20" i="3"/>
  <c r="P131" i="3"/>
  <c r="P69" i="3"/>
  <c r="P22" i="3" s="1"/>
  <c r="N19" i="3"/>
  <c r="N131" i="3"/>
  <c r="O131" i="3"/>
  <c r="O20" i="3"/>
  <c r="P20" i="3"/>
  <c r="N15" i="3"/>
  <c r="N373" i="3"/>
  <c r="N337" i="3"/>
  <c r="N140" i="3"/>
  <c r="N20" i="3"/>
  <c r="N167" i="3"/>
  <c r="N396" i="3"/>
  <c r="N377" i="3"/>
  <c r="N379" i="3" s="1"/>
  <c r="M273" i="3"/>
  <c r="M274" i="3" s="1"/>
  <c r="I57" i="9"/>
  <c r="M29" i="9"/>
  <c r="K22" i="9"/>
  <c r="M10" i="3"/>
  <c r="M14" i="3"/>
  <c r="O167" i="3"/>
  <c r="O140" i="3"/>
  <c r="O396" i="3"/>
  <c r="O377" i="3"/>
  <c r="O379" i="3" s="1"/>
  <c r="M391" i="3"/>
  <c r="M392" i="3"/>
  <c r="L295" i="3"/>
  <c r="M295" i="3"/>
  <c r="R130" i="3"/>
  <c r="O25" i="3"/>
  <c r="O26" i="3" s="1"/>
  <c r="P337" i="3"/>
  <c r="S8" i="3"/>
  <c r="T6" i="3"/>
  <c r="S253" i="3"/>
  <c r="O391" i="3"/>
  <c r="O392" i="3"/>
  <c r="M262" i="3"/>
  <c r="C45" i="9"/>
  <c r="N10" i="3"/>
  <c r="N14" i="3"/>
  <c r="O14" i="3"/>
  <c r="O10" i="3"/>
  <c r="L140" i="3"/>
  <c r="L167" i="3"/>
  <c r="L396" i="3"/>
  <c r="L377" i="3"/>
  <c r="L379" i="3" s="1"/>
  <c r="L29" i="3"/>
  <c r="N295" i="3"/>
  <c r="O295" i="3"/>
  <c r="R215" i="3"/>
  <c r="N3" i="3"/>
  <c r="P140" i="3"/>
  <c r="P167" i="3"/>
  <c r="P396" i="3"/>
  <c r="P377" i="3"/>
  <c r="P379" i="3" s="1"/>
  <c r="N25" i="3"/>
  <c r="N29" i="3"/>
  <c r="O337" i="3"/>
  <c r="M26" i="3" l="1"/>
  <c r="M171" i="3"/>
  <c r="O16" i="3"/>
  <c r="L26" i="3"/>
  <c r="P26" i="3"/>
  <c r="N16" i="3"/>
  <c r="M403" i="3"/>
  <c r="M169" i="3"/>
  <c r="M397" i="3"/>
  <c r="N26" i="3"/>
  <c r="M16" i="3"/>
  <c r="T251" i="3"/>
  <c r="T218" i="3" s="1"/>
  <c r="P16" i="3"/>
  <c r="L22" i="3"/>
  <c r="T256" i="3"/>
  <c r="N169" i="3"/>
  <c r="N171" i="3"/>
  <c r="N172" i="3"/>
  <c r="N403" i="3"/>
  <c r="N400" i="3"/>
  <c r="N397" i="3"/>
  <c r="L171" i="3"/>
  <c r="L172" i="3"/>
  <c r="L169" i="3"/>
  <c r="T253" i="3"/>
  <c r="T8" i="3"/>
  <c r="U6" i="3"/>
  <c r="S130" i="3"/>
  <c r="P397" i="3"/>
  <c r="P400" i="3"/>
  <c r="P403" i="3"/>
  <c r="S215" i="3"/>
  <c r="M188" i="3"/>
  <c r="M174" i="3"/>
  <c r="M385" i="3"/>
  <c r="M390" i="3"/>
  <c r="M393" i="3" s="1"/>
  <c r="O397" i="3"/>
  <c r="O400" i="3"/>
  <c r="O403" i="3"/>
  <c r="P171" i="3"/>
  <c r="P172" i="3"/>
  <c r="P310" i="3" s="1"/>
  <c r="P169" i="3"/>
  <c r="E51" i="9"/>
  <c r="C89" i="9"/>
  <c r="Q25" i="3"/>
  <c r="Q44" i="3" s="1"/>
  <c r="R15" i="3"/>
  <c r="O3" i="3"/>
  <c r="L397" i="3"/>
  <c r="L400" i="3"/>
  <c r="L403" i="3"/>
  <c r="O172" i="3"/>
  <c r="O171" i="3"/>
  <c r="O169" i="3"/>
  <c r="T13" i="3" l="1"/>
  <c r="M198" i="3"/>
  <c r="P311" i="3"/>
  <c r="U251" i="3"/>
  <c r="U218" i="3" s="1"/>
  <c r="U256" i="3"/>
  <c r="N385" i="3"/>
  <c r="N390" i="3"/>
  <c r="N393" i="3" s="1"/>
  <c r="N174" i="3"/>
  <c r="N188" i="3"/>
  <c r="E95" i="9"/>
  <c r="P174" i="3"/>
  <c r="P188" i="3"/>
  <c r="P385" i="3"/>
  <c r="P390" i="3"/>
  <c r="P393" i="3" s="1"/>
  <c r="O188" i="3"/>
  <c r="O174" i="3"/>
  <c r="O385" i="3"/>
  <c r="O390" i="3"/>
  <c r="O393" i="3" s="1"/>
  <c r="P3" i="3"/>
  <c r="S15" i="3"/>
  <c r="R25" i="3"/>
  <c r="R44" i="3" s="1"/>
  <c r="U253" i="3"/>
  <c r="U215" i="3" s="1"/>
  <c r="L174" i="3"/>
  <c r="L188" i="3"/>
  <c r="L385" i="3"/>
  <c r="L390" i="3"/>
  <c r="L393" i="3" s="1"/>
  <c r="M386" i="3"/>
  <c r="M387" i="3"/>
  <c r="F51" i="9"/>
  <c r="F95" i="9" s="1"/>
  <c r="V6" i="3"/>
  <c r="U8" i="3"/>
  <c r="T215" i="3"/>
  <c r="T102" i="3"/>
  <c r="M388" i="3" l="1"/>
  <c r="V251" i="3"/>
  <c r="V218" i="3" s="1"/>
  <c r="P198" i="3"/>
  <c r="N198" i="3"/>
  <c r="O198" i="3"/>
  <c r="L198" i="3"/>
  <c r="V256" i="3"/>
  <c r="N386" i="3"/>
  <c r="N387" i="3"/>
  <c r="P180" i="3"/>
  <c r="T79" i="3"/>
  <c r="Q3" i="3"/>
  <c r="O386" i="3"/>
  <c r="O387" i="3"/>
  <c r="P386" i="3"/>
  <c r="P387" i="3"/>
  <c r="T359" i="3"/>
  <c r="T347" i="3" s="1"/>
  <c r="T349" i="3" s="1"/>
  <c r="T350" i="3" s="1"/>
  <c r="L386" i="3"/>
  <c r="L387" i="3"/>
  <c r="V253" i="3"/>
  <c r="V215" i="3" s="1"/>
  <c r="S25" i="3"/>
  <c r="S44" i="3" s="1"/>
  <c r="O180" i="3"/>
  <c r="V8" i="3"/>
  <c r="W6" i="3"/>
  <c r="G51" i="9"/>
  <c r="G95" i="9" s="1"/>
  <c r="W251" i="3" l="1"/>
  <c r="X251" i="3" s="1"/>
  <c r="N388" i="3"/>
  <c r="P388" i="3"/>
  <c r="L388" i="3"/>
  <c r="O388" i="3"/>
  <c r="W256" i="3"/>
  <c r="W8" i="3"/>
  <c r="X6" i="3"/>
  <c r="H51" i="9"/>
  <c r="H95" i="9" s="1"/>
  <c r="R3" i="3"/>
  <c r="T40" i="3"/>
  <c r="T68" i="3"/>
  <c r="W253" i="3"/>
  <c r="W218" i="3" l="1"/>
  <c r="I51" i="9" s="1"/>
  <c r="I95" i="9" s="1"/>
  <c r="X256" i="3"/>
  <c r="X253" i="3"/>
  <c r="T23" i="3"/>
  <c r="T24" i="3" s="1"/>
  <c r="T56" i="3"/>
  <c r="T57" i="3" s="1"/>
  <c r="T231" i="3" s="1"/>
  <c r="X218" i="3"/>
  <c r="Y251" i="3"/>
  <c r="X8" i="3"/>
  <c r="Y6" i="3"/>
  <c r="S3" i="3"/>
  <c r="W215" i="3"/>
  <c r="Y256" i="3" l="1"/>
  <c r="T3" i="3"/>
  <c r="Y218" i="3"/>
  <c r="Z251" i="3"/>
  <c r="Y253" i="3"/>
  <c r="Y215" i="3" s="1"/>
  <c r="J51" i="9"/>
  <c r="J95" i="9" s="1"/>
  <c r="X215" i="3"/>
  <c r="Z6" i="3"/>
  <c r="Y8" i="3"/>
  <c r="Z256" i="3" l="1"/>
  <c r="U3" i="3"/>
  <c r="Z218" i="3"/>
  <c r="AA251" i="3"/>
  <c r="AA218" i="3" s="1"/>
  <c r="M51" i="9" s="1"/>
  <c r="Z8" i="3"/>
  <c r="AA6" i="3"/>
  <c r="AA8" i="3" s="1"/>
  <c r="AA13" i="3" s="1"/>
  <c r="Z253" i="3"/>
  <c r="K51" i="9"/>
  <c r="K95" i="9" s="1"/>
  <c r="Z13" i="3" l="1"/>
  <c r="Z102" i="3" s="1"/>
  <c r="AA256" i="3"/>
  <c r="AA102" i="3"/>
  <c r="V3" i="3"/>
  <c r="AA253" i="3"/>
  <c r="AA215" i="3" s="1"/>
  <c r="M95" i="9"/>
  <c r="Z215" i="3"/>
  <c r="L51" i="9"/>
  <c r="L95" i="9" s="1"/>
  <c r="AA14" i="3" l="1"/>
  <c r="AA359" i="3"/>
  <c r="AA347" i="3" s="1"/>
  <c r="AA349" i="3" s="1"/>
  <c r="AA350" i="3" s="1"/>
  <c r="Z79" i="3"/>
  <c r="Z359" i="3"/>
  <c r="Z347" i="3" s="1"/>
  <c r="Z349" i="3" s="1"/>
  <c r="Z350" i="3" s="1"/>
  <c r="W3" i="3"/>
  <c r="AA103" i="3"/>
  <c r="AA79" i="3"/>
  <c r="AA40" i="3" l="1"/>
  <c r="AA68" i="3"/>
  <c r="Z40" i="3"/>
  <c r="Z68" i="3"/>
  <c r="X3" i="3"/>
  <c r="Y3" i="3" l="1"/>
  <c r="Z23" i="3"/>
  <c r="Z24" i="3" s="1"/>
  <c r="Z56" i="3"/>
  <c r="Z57" i="3" s="1"/>
  <c r="Z231" i="3" s="1"/>
  <c r="AA23" i="3"/>
  <c r="AA24" i="3" s="1"/>
  <c r="AA56" i="3"/>
  <c r="AA57" i="3" s="1"/>
  <c r="AA231" i="3" s="1"/>
  <c r="AA270" i="3" l="1"/>
  <c r="Z3" i="3"/>
  <c r="Z15" i="3" s="1"/>
  <c r="AA3" i="3" l="1"/>
  <c r="Z25" i="3" l="1"/>
  <c r="Z44" i="3" s="1"/>
  <c r="Z43" i="3" s="1"/>
  <c r="Z230" i="3" s="1"/>
  <c r="Z290" i="3" s="1"/>
  <c r="Z247" i="3" l="1"/>
  <c r="L105" i="9" s="1"/>
  <c r="Z293" i="3"/>
  <c r="Q19" i="3"/>
  <c r="Q137" i="3"/>
  <c r="R19" i="3"/>
  <c r="R137" i="3"/>
  <c r="S19" i="3"/>
  <c r="S137" i="3"/>
  <c r="C19" i="9"/>
  <c r="C20" i="9" s="1"/>
  <c r="P328" i="3"/>
  <c r="P327" i="3" s="1"/>
  <c r="D20" i="9" l="1"/>
  <c r="B125" i="9"/>
  <c r="Q328" i="3"/>
  <c r="D21" i="9"/>
  <c r="D22" i="9"/>
  <c r="C24" i="9" l="1"/>
  <c r="Q327" i="3"/>
  <c r="Q322" i="3" s="1"/>
  <c r="R328" i="3"/>
  <c r="R327" i="3" l="1"/>
  <c r="R322" i="3" s="1"/>
  <c r="S328" i="3"/>
  <c r="Q324" i="3"/>
  <c r="Q179" i="3" s="1"/>
  <c r="Q178" i="3"/>
  <c r="R178" i="3" l="1"/>
  <c r="R324" i="3"/>
  <c r="R179" i="3" s="1"/>
  <c r="T328" i="3"/>
  <c r="S327" i="3"/>
  <c r="S322" i="3" s="1"/>
  <c r="S178" i="3" l="1"/>
  <c r="S324" i="3"/>
  <c r="S179" i="3" s="1"/>
  <c r="T327" i="3"/>
  <c r="T322" i="3" s="1"/>
  <c r="U328" i="3"/>
  <c r="T324" i="3" l="1"/>
  <c r="T179" i="3" s="1"/>
  <c r="T178" i="3"/>
  <c r="U327" i="3"/>
  <c r="U322" i="3" s="1"/>
  <c r="V328" i="3"/>
  <c r="U324" i="3" l="1"/>
  <c r="U179" i="3" s="1"/>
  <c r="U178" i="3"/>
  <c r="V327" i="3"/>
  <c r="V322" i="3" s="1"/>
  <c r="W328" i="3"/>
  <c r="V324" i="3" l="1"/>
  <c r="V179" i="3" s="1"/>
  <c r="V178" i="3"/>
  <c r="X328" i="3"/>
  <c r="W327" i="3"/>
  <c r="W322" i="3" s="1"/>
  <c r="W178" i="3" l="1"/>
  <c r="W324" i="3"/>
  <c r="W179" i="3" s="1"/>
  <c r="X327" i="3"/>
  <c r="X322" i="3" s="1"/>
  <c r="Y328" i="3"/>
  <c r="X324" i="3" l="1"/>
  <c r="X179" i="3" s="1"/>
  <c r="X178" i="3"/>
  <c r="Y327" i="3"/>
  <c r="Y322" i="3" s="1"/>
  <c r="Z328" i="3"/>
  <c r="Y324" i="3" l="1"/>
  <c r="Y179" i="3" s="1"/>
  <c r="L63" i="9" s="1"/>
  <c r="L110" i="9" s="1"/>
  <c r="Y178" i="3"/>
  <c r="Z327" i="3"/>
  <c r="Z322" i="3" s="1"/>
  <c r="AA328" i="3"/>
  <c r="AA327" i="3" s="1"/>
  <c r="AA322" i="3" l="1"/>
  <c r="Z178" i="3"/>
  <c r="Z324" i="3"/>
  <c r="Z179" i="3" s="1"/>
  <c r="AA178" i="3" l="1"/>
  <c r="AA324" i="3"/>
  <c r="AA179" i="3" s="1"/>
  <c r="M9" i="9" l="1"/>
  <c r="M10" i="9"/>
  <c r="M11" i="9"/>
  <c r="K19" i="9"/>
  <c r="K20" i="9"/>
  <c r="J22" i="9"/>
  <c r="J23" i="9"/>
  <c r="K23" i="9"/>
  <c r="K24" i="9"/>
  <c r="C25" i="9"/>
  <c r="J25" i="9"/>
  <c r="K25" i="9"/>
  <c r="C36" i="9"/>
  <c r="D36" i="9"/>
  <c r="E36" i="9"/>
  <c r="F36" i="9"/>
  <c r="G36" i="9"/>
  <c r="H36" i="9"/>
  <c r="I36" i="9"/>
  <c r="J36" i="9"/>
  <c r="K36" i="9"/>
  <c r="L36" i="9"/>
  <c r="M36" i="9"/>
  <c r="D37" i="9"/>
  <c r="E37" i="9"/>
  <c r="F37" i="9"/>
  <c r="G37" i="9"/>
  <c r="H37" i="9"/>
  <c r="I37" i="9"/>
  <c r="J37" i="9"/>
  <c r="K37" i="9"/>
  <c r="L37" i="9"/>
  <c r="M37" i="9"/>
  <c r="C38" i="9"/>
  <c r="D38" i="9"/>
  <c r="E38" i="9"/>
  <c r="F38" i="9"/>
  <c r="G38" i="9"/>
  <c r="H38" i="9"/>
  <c r="I38" i="9"/>
  <c r="J38" i="9"/>
  <c r="K38" i="9"/>
  <c r="L38" i="9"/>
  <c r="M38" i="9"/>
  <c r="D39" i="9"/>
  <c r="E39" i="9"/>
  <c r="F39" i="9"/>
  <c r="G39" i="9"/>
  <c r="H39" i="9"/>
  <c r="I39" i="9"/>
  <c r="J39" i="9"/>
  <c r="K39" i="9"/>
  <c r="L39" i="9"/>
  <c r="M39" i="9"/>
  <c r="C40" i="9"/>
  <c r="D40" i="9"/>
  <c r="E40" i="9"/>
  <c r="F40" i="9"/>
  <c r="G40" i="9"/>
  <c r="H40" i="9"/>
  <c r="I40" i="9"/>
  <c r="J40" i="9"/>
  <c r="K40" i="9"/>
  <c r="L40" i="9"/>
  <c r="M40" i="9"/>
  <c r="D41" i="9"/>
  <c r="E41" i="9"/>
  <c r="F41" i="9"/>
  <c r="G41" i="9"/>
  <c r="H41" i="9"/>
  <c r="I41" i="9"/>
  <c r="J41" i="9"/>
  <c r="K41" i="9"/>
  <c r="L41" i="9"/>
  <c r="M41" i="9"/>
  <c r="C42" i="9"/>
  <c r="D42" i="9"/>
  <c r="E42" i="9"/>
  <c r="F42" i="9"/>
  <c r="G42" i="9"/>
  <c r="H42" i="9"/>
  <c r="I42" i="9"/>
  <c r="J42" i="9"/>
  <c r="K42" i="9"/>
  <c r="L42" i="9"/>
  <c r="M42" i="9"/>
  <c r="C44" i="9"/>
  <c r="D44" i="9"/>
  <c r="E44" i="9"/>
  <c r="F44" i="9"/>
  <c r="G44" i="9"/>
  <c r="H44" i="9"/>
  <c r="I44" i="9"/>
  <c r="J44" i="9"/>
  <c r="K44" i="9"/>
  <c r="L44" i="9"/>
  <c r="M44" i="9"/>
  <c r="D45" i="9"/>
  <c r="E45" i="9"/>
  <c r="F45" i="9"/>
  <c r="G45" i="9"/>
  <c r="H45" i="9"/>
  <c r="I45" i="9"/>
  <c r="J45" i="9"/>
  <c r="K45" i="9"/>
  <c r="L45" i="9"/>
  <c r="M45" i="9"/>
  <c r="C46" i="9"/>
  <c r="D46" i="9"/>
  <c r="E46" i="9"/>
  <c r="F46" i="9"/>
  <c r="G46" i="9"/>
  <c r="H46" i="9"/>
  <c r="I46" i="9"/>
  <c r="J46" i="9"/>
  <c r="K46" i="9"/>
  <c r="L46" i="9"/>
  <c r="M46" i="9"/>
  <c r="C47" i="9"/>
  <c r="D47" i="9"/>
  <c r="E47" i="9"/>
  <c r="F47" i="9"/>
  <c r="G47" i="9"/>
  <c r="H47" i="9"/>
  <c r="I47" i="9"/>
  <c r="J47" i="9"/>
  <c r="K47" i="9"/>
  <c r="L47" i="9"/>
  <c r="M47" i="9"/>
  <c r="C48" i="9"/>
  <c r="D48" i="9"/>
  <c r="E48" i="9"/>
  <c r="F48" i="9"/>
  <c r="G48" i="9"/>
  <c r="H48" i="9"/>
  <c r="I48" i="9"/>
  <c r="J48" i="9"/>
  <c r="K48" i="9"/>
  <c r="L48" i="9"/>
  <c r="M48" i="9"/>
  <c r="C49" i="9"/>
  <c r="D49" i="9"/>
  <c r="E49" i="9"/>
  <c r="F49" i="9"/>
  <c r="G49" i="9"/>
  <c r="H49" i="9"/>
  <c r="I49" i="9"/>
  <c r="J49" i="9"/>
  <c r="K49" i="9"/>
  <c r="L49" i="9"/>
  <c r="M49" i="9"/>
  <c r="C50" i="9"/>
  <c r="D50" i="9"/>
  <c r="E50" i="9"/>
  <c r="F50" i="9"/>
  <c r="G50" i="9"/>
  <c r="H50" i="9"/>
  <c r="I50" i="9"/>
  <c r="J50" i="9"/>
  <c r="K50" i="9"/>
  <c r="L50" i="9"/>
  <c r="M50" i="9"/>
  <c r="C52" i="9"/>
  <c r="D52" i="9"/>
  <c r="E52" i="9"/>
  <c r="F52" i="9"/>
  <c r="G52" i="9"/>
  <c r="H52" i="9"/>
  <c r="I52" i="9"/>
  <c r="J52" i="9"/>
  <c r="K52" i="9"/>
  <c r="L52" i="9"/>
  <c r="C53" i="9"/>
  <c r="D53" i="9"/>
  <c r="E53" i="9"/>
  <c r="F53" i="9"/>
  <c r="G53" i="9"/>
  <c r="H53" i="9"/>
  <c r="I53" i="9"/>
  <c r="J53" i="9"/>
  <c r="K53" i="9"/>
  <c r="L53" i="9"/>
  <c r="M53" i="9"/>
  <c r="C54" i="9"/>
  <c r="D54" i="9"/>
  <c r="E54" i="9"/>
  <c r="F54" i="9"/>
  <c r="G54" i="9"/>
  <c r="H54" i="9"/>
  <c r="I54" i="9"/>
  <c r="J54" i="9"/>
  <c r="K54" i="9"/>
  <c r="L54" i="9"/>
  <c r="M54" i="9"/>
  <c r="C56" i="9"/>
  <c r="D56" i="9"/>
  <c r="E56" i="9"/>
  <c r="F56" i="9"/>
  <c r="G56" i="9"/>
  <c r="H56" i="9"/>
  <c r="I56" i="9"/>
  <c r="J56" i="9"/>
  <c r="K56" i="9"/>
  <c r="L56" i="9"/>
  <c r="C58" i="9"/>
  <c r="D58" i="9"/>
  <c r="E58" i="9"/>
  <c r="F58" i="9"/>
  <c r="G58" i="9"/>
  <c r="H58" i="9"/>
  <c r="I58" i="9"/>
  <c r="J58" i="9"/>
  <c r="K58" i="9"/>
  <c r="L58" i="9"/>
  <c r="C60" i="9"/>
  <c r="C62" i="9"/>
  <c r="L62" i="9"/>
  <c r="C64" i="9"/>
  <c r="L64" i="9"/>
  <c r="L65" i="9"/>
  <c r="L66" i="9"/>
  <c r="L67" i="9"/>
  <c r="C71" i="9"/>
  <c r="D71" i="9"/>
  <c r="E71" i="9"/>
  <c r="F71" i="9"/>
  <c r="G71" i="9"/>
  <c r="H71" i="9"/>
  <c r="I71" i="9"/>
  <c r="J71" i="9"/>
  <c r="K71" i="9"/>
  <c r="L71" i="9"/>
  <c r="M71" i="9"/>
  <c r="C78" i="9"/>
  <c r="D78" i="9"/>
  <c r="E78" i="9"/>
  <c r="F78" i="9"/>
  <c r="G78" i="9"/>
  <c r="H78" i="9"/>
  <c r="I78" i="9"/>
  <c r="J78" i="9"/>
  <c r="K78" i="9"/>
  <c r="L78" i="9"/>
  <c r="M78" i="9"/>
  <c r="D79" i="9"/>
  <c r="E79" i="9"/>
  <c r="F79" i="9"/>
  <c r="G79" i="9"/>
  <c r="H79" i="9"/>
  <c r="I79" i="9"/>
  <c r="J79" i="9"/>
  <c r="K79" i="9"/>
  <c r="L79" i="9"/>
  <c r="M79" i="9"/>
  <c r="C80" i="9"/>
  <c r="D80" i="9"/>
  <c r="E80" i="9"/>
  <c r="F80" i="9"/>
  <c r="G80" i="9"/>
  <c r="H80" i="9"/>
  <c r="I80" i="9"/>
  <c r="J80" i="9"/>
  <c r="K80" i="9"/>
  <c r="L80" i="9"/>
  <c r="M80" i="9"/>
  <c r="D81" i="9"/>
  <c r="E81" i="9"/>
  <c r="F81" i="9"/>
  <c r="G81" i="9"/>
  <c r="H81" i="9"/>
  <c r="I81" i="9"/>
  <c r="J81" i="9"/>
  <c r="K81" i="9"/>
  <c r="L81" i="9"/>
  <c r="M81" i="9"/>
  <c r="C82" i="9"/>
  <c r="D82" i="9"/>
  <c r="E82" i="9"/>
  <c r="F82" i="9"/>
  <c r="G82" i="9"/>
  <c r="H82" i="9"/>
  <c r="I82" i="9"/>
  <c r="J82" i="9"/>
  <c r="K82" i="9"/>
  <c r="L82" i="9"/>
  <c r="M82" i="9"/>
  <c r="D83" i="9"/>
  <c r="E83" i="9"/>
  <c r="F83" i="9"/>
  <c r="G83" i="9"/>
  <c r="H83" i="9"/>
  <c r="I83" i="9"/>
  <c r="J83" i="9"/>
  <c r="K83" i="9"/>
  <c r="L83" i="9"/>
  <c r="M83" i="9"/>
  <c r="C84" i="9"/>
  <c r="D84" i="9"/>
  <c r="E84" i="9"/>
  <c r="F84" i="9"/>
  <c r="G84" i="9"/>
  <c r="H84" i="9"/>
  <c r="I84" i="9"/>
  <c r="J84" i="9"/>
  <c r="K84" i="9"/>
  <c r="L84" i="9"/>
  <c r="M84" i="9"/>
  <c r="C86" i="9"/>
  <c r="D86" i="9"/>
  <c r="E86" i="9"/>
  <c r="F86" i="9"/>
  <c r="G86" i="9"/>
  <c r="H86" i="9"/>
  <c r="I86" i="9"/>
  <c r="J86" i="9"/>
  <c r="K86" i="9"/>
  <c r="L86" i="9"/>
  <c r="M86" i="9"/>
  <c r="C88" i="9"/>
  <c r="D88" i="9"/>
  <c r="E88" i="9"/>
  <c r="F88" i="9"/>
  <c r="G88" i="9"/>
  <c r="H88" i="9"/>
  <c r="I88" i="9"/>
  <c r="J88" i="9"/>
  <c r="K88" i="9"/>
  <c r="L88" i="9"/>
  <c r="M88" i="9"/>
  <c r="D89" i="9"/>
  <c r="E89" i="9"/>
  <c r="F89" i="9"/>
  <c r="G89" i="9"/>
  <c r="H89" i="9"/>
  <c r="I89" i="9"/>
  <c r="J89" i="9"/>
  <c r="K89" i="9"/>
  <c r="L89" i="9"/>
  <c r="M89" i="9"/>
  <c r="C90" i="9"/>
  <c r="D90" i="9"/>
  <c r="E90" i="9"/>
  <c r="F90" i="9"/>
  <c r="G90" i="9"/>
  <c r="H90" i="9"/>
  <c r="I90" i="9"/>
  <c r="J90" i="9"/>
  <c r="K90" i="9"/>
  <c r="L90" i="9"/>
  <c r="M90" i="9"/>
  <c r="C91" i="9"/>
  <c r="D91" i="9"/>
  <c r="E91" i="9"/>
  <c r="F91" i="9"/>
  <c r="G91" i="9"/>
  <c r="H91" i="9"/>
  <c r="I91" i="9"/>
  <c r="J91" i="9"/>
  <c r="K91" i="9"/>
  <c r="L91" i="9"/>
  <c r="M91" i="9"/>
  <c r="C92" i="9"/>
  <c r="D92" i="9"/>
  <c r="E92" i="9"/>
  <c r="F92" i="9"/>
  <c r="G92" i="9"/>
  <c r="H92" i="9"/>
  <c r="I92" i="9"/>
  <c r="J92" i="9"/>
  <c r="K92" i="9"/>
  <c r="L92" i="9"/>
  <c r="M92" i="9"/>
  <c r="C93" i="9"/>
  <c r="D93" i="9"/>
  <c r="E93" i="9"/>
  <c r="F93" i="9"/>
  <c r="G93" i="9"/>
  <c r="H93" i="9"/>
  <c r="I93" i="9"/>
  <c r="J93" i="9"/>
  <c r="K93" i="9"/>
  <c r="L93" i="9"/>
  <c r="M93" i="9"/>
  <c r="C94" i="9"/>
  <c r="D94" i="9"/>
  <c r="E94" i="9"/>
  <c r="F94" i="9"/>
  <c r="G94" i="9"/>
  <c r="H94" i="9"/>
  <c r="I94" i="9"/>
  <c r="J94" i="9"/>
  <c r="K94" i="9"/>
  <c r="L94" i="9"/>
  <c r="M94" i="9"/>
  <c r="C96" i="9"/>
  <c r="D96" i="9"/>
  <c r="E96" i="9"/>
  <c r="F96" i="9"/>
  <c r="G96" i="9"/>
  <c r="H96" i="9"/>
  <c r="I96" i="9"/>
  <c r="J96" i="9"/>
  <c r="K96" i="9"/>
  <c r="L96" i="9"/>
  <c r="M96" i="9"/>
  <c r="C97" i="9"/>
  <c r="D97" i="9"/>
  <c r="E97" i="9"/>
  <c r="F97" i="9"/>
  <c r="G97" i="9"/>
  <c r="H97" i="9"/>
  <c r="I97" i="9"/>
  <c r="J97" i="9"/>
  <c r="K97" i="9"/>
  <c r="L97" i="9"/>
  <c r="M97" i="9"/>
  <c r="D98" i="9"/>
  <c r="E98" i="9"/>
  <c r="F98" i="9"/>
  <c r="G98" i="9"/>
  <c r="H98" i="9"/>
  <c r="I98" i="9"/>
  <c r="J98" i="9"/>
  <c r="K98" i="9"/>
  <c r="L98" i="9"/>
  <c r="M98" i="9"/>
  <c r="C100" i="9"/>
  <c r="D100" i="9"/>
  <c r="E100" i="9"/>
  <c r="F100" i="9"/>
  <c r="G100" i="9"/>
  <c r="H100" i="9"/>
  <c r="I100" i="9"/>
  <c r="J100" i="9"/>
  <c r="K100" i="9"/>
  <c r="L100" i="9"/>
  <c r="C101" i="9"/>
  <c r="D101" i="9"/>
  <c r="E101" i="9"/>
  <c r="F101" i="9"/>
  <c r="G101" i="9"/>
  <c r="H101" i="9"/>
  <c r="I101" i="9"/>
  <c r="J101" i="9"/>
  <c r="K101" i="9"/>
  <c r="L101" i="9"/>
  <c r="C102" i="9"/>
  <c r="D102" i="9"/>
  <c r="E102" i="9"/>
  <c r="F102" i="9"/>
  <c r="G102" i="9"/>
  <c r="H102" i="9"/>
  <c r="I102" i="9"/>
  <c r="J102" i="9"/>
  <c r="K102" i="9"/>
  <c r="L102" i="9"/>
  <c r="C104" i="9"/>
  <c r="L104" i="9"/>
  <c r="L108" i="9"/>
  <c r="C109" i="9"/>
  <c r="L109" i="9"/>
  <c r="C111" i="9"/>
  <c r="L113" i="9"/>
  <c r="C117" i="9"/>
  <c r="D117" i="9"/>
  <c r="E117" i="9"/>
  <c r="F117" i="9"/>
  <c r="G117" i="9"/>
  <c r="H117" i="9"/>
  <c r="I117" i="9"/>
  <c r="J117" i="9"/>
  <c r="K117" i="9"/>
  <c r="L117" i="9"/>
  <c r="C118" i="9"/>
  <c r="D118" i="9"/>
  <c r="E118" i="9"/>
  <c r="F118" i="9"/>
  <c r="G118" i="9"/>
  <c r="H118" i="9"/>
  <c r="I118" i="9"/>
  <c r="J118" i="9"/>
  <c r="K118" i="9"/>
  <c r="L118" i="9"/>
  <c r="C119" i="9"/>
  <c r="D119" i="9"/>
  <c r="E119" i="9"/>
  <c r="F119" i="9"/>
  <c r="G119" i="9"/>
  <c r="H119" i="9"/>
  <c r="I119" i="9"/>
  <c r="J119" i="9"/>
  <c r="K119" i="9"/>
  <c r="L119" i="9"/>
  <c r="C120" i="9"/>
  <c r="D120" i="9"/>
  <c r="E120" i="9"/>
  <c r="F120" i="9"/>
  <c r="G120" i="9"/>
  <c r="H120" i="9"/>
  <c r="I120" i="9"/>
  <c r="J120" i="9"/>
  <c r="K120" i="9"/>
  <c r="L120" i="9"/>
  <c r="C121" i="9"/>
  <c r="D121" i="9"/>
  <c r="E121" i="9"/>
  <c r="F121" i="9"/>
  <c r="G121" i="9"/>
  <c r="H121" i="9"/>
  <c r="I121" i="9"/>
  <c r="J121" i="9"/>
  <c r="K121" i="9"/>
  <c r="L121" i="9"/>
  <c r="C122" i="9"/>
  <c r="D122" i="9"/>
  <c r="E122" i="9"/>
  <c r="F122" i="9"/>
  <c r="G122" i="9"/>
  <c r="H122" i="9"/>
  <c r="I122" i="9"/>
  <c r="J122" i="9"/>
  <c r="K122" i="9"/>
  <c r="L122" i="9"/>
  <c r="C125" i="9"/>
  <c r="D125" i="9"/>
  <c r="E125" i="9"/>
  <c r="F125" i="9"/>
  <c r="G125" i="9"/>
  <c r="H125" i="9"/>
  <c r="I125" i="9"/>
  <c r="J125" i="9"/>
  <c r="K125" i="9"/>
  <c r="L125" i="9"/>
  <c r="B126" i="9"/>
  <c r="B1" i="3"/>
  <c r="B2" i="3"/>
  <c r="Q10" i="3"/>
  <c r="R10" i="3"/>
  <c r="S10" i="3"/>
  <c r="U10" i="3"/>
  <c r="V10" i="3"/>
  <c r="W10" i="3"/>
  <c r="X10" i="3"/>
  <c r="Y10" i="3"/>
  <c r="Q13" i="3"/>
  <c r="R13" i="3"/>
  <c r="S13" i="3"/>
  <c r="U13" i="3"/>
  <c r="V13" i="3"/>
  <c r="W13" i="3"/>
  <c r="X13" i="3"/>
  <c r="Y13" i="3"/>
  <c r="Q14" i="3"/>
  <c r="R14" i="3"/>
  <c r="S14" i="3"/>
  <c r="T14" i="3"/>
  <c r="U14" i="3"/>
  <c r="V14" i="3"/>
  <c r="W14" i="3"/>
  <c r="X14" i="3"/>
  <c r="Y14" i="3"/>
  <c r="Z14" i="3"/>
  <c r="T15" i="3"/>
  <c r="U15" i="3"/>
  <c r="V15" i="3"/>
  <c r="W15" i="3"/>
  <c r="X15" i="3"/>
  <c r="Y15" i="3"/>
  <c r="AA15" i="3"/>
  <c r="T16" i="3"/>
  <c r="U16" i="3"/>
  <c r="V16" i="3"/>
  <c r="W16" i="3"/>
  <c r="X16" i="3"/>
  <c r="Y16" i="3"/>
  <c r="Z16" i="3"/>
  <c r="AA16" i="3"/>
  <c r="T17" i="3"/>
  <c r="U17" i="3"/>
  <c r="V17" i="3"/>
  <c r="W17" i="3"/>
  <c r="X17" i="3"/>
  <c r="Y17" i="3"/>
  <c r="T18" i="3"/>
  <c r="U18" i="3"/>
  <c r="V18" i="3"/>
  <c r="W18" i="3"/>
  <c r="X18" i="3"/>
  <c r="Y18" i="3"/>
  <c r="T19" i="3"/>
  <c r="U19" i="3"/>
  <c r="V19" i="3"/>
  <c r="W19" i="3"/>
  <c r="X19" i="3"/>
  <c r="Y19" i="3"/>
  <c r="Q20" i="3"/>
  <c r="R20" i="3"/>
  <c r="S20" i="3"/>
  <c r="T20" i="3"/>
  <c r="U20" i="3"/>
  <c r="V20" i="3"/>
  <c r="W20" i="3"/>
  <c r="X20" i="3"/>
  <c r="Y20" i="3"/>
  <c r="Z20" i="3"/>
  <c r="AA20" i="3"/>
  <c r="Q23" i="3"/>
  <c r="R23" i="3"/>
  <c r="S23" i="3"/>
  <c r="U23" i="3"/>
  <c r="V23" i="3"/>
  <c r="W23" i="3"/>
  <c r="X23" i="3"/>
  <c r="Y23" i="3"/>
  <c r="Q24" i="3"/>
  <c r="R24" i="3"/>
  <c r="S24" i="3"/>
  <c r="U24" i="3"/>
  <c r="V24" i="3"/>
  <c r="W24" i="3"/>
  <c r="X24" i="3"/>
  <c r="Y24" i="3"/>
  <c r="T25" i="3"/>
  <c r="U25" i="3"/>
  <c r="V25" i="3"/>
  <c r="W25" i="3"/>
  <c r="X25" i="3"/>
  <c r="Y25" i="3"/>
  <c r="AA25" i="3"/>
  <c r="Q40" i="3"/>
  <c r="R40" i="3"/>
  <c r="S40" i="3"/>
  <c r="U40" i="3"/>
  <c r="V40" i="3"/>
  <c r="W40" i="3"/>
  <c r="X40" i="3"/>
  <c r="Y40" i="3"/>
  <c r="Q43" i="3"/>
  <c r="R43" i="3"/>
  <c r="S43" i="3"/>
  <c r="T43" i="3"/>
  <c r="U43" i="3"/>
  <c r="V43" i="3"/>
  <c r="W43" i="3"/>
  <c r="X43" i="3"/>
  <c r="Y43" i="3"/>
  <c r="AA43" i="3"/>
  <c r="T44" i="3"/>
  <c r="U44" i="3"/>
  <c r="V44" i="3"/>
  <c r="W44" i="3"/>
  <c r="X44" i="3"/>
  <c r="Y44" i="3"/>
  <c r="AA44" i="3"/>
  <c r="Q56" i="3"/>
  <c r="R56" i="3"/>
  <c r="S56" i="3"/>
  <c r="U56" i="3"/>
  <c r="V56" i="3"/>
  <c r="W56" i="3"/>
  <c r="X56" i="3"/>
  <c r="Y56" i="3"/>
  <c r="Q57" i="3"/>
  <c r="R57" i="3"/>
  <c r="S57" i="3"/>
  <c r="U57" i="3"/>
  <c r="V57" i="3"/>
  <c r="W57" i="3"/>
  <c r="X57" i="3"/>
  <c r="Y57" i="3"/>
  <c r="Q68" i="3"/>
  <c r="R68" i="3"/>
  <c r="S68" i="3"/>
  <c r="U68" i="3"/>
  <c r="V68" i="3"/>
  <c r="W68" i="3"/>
  <c r="X68" i="3"/>
  <c r="Y68" i="3"/>
  <c r="Q79" i="3"/>
  <c r="R79" i="3"/>
  <c r="S79" i="3"/>
  <c r="U79" i="3"/>
  <c r="V79" i="3"/>
  <c r="W79" i="3"/>
  <c r="X79" i="3"/>
  <c r="Y79" i="3"/>
  <c r="Q83" i="3"/>
  <c r="R83" i="3"/>
  <c r="S83" i="3"/>
  <c r="T83" i="3"/>
  <c r="U83" i="3"/>
  <c r="V83" i="3"/>
  <c r="W83" i="3"/>
  <c r="X83" i="3"/>
  <c r="Y83" i="3"/>
  <c r="Z83" i="3"/>
  <c r="AA83" i="3"/>
  <c r="Q102" i="3"/>
  <c r="R102" i="3"/>
  <c r="S102" i="3"/>
  <c r="U102" i="3"/>
  <c r="V102" i="3"/>
  <c r="W102" i="3"/>
  <c r="X102" i="3"/>
  <c r="Y102" i="3"/>
  <c r="Q103" i="3"/>
  <c r="R103" i="3"/>
  <c r="S103" i="3"/>
  <c r="T103" i="3"/>
  <c r="U103" i="3"/>
  <c r="V103" i="3"/>
  <c r="W103" i="3"/>
  <c r="X103" i="3"/>
  <c r="Y103" i="3"/>
  <c r="Z103" i="3"/>
  <c r="Q119" i="3"/>
  <c r="R119" i="3"/>
  <c r="S119" i="3"/>
  <c r="T119" i="3"/>
  <c r="U119" i="3"/>
  <c r="V119" i="3"/>
  <c r="W119" i="3"/>
  <c r="X119" i="3"/>
  <c r="Y119" i="3"/>
  <c r="Z119" i="3"/>
  <c r="AA119" i="3"/>
  <c r="Q121" i="3"/>
  <c r="R121" i="3"/>
  <c r="S121" i="3"/>
  <c r="T121" i="3"/>
  <c r="U121" i="3"/>
  <c r="V121" i="3"/>
  <c r="W121" i="3"/>
  <c r="X121" i="3"/>
  <c r="Y121" i="3"/>
  <c r="Z121" i="3"/>
  <c r="AA121" i="3"/>
  <c r="T130" i="3"/>
  <c r="U130" i="3"/>
  <c r="V130" i="3"/>
  <c r="W130" i="3"/>
  <c r="X130" i="3"/>
  <c r="Y130" i="3"/>
  <c r="Z130" i="3"/>
  <c r="AA130" i="3"/>
  <c r="T131" i="3"/>
  <c r="U131" i="3"/>
  <c r="V131" i="3"/>
  <c r="W131" i="3"/>
  <c r="X131" i="3"/>
  <c r="Y131" i="3"/>
  <c r="Z131" i="3"/>
  <c r="AA131" i="3"/>
  <c r="T137" i="3"/>
  <c r="U137" i="3"/>
  <c r="V137" i="3"/>
  <c r="W137" i="3"/>
  <c r="X137" i="3"/>
  <c r="Y137" i="3"/>
  <c r="Q138" i="3"/>
  <c r="R138" i="3"/>
  <c r="S138" i="3"/>
  <c r="T138" i="3"/>
  <c r="U138" i="3"/>
  <c r="V138" i="3"/>
  <c r="W138" i="3"/>
  <c r="X138" i="3"/>
  <c r="Y138" i="3"/>
  <c r="Z138" i="3"/>
  <c r="AA138" i="3"/>
  <c r="T139" i="3"/>
  <c r="U139" i="3"/>
  <c r="V139" i="3"/>
  <c r="W139" i="3"/>
  <c r="X139" i="3"/>
  <c r="Y139" i="3"/>
  <c r="Q140" i="3"/>
  <c r="R140" i="3"/>
  <c r="S140" i="3"/>
  <c r="T140" i="3"/>
  <c r="U140" i="3"/>
  <c r="V140" i="3"/>
  <c r="W140" i="3"/>
  <c r="X140" i="3"/>
  <c r="Y140" i="3"/>
  <c r="Z140" i="3"/>
  <c r="AA140" i="3"/>
  <c r="Q155" i="3"/>
  <c r="R155" i="3"/>
  <c r="S155" i="3"/>
  <c r="T155" i="3"/>
  <c r="U155" i="3"/>
  <c r="V155" i="3"/>
  <c r="W155" i="3"/>
  <c r="X155" i="3"/>
  <c r="Y155" i="3"/>
  <c r="Z155" i="3"/>
  <c r="AA155" i="3"/>
  <c r="Q156" i="3"/>
  <c r="R156" i="3"/>
  <c r="S156" i="3"/>
  <c r="T156" i="3"/>
  <c r="U156" i="3"/>
  <c r="V156" i="3"/>
  <c r="W156" i="3"/>
  <c r="X156" i="3"/>
  <c r="Y156" i="3"/>
  <c r="Z156" i="3"/>
  <c r="AA156" i="3"/>
  <c r="Q157" i="3"/>
  <c r="R157" i="3"/>
  <c r="S157" i="3"/>
  <c r="T157" i="3"/>
  <c r="U157" i="3"/>
  <c r="V157" i="3"/>
  <c r="W157" i="3"/>
  <c r="X157" i="3"/>
  <c r="Y157" i="3"/>
  <c r="Z157" i="3"/>
  <c r="AA157" i="3"/>
  <c r="Q158" i="3"/>
  <c r="R158" i="3"/>
  <c r="S158" i="3"/>
  <c r="T158" i="3"/>
  <c r="U158" i="3"/>
  <c r="V158" i="3"/>
  <c r="W158" i="3"/>
  <c r="X158" i="3"/>
  <c r="Y158" i="3"/>
  <c r="Z158" i="3"/>
  <c r="AA158" i="3"/>
  <c r="Q159" i="3"/>
  <c r="R159" i="3"/>
  <c r="S159" i="3"/>
  <c r="T159" i="3"/>
  <c r="U159" i="3"/>
  <c r="V159" i="3"/>
  <c r="W159" i="3"/>
  <c r="X159" i="3"/>
  <c r="Y159" i="3"/>
  <c r="Z159" i="3"/>
  <c r="AA159" i="3"/>
  <c r="Q165" i="3"/>
  <c r="R165" i="3"/>
  <c r="S165" i="3"/>
  <c r="T165" i="3"/>
  <c r="U165" i="3"/>
  <c r="V165" i="3"/>
  <c r="W165" i="3"/>
  <c r="X165" i="3"/>
  <c r="Y165" i="3"/>
  <c r="Z165" i="3"/>
  <c r="AA165" i="3"/>
  <c r="Q167" i="3"/>
  <c r="R167" i="3"/>
  <c r="S167" i="3"/>
  <c r="T167" i="3"/>
  <c r="U167" i="3"/>
  <c r="V167" i="3"/>
  <c r="W167" i="3"/>
  <c r="X167" i="3"/>
  <c r="Y167" i="3"/>
  <c r="Z167" i="3"/>
  <c r="AA167" i="3"/>
  <c r="Q168" i="3"/>
  <c r="R168" i="3"/>
  <c r="S168" i="3"/>
  <c r="T168" i="3"/>
  <c r="U168" i="3"/>
  <c r="V168" i="3"/>
  <c r="W168" i="3"/>
  <c r="X168" i="3"/>
  <c r="Y168" i="3"/>
  <c r="Z168" i="3"/>
  <c r="AA168" i="3"/>
  <c r="Q170" i="3"/>
  <c r="R170" i="3"/>
  <c r="S170" i="3"/>
  <c r="T170" i="3"/>
  <c r="U170" i="3"/>
  <c r="V170" i="3"/>
  <c r="W170" i="3"/>
  <c r="X170" i="3"/>
  <c r="Y170" i="3"/>
  <c r="Z170" i="3"/>
  <c r="AA170" i="3"/>
  <c r="Q172" i="3"/>
  <c r="R172" i="3"/>
  <c r="S172" i="3"/>
  <c r="T172" i="3"/>
  <c r="U172" i="3"/>
  <c r="V172" i="3"/>
  <c r="W172" i="3"/>
  <c r="X172" i="3"/>
  <c r="Y172" i="3"/>
  <c r="Z172" i="3"/>
  <c r="AA172" i="3"/>
  <c r="Q173" i="3"/>
  <c r="R173" i="3"/>
  <c r="S173" i="3"/>
  <c r="T173" i="3"/>
  <c r="U173" i="3"/>
  <c r="V173" i="3"/>
  <c r="W173" i="3"/>
  <c r="X173" i="3"/>
  <c r="Y173" i="3"/>
  <c r="Z173" i="3"/>
  <c r="AA173" i="3"/>
  <c r="Q174" i="3"/>
  <c r="R174" i="3"/>
  <c r="S174" i="3"/>
  <c r="T174" i="3"/>
  <c r="U174" i="3"/>
  <c r="V174" i="3"/>
  <c r="W174" i="3"/>
  <c r="X174" i="3"/>
  <c r="Y174" i="3"/>
  <c r="Z174" i="3"/>
  <c r="AA174" i="3"/>
  <c r="Q180" i="3"/>
  <c r="R180" i="3"/>
  <c r="S180" i="3"/>
  <c r="T180" i="3"/>
  <c r="U180" i="3"/>
  <c r="V180" i="3"/>
  <c r="W180" i="3"/>
  <c r="X180" i="3"/>
  <c r="Y180" i="3"/>
  <c r="Z180" i="3"/>
  <c r="AA180" i="3"/>
  <c r="Q188" i="3"/>
  <c r="R188" i="3"/>
  <c r="S188" i="3"/>
  <c r="T188" i="3"/>
  <c r="U188" i="3"/>
  <c r="V188" i="3"/>
  <c r="W188" i="3"/>
  <c r="X188" i="3"/>
  <c r="Y188" i="3"/>
  <c r="Z188" i="3"/>
  <c r="AA188" i="3"/>
  <c r="R189" i="3"/>
  <c r="S189" i="3"/>
  <c r="T189" i="3"/>
  <c r="U189" i="3"/>
  <c r="V189" i="3"/>
  <c r="W189" i="3"/>
  <c r="X189" i="3"/>
  <c r="Y189" i="3"/>
  <c r="Z189" i="3"/>
  <c r="AA189" i="3"/>
  <c r="Q195" i="3"/>
  <c r="R195" i="3"/>
  <c r="S195" i="3"/>
  <c r="T195" i="3"/>
  <c r="U195" i="3"/>
  <c r="V195" i="3"/>
  <c r="W195" i="3"/>
  <c r="X195" i="3"/>
  <c r="Y195" i="3"/>
  <c r="Z195" i="3"/>
  <c r="AA195" i="3"/>
  <c r="Q196" i="3"/>
  <c r="R196" i="3"/>
  <c r="S196" i="3"/>
  <c r="T196" i="3"/>
  <c r="U196" i="3"/>
  <c r="V196" i="3"/>
  <c r="W196" i="3"/>
  <c r="X196" i="3"/>
  <c r="Y196" i="3"/>
  <c r="Z196" i="3"/>
  <c r="AA196" i="3"/>
  <c r="Q199" i="3"/>
  <c r="R199" i="3"/>
  <c r="S199" i="3"/>
  <c r="T199" i="3"/>
  <c r="U199" i="3"/>
  <c r="V199" i="3"/>
  <c r="W199" i="3"/>
  <c r="X199" i="3"/>
  <c r="Y199" i="3"/>
  <c r="Z199" i="3"/>
  <c r="AA199" i="3"/>
  <c r="Q200" i="3"/>
  <c r="R200" i="3"/>
  <c r="S200" i="3"/>
  <c r="T200" i="3"/>
  <c r="U200" i="3"/>
  <c r="V200" i="3"/>
  <c r="W200" i="3"/>
  <c r="X200" i="3"/>
  <c r="Y200" i="3"/>
  <c r="Z200" i="3"/>
  <c r="AA200" i="3"/>
  <c r="Q201" i="3"/>
  <c r="R201" i="3"/>
  <c r="S201" i="3"/>
  <c r="T201" i="3"/>
  <c r="U201" i="3"/>
  <c r="V201" i="3"/>
  <c r="W201" i="3"/>
  <c r="X201" i="3"/>
  <c r="Y201" i="3"/>
  <c r="Z201" i="3"/>
  <c r="AA201" i="3"/>
  <c r="Q203" i="3"/>
  <c r="R203" i="3"/>
  <c r="S203" i="3"/>
  <c r="T203" i="3"/>
  <c r="U203" i="3"/>
  <c r="V203" i="3"/>
  <c r="W203" i="3"/>
  <c r="X203" i="3"/>
  <c r="Y203" i="3"/>
  <c r="Z203" i="3"/>
  <c r="AA203" i="3"/>
  <c r="Q207" i="3"/>
  <c r="R207" i="3"/>
  <c r="S207" i="3"/>
  <c r="T207" i="3"/>
  <c r="U207" i="3"/>
  <c r="V207" i="3"/>
  <c r="W207" i="3"/>
  <c r="X207" i="3"/>
  <c r="Y207" i="3"/>
  <c r="Z207" i="3"/>
  <c r="AA207" i="3"/>
  <c r="Q211" i="3"/>
  <c r="R211" i="3"/>
  <c r="S211" i="3"/>
  <c r="T211" i="3"/>
  <c r="U211" i="3"/>
  <c r="V211" i="3"/>
  <c r="W211" i="3"/>
  <c r="X211" i="3"/>
  <c r="Y211" i="3"/>
  <c r="Z211" i="3"/>
  <c r="AA211" i="3"/>
  <c r="Q212" i="3"/>
  <c r="R212" i="3"/>
  <c r="S212" i="3"/>
  <c r="T212" i="3"/>
  <c r="U212" i="3"/>
  <c r="V212" i="3"/>
  <c r="W212" i="3"/>
  <c r="X212" i="3"/>
  <c r="Y212" i="3"/>
  <c r="Z212" i="3"/>
  <c r="AA212" i="3"/>
  <c r="Q213" i="3"/>
  <c r="R213" i="3"/>
  <c r="S213" i="3"/>
  <c r="T213" i="3"/>
  <c r="U213" i="3"/>
  <c r="V213" i="3"/>
  <c r="W213" i="3"/>
  <c r="X213" i="3"/>
  <c r="Y213" i="3"/>
  <c r="Z213" i="3"/>
  <c r="AA213" i="3"/>
  <c r="Q219" i="3"/>
  <c r="R219" i="3"/>
  <c r="S219" i="3"/>
  <c r="T219" i="3"/>
  <c r="U219" i="3"/>
  <c r="V219" i="3"/>
  <c r="W219" i="3"/>
  <c r="X219" i="3"/>
  <c r="Y219" i="3"/>
  <c r="Z219" i="3"/>
  <c r="AA219" i="3"/>
  <c r="Q222" i="3"/>
  <c r="R222" i="3"/>
  <c r="S222" i="3"/>
  <c r="T222" i="3"/>
  <c r="U222" i="3"/>
  <c r="V222" i="3"/>
  <c r="W222" i="3"/>
  <c r="X222" i="3"/>
  <c r="Y222" i="3"/>
  <c r="Z222" i="3"/>
  <c r="AA222" i="3"/>
  <c r="Q227" i="3"/>
  <c r="R227" i="3"/>
  <c r="S227" i="3"/>
  <c r="T227" i="3"/>
  <c r="U227" i="3"/>
  <c r="V227" i="3"/>
  <c r="W227" i="3"/>
  <c r="X227" i="3"/>
  <c r="Y227" i="3"/>
  <c r="Z227" i="3"/>
  <c r="AA227" i="3"/>
  <c r="Q230" i="3"/>
  <c r="R230" i="3"/>
  <c r="S230" i="3"/>
  <c r="T230" i="3"/>
  <c r="U230" i="3"/>
  <c r="V230" i="3"/>
  <c r="W230" i="3"/>
  <c r="X230" i="3"/>
  <c r="Y230" i="3"/>
  <c r="AA230" i="3"/>
  <c r="Q231" i="3"/>
  <c r="R231" i="3"/>
  <c r="S231" i="3"/>
  <c r="U231" i="3"/>
  <c r="V231" i="3"/>
  <c r="W231" i="3"/>
  <c r="X231" i="3"/>
  <c r="Y231" i="3"/>
  <c r="Q232" i="3"/>
  <c r="R232" i="3"/>
  <c r="S232" i="3"/>
  <c r="T232" i="3"/>
  <c r="U232" i="3"/>
  <c r="V232" i="3"/>
  <c r="W232" i="3"/>
  <c r="X232" i="3"/>
  <c r="Y232" i="3"/>
  <c r="Z232" i="3"/>
  <c r="AA232" i="3"/>
  <c r="Q233" i="3"/>
  <c r="R233" i="3"/>
  <c r="S233" i="3"/>
  <c r="T233" i="3"/>
  <c r="U233" i="3"/>
  <c r="V233" i="3"/>
  <c r="W233" i="3"/>
  <c r="X233" i="3"/>
  <c r="Y233" i="3"/>
  <c r="Z233" i="3"/>
  <c r="AA233" i="3"/>
  <c r="Q234" i="3"/>
  <c r="R234" i="3"/>
  <c r="S234" i="3"/>
  <c r="T234" i="3"/>
  <c r="U234" i="3"/>
  <c r="V234" i="3"/>
  <c r="W234" i="3"/>
  <c r="X234" i="3"/>
  <c r="Y234" i="3"/>
  <c r="Z234" i="3"/>
  <c r="AA234" i="3"/>
  <c r="Q239" i="3"/>
  <c r="R239" i="3"/>
  <c r="S239" i="3"/>
  <c r="T239" i="3"/>
  <c r="U239" i="3"/>
  <c r="V239" i="3"/>
  <c r="W239" i="3"/>
  <c r="X239" i="3"/>
  <c r="Y239" i="3"/>
  <c r="Z239" i="3"/>
  <c r="AA239" i="3"/>
  <c r="Q241" i="3"/>
  <c r="R241" i="3"/>
  <c r="S241" i="3"/>
  <c r="T241" i="3"/>
  <c r="U241" i="3"/>
  <c r="V241" i="3"/>
  <c r="W241" i="3"/>
  <c r="X241" i="3"/>
  <c r="Y241" i="3"/>
  <c r="Z241" i="3"/>
  <c r="AA241" i="3"/>
  <c r="Q243" i="3"/>
  <c r="R243" i="3"/>
  <c r="S243" i="3"/>
  <c r="T243" i="3"/>
  <c r="U243" i="3"/>
  <c r="V243" i="3"/>
  <c r="W243" i="3"/>
  <c r="X243" i="3"/>
  <c r="Y243" i="3"/>
  <c r="Z243" i="3"/>
  <c r="AA243" i="3"/>
  <c r="Q244" i="3"/>
  <c r="R244" i="3"/>
  <c r="S244" i="3"/>
  <c r="T244" i="3"/>
  <c r="U244" i="3"/>
  <c r="V244" i="3"/>
  <c r="W244" i="3"/>
  <c r="X244" i="3"/>
  <c r="Y244" i="3"/>
  <c r="Z244" i="3"/>
  <c r="AA244" i="3"/>
  <c r="Q245" i="3"/>
  <c r="R245" i="3"/>
  <c r="S245" i="3"/>
  <c r="T245" i="3"/>
  <c r="U245" i="3"/>
  <c r="V245" i="3"/>
  <c r="W245" i="3"/>
  <c r="X245" i="3"/>
  <c r="Y245" i="3"/>
  <c r="Z245" i="3"/>
  <c r="AA245" i="3"/>
  <c r="Q246" i="3"/>
  <c r="R246" i="3"/>
  <c r="S246" i="3"/>
  <c r="T246" i="3"/>
  <c r="U246" i="3"/>
  <c r="V246" i="3"/>
  <c r="W246" i="3"/>
  <c r="X246" i="3"/>
  <c r="Y246" i="3"/>
  <c r="Z246" i="3"/>
  <c r="AA246" i="3"/>
  <c r="Q247" i="3"/>
  <c r="R247" i="3"/>
  <c r="S247" i="3"/>
  <c r="T247" i="3"/>
  <c r="U247" i="3"/>
  <c r="V247" i="3"/>
  <c r="W247" i="3"/>
  <c r="X247" i="3"/>
  <c r="Y247" i="3"/>
  <c r="AA247" i="3"/>
  <c r="Q252" i="3"/>
  <c r="R252" i="3"/>
  <c r="S252" i="3"/>
  <c r="T252" i="3"/>
  <c r="U252" i="3"/>
  <c r="V252" i="3"/>
  <c r="W252" i="3"/>
  <c r="X252" i="3"/>
  <c r="Y252" i="3"/>
  <c r="Z252" i="3"/>
  <c r="AA252" i="3"/>
  <c r="Q259" i="3"/>
  <c r="R259" i="3"/>
  <c r="S259" i="3"/>
  <c r="T259" i="3"/>
  <c r="U259" i="3"/>
  <c r="V259" i="3"/>
  <c r="W259" i="3"/>
  <c r="X259" i="3"/>
  <c r="Y259" i="3"/>
  <c r="Z259" i="3"/>
  <c r="AA259" i="3"/>
  <c r="Q260" i="3"/>
  <c r="R260" i="3"/>
  <c r="S260" i="3"/>
  <c r="T260" i="3"/>
  <c r="U260" i="3"/>
  <c r="V260" i="3"/>
  <c r="W260" i="3"/>
  <c r="X260" i="3"/>
  <c r="Y260" i="3"/>
  <c r="Z260" i="3"/>
  <c r="AA260" i="3"/>
  <c r="Q261" i="3"/>
  <c r="R261" i="3"/>
  <c r="S261" i="3"/>
  <c r="T261" i="3"/>
  <c r="U261" i="3"/>
  <c r="V261" i="3"/>
  <c r="W261" i="3"/>
  <c r="X261" i="3"/>
  <c r="Y261" i="3"/>
  <c r="Z261" i="3"/>
  <c r="AA261" i="3"/>
  <c r="Q262" i="3"/>
  <c r="R262" i="3"/>
  <c r="S262" i="3"/>
  <c r="T262" i="3"/>
  <c r="U262" i="3"/>
  <c r="V262" i="3"/>
  <c r="W262" i="3"/>
  <c r="X262" i="3"/>
  <c r="Y262" i="3"/>
  <c r="Z262" i="3"/>
  <c r="AA262" i="3"/>
  <c r="Q265" i="3"/>
  <c r="R265" i="3"/>
  <c r="S265" i="3"/>
  <c r="T265" i="3"/>
  <c r="U265" i="3"/>
  <c r="V265" i="3"/>
  <c r="W265" i="3"/>
  <c r="X265" i="3"/>
  <c r="Y265" i="3"/>
  <c r="Z265" i="3"/>
  <c r="AA265" i="3"/>
  <c r="Q267" i="3"/>
  <c r="R267" i="3"/>
  <c r="S267" i="3"/>
  <c r="T267" i="3"/>
  <c r="U267" i="3"/>
  <c r="V267" i="3"/>
  <c r="W267" i="3"/>
  <c r="X267" i="3"/>
  <c r="Y267" i="3"/>
  <c r="Z267" i="3"/>
  <c r="AA267" i="3"/>
  <c r="Q269" i="3"/>
  <c r="R269" i="3"/>
  <c r="S269" i="3"/>
  <c r="T269" i="3"/>
  <c r="U269" i="3"/>
  <c r="V269" i="3"/>
  <c r="W269" i="3"/>
  <c r="X269" i="3"/>
  <c r="Y269" i="3"/>
  <c r="Z269" i="3"/>
  <c r="AA269" i="3"/>
  <c r="Q270" i="3"/>
  <c r="R270" i="3"/>
  <c r="S270" i="3"/>
  <c r="T270" i="3"/>
  <c r="U270" i="3"/>
  <c r="V270" i="3"/>
  <c r="W270" i="3"/>
  <c r="X270" i="3"/>
  <c r="Y270" i="3"/>
  <c r="Z270" i="3"/>
  <c r="Q271" i="3"/>
  <c r="R271" i="3"/>
  <c r="S271" i="3"/>
  <c r="T271" i="3"/>
  <c r="U271" i="3"/>
  <c r="V271" i="3"/>
  <c r="W271" i="3"/>
  <c r="X271" i="3"/>
  <c r="Y271" i="3"/>
  <c r="Z271" i="3"/>
  <c r="AA271" i="3"/>
  <c r="Q273" i="3"/>
  <c r="R273" i="3"/>
  <c r="S273" i="3"/>
  <c r="T273" i="3"/>
  <c r="U273" i="3"/>
  <c r="V273" i="3"/>
  <c r="W273" i="3"/>
  <c r="X273" i="3"/>
  <c r="Y273" i="3"/>
  <c r="Z273" i="3"/>
  <c r="AA273" i="3"/>
  <c r="Q275" i="3"/>
  <c r="R275" i="3"/>
  <c r="S275" i="3"/>
  <c r="T275" i="3"/>
  <c r="U275" i="3"/>
  <c r="V275" i="3"/>
  <c r="W275" i="3"/>
  <c r="X275" i="3"/>
  <c r="Y275" i="3"/>
  <c r="Z275" i="3"/>
  <c r="AA275" i="3"/>
  <c r="Q286" i="3"/>
  <c r="R286" i="3"/>
  <c r="S286" i="3"/>
  <c r="T286" i="3"/>
  <c r="U286" i="3"/>
  <c r="V286" i="3"/>
  <c r="W286" i="3"/>
  <c r="X286" i="3"/>
  <c r="Y286" i="3"/>
  <c r="Z286" i="3"/>
  <c r="AA286" i="3"/>
  <c r="Q288" i="3"/>
  <c r="R288" i="3"/>
  <c r="S288" i="3"/>
  <c r="T288" i="3"/>
  <c r="U288" i="3"/>
  <c r="V288" i="3"/>
  <c r="W288" i="3"/>
  <c r="X288" i="3"/>
  <c r="Y288" i="3"/>
  <c r="Z288" i="3"/>
  <c r="AA288" i="3"/>
  <c r="Q290" i="3"/>
  <c r="R290" i="3"/>
  <c r="S290" i="3"/>
  <c r="T290" i="3"/>
  <c r="U290" i="3"/>
  <c r="V290" i="3"/>
  <c r="W290" i="3"/>
  <c r="X290" i="3"/>
  <c r="Y290" i="3"/>
  <c r="AA290" i="3"/>
  <c r="Q293" i="3"/>
  <c r="R293" i="3"/>
  <c r="S293" i="3"/>
  <c r="T293" i="3"/>
  <c r="U293" i="3"/>
  <c r="V293" i="3"/>
  <c r="W293" i="3"/>
  <c r="X293" i="3"/>
  <c r="Y293" i="3"/>
  <c r="AA293" i="3"/>
  <c r="Q295" i="3"/>
  <c r="R295" i="3"/>
  <c r="S295" i="3"/>
  <c r="T295" i="3"/>
  <c r="U295" i="3"/>
  <c r="V295" i="3"/>
  <c r="W295" i="3"/>
  <c r="X295" i="3"/>
  <c r="Y295" i="3"/>
  <c r="Z295" i="3"/>
  <c r="AA295" i="3"/>
  <c r="Q301" i="3"/>
  <c r="R301" i="3"/>
  <c r="S301" i="3"/>
  <c r="T301" i="3"/>
  <c r="U301" i="3"/>
  <c r="V301" i="3"/>
  <c r="W301" i="3"/>
  <c r="X301" i="3"/>
  <c r="Y301" i="3"/>
  <c r="Z301" i="3"/>
  <c r="AA301" i="3"/>
  <c r="Q303" i="3"/>
  <c r="R303" i="3"/>
  <c r="S303" i="3"/>
  <c r="T303" i="3"/>
  <c r="U303" i="3"/>
  <c r="V303" i="3"/>
  <c r="W303" i="3"/>
  <c r="X303" i="3"/>
  <c r="Y303" i="3"/>
  <c r="Z303" i="3"/>
  <c r="AA303" i="3"/>
  <c r="Q305" i="3"/>
  <c r="R305" i="3"/>
  <c r="S305" i="3"/>
  <c r="T305" i="3"/>
  <c r="U305" i="3"/>
  <c r="V305" i="3"/>
  <c r="W305" i="3"/>
  <c r="X305" i="3"/>
  <c r="Y305" i="3"/>
  <c r="Z305" i="3"/>
  <c r="AA305" i="3"/>
  <c r="Q307" i="3"/>
  <c r="R307" i="3"/>
  <c r="S307" i="3"/>
  <c r="T307" i="3"/>
  <c r="U307" i="3"/>
  <c r="V307" i="3"/>
  <c r="W307" i="3"/>
  <c r="X307" i="3"/>
  <c r="Y307" i="3"/>
  <c r="Z307" i="3"/>
  <c r="AA307" i="3"/>
  <c r="Q309" i="3"/>
  <c r="R309" i="3"/>
  <c r="S309" i="3"/>
  <c r="T309" i="3"/>
  <c r="U309" i="3"/>
  <c r="V309" i="3"/>
  <c r="W309" i="3"/>
  <c r="X309" i="3"/>
  <c r="Y309" i="3"/>
  <c r="Z309" i="3"/>
  <c r="AA309" i="3"/>
  <c r="Q310" i="3"/>
  <c r="R310" i="3"/>
  <c r="S310" i="3"/>
  <c r="T310" i="3"/>
  <c r="U310" i="3"/>
  <c r="V310" i="3"/>
  <c r="W310" i="3"/>
  <c r="X310" i="3"/>
  <c r="Y310" i="3"/>
  <c r="Z310" i="3"/>
  <c r="AA310" i="3"/>
  <c r="Q311" i="3"/>
  <c r="R311" i="3"/>
  <c r="S311" i="3"/>
  <c r="T311" i="3"/>
  <c r="U311" i="3"/>
  <c r="V311" i="3"/>
  <c r="W311" i="3"/>
  <c r="X311" i="3"/>
  <c r="Y311" i="3"/>
  <c r="Z311" i="3"/>
  <c r="AA311" i="3"/>
  <c r="Q313" i="3"/>
  <c r="R313" i="3"/>
  <c r="S313" i="3"/>
  <c r="T313" i="3"/>
  <c r="U313" i="3"/>
  <c r="V313" i="3"/>
  <c r="W313" i="3"/>
  <c r="X313" i="3"/>
  <c r="Y313" i="3"/>
  <c r="Z313" i="3"/>
  <c r="AA313" i="3"/>
  <c r="Q315" i="3"/>
  <c r="R315" i="3"/>
  <c r="S315" i="3"/>
  <c r="T315" i="3"/>
  <c r="U315" i="3"/>
  <c r="V315" i="3"/>
  <c r="W315" i="3"/>
  <c r="X315" i="3"/>
  <c r="Y315" i="3"/>
  <c r="Z315" i="3"/>
  <c r="AA315" i="3"/>
  <c r="R334" i="3"/>
  <c r="S334" i="3"/>
  <c r="T334" i="3"/>
  <c r="U334" i="3"/>
  <c r="V334" i="3"/>
  <c r="W334" i="3"/>
  <c r="X334" i="3"/>
  <c r="Y334" i="3"/>
  <c r="Z334" i="3"/>
  <c r="AA334" i="3"/>
  <c r="R335" i="3"/>
  <c r="S335" i="3"/>
  <c r="T335" i="3"/>
  <c r="U335" i="3"/>
  <c r="V335" i="3"/>
  <c r="W335" i="3"/>
  <c r="X335" i="3"/>
  <c r="Y335" i="3"/>
  <c r="Z335" i="3"/>
  <c r="AA335" i="3"/>
  <c r="Q336" i="3"/>
  <c r="R336" i="3"/>
  <c r="S336" i="3"/>
  <c r="T336" i="3"/>
  <c r="U336" i="3"/>
  <c r="V336" i="3"/>
  <c r="W336" i="3"/>
  <c r="X336" i="3"/>
  <c r="Y336" i="3"/>
  <c r="Z336" i="3"/>
  <c r="AA336" i="3"/>
  <c r="Q338" i="3"/>
  <c r="R338" i="3"/>
  <c r="S338" i="3"/>
  <c r="T338" i="3"/>
  <c r="U338" i="3"/>
  <c r="V338" i="3"/>
  <c r="W338" i="3"/>
  <c r="X338" i="3"/>
  <c r="Y338" i="3"/>
  <c r="Z338" i="3"/>
  <c r="AA338" i="3"/>
  <c r="Q347" i="3"/>
  <c r="R347" i="3"/>
  <c r="S347" i="3"/>
  <c r="U347" i="3"/>
  <c r="V347" i="3"/>
  <c r="W347" i="3"/>
  <c r="X347" i="3"/>
  <c r="Y347" i="3"/>
  <c r="Q349" i="3"/>
  <c r="R349" i="3"/>
  <c r="S349" i="3"/>
  <c r="U349" i="3"/>
  <c r="V349" i="3"/>
  <c r="W349" i="3"/>
  <c r="X349" i="3"/>
  <c r="Y349" i="3"/>
  <c r="Q350" i="3"/>
  <c r="R350" i="3"/>
  <c r="S350" i="3"/>
  <c r="U350" i="3"/>
  <c r="V350" i="3"/>
  <c r="W350" i="3"/>
  <c r="X350" i="3"/>
  <c r="Y350" i="3"/>
  <c r="Q351" i="3"/>
  <c r="R351" i="3"/>
  <c r="S351" i="3"/>
  <c r="T351" i="3"/>
  <c r="U351" i="3"/>
  <c r="V351" i="3"/>
  <c r="W351" i="3"/>
  <c r="X351" i="3"/>
  <c r="Y351" i="3"/>
  <c r="Z351" i="3"/>
  <c r="AA351" i="3"/>
  <c r="Q352" i="3"/>
  <c r="R352" i="3"/>
  <c r="S352" i="3"/>
  <c r="T352" i="3"/>
  <c r="U352" i="3"/>
  <c r="V352" i="3"/>
  <c r="W352" i="3"/>
  <c r="X352" i="3"/>
  <c r="Y352" i="3"/>
  <c r="Z352" i="3"/>
  <c r="AA352" i="3"/>
  <c r="Q355" i="3"/>
  <c r="R355" i="3"/>
  <c r="S355" i="3"/>
  <c r="T355" i="3"/>
  <c r="U355" i="3"/>
  <c r="V355" i="3"/>
  <c r="W355" i="3"/>
  <c r="X355" i="3"/>
  <c r="Y355" i="3"/>
  <c r="Z355" i="3"/>
  <c r="AA355" i="3"/>
  <c r="Q356" i="3"/>
  <c r="R356" i="3"/>
  <c r="S356" i="3"/>
  <c r="T356" i="3"/>
  <c r="U356" i="3"/>
  <c r="V356" i="3"/>
  <c r="W356" i="3"/>
  <c r="X356" i="3"/>
  <c r="Y356" i="3"/>
  <c r="Z356" i="3"/>
  <c r="AA356" i="3"/>
  <c r="Q359" i="3"/>
  <c r="R359" i="3"/>
  <c r="S359" i="3"/>
  <c r="U359" i="3"/>
  <c r="V359" i="3"/>
  <c r="W359" i="3"/>
  <c r="X359" i="3"/>
  <c r="Y359" i="3"/>
  <c r="R369" i="3"/>
  <c r="S369" i="3"/>
  <c r="T369" i="3"/>
  <c r="U369" i="3"/>
  <c r="V369" i="3"/>
  <c r="W369" i="3"/>
  <c r="X369" i="3"/>
  <c r="Y369" i="3"/>
  <c r="Z369" i="3"/>
  <c r="AA369" i="3"/>
  <c r="Q370" i="3"/>
  <c r="R370" i="3"/>
  <c r="S370" i="3"/>
  <c r="T370" i="3"/>
  <c r="U370" i="3"/>
  <c r="V370" i="3"/>
  <c r="W370" i="3"/>
  <c r="X370" i="3"/>
  <c r="Y370" i="3"/>
  <c r="Z370" i="3"/>
  <c r="AA370" i="3"/>
  <c r="Q371" i="3"/>
  <c r="R371" i="3"/>
  <c r="S371" i="3"/>
  <c r="T371" i="3"/>
  <c r="U371" i="3"/>
  <c r="V371" i="3"/>
  <c r="W371" i="3"/>
  <c r="X371" i="3"/>
  <c r="Y371" i="3"/>
  <c r="Z371" i="3"/>
  <c r="AA371" i="3"/>
  <c r="Q372" i="3"/>
  <c r="R372" i="3"/>
  <c r="S372" i="3"/>
  <c r="T372" i="3"/>
  <c r="U372" i="3"/>
  <c r="V372" i="3"/>
  <c r="W372" i="3"/>
  <c r="X372" i="3"/>
  <c r="Y372" i="3"/>
  <c r="Z372" i="3"/>
  <c r="AA372" i="3"/>
  <c r="Q374" i="3"/>
  <c r="R374" i="3"/>
  <c r="S374" i="3"/>
  <c r="T374" i="3"/>
  <c r="U374" i="3"/>
  <c r="V374" i="3"/>
  <c r="W374" i="3"/>
  <c r="X374" i="3"/>
  <c r="Y374" i="3"/>
  <c r="Z374" i="3"/>
  <c r="AA374" i="3"/>
  <c r="Q377" i="3"/>
  <c r="R377" i="3"/>
  <c r="S377" i="3"/>
  <c r="T377" i="3"/>
  <c r="U377" i="3"/>
  <c r="V377" i="3"/>
  <c r="W377" i="3"/>
  <c r="X377" i="3"/>
  <c r="Y377" i="3"/>
  <c r="Z377" i="3"/>
  <c r="AA377" i="3"/>
  <c r="Q378" i="3"/>
  <c r="R378" i="3"/>
  <c r="S378" i="3"/>
  <c r="T378" i="3"/>
  <c r="U378" i="3"/>
  <c r="V378" i="3"/>
  <c r="W378" i="3"/>
  <c r="X378" i="3"/>
  <c r="Y378" i="3"/>
  <c r="Z378" i="3"/>
  <c r="AA378" i="3"/>
  <c r="Q384" i="3"/>
  <c r="R384" i="3"/>
  <c r="S384" i="3"/>
  <c r="T384" i="3"/>
  <c r="U384" i="3"/>
  <c r="V384" i="3"/>
  <c r="W384" i="3"/>
  <c r="X384" i="3"/>
  <c r="Y384" i="3"/>
  <c r="Z384" i="3"/>
  <c r="AA384" i="3"/>
  <c r="Q385" i="3"/>
  <c r="R385" i="3"/>
  <c r="S385" i="3"/>
  <c r="T385" i="3"/>
  <c r="U385" i="3"/>
  <c r="V385" i="3"/>
  <c r="W385" i="3"/>
  <c r="X385" i="3"/>
  <c r="Y385" i="3"/>
  <c r="Z385" i="3"/>
  <c r="AA385" i="3"/>
  <c r="Q386" i="3"/>
  <c r="R386" i="3"/>
  <c r="S386" i="3"/>
  <c r="T386" i="3"/>
  <c r="U386" i="3"/>
  <c r="V386" i="3"/>
  <c r="W386" i="3"/>
  <c r="X386" i="3"/>
  <c r="Y386" i="3"/>
  <c r="Z386" i="3"/>
  <c r="AA386" i="3"/>
  <c r="Q387" i="3"/>
  <c r="R387" i="3"/>
  <c r="S387" i="3"/>
  <c r="T387" i="3"/>
  <c r="U387" i="3"/>
  <c r="V387" i="3"/>
  <c r="W387" i="3"/>
  <c r="X387" i="3"/>
  <c r="Y387" i="3"/>
  <c r="Z387" i="3"/>
  <c r="AA387" i="3"/>
  <c r="Q388" i="3"/>
  <c r="R388" i="3"/>
  <c r="S388" i="3"/>
  <c r="T388" i="3"/>
  <c r="U388" i="3"/>
  <c r="V388" i="3"/>
  <c r="W388" i="3"/>
  <c r="X388" i="3"/>
  <c r="Y388" i="3"/>
  <c r="Z388" i="3"/>
  <c r="AA388" i="3"/>
  <c r="Q390" i="3"/>
  <c r="R390" i="3"/>
  <c r="S390" i="3"/>
  <c r="T390" i="3"/>
  <c r="U390" i="3"/>
  <c r="V390" i="3"/>
  <c r="W390" i="3"/>
  <c r="X390" i="3"/>
  <c r="Y390" i="3"/>
  <c r="Z390" i="3"/>
  <c r="AA390" i="3"/>
  <c r="Q391" i="3"/>
  <c r="R391" i="3"/>
  <c r="S391" i="3"/>
  <c r="T391" i="3"/>
  <c r="U391" i="3"/>
  <c r="V391" i="3"/>
  <c r="W391" i="3"/>
  <c r="X391" i="3"/>
  <c r="Y391" i="3"/>
  <c r="Z391" i="3"/>
  <c r="AA391" i="3"/>
  <c r="Q392" i="3"/>
  <c r="R392" i="3"/>
  <c r="S392" i="3"/>
  <c r="T392" i="3"/>
  <c r="U392" i="3"/>
  <c r="V392" i="3"/>
  <c r="W392" i="3"/>
  <c r="X392" i="3"/>
  <c r="Y392" i="3"/>
  <c r="Z392" i="3"/>
  <c r="AA392" i="3"/>
  <c r="Q393" i="3"/>
  <c r="R393" i="3"/>
  <c r="S393" i="3"/>
  <c r="T393" i="3"/>
  <c r="U393" i="3"/>
  <c r="V393" i="3"/>
  <c r="W393" i="3"/>
  <c r="X393" i="3"/>
  <c r="Y393" i="3"/>
  <c r="Z393" i="3"/>
  <c r="AA393" i="3"/>
  <c r="Q395" i="3"/>
  <c r="R395" i="3"/>
  <c r="S395" i="3"/>
  <c r="T395" i="3"/>
  <c r="U395" i="3"/>
  <c r="V395" i="3"/>
  <c r="W395" i="3"/>
  <c r="X395" i="3"/>
  <c r="Y395" i="3"/>
  <c r="Z395" i="3"/>
  <c r="AA395" i="3"/>
  <c r="Q396" i="3"/>
  <c r="R396" i="3"/>
  <c r="S396" i="3"/>
  <c r="T396" i="3"/>
  <c r="U396" i="3"/>
  <c r="V396" i="3"/>
  <c r="W396" i="3"/>
  <c r="X396" i="3"/>
  <c r="Y396" i="3"/>
  <c r="Z396" i="3"/>
  <c r="AA396" i="3"/>
  <c r="Q397" i="3"/>
  <c r="R397" i="3"/>
  <c r="S397" i="3"/>
  <c r="T397" i="3"/>
  <c r="U397" i="3"/>
  <c r="V397" i="3"/>
  <c r="W397" i="3"/>
  <c r="X397" i="3"/>
  <c r="Y397" i="3"/>
  <c r="Z397" i="3"/>
  <c r="AA397" i="3"/>
  <c r="Q399" i="3"/>
  <c r="R399" i="3"/>
  <c r="S399" i="3"/>
  <c r="T399" i="3"/>
  <c r="U399" i="3"/>
  <c r="V399" i="3"/>
  <c r="W399" i="3"/>
  <c r="X399" i="3"/>
  <c r="Y399" i="3"/>
  <c r="Z399" i="3"/>
  <c r="AA399" i="3"/>
  <c r="Q400" i="3"/>
  <c r="R400" i="3"/>
  <c r="S400" i="3"/>
  <c r="T400" i="3"/>
  <c r="U400" i="3"/>
  <c r="V400" i="3"/>
  <c r="W400" i="3"/>
  <c r="X400" i="3"/>
  <c r="Y400" i="3"/>
  <c r="Z400" i="3"/>
  <c r="AA400" i="3"/>
  <c r="Q402" i="3"/>
  <c r="R402" i="3"/>
  <c r="S402" i="3"/>
  <c r="T402" i="3"/>
  <c r="U402" i="3"/>
  <c r="V402" i="3"/>
  <c r="W402" i="3"/>
  <c r="X402" i="3"/>
  <c r="Y402" i="3"/>
  <c r="Z402" i="3"/>
  <c r="AA402" i="3"/>
  <c r="Q403" i="3"/>
  <c r="R403" i="3"/>
  <c r="S403" i="3"/>
  <c r="T403" i="3"/>
  <c r="U403" i="3"/>
  <c r="V403" i="3"/>
  <c r="W403" i="3"/>
  <c r="X403" i="3"/>
  <c r="Y403" i="3"/>
  <c r="Z403" i="3"/>
  <c r="AA403" i="3"/>
</calcChain>
</file>

<file path=xl/sharedStrings.xml><?xml version="1.0" encoding="utf-8"?>
<sst xmlns="http://schemas.openxmlformats.org/spreadsheetml/2006/main" count="467" uniqueCount="328">
  <si>
    <t>Industry</t>
  </si>
  <si>
    <t>y/y Growth</t>
  </si>
  <si>
    <t>Single Family Units</t>
  </si>
  <si>
    <t>Single Family Share</t>
  </si>
  <si>
    <t>DFH Market Share of Single Family</t>
  </si>
  <si>
    <t>Closings</t>
  </si>
  <si>
    <t>Sale Price/Home ($000)</t>
  </si>
  <si>
    <t>Gross Margin</t>
  </si>
  <si>
    <t>SG&amp;A as % of Revenue</t>
  </si>
  <si>
    <t>EBIT Margin</t>
  </si>
  <si>
    <t>Years of Inventory (Owned + Controlled)</t>
  </si>
  <si>
    <t>Owned + Controlled Lots</t>
  </si>
  <si>
    <t>Owned Lots as % of Total</t>
  </si>
  <si>
    <t>Inventory Value/Lot (Owned; $000)</t>
  </si>
  <si>
    <t>As % of Sale Price</t>
  </si>
  <si>
    <t>Option Value/Lot (Controlled; $000)</t>
  </si>
  <si>
    <t>Customer Deposits % of Value</t>
  </si>
  <si>
    <t>Construction LOC as % of Inventory</t>
  </si>
  <si>
    <t>Revenue</t>
  </si>
  <si>
    <t>COGS</t>
  </si>
  <si>
    <t>Gross Profit</t>
  </si>
  <si>
    <t>SG&amp;A</t>
  </si>
  <si>
    <t>Equity Investments</t>
  </si>
  <si>
    <t>Other</t>
  </si>
  <si>
    <t>EBIT</t>
  </si>
  <si>
    <t>EBT</t>
  </si>
  <si>
    <t>Net Income</t>
  </si>
  <si>
    <t>DD&amp;A</t>
  </si>
  <si>
    <t>NWC</t>
  </si>
  <si>
    <t>Capex</t>
  </si>
  <si>
    <t>M&amp;A</t>
  </si>
  <si>
    <t>NCI</t>
  </si>
  <si>
    <t>Free Cash Flow to Equity</t>
  </si>
  <si>
    <t>Share Price</t>
  </si>
  <si>
    <t>EV</t>
  </si>
  <si>
    <t>Cost of Equity</t>
  </si>
  <si>
    <t>Year</t>
  </si>
  <si>
    <t>na</t>
  </si>
  <si>
    <t>IRR</t>
  </si>
  <si>
    <t>Current Price</t>
  </si>
  <si>
    <t>Segment Data</t>
  </si>
  <si>
    <t>Jacksonville</t>
  </si>
  <si>
    <t>Colorado</t>
  </si>
  <si>
    <t>Orlando</t>
  </si>
  <si>
    <t>DC Metro</t>
  </si>
  <si>
    <t>The Carolinas</t>
  </si>
  <si>
    <t>Texas</t>
  </si>
  <si>
    <t>Total Owned Lots</t>
  </si>
  <si>
    <t>Owned Inventory (CIP &amp; finished homes)</t>
  </si>
  <si>
    <t>Owned Inventory (finished lots/land under dev)</t>
  </si>
  <si>
    <t>Total Inventory</t>
  </si>
  <si>
    <t>Inventory Value/Lot ($000)</t>
  </si>
  <si>
    <t>Owned Lots/Sales</t>
  </si>
  <si>
    <t>Total Controlled Lots</t>
  </si>
  <si>
    <t>Lot Deposits</t>
  </si>
  <si>
    <t>Option Value/Lot ($000)</t>
  </si>
  <si>
    <t>Total Owned and Controlled Lots</t>
  </si>
  <si>
    <t>Years of Inventory</t>
  </si>
  <si>
    <t>Sales (net new orders)</t>
  </si>
  <si>
    <t>Cancellation rate</t>
  </si>
  <si>
    <t>Sales (gross new orders)</t>
  </si>
  <si>
    <t>Sales/Closings</t>
  </si>
  <si>
    <t>Customer Deposits</t>
  </si>
  <si>
    <t>Customer Deposits/Sales</t>
  </si>
  <si>
    <t>Starts</t>
  </si>
  <si>
    <t>y/y Change in Closings</t>
  </si>
  <si>
    <t>Ending Backlog (# of homes)</t>
  </si>
  <si>
    <t>Ending Backlog ($mln)</t>
  </si>
  <si>
    <t>Value/Unit ($000)</t>
  </si>
  <si>
    <t>Backlog conversion (months)</t>
  </si>
  <si>
    <t>Revenue ($mn)</t>
  </si>
  <si>
    <t>Jet Home Loans (Equity Investments; VIE)</t>
  </si>
  <si>
    <t>Total Consolidated VIE</t>
  </si>
  <si>
    <t>Revenue/Closing</t>
  </si>
  <si>
    <t>y/y Change</t>
  </si>
  <si>
    <t>Active Communities Year-End</t>
  </si>
  <si>
    <t>Sales/Active Community</t>
  </si>
  <si>
    <t>Backlog per active community</t>
  </si>
  <si>
    <t>Opex</t>
  </si>
  <si>
    <t>Margin</t>
  </si>
  <si>
    <t>Interest Expensed in cost of sales</t>
  </si>
  <si>
    <t>Amortization in cost of sales</t>
  </si>
  <si>
    <t>Commission expense</t>
  </si>
  <si>
    <t>Other COGS</t>
  </si>
  <si>
    <t>Total COGS</t>
  </si>
  <si>
    <t>Income Statement</t>
  </si>
  <si>
    <t>Equity Income</t>
  </si>
  <si>
    <t>Gain on sale of assets</t>
  </si>
  <si>
    <t>Loss on extinguishment of debt</t>
  </si>
  <si>
    <t>Other Income</t>
  </si>
  <si>
    <t>Other Expense</t>
  </si>
  <si>
    <t>Contingent consideration revaluation</t>
  </si>
  <si>
    <t>Interest expense</t>
  </si>
  <si>
    <t>Current Tax</t>
  </si>
  <si>
    <t>Current Tax Rate</t>
  </si>
  <si>
    <t>Deferred Tax</t>
  </si>
  <si>
    <t>Deferred Tax Rate</t>
  </si>
  <si>
    <t>Minority Interest</t>
  </si>
  <si>
    <t>Net Income to Common</t>
  </si>
  <si>
    <t>Basic Shares (W.A)</t>
  </si>
  <si>
    <t>Diluted Shares (W.A)</t>
  </si>
  <si>
    <t>Basic Shares (W.A; old units)</t>
  </si>
  <si>
    <t>Diluted Shares (W.A; old units)</t>
  </si>
  <si>
    <t>Cash Flow Statement</t>
  </si>
  <si>
    <t>Amortization of debt issuance</t>
  </si>
  <si>
    <t>Extinguishment of unamortized debt issuance</t>
  </si>
  <si>
    <t>Amortization of right-of-use operating lease</t>
  </si>
  <si>
    <t>Amortization of right-of-use finance lease</t>
  </si>
  <si>
    <t>SBC</t>
  </si>
  <si>
    <t>Deferred tax</t>
  </si>
  <si>
    <t>Income from equity investments, net of distr.</t>
  </si>
  <si>
    <t>Remeasurement of contingent considersation</t>
  </si>
  <si>
    <t>CFO ex NWC</t>
  </si>
  <si>
    <t>Cash flow from Operations</t>
  </si>
  <si>
    <t>Net Capex</t>
  </si>
  <si>
    <t>Cash flow from Investing</t>
  </si>
  <si>
    <t>Common Equity</t>
  </si>
  <si>
    <t>Preferred Equity</t>
  </si>
  <si>
    <t>Change in debt</t>
  </si>
  <si>
    <t>Contributes from NCI</t>
  </si>
  <si>
    <t>Distributions to NCI</t>
  </si>
  <si>
    <t>Contributions</t>
  </si>
  <si>
    <t xml:space="preserve">Distributions </t>
  </si>
  <si>
    <t>Redemptions (prefs)</t>
  </si>
  <si>
    <t>Conversion of LLC Units</t>
  </si>
  <si>
    <t>Cash flow from Financing</t>
  </si>
  <si>
    <t>FX</t>
  </si>
  <si>
    <t>Change in Cash</t>
  </si>
  <si>
    <t>Balance Sheet</t>
  </si>
  <si>
    <t>Cash and equivalents</t>
  </si>
  <si>
    <t>Restricted cash</t>
  </si>
  <si>
    <t>AR</t>
  </si>
  <si>
    <t>Inventories</t>
  </si>
  <si>
    <t>Lot deposits</t>
  </si>
  <si>
    <t>Current Assets</t>
  </si>
  <si>
    <t>Equity investments</t>
  </si>
  <si>
    <t>PP&amp;E (net)</t>
  </si>
  <si>
    <t>Operating ROU</t>
  </si>
  <si>
    <t>Finance ROU</t>
  </si>
  <si>
    <t>Intangibles</t>
  </si>
  <si>
    <t>Goodwill</t>
  </si>
  <si>
    <t>Deferred tax assets</t>
  </si>
  <si>
    <t>Total Assets</t>
  </si>
  <si>
    <t>AP</t>
  </si>
  <si>
    <t>Accrued expenses</t>
  </si>
  <si>
    <t>Customer deposits</t>
  </si>
  <si>
    <t>Current Liabilities</t>
  </si>
  <si>
    <t>Construction lines of credit</t>
  </si>
  <si>
    <t>Notes payable</t>
  </si>
  <si>
    <t>Operating lease liability</t>
  </si>
  <si>
    <t>Finance lease liability</t>
  </si>
  <si>
    <t>Contingent consideration</t>
  </si>
  <si>
    <t>Total Liabilities</t>
  </si>
  <si>
    <t>Preferred Mezz Equity</t>
  </si>
  <si>
    <t>Common Mezz Equity</t>
  </si>
  <si>
    <t>Common Members Equity</t>
  </si>
  <si>
    <t>Class A Common Stock</t>
  </si>
  <si>
    <t>Class B common stock</t>
  </si>
  <si>
    <t>Additional paid-in capital</t>
  </si>
  <si>
    <t>Retained earnings</t>
  </si>
  <si>
    <t>Total Liabilities and Equities</t>
  </si>
  <si>
    <t>Check</t>
  </si>
  <si>
    <t>AR less AP/Accrued</t>
  </si>
  <si>
    <t>As % of Revenue</t>
  </si>
  <si>
    <t>Change in (AR less AP/Accrued)</t>
  </si>
  <si>
    <t>Change in:</t>
  </si>
  <si>
    <t>Invevntory</t>
  </si>
  <si>
    <t>Total NWC Change</t>
  </si>
  <si>
    <t>Other (likely M&amp;A impact)</t>
  </si>
  <si>
    <t>Total NWC Change Reported</t>
  </si>
  <si>
    <t>CIP and finished homes</t>
  </si>
  <si>
    <t>JV owned land and lots</t>
  </si>
  <si>
    <t>Company owned land and lots</t>
  </si>
  <si>
    <t>Inventory Value</t>
  </si>
  <si>
    <t>Debt</t>
  </si>
  <si>
    <t>Interest Expense (normal)</t>
  </si>
  <si>
    <t>Total Interest Expense</t>
  </si>
  <si>
    <t>Notes Payable</t>
  </si>
  <si>
    <t>Total Debt</t>
  </si>
  <si>
    <t>Construction Lines of Credit as % of Inventory Value</t>
  </si>
  <si>
    <t>Change in Debt</t>
  </si>
  <si>
    <t>Change in Debt Reported</t>
  </si>
  <si>
    <t>Construction line of credit Rate</t>
  </si>
  <si>
    <t>Ownership</t>
  </si>
  <si>
    <t>Units (mn)</t>
  </si>
  <si>
    <t>Class A Common Shares</t>
  </si>
  <si>
    <t>Class B Common Shares</t>
  </si>
  <si>
    <t>Total Common Units</t>
  </si>
  <si>
    <t>Dilutive Securities</t>
  </si>
  <si>
    <t>Total Diluted Shares</t>
  </si>
  <si>
    <t>New Equity</t>
  </si>
  <si>
    <t>New Shares</t>
  </si>
  <si>
    <t>Return</t>
  </si>
  <si>
    <t>PP&amp;E</t>
  </si>
  <si>
    <t>Starting PP&amp;E</t>
  </si>
  <si>
    <t>Ending PP&amp;E</t>
  </si>
  <si>
    <t>PP&amp;E as % of Revenue</t>
  </si>
  <si>
    <t>Useful Life</t>
  </si>
  <si>
    <t>Jet LLC</t>
  </si>
  <si>
    <t>Stake</t>
  </si>
  <si>
    <t>Consolidated Revenue</t>
  </si>
  <si>
    <t>Net Margin</t>
  </si>
  <si>
    <t>Total Net Income</t>
  </si>
  <si>
    <t>DFH Share of Net Income</t>
  </si>
  <si>
    <t>Delta (other unconsolidated VIEs)</t>
  </si>
  <si>
    <t>Reported Income from Equity Investments</t>
  </si>
  <si>
    <t>Distribution Rate</t>
  </si>
  <si>
    <t>Distributions</t>
  </si>
  <si>
    <t>Income from equity investments, net dist. (-)</t>
  </si>
  <si>
    <t>Investment in equity investments</t>
  </si>
  <si>
    <t>Originated/Funded Homes</t>
  </si>
  <si>
    <t>Aggregate Principal Amount ($mn)</t>
  </si>
  <si>
    <t>% of Closings Funded by Jet LLC</t>
  </si>
  <si>
    <t>Revenue/Home</t>
  </si>
  <si>
    <t>Starting NCI</t>
  </si>
  <si>
    <t>Contributions from NCI</t>
  </si>
  <si>
    <t>Minority Interest Income</t>
  </si>
  <si>
    <t>Ending NCI</t>
  </si>
  <si>
    <t>Total EBIT</t>
  </si>
  <si>
    <t>Minority Interest Share of EBIT</t>
  </si>
  <si>
    <t>NCI Return</t>
  </si>
  <si>
    <t>Ratios</t>
  </si>
  <si>
    <t>Book Value of Total Equity</t>
  </si>
  <si>
    <t>Net Income to Total Equity</t>
  </si>
  <si>
    <t>ROE</t>
  </si>
  <si>
    <t>ROE ex cash</t>
  </si>
  <si>
    <t>ROE multiple on ROIC</t>
  </si>
  <si>
    <t>Net margin (NI/S)</t>
  </si>
  <si>
    <t>Asset turnover (S/A)</t>
  </si>
  <si>
    <t>Leverage (A/E)</t>
  </si>
  <si>
    <t>Invested Capital</t>
  </si>
  <si>
    <t>NOPAT @ 21% tax rate</t>
  </si>
  <si>
    <t>ROIC</t>
  </si>
  <si>
    <t>Investd Capital (Equity + Debt capital)</t>
  </si>
  <si>
    <t>Investd Capital (Equity + Debt capital, excluding cash)</t>
  </si>
  <si>
    <t>ROIC ex cash ex goodwill</t>
  </si>
  <si>
    <t>Equity</t>
  </si>
  <si>
    <t>Date</t>
  </si>
  <si>
    <t>Contingent Consideration</t>
  </si>
  <si>
    <t>DFH</t>
  </si>
  <si>
    <t>WACC</t>
  </si>
  <si>
    <t>Ticker Details</t>
  </si>
  <si>
    <t>Current year</t>
  </si>
  <si>
    <t>Risk free rate</t>
  </si>
  <si>
    <t>Exchange</t>
  </si>
  <si>
    <t>NYSE</t>
  </si>
  <si>
    <t>EQRP</t>
  </si>
  <si>
    <t>Ticker</t>
  </si>
  <si>
    <t>Beta</t>
  </si>
  <si>
    <t>Equity Value (FCFE)</t>
  </si>
  <si>
    <t>Cost of Prefs</t>
  </si>
  <si>
    <t>Equity Value (FCFF)</t>
  </si>
  <si>
    <t>10Y Treasury Rate</t>
  </si>
  <si>
    <t>10Y IRR</t>
  </si>
  <si>
    <t>Credit Spread</t>
  </si>
  <si>
    <t>Cost of Debt</t>
  </si>
  <si>
    <t>Tax Rate</t>
  </si>
  <si>
    <t>Terminal Value Assumptions - EV</t>
  </si>
  <si>
    <t>After-tax Cost of Debt</t>
  </si>
  <si>
    <t>Shares Outstanding</t>
  </si>
  <si>
    <t>Terminal Growth Spread</t>
  </si>
  <si>
    <t>Equity Value</t>
  </si>
  <si>
    <t>Terminal Growth</t>
  </si>
  <si>
    <t>Pref Value</t>
  </si>
  <si>
    <t>Reinvest. Rate</t>
  </si>
  <si>
    <t>Debt Value</t>
  </si>
  <si>
    <t>Cost of Capital</t>
  </si>
  <si>
    <t>Excess ROIC/ROE</t>
  </si>
  <si>
    <t>Day 1 WACC</t>
  </si>
  <si>
    <t>Terminal ROIC/ROE</t>
  </si>
  <si>
    <t>10Y Average WACC</t>
  </si>
  <si>
    <t>Terminal D/Cap</t>
  </si>
  <si>
    <t>Discounted Cash Flow (DCF - FCFE)</t>
  </si>
  <si>
    <t>Current period adjustment</t>
  </si>
  <si>
    <t>Half-year adjustemnt</t>
  </si>
  <si>
    <t>Period</t>
  </si>
  <si>
    <t>EPS (f.d.)</t>
  </si>
  <si>
    <t>Y/Y EPS Growth</t>
  </si>
  <si>
    <t>Y/Y Revenue Growth</t>
  </si>
  <si>
    <t>EBITDA</t>
  </si>
  <si>
    <t>Y/Y EBITDA Growth</t>
  </si>
  <si>
    <t>EBITDA Margins</t>
  </si>
  <si>
    <t>Deferred taxes</t>
  </si>
  <si>
    <t>Change in NWC</t>
  </si>
  <si>
    <t>Capex/M&amp;A</t>
  </si>
  <si>
    <t>FCFE ex. Growth Capital</t>
  </si>
  <si>
    <t>FV FCFE</t>
  </si>
  <si>
    <t>Discount Factor</t>
  </si>
  <si>
    <t>PV FCFE</t>
  </si>
  <si>
    <t>PV of FCFE</t>
  </si>
  <si>
    <t>Plus: Cash</t>
  </si>
  <si>
    <t>Terminal Equity Value</t>
  </si>
  <si>
    <t>Shares Outstanding (f.d.)</t>
  </si>
  <si>
    <t>Intrinsic value/share</t>
  </si>
  <si>
    <t>Exit Share Price</t>
  </si>
  <si>
    <t>Implied Exit P/E (1Y Forward)</t>
  </si>
  <si>
    <t>Terminal Growth Rate</t>
  </si>
  <si>
    <t>Discounted Cash Flow (DCF - FCFF)</t>
  </si>
  <si>
    <t>EPS</t>
  </si>
  <si>
    <t>EBIT*(1-Tax Rate)</t>
  </si>
  <si>
    <t>Free Cash Flow to Firm</t>
  </si>
  <si>
    <t>Y/Y FCFF Growth</t>
  </si>
  <si>
    <t>FV FCFF</t>
  </si>
  <si>
    <t>PV FCFF</t>
  </si>
  <si>
    <t>Enterprise Value</t>
  </si>
  <si>
    <t>Terminal Enterprise Value</t>
  </si>
  <si>
    <t>Less: Debt</t>
  </si>
  <si>
    <t>Less: Prefs</t>
  </si>
  <si>
    <t>Less: Minority Interest</t>
  </si>
  <si>
    <t>Plus: Net Cash</t>
  </si>
  <si>
    <t>Dynamic WACC Calculation</t>
  </si>
  <si>
    <t>D/Cap</t>
  </si>
  <si>
    <t>A-tax Cost of Debt</t>
  </si>
  <si>
    <t>Total Housing Units Completed</t>
  </si>
  <si>
    <t>EPS (diluted)</t>
  </si>
  <si>
    <t>Prefs/NCI</t>
  </si>
  <si>
    <t>EBIT (plus interest in COGS)</t>
  </si>
  <si>
    <t>Gross Margin ex Interest</t>
  </si>
  <si>
    <t>EBIT Margin (add-back capitalized interest)</t>
  </si>
  <si>
    <t>Interest Expense (Notes) Rate</t>
  </si>
  <si>
    <t>Debt to Cap</t>
  </si>
  <si>
    <t>Covenenat</t>
  </si>
  <si>
    <t>Interest Coverage</t>
  </si>
  <si>
    <t>Tangible Net Worth</t>
  </si>
  <si>
    <t>Risk Assets Ratio</t>
  </si>
  <si>
    <t>Key Drivers</t>
  </si>
  <si>
    <t>COGS Breakdown</t>
  </si>
  <si>
    <t>y/y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</si>
</sst>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%"/>
    <numFmt numFmtId="165" formatCode="&quot;$&quot;#,##0.00"/>
    <numFmt numFmtId="166" formatCode="0&quot;E&quot;"/>
    <numFmt numFmtId="167" formatCode="#,##0.0"/>
    <numFmt numFmtId="168" formatCode="0.0"/>
    <numFmt numFmtId="169" formatCode="0.0\x"/>
    <numFmt numFmtId="170" formatCode="&quot;$&quot;#,##0"/>
    <numFmt numFmtId="171" formatCode="0.00\x"/>
    <numFmt numFmtId="172" formatCode="&quot;$&quot;#,##0.0"/>
    <numFmt numFmtId="173" formatCode="#,##0.000"/>
    <numFmt numFmtId="174" formatCode="#,##0.000000"/>
    <numFmt numFmtId="175" formatCode="0.000"/>
    <numFmt numFmtId="177" formatCode="yy\-mm\-dd;@"/>
    <numFmt numFmtId="178" formatCode=";;;"/>
    <numFmt numFmtId="179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/>
      <right/>
      <top style="thin">
        <color indexed="64"/>
      </top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medium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indexed="64"/>
      </bottom>
      <diagonal/>
    </border>
    <border>
      <left/>
      <right style="hair">
        <color theme="6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65" fontId="2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/>
    <xf numFmtId="164" fontId="7" fillId="0" borderId="0" xfId="0" applyNumberFormat="1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6" fillId="0" borderId="0" xfId="0" applyNumberFormat="1" applyFont="1"/>
    <xf numFmtId="10" fontId="8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7" fillId="0" borderId="0" xfId="0" applyNumberFormat="1" applyFont="1"/>
    <xf numFmtId="3" fontId="6" fillId="2" borderId="0" xfId="0" applyNumberFormat="1" applyFont="1" applyFill="1"/>
    <xf numFmtId="164" fontId="9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9" fillId="0" borderId="0" xfId="0" applyNumberFormat="1" applyFont="1"/>
    <xf numFmtId="167" fontId="0" fillId="0" borderId="0" xfId="0" applyNumberFormat="1"/>
    <xf numFmtId="167" fontId="8" fillId="0" borderId="0" xfId="0" applyNumberFormat="1" applyFont="1"/>
    <xf numFmtId="10" fontId="8" fillId="0" borderId="0" xfId="0" applyNumberFormat="1" applyFont="1"/>
    <xf numFmtId="168" fontId="8" fillId="0" borderId="0" xfId="0" applyNumberFormat="1" applyFont="1"/>
    <xf numFmtId="164" fontId="8" fillId="0" borderId="0" xfId="0" applyNumberFormat="1" applyFont="1"/>
    <xf numFmtId="3" fontId="4" fillId="0" borderId="1" xfId="0" applyNumberFormat="1" applyFont="1" applyBorder="1"/>
    <xf numFmtId="3" fontId="8" fillId="0" borderId="0" xfId="0" applyNumberFormat="1" applyFont="1"/>
    <xf numFmtId="3" fontId="2" fillId="0" borderId="0" xfId="0" applyNumberFormat="1" applyFont="1"/>
    <xf numFmtId="169" fontId="0" fillId="0" borderId="0" xfId="0" applyNumberFormat="1"/>
    <xf numFmtId="165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3" fontId="10" fillId="0" borderId="1" xfId="0" applyNumberFormat="1" applyFont="1" applyBorder="1"/>
    <xf numFmtId="164" fontId="7" fillId="0" borderId="0" xfId="0" applyNumberFormat="1" applyFont="1"/>
    <xf numFmtId="170" fontId="6" fillId="0" borderId="0" xfId="0" applyNumberFormat="1" applyFont="1"/>
    <xf numFmtId="171" fontId="0" fillId="0" borderId="0" xfId="0" applyNumberFormat="1"/>
    <xf numFmtId="171" fontId="8" fillId="0" borderId="0" xfId="0" applyNumberFormat="1" applyFont="1"/>
    <xf numFmtId="172" fontId="0" fillId="0" borderId="0" xfId="0" applyNumberFormat="1"/>
    <xf numFmtId="172" fontId="6" fillId="0" borderId="0" xfId="0" applyNumberFormat="1" applyFont="1"/>
    <xf numFmtId="173" fontId="8" fillId="0" borderId="0" xfId="0" applyNumberFormat="1" applyFont="1"/>
    <xf numFmtId="167" fontId="6" fillId="0" borderId="0" xfId="0" applyNumberFormat="1" applyFont="1"/>
    <xf numFmtId="171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3" fontId="9" fillId="0" borderId="1" xfId="0" applyNumberFormat="1" applyFont="1" applyBorder="1"/>
    <xf numFmtId="3" fontId="7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8" fillId="0" borderId="0" xfId="0" applyFont="1"/>
    <xf numFmtId="167" fontId="7" fillId="0" borderId="0" xfId="0" applyNumberFormat="1" applyFont="1"/>
    <xf numFmtId="10" fontId="10" fillId="0" borderId="0" xfId="0" applyNumberFormat="1" applyFont="1"/>
    <xf numFmtId="0" fontId="4" fillId="3" borderId="0" xfId="0" applyFont="1" applyFill="1"/>
    <xf numFmtId="3" fontId="8" fillId="0" borderId="0" xfId="0" applyNumberFormat="1" applyFont="1" applyAlignment="1">
      <alignment horizontal="right"/>
    </xf>
    <xf numFmtId="174" fontId="0" fillId="0" borderId="0" xfId="0" applyNumberFormat="1"/>
    <xf numFmtId="10" fontId="2" fillId="0" borderId="0" xfId="0" applyNumberFormat="1" applyFont="1"/>
    <xf numFmtId="9" fontId="7" fillId="0" borderId="0" xfId="0" applyNumberFormat="1" applyFont="1"/>
    <xf numFmtId="9" fontId="8" fillId="0" borderId="0" xfId="0" applyNumberFormat="1" applyFont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167" fontId="9" fillId="0" borderId="1" xfId="0" applyNumberFormat="1" applyFont="1" applyBorder="1"/>
    <xf numFmtId="167" fontId="4" fillId="0" borderId="1" xfId="0" applyNumberFormat="1" applyFont="1" applyBorder="1"/>
    <xf numFmtId="167" fontId="10" fillId="0" borderId="1" xfId="0" applyNumberFormat="1" applyFont="1" applyBorder="1"/>
    <xf numFmtId="2" fontId="0" fillId="0" borderId="0" xfId="0" applyNumberFormat="1"/>
    <xf numFmtId="2" fontId="8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/>
    <xf numFmtId="175" fontId="0" fillId="0" borderId="0" xfId="0" applyNumberFormat="1"/>
    <xf numFmtId="0" fontId="2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1" fillId="4" borderId="0" xfId="0" applyFont="1" applyFill="1"/>
    <xf numFmtId="0" fontId="3" fillId="4" borderId="0" xfId="0" applyFont="1" applyFill="1"/>
    <xf numFmtId="0" fontId="9" fillId="0" borderId="0" xfId="0" applyFont="1"/>
    <xf numFmtId="177" fontId="0" fillId="0" borderId="0" xfId="0" applyNumberFormat="1" applyAlignment="1">
      <alignment horizontal="right"/>
    </xf>
    <xf numFmtId="0" fontId="9" fillId="0" borderId="0" xfId="0" applyFont="1" applyAlignment="1">
      <alignment horizontal="right"/>
    </xf>
    <xf numFmtId="165" fontId="8" fillId="5" borderId="2" xfId="0" applyNumberFormat="1" applyFont="1" applyFill="1" applyBorder="1" applyAlignment="1">
      <alignment horizontal="right"/>
    </xf>
    <xf numFmtId="10" fontId="7" fillId="0" borderId="0" xfId="0" applyNumberFormat="1" applyFont="1"/>
    <xf numFmtId="0" fontId="11" fillId="0" borderId="0" xfId="0" applyFont="1"/>
    <xf numFmtId="10" fontId="0" fillId="0" borderId="3" xfId="0" applyNumberFormat="1" applyBorder="1"/>
    <xf numFmtId="4" fontId="0" fillId="5" borderId="2" xfId="0" applyNumberFormat="1" applyFill="1" applyBorder="1"/>
    <xf numFmtId="178" fontId="0" fillId="0" borderId="0" xfId="0" applyNumberFormat="1"/>
    <xf numFmtId="10" fontId="7" fillId="0" borderId="0" xfId="0" applyNumberFormat="1" applyFont="1" applyAlignment="1">
      <alignment horizontal="center"/>
    </xf>
    <xf numFmtId="165" fontId="7" fillId="5" borderId="2" xfId="0" applyNumberFormat="1" applyFont="1" applyFill="1" applyBorder="1"/>
    <xf numFmtId="10" fontId="4" fillId="0" borderId="0" xfId="0" applyNumberFormat="1" applyFont="1" applyAlignment="1">
      <alignment horizontal="center"/>
    </xf>
    <xf numFmtId="3" fontId="0" fillId="5" borderId="4" xfId="0" applyNumberFormat="1" applyFill="1" applyBorder="1"/>
    <xf numFmtId="9" fontId="7" fillId="0" borderId="0" xfId="0" applyNumberFormat="1" applyFont="1" applyAlignment="1">
      <alignment horizontal="center"/>
    </xf>
    <xf numFmtId="3" fontId="0" fillId="5" borderId="5" xfId="0" applyNumberFormat="1" applyFill="1" applyBorder="1"/>
    <xf numFmtId="164" fontId="8" fillId="0" borderId="0" xfId="0" applyNumberFormat="1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2" fontId="7" fillId="0" borderId="0" xfId="0" applyNumberFormat="1" applyFont="1"/>
    <xf numFmtId="0" fontId="4" fillId="6" borderId="0" xfId="0" applyFont="1" applyFill="1"/>
    <xf numFmtId="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1"/>
    </xf>
    <xf numFmtId="164" fontId="12" fillId="0" borderId="0" xfId="0" applyNumberFormat="1" applyFont="1" applyAlignment="1">
      <alignment horizontal="right"/>
    </xf>
    <xf numFmtId="0" fontId="0" fillId="0" borderId="1" xfId="0" applyBorder="1"/>
    <xf numFmtId="179" fontId="12" fillId="0" borderId="0" xfId="0" applyNumberFormat="1" applyFont="1"/>
    <xf numFmtId="3" fontId="12" fillId="0" borderId="0" xfId="0" applyNumberFormat="1" applyFont="1"/>
    <xf numFmtId="3" fontId="0" fillId="0" borderId="3" xfId="0" applyNumberFormat="1" applyBorder="1"/>
    <xf numFmtId="0" fontId="0" fillId="0" borderId="6" xfId="0" applyBorder="1"/>
    <xf numFmtId="3" fontId="0" fillId="5" borderId="7" xfId="0" applyNumberFormat="1" applyFill="1" applyBorder="1"/>
    <xf numFmtId="3" fontId="0" fillId="0" borderId="8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0" fontId="0" fillId="0" borderId="9" xfId="0" applyBorder="1"/>
    <xf numFmtId="4" fontId="0" fillId="5" borderId="10" xfId="0" applyNumberFormat="1" applyFill="1" applyBorder="1"/>
    <xf numFmtId="0" fontId="0" fillId="0" borderId="11" xfId="0" applyBorder="1" applyAlignment="1">
      <alignment horizontal="right"/>
    </xf>
    <xf numFmtId="0" fontId="2" fillId="7" borderId="12" xfId="0" applyFont="1" applyFill="1" applyBorder="1"/>
    <xf numFmtId="170" fontId="0" fillId="0" borderId="1" xfId="0" applyNumberFormat="1" applyBorder="1"/>
    <xf numFmtId="169" fontId="7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4" fontId="6" fillId="0" borderId="0" xfId="0" applyNumberFormat="1" applyFont="1"/>
    <xf numFmtId="0" fontId="0" fillId="0" borderId="6" xfId="0" applyBorder="1" applyAlignment="1">
      <alignment horizontal="right"/>
    </xf>
    <xf numFmtId="3" fontId="8" fillId="5" borderId="6" xfId="0" applyNumberFormat="1" applyFont="1" applyFill="1" applyBorder="1"/>
    <xf numFmtId="0" fontId="0" fillId="0" borderId="11" xfId="0" applyBorder="1"/>
    <xf numFmtId="3" fontId="0" fillId="5" borderId="11" xfId="0" applyNumberFormat="1" applyFill="1" applyBorder="1"/>
    <xf numFmtId="165" fontId="2" fillId="7" borderId="13" xfId="0" applyNumberFormat="1" applyFont="1" applyFill="1" applyBorder="1"/>
    <xf numFmtId="165" fontId="0" fillId="0" borderId="1" xfId="0" applyNumberFormat="1" applyBorder="1"/>
    <xf numFmtId="166" fontId="1" fillId="4" borderId="0" xfId="0" applyNumberFormat="1" applyFont="1" applyFill="1"/>
    <xf numFmtId="0" fontId="2" fillId="6" borderId="0" xfId="0" applyFont="1" applyFill="1"/>
    <xf numFmtId="3" fontId="2" fillId="6" borderId="0" xfId="0" applyNumberFormat="1" applyFont="1" applyFill="1"/>
    <xf numFmtId="10" fontId="9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7" fillId="0" borderId="0" xfId="0" applyNumberFormat="1" applyFont="1"/>
    <xf numFmtId="172" fontId="7" fillId="0" borderId="0" xfId="0" applyNumberFormat="1" applyFont="1"/>
    <xf numFmtId="0" fontId="13" fillId="0" borderId="0" xfId="0" applyFont="1" applyAlignment="1">
      <alignment horizontal="left" indent="1"/>
    </xf>
    <xf numFmtId="0" fontId="13" fillId="0" borderId="0" xfId="0" applyFont="1"/>
    <xf numFmtId="10" fontId="14" fillId="0" borderId="0" xfId="0" applyNumberFormat="1" applyFont="1"/>
    <xf numFmtId="169" fontId="8" fillId="0" borderId="0" xfId="0" applyNumberFormat="1" applyFont="1"/>
    <xf numFmtId="0" fontId="15" fillId="0" borderId="0" xfId="0" applyFont="1" applyAlignment="1">
      <alignment horizontal="left" indent="1"/>
    </xf>
    <xf numFmtId="0" fontId="15" fillId="0" borderId="0" xfId="0" applyFont="1"/>
    <xf numFmtId="10" fontId="15" fillId="0" borderId="0" xfId="0" applyNumberFormat="1" applyFont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/>
    <xf numFmtId="3" fontId="10" fillId="0" borderId="0" xfId="0" applyNumberFormat="1" applyFont="1" applyFill="1"/>
    <xf numFmtId="3" fontId="6" fillId="0" borderId="0" xfId="0" applyNumberFormat="1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C25C-F9E1-4497-943E-9881B0AF6A66}">
  <sheetPr>
    <tabColor theme="9" tint="-0.499984740745262"/>
  </sheetPr>
  <dimension ref="B1:XCZ126"/>
  <sheetViews>
    <sheetView showGridLines="0" tabSelected="1" zoomScale="85" zoomScaleNormal="85" workbookViewId="0">
      <selection activeCell="E13" sqref="E13"/>
    </sheetView>
  </sheetViews>
  <sheetFormatPr defaultRowHeight="14.5" x14ac:dyDescent="0.35"/>
  <cols>
    <col min="2" max="2" width="27.90625" bestFit="1" customWidth="1"/>
    <col min="3" max="13" width="9.7265625" customWidth="1"/>
  </cols>
  <sheetData>
    <row r="1" spans="2:17" x14ac:dyDescent="0.35">
      <c r="F1" s="8"/>
      <c r="G1" s="8"/>
      <c r="H1" s="8"/>
      <c r="I1" s="12"/>
    </row>
    <row r="2" spans="2:17" ht="5.15" customHeight="1" x14ac:dyDescent="0.35"/>
    <row r="3" spans="2:17" x14ac:dyDescent="0.35">
      <c r="B3" s="72" t="s">
        <v>240</v>
      </c>
      <c r="C3" s="73"/>
      <c r="D3" s="73"/>
      <c r="E3" s="73"/>
      <c r="G3" s="72" t="s">
        <v>241</v>
      </c>
      <c r="H3" s="72"/>
      <c r="I3" s="72"/>
      <c r="J3" s="72"/>
      <c r="K3" s="72"/>
      <c r="L3" s="72"/>
      <c r="M3" s="72"/>
    </row>
    <row r="4" spans="2:17" ht="5.15" customHeight="1" x14ac:dyDescent="0.35"/>
    <row r="5" spans="2:17" x14ac:dyDescent="0.35">
      <c r="B5" t="s">
        <v>242</v>
      </c>
      <c r="C5" s="74">
        <v>2023</v>
      </c>
      <c r="G5" s="28" t="s">
        <v>237</v>
      </c>
      <c r="M5" s="75">
        <f ca="1">TODAY()</f>
        <v>45012</v>
      </c>
    </row>
    <row r="6" spans="2:17" x14ac:dyDescent="0.35">
      <c r="B6" t="s">
        <v>243</v>
      </c>
      <c r="C6" s="22">
        <v>0.03</v>
      </c>
      <c r="G6" s="28" t="s">
        <v>244</v>
      </c>
      <c r="M6" s="76" t="s">
        <v>245</v>
      </c>
    </row>
    <row r="7" spans="2:17" x14ac:dyDescent="0.35">
      <c r="B7" t="s">
        <v>246</v>
      </c>
      <c r="C7" s="22">
        <v>0.06</v>
      </c>
      <c r="G7" s="28" t="s">
        <v>247</v>
      </c>
      <c r="M7" s="76" t="s">
        <v>239</v>
      </c>
    </row>
    <row r="8" spans="2:17" x14ac:dyDescent="0.35">
      <c r="B8" t="s">
        <v>248</v>
      </c>
      <c r="C8" s="66">
        <v>1</v>
      </c>
      <c r="G8" s="28" t="s">
        <v>39</v>
      </c>
      <c r="M8" s="77">
        <v>12.75</v>
      </c>
    </row>
    <row r="9" spans="2:17" x14ac:dyDescent="0.35">
      <c r="B9" t="s">
        <v>35</v>
      </c>
      <c r="C9" s="8">
        <f>+C6+C7*C8</f>
        <v>0.09</v>
      </c>
      <c r="G9" s="28" t="s">
        <v>249</v>
      </c>
      <c r="M9" s="27">
        <f ca="1">+C64</f>
        <v>24.600319757482335</v>
      </c>
      <c r="O9" s="8"/>
    </row>
    <row r="10" spans="2:17" x14ac:dyDescent="0.35">
      <c r="B10" t="s">
        <v>250</v>
      </c>
      <c r="C10" s="20">
        <v>0.09</v>
      </c>
      <c r="G10" s="28" t="s">
        <v>251</v>
      </c>
      <c r="M10" s="27">
        <f ca="1">+C111</f>
        <v>25.018471446834241</v>
      </c>
      <c r="O10" s="31"/>
    </row>
    <row r="11" spans="2:17" x14ac:dyDescent="0.35">
      <c r="B11" t="s">
        <v>252</v>
      </c>
      <c r="C11" s="22">
        <v>0.03</v>
      </c>
      <c r="G11" s="28" t="s">
        <v>253</v>
      </c>
      <c r="M11" s="8">
        <f ca="1">+B126</f>
        <v>0.19918642340034776</v>
      </c>
    </row>
    <row r="12" spans="2:17" x14ac:dyDescent="0.35">
      <c r="B12" t="s">
        <v>254</v>
      </c>
      <c r="C12" s="20">
        <v>0.04</v>
      </c>
    </row>
    <row r="13" spans="2:17" x14ac:dyDescent="0.35">
      <c r="B13" t="s">
        <v>255</v>
      </c>
      <c r="C13" s="78">
        <f>+C11+C12</f>
        <v>7.0000000000000007E-2</v>
      </c>
      <c r="Q13" s="8"/>
    </row>
    <row r="14" spans="2:17" ht="5.15" customHeight="1" x14ac:dyDescent="0.35">
      <c r="C14" s="79"/>
    </row>
    <row r="15" spans="2:17" x14ac:dyDescent="0.35">
      <c r="B15" t="s">
        <v>256</v>
      </c>
      <c r="C15" s="20">
        <v>0.21</v>
      </c>
      <c r="G15" s="72" t="s">
        <v>257</v>
      </c>
      <c r="H15" s="73"/>
      <c r="I15" s="73"/>
      <c r="J15" s="73"/>
      <c r="K15" s="73"/>
      <c r="L15" s="73"/>
      <c r="M15" s="73"/>
    </row>
    <row r="16" spans="2:17" ht="5.15" customHeight="1" x14ac:dyDescent="0.35"/>
    <row r="17" spans="2:13" x14ac:dyDescent="0.35">
      <c r="B17" t="s">
        <v>258</v>
      </c>
      <c r="C17" s="80">
        <f>+C13*(1-C15)</f>
        <v>5.5300000000000009E-2</v>
      </c>
      <c r="J17" s="3" t="s">
        <v>232</v>
      </c>
      <c r="K17" s="3" t="s">
        <v>224</v>
      </c>
    </row>
    <row r="18" spans="2:13" x14ac:dyDescent="0.35">
      <c r="B18" t="s">
        <v>259</v>
      </c>
      <c r="C18" s="81">
        <f>+C63</f>
        <v>97.329404000000011</v>
      </c>
      <c r="D18" s="12"/>
      <c r="G18" t="s">
        <v>243</v>
      </c>
      <c r="I18" s="82"/>
      <c r="J18" s="83">
        <f>+$C$6</f>
        <v>0.03</v>
      </c>
      <c r="K18" s="83">
        <f>+$C$6</f>
        <v>0.03</v>
      </c>
    </row>
    <row r="19" spans="2:13" x14ac:dyDescent="0.35">
      <c r="B19" t="s">
        <v>39</v>
      </c>
      <c r="C19" s="84">
        <f>+M8</f>
        <v>12.75</v>
      </c>
      <c r="D19" s="12"/>
      <c r="E19" s="27"/>
      <c r="G19" t="s">
        <v>260</v>
      </c>
      <c r="I19" s="82"/>
      <c r="J19" s="10">
        <v>-0.01</v>
      </c>
      <c r="K19" s="83">
        <f ca="1">+K20-K18</f>
        <v>-5.4083154133595795E-3</v>
      </c>
    </row>
    <row r="20" spans="2:13" x14ac:dyDescent="0.35">
      <c r="B20" t="s">
        <v>261</v>
      </c>
      <c r="C20" s="4">
        <f>+C19*C18</f>
        <v>1240.9499010000002</v>
      </c>
      <c r="D20" s="12">
        <f>+C20/SUM($C$20:$C$22)</f>
        <v>0.56222865219189055</v>
      </c>
      <c r="G20" t="s">
        <v>262</v>
      </c>
      <c r="I20" s="82"/>
      <c r="J20" s="85">
        <f>+J18+J19</f>
        <v>1.9999999999999997E-2</v>
      </c>
      <c r="K20" s="85">
        <f ca="1">+K21*K24</f>
        <v>2.4591684586640419E-2</v>
      </c>
    </row>
    <row r="21" spans="2:13" x14ac:dyDescent="0.35">
      <c r="B21" t="s">
        <v>263</v>
      </c>
      <c r="C21" s="86">
        <f>-C106</f>
        <v>0</v>
      </c>
      <c r="D21" s="12">
        <f>+C21/SUM($C$20:$C$22)</f>
        <v>0</v>
      </c>
      <c r="G21" t="s">
        <v>264</v>
      </c>
      <c r="J21" s="87">
        <f>+J20/J24</f>
        <v>0.13333333333333333</v>
      </c>
      <c r="K21" s="87">
        <f>+J21</f>
        <v>0.13333333333333333</v>
      </c>
    </row>
    <row r="22" spans="2:13" x14ac:dyDescent="0.35">
      <c r="B22" t="s">
        <v>265</v>
      </c>
      <c r="C22" s="88">
        <f>-C105</f>
        <v>966.24800000000005</v>
      </c>
      <c r="D22" s="12">
        <f>+C22/SUM($C$20:$C$22)</f>
        <v>0.43777134780810933</v>
      </c>
      <c r="G22" t="s">
        <v>266</v>
      </c>
      <c r="J22" s="6">
        <f ca="1">+L71</f>
        <v>8.0850554309179201E-2</v>
      </c>
      <c r="K22" s="6">
        <f>+L29</f>
        <v>0.09</v>
      </c>
    </row>
    <row r="23" spans="2:13" ht="15.75" customHeight="1" x14ac:dyDescent="0.35">
      <c r="G23" t="s">
        <v>267</v>
      </c>
      <c r="J23" s="6">
        <f ca="1">+J24-J22</f>
        <v>6.9149445690820793E-2</v>
      </c>
      <c r="K23" s="6">
        <f ca="1">+K24-K22</f>
        <v>9.4437634399803155E-2</v>
      </c>
      <c r="L23" s="8"/>
      <c r="M23" s="89"/>
    </row>
    <row r="24" spans="2:13" x14ac:dyDescent="0.35">
      <c r="B24" t="s">
        <v>268</v>
      </c>
      <c r="C24" s="12">
        <f>+(D20*C9)+(D21*C10)+(C17*D22)</f>
        <v>7.4809334231058594E-2</v>
      </c>
      <c r="G24" s="32" t="s">
        <v>269</v>
      </c>
      <c r="H24" s="32"/>
      <c r="I24" s="32"/>
      <c r="J24" s="90">
        <v>0.15</v>
      </c>
      <c r="K24" s="91">
        <f ca="1">(J24-(J25*C17))/(1-J25)</f>
        <v>0.18443763439980315</v>
      </c>
      <c r="L24" s="29"/>
    </row>
    <row r="25" spans="2:13" x14ac:dyDescent="0.35">
      <c r="B25" t="s">
        <v>270</v>
      </c>
      <c r="C25" s="12">
        <f ca="1">AVERAGE(C71:L71)</f>
        <v>8.0742277096304008E-2</v>
      </c>
      <c r="G25" t="s">
        <v>271</v>
      </c>
      <c r="J25" s="29">
        <f ca="1">-L105/L104</f>
        <v>0.26667388294558719</v>
      </c>
      <c r="K25" s="29">
        <f ca="1">+J25</f>
        <v>0.26667388294558719</v>
      </c>
    </row>
    <row r="26" spans="2:13" ht="5.15" customHeight="1" x14ac:dyDescent="0.35"/>
    <row r="27" spans="2:13" x14ac:dyDescent="0.35">
      <c r="B27" s="72" t="s">
        <v>272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2:13" ht="5.15" customHeight="1" x14ac:dyDescent="0.35"/>
    <row r="29" spans="2:13" x14ac:dyDescent="0.35">
      <c r="B29" t="s">
        <v>35</v>
      </c>
      <c r="C29" s="92">
        <f>+C9</f>
        <v>0.09</v>
      </c>
      <c r="D29" s="35">
        <f>C29-($C$29-$L$29)/8</f>
        <v>0.09</v>
      </c>
      <c r="E29" s="35">
        <f t="shared" ref="E29:K29" si="0">D29-($C$29-$L$29)/8</f>
        <v>0.09</v>
      </c>
      <c r="F29" s="35">
        <f t="shared" si="0"/>
        <v>0.09</v>
      </c>
      <c r="G29" s="35">
        <f t="shared" si="0"/>
        <v>0.09</v>
      </c>
      <c r="H29" s="35">
        <f t="shared" si="0"/>
        <v>0.09</v>
      </c>
      <c r="I29" s="35">
        <f t="shared" si="0"/>
        <v>0.09</v>
      </c>
      <c r="J29" s="35">
        <f t="shared" si="0"/>
        <v>0.09</v>
      </c>
      <c r="K29" s="35">
        <f t="shared" si="0"/>
        <v>0.09</v>
      </c>
      <c r="L29" s="22">
        <f>+C9</f>
        <v>0.09</v>
      </c>
      <c r="M29" s="35">
        <f>+L29</f>
        <v>0.09</v>
      </c>
    </row>
    <row r="30" spans="2:13" x14ac:dyDescent="0.35">
      <c r="B30" t="s">
        <v>273</v>
      </c>
      <c r="C30" s="93">
        <f ca="1">IF($C$5&lt;YEAR(TODAY()),1+(DAY(TODAY())+MONTH(TODAY())*30-30)/365,(DAY(TODAY())+MONTH(TODAY())*30-30)/365)</f>
        <v>0.23835616438356164</v>
      </c>
    </row>
    <row r="31" spans="2:13" x14ac:dyDescent="0.35">
      <c r="B31" t="s">
        <v>274</v>
      </c>
      <c r="C31" s="66">
        <v>0.5</v>
      </c>
    </row>
    <row r="32" spans="2:13" ht="5.15" customHeight="1" x14ac:dyDescent="0.35"/>
    <row r="33" spans="2:16328" x14ac:dyDescent="0.35">
      <c r="B33" s="94" t="s">
        <v>275</v>
      </c>
      <c r="C33" s="94">
        <v>1</v>
      </c>
      <c r="D33" s="94">
        <f>+C33+1</f>
        <v>2</v>
      </c>
      <c r="E33" s="94">
        <f>+D33+1</f>
        <v>3</v>
      </c>
      <c r="F33" s="94">
        <f>+E33+1</f>
        <v>4</v>
      </c>
      <c r="G33" s="94">
        <f>+F33+1</f>
        <v>5</v>
      </c>
      <c r="H33" s="94">
        <f>+G33+1</f>
        <v>6</v>
      </c>
      <c r="I33" s="94">
        <f t="shared" ref="I33:M34" si="1">+H33+1</f>
        <v>7</v>
      </c>
      <c r="J33" s="94">
        <f t="shared" si="1"/>
        <v>8</v>
      </c>
      <c r="K33" s="94">
        <f t="shared" si="1"/>
        <v>9</v>
      </c>
      <c r="L33" s="94">
        <f t="shared" si="1"/>
        <v>10</v>
      </c>
      <c r="M33" s="94">
        <f t="shared" si="1"/>
        <v>11</v>
      </c>
    </row>
    <row r="34" spans="2:16328" x14ac:dyDescent="0.35">
      <c r="B34" s="94" t="s">
        <v>36</v>
      </c>
      <c r="C34" s="94">
        <f>+C5</f>
        <v>2023</v>
      </c>
      <c r="D34" s="94">
        <f>+C34+1</f>
        <v>2024</v>
      </c>
      <c r="E34" s="94">
        <f t="shared" ref="E34:F34" si="2">+D34+1</f>
        <v>2025</v>
      </c>
      <c r="F34" s="94">
        <f t="shared" si="2"/>
        <v>2026</v>
      </c>
      <c r="G34" s="94">
        <f>+F34+1</f>
        <v>2027</v>
      </c>
      <c r="H34" s="94">
        <f t="shared" ref="H34" si="3">+G34+1</f>
        <v>2028</v>
      </c>
      <c r="I34" s="94">
        <f t="shared" si="1"/>
        <v>2029</v>
      </c>
      <c r="J34" s="94">
        <f t="shared" si="1"/>
        <v>2030</v>
      </c>
      <c r="K34" s="94">
        <f t="shared" si="1"/>
        <v>2031</v>
      </c>
      <c r="L34" s="94">
        <f t="shared" si="1"/>
        <v>2032</v>
      </c>
      <c r="M34" s="94">
        <f>+L34+1</f>
        <v>2033</v>
      </c>
    </row>
    <row r="35" spans="2:16328" ht="5.15" customHeight="1" x14ac:dyDescent="0.35"/>
    <row r="36" spans="2:16328" x14ac:dyDescent="0.35">
      <c r="B36" t="s">
        <v>276</v>
      </c>
      <c r="C36" s="45">
        <f ca="1">+Model!Q180</f>
        <v>0.56600434603530769</v>
      </c>
      <c r="D36" s="45">
        <f ca="1">+Model!R180</f>
        <v>1.1473118123086998</v>
      </c>
      <c r="E36" s="45">
        <f ca="1">+Model!S180</f>
        <v>1.6484057028989181</v>
      </c>
      <c r="F36" s="45">
        <f ca="1">+Model!T180</f>
        <v>1.8749570846873709</v>
      </c>
      <c r="G36" s="45">
        <f ca="1">+Model!U180</f>
        <v>1.9212167704156917</v>
      </c>
      <c r="H36" s="45">
        <f ca="1">+Model!V180</f>
        <v>1.9941377573862156</v>
      </c>
      <c r="I36" s="45">
        <f ca="1">+Model!W180</f>
        <v>2.0405670217844776</v>
      </c>
      <c r="J36" s="45">
        <f ca="1">+Model!X180</f>
        <v>2.0856743680076382</v>
      </c>
      <c r="K36" s="45">
        <f ca="1">+Model!Y180</f>
        <v>2.1738992530862817</v>
      </c>
      <c r="L36" s="45">
        <f ca="1">+Model!Z180</f>
        <v>2.2858284061536009</v>
      </c>
      <c r="M36" s="115">
        <f ca="1">+L36*(1+$K$20)</f>
        <v>2.3420407773369134</v>
      </c>
      <c r="O36" s="95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  <c r="IW36" s="96"/>
      <c r="IX36" s="96"/>
      <c r="IY36" s="96"/>
      <c r="IZ36" s="96"/>
      <c r="JA36" s="96"/>
      <c r="JB36" s="96"/>
      <c r="JC36" s="96"/>
      <c r="JD36" s="96"/>
      <c r="JE36" s="96"/>
      <c r="JF36" s="96"/>
      <c r="JG36" s="96"/>
      <c r="JH36" s="96"/>
      <c r="JI36" s="96"/>
      <c r="JJ36" s="96"/>
      <c r="JK36" s="96"/>
      <c r="JL36" s="96"/>
      <c r="JM36" s="96"/>
      <c r="JN36" s="96"/>
      <c r="JO36" s="96"/>
      <c r="JP36" s="96"/>
      <c r="JQ36" s="96"/>
      <c r="JR36" s="96"/>
      <c r="JS36" s="96"/>
      <c r="JT36" s="96"/>
      <c r="JU36" s="96"/>
      <c r="JV36" s="96"/>
      <c r="JW36" s="96"/>
      <c r="JX36" s="96"/>
      <c r="JY36" s="96"/>
      <c r="JZ36" s="96"/>
      <c r="KA36" s="96"/>
      <c r="KB36" s="96"/>
      <c r="KC36" s="96"/>
      <c r="KD36" s="96"/>
      <c r="KE36" s="96"/>
      <c r="KF36" s="96"/>
      <c r="KG36" s="96"/>
      <c r="KH36" s="96"/>
      <c r="KI36" s="96"/>
      <c r="KJ36" s="96"/>
      <c r="KK36" s="96"/>
      <c r="KL36" s="96"/>
      <c r="KM36" s="96"/>
      <c r="KN36" s="96"/>
      <c r="KO36" s="96"/>
      <c r="KP36" s="96"/>
      <c r="KQ36" s="96"/>
      <c r="KR36" s="96"/>
      <c r="KS36" s="96"/>
      <c r="KT36" s="96"/>
      <c r="KU36" s="96"/>
      <c r="KV36" s="96"/>
      <c r="KW36" s="96"/>
      <c r="KX36" s="96"/>
      <c r="KY36" s="96"/>
      <c r="KZ36" s="96"/>
      <c r="LA36" s="96"/>
      <c r="LB36" s="96"/>
      <c r="LC36" s="96"/>
      <c r="LD36" s="96"/>
      <c r="LE36" s="96"/>
      <c r="LF36" s="96"/>
      <c r="LG36" s="96"/>
      <c r="LH36" s="96"/>
      <c r="LI36" s="96"/>
      <c r="LJ36" s="96"/>
      <c r="LK36" s="96"/>
      <c r="LL36" s="96"/>
      <c r="LM36" s="96"/>
      <c r="LN36" s="96"/>
      <c r="LO36" s="96"/>
      <c r="LP36" s="96"/>
      <c r="LQ36" s="96"/>
      <c r="LR36" s="96"/>
      <c r="LS36" s="96"/>
      <c r="LT36" s="96"/>
      <c r="LU36" s="96"/>
      <c r="LV36" s="96"/>
      <c r="LW36" s="96"/>
      <c r="LX36" s="96"/>
      <c r="LY36" s="96"/>
      <c r="LZ36" s="96"/>
      <c r="MA36" s="96"/>
      <c r="MB36" s="96"/>
      <c r="MC36" s="96"/>
      <c r="MD36" s="96"/>
      <c r="ME36" s="96"/>
      <c r="MF36" s="96"/>
      <c r="MG36" s="96"/>
      <c r="MH36" s="96"/>
      <c r="MI36" s="96"/>
      <c r="MJ36" s="96"/>
      <c r="MK36" s="96"/>
      <c r="ML36" s="96"/>
      <c r="MM36" s="96"/>
      <c r="MN36" s="96"/>
      <c r="MO36" s="96"/>
      <c r="MP36" s="96"/>
      <c r="MQ36" s="96"/>
      <c r="MR36" s="96"/>
      <c r="MS36" s="96"/>
      <c r="MT36" s="96"/>
      <c r="MU36" s="96"/>
      <c r="MV36" s="96"/>
      <c r="MW36" s="96"/>
      <c r="MX36" s="96"/>
      <c r="MY36" s="96"/>
      <c r="MZ36" s="96"/>
      <c r="NA36" s="96"/>
      <c r="NB36" s="96"/>
      <c r="NC36" s="96"/>
      <c r="ND36" s="96"/>
      <c r="NE36" s="96"/>
      <c r="NF36" s="96"/>
      <c r="NG36" s="96"/>
      <c r="NH36" s="96"/>
      <c r="NI36" s="96"/>
      <c r="NJ36" s="96"/>
      <c r="NK36" s="96"/>
      <c r="NL36" s="96"/>
      <c r="NM36" s="96"/>
      <c r="NN36" s="96"/>
      <c r="NO36" s="96"/>
      <c r="NP36" s="96"/>
      <c r="NQ36" s="96"/>
      <c r="NR36" s="96"/>
      <c r="NS36" s="96"/>
      <c r="NT36" s="96"/>
      <c r="NU36" s="96"/>
      <c r="NV36" s="96"/>
      <c r="NW36" s="96"/>
      <c r="NX36" s="96"/>
      <c r="NY36" s="96"/>
      <c r="NZ36" s="96"/>
      <c r="OA36" s="96"/>
      <c r="OB36" s="96"/>
      <c r="OC36" s="96"/>
      <c r="OD36" s="96"/>
      <c r="OE36" s="96"/>
      <c r="OF36" s="96"/>
      <c r="OG36" s="96"/>
      <c r="OH36" s="96"/>
      <c r="OI36" s="96"/>
      <c r="OJ36" s="96"/>
      <c r="OK36" s="96"/>
      <c r="OL36" s="96"/>
      <c r="OM36" s="96"/>
      <c r="ON36" s="96"/>
      <c r="OO36" s="96"/>
      <c r="OP36" s="96"/>
      <c r="OQ36" s="96"/>
      <c r="OR36" s="96"/>
      <c r="OS36" s="96"/>
      <c r="OT36" s="96"/>
      <c r="OU36" s="96"/>
      <c r="OV36" s="96"/>
      <c r="OW36" s="96"/>
      <c r="OX36" s="96"/>
      <c r="OY36" s="96"/>
      <c r="OZ36" s="96"/>
      <c r="PA36" s="96"/>
      <c r="PB36" s="96"/>
      <c r="PC36" s="96"/>
      <c r="PD36" s="96"/>
      <c r="PE36" s="96"/>
      <c r="PF36" s="96"/>
      <c r="PG36" s="96"/>
      <c r="PH36" s="96"/>
      <c r="PI36" s="96"/>
      <c r="PJ36" s="96"/>
      <c r="PK36" s="96"/>
      <c r="PL36" s="96"/>
      <c r="PM36" s="96"/>
      <c r="PN36" s="96"/>
      <c r="PO36" s="96"/>
      <c r="PP36" s="96"/>
      <c r="PQ36" s="96"/>
      <c r="PR36" s="96"/>
      <c r="PS36" s="96"/>
      <c r="PT36" s="96"/>
      <c r="PU36" s="96"/>
      <c r="PV36" s="96"/>
      <c r="PW36" s="96"/>
      <c r="PX36" s="96"/>
      <c r="PY36" s="96"/>
      <c r="PZ36" s="96"/>
      <c r="QA36" s="96"/>
      <c r="QB36" s="96"/>
      <c r="QC36" s="96"/>
      <c r="QD36" s="96"/>
      <c r="QE36" s="96"/>
      <c r="QF36" s="96"/>
      <c r="QG36" s="96"/>
      <c r="QH36" s="96"/>
      <c r="QI36" s="96"/>
      <c r="QJ36" s="96"/>
      <c r="QK36" s="96"/>
      <c r="QL36" s="96"/>
      <c r="QM36" s="96"/>
      <c r="QN36" s="96"/>
      <c r="QO36" s="96"/>
      <c r="QP36" s="96"/>
      <c r="QQ36" s="96"/>
      <c r="QR36" s="96"/>
      <c r="QS36" s="96"/>
      <c r="QT36" s="96"/>
      <c r="QU36" s="96"/>
      <c r="QV36" s="96"/>
      <c r="QW36" s="96"/>
      <c r="QX36" s="96"/>
      <c r="QY36" s="96"/>
      <c r="QZ36" s="96"/>
      <c r="RA36" s="96"/>
      <c r="RB36" s="96"/>
      <c r="RC36" s="96"/>
      <c r="RD36" s="96"/>
      <c r="RE36" s="96"/>
      <c r="RF36" s="96"/>
      <c r="RG36" s="96"/>
      <c r="RH36" s="96"/>
      <c r="RI36" s="96"/>
      <c r="RJ36" s="96"/>
      <c r="RK36" s="96"/>
      <c r="RL36" s="96"/>
      <c r="RM36" s="96"/>
      <c r="RN36" s="96"/>
      <c r="RO36" s="96"/>
      <c r="RP36" s="96"/>
      <c r="RQ36" s="96"/>
      <c r="RR36" s="96"/>
      <c r="RS36" s="96"/>
      <c r="RT36" s="96"/>
      <c r="RU36" s="96"/>
      <c r="RV36" s="96"/>
      <c r="RW36" s="96"/>
      <c r="RX36" s="96"/>
      <c r="RY36" s="96"/>
      <c r="RZ36" s="96"/>
      <c r="SA36" s="96"/>
      <c r="SB36" s="96"/>
      <c r="SC36" s="96"/>
      <c r="SD36" s="96"/>
      <c r="SE36" s="96"/>
      <c r="SF36" s="96"/>
      <c r="SG36" s="96"/>
      <c r="SH36" s="96"/>
      <c r="SI36" s="96"/>
      <c r="SJ36" s="96"/>
      <c r="SK36" s="96"/>
      <c r="SL36" s="96"/>
      <c r="SM36" s="96"/>
      <c r="SN36" s="96"/>
      <c r="SO36" s="96"/>
      <c r="SP36" s="96"/>
      <c r="SQ36" s="96"/>
      <c r="SR36" s="96"/>
      <c r="SS36" s="96"/>
      <c r="ST36" s="96"/>
      <c r="SU36" s="96"/>
      <c r="SV36" s="96"/>
      <c r="SW36" s="96"/>
      <c r="SX36" s="96"/>
      <c r="SY36" s="96"/>
      <c r="SZ36" s="96"/>
      <c r="TA36" s="96"/>
      <c r="TB36" s="96"/>
      <c r="TC36" s="96"/>
      <c r="TD36" s="96"/>
      <c r="TE36" s="96"/>
      <c r="TF36" s="96"/>
      <c r="TG36" s="96"/>
      <c r="TH36" s="96"/>
      <c r="TI36" s="96"/>
      <c r="TJ36" s="96"/>
      <c r="TK36" s="96"/>
      <c r="TL36" s="96"/>
      <c r="TM36" s="96"/>
      <c r="TN36" s="96"/>
      <c r="TO36" s="96"/>
      <c r="TP36" s="96"/>
      <c r="TQ36" s="96"/>
      <c r="TR36" s="96"/>
      <c r="TS36" s="96"/>
      <c r="TT36" s="96"/>
      <c r="TU36" s="96"/>
      <c r="TV36" s="96"/>
      <c r="TW36" s="96"/>
      <c r="TX36" s="96"/>
      <c r="TY36" s="96"/>
      <c r="TZ36" s="96"/>
      <c r="UA36" s="96"/>
      <c r="UB36" s="96"/>
      <c r="UC36" s="96"/>
      <c r="UD36" s="96"/>
      <c r="UE36" s="96"/>
      <c r="UF36" s="96"/>
      <c r="UG36" s="96"/>
      <c r="UH36" s="96"/>
      <c r="UI36" s="96"/>
      <c r="UJ36" s="96"/>
      <c r="UK36" s="96"/>
      <c r="UL36" s="96"/>
      <c r="UM36" s="96"/>
      <c r="UN36" s="96"/>
      <c r="UO36" s="96"/>
      <c r="UP36" s="96"/>
      <c r="UQ36" s="96"/>
      <c r="UR36" s="96"/>
      <c r="US36" s="96"/>
      <c r="UT36" s="96"/>
      <c r="UU36" s="96"/>
      <c r="UV36" s="96"/>
      <c r="UW36" s="96"/>
      <c r="UX36" s="96"/>
      <c r="UY36" s="96"/>
      <c r="UZ36" s="96"/>
      <c r="VA36" s="96"/>
      <c r="VB36" s="96"/>
      <c r="VC36" s="96"/>
      <c r="VD36" s="96"/>
      <c r="VE36" s="96"/>
      <c r="VF36" s="96"/>
      <c r="VG36" s="96"/>
      <c r="VH36" s="96"/>
      <c r="VI36" s="96"/>
      <c r="VJ36" s="96"/>
      <c r="VK36" s="96"/>
      <c r="VL36" s="96"/>
      <c r="VM36" s="96"/>
      <c r="VN36" s="96"/>
      <c r="VO36" s="96"/>
      <c r="VP36" s="96"/>
      <c r="VQ36" s="96"/>
      <c r="VR36" s="96"/>
      <c r="VS36" s="96"/>
      <c r="VT36" s="96"/>
      <c r="VU36" s="96"/>
      <c r="VV36" s="96"/>
      <c r="VW36" s="96"/>
      <c r="VX36" s="96"/>
      <c r="VY36" s="96"/>
      <c r="VZ36" s="96"/>
      <c r="WA36" s="96"/>
      <c r="WB36" s="96"/>
      <c r="WC36" s="96"/>
      <c r="WD36" s="96"/>
      <c r="WE36" s="96"/>
      <c r="WF36" s="96"/>
      <c r="WG36" s="96"/>
      <c r="WH36" s="96"/>
      <c r="WI36" s="96"/>
      <c r="WJ36" s="96"/>
      <c r="WK36" s="96"/>
      <c r="WL36" s="96"/>
      <c r="WM36" s="96"/>
      <c r="WN36" s="96"/>
      <c r="WO36" s="96"/>
      <c r="WP36" s="96"/>
      <c r="WQ36" s="96"/>
      <c r="WR36" s="96"/>
      <c r="WS36" s="96"/>
      <c r="WT36" s="96"/>
      <c r="WU36" s="96"/>
      <c r="WV36" s="96"/>
      <c r="WW36" s="96"/>
      <c r="WX36" s="96"/>
      <c r="WY36" s="96"/>
      <c r="WZ36" s="96"/>
      <c r="XA36" s="96"/>
      <c r="XB36" s="96"/>
      <c r="XC36" s="96"/>
      <c r="XD36" s="96"/>
      <c r="XE36" s="96"/>
      <c r="XF36" s="96"/>
      <c r="XG36" s="96"/>
      <c r="XH36" s="96"/>
      <c r="XI36" s="96"/>
      <c r="XJ36" s="96"/>
      <c r="XK36" s="96"/>
      <c r="XL36" s="96"/>
      <c r="XM36" s="96"/>
      <c r="XN36" s="96"/>
      <c r="XO36" s="96"/>
      <c r="XP36" s="96"/>
      <c r="XQ36" s="96"/>
      <c r="XR36" s="96"/>
      <c r="XS36" s="96"/>
      <c r="XT36" s="96"/>
      <c r="XU36" s="96"/>
      <c r="XV36" s="96"/>
      <c r="XW36" s="96"/>
      <c r="XX36" s="96"/>
      <c r="XY36" s="96"/>
      <c r="XZ36" s="96"/>
      <c r="YA36" s="96"/>
      <c r="YB36" s="96"/>
      <c r="YC36" s="96"/>
      <c r="YD36" s="96"/>
      <c r="YE36" s="96"/>
      <c r="YF36" s="96"/>
      <c r="YG36" s="96"/>
      <c r="YH36" s="96"/>
      <c r="YI36" s="96"/>
      <c r="YJ36" s="96"/>
      <c r="YK36" s="96"/>
      <c r="YL36" s="96"/>
      <c r="YM36" s="96"/>
      <c r="YN36" s="96"/>
      <c r="YO36" s="96"/>
      <c r="YP36" s="96"/>
      <c r="YQ36" s="96"/>
      <c r="YR36" s="96"/>
      <c r="YS36" s="96"/>
      <c r="YT36" s="96"/>
      <c r="YU36" s="96"/>
      <c r="YV36" s="96"/>
      <c r="YW36" s="96"/>
      <c r="YX36" s="96"/>
      <c r="YY36" s="96"/>
      <c r="YZ36" s="96"/>
      <c r="ZA36" s="96"/>
      <c r="ZB36" s="96"/>
      <c r="ZC36" s="96"/>
      <c r="ZD36" s="96"/>
      <c r="ZE36" s="96"/>
      <c r="ZF36" s="96"/>
      <c r="ZG36" s="96"/>
      <c r="ZH36" s="96"/>
      <c r="ZI36" s="96"/>
      <c r="ZJ36" s="96"/>
      <c r="ZK36" s="96"/>
      <c r="ZL36" s="96"/>
      <c r="ZM36" s="96"/>
      <c r="ZN36" s="96"/>
      <c r="ZO36" s="96"/>
      <c r="ZP36" s="96"/>
      <c r="ZQ36" s="96"/>
      <c r="ZR36" s="96"/>
      <c r="ZS36" s="96"/>
      <c r="ZT36" s="96"/>
      <c r="ZU36" s="96"/>
      <c r="ZV36" s="96"/>
      <c r="ZW36" s="96"/>
      <c r="ZX36" s="96"/>
      <c r="ZY36" s="96"/>
      <c r="ZZ36" s="96"/>
      <c r="AAA36" s="96"/>
      <c r="AAB36" s="96"/>
      <c r="AAC36" s="96"/>
      <c r="AAD36" s="96"/>
      <c r="AAE36" s="96"/>
      <c r="AAF36" s="96"/>
      <c r="AAG36" s="96"/>
      <c r="AAH36" s="96"/>
      <c r="AAI36" s="96"/>
      <c r="AAJ36" s="96"/>
      <c r="AAK36" s="96"/>
      <c r="AAL36" s="96"/>
      <c r="AAM36" s="96"/>
      <c r="AAN36" s="96"/>
      <c r="AAO36" s="96"/>
      <c r="AAP36" s="96"/>
      <c r="AAQ36" s="96"/>
      <c r="AAR36" s="96"/>
      <c r="AAS36" s="96"/>
      <c r="AAT36" s="96"/>
      <c r="AAU36" s="96"/>
      <c r="AAV36" s="96"/>
      <c r="AAW36" s="96"/>
      <c r="AAX36" s="96"/>
      <c r="AAY36" s="96"/>
      <c r="AAZ36" s="96"/>
      <c r="ABA36" s="96"/>
      <c r="ABB36" s="96"/>
      <c r="ABC36" s="96"/>
      <c r="ABD36" s="96"/>
      <c r="ABE36" s="96"/>
      <c r="ABF36" s="96"/>
      <c r="ABG36" s="96"/>
      <c r="ABH36" s="96"/>
      <c r="ABI36" s="96"/>
      <c r="ABJ36" s="96"/>
      <c r="ABK36" s="96"/>
      <c r="ABL36" s="96"/>
      <c r="ABM36" s="96"/>
      <c r="ABN36" s="96"/>
      <c r="ABO36" s="96"/>
      <c r="ABP36" s="96"/>
      <c r="ABQ36" s="96"/>
      <c r="ABR36" s="96"/>
      <c r="ABS36" s="96"/>
      <c r="ABT36" s="96"/>
      <c r="ABU36" s="96"/>
      <c r="ABV36" s="96"/>
      <c r="ABW36" s="96"/>
      <c r="ABX36" s="96"/>
      <c r="ABY36" s="96"/>
      <c r="ABZ36" s="96"/>
      <c r="ACA36" s="96"/>
      <c r="ACB36" s="96"/>
      <c r="ACC36" s="96"/>
      <c r="ACD36" s="96"/>
      <c r="ACE36" s="96"/>
      <c r="ACF36" s="96"/>
      <c r="ACG36" s="96"/>
      <c r="ACH36" s="96"/>
      <c r="ACI36" s="96"/>
      <c r="ACJ36" s="96"/>
      <c r="ACK36" s="96"/>
      <c r="ACL36" s="96"/>
      <c r="ACM36" s="96"/>
      <c r="ACN36" s="96"/>
      <c r="ACO36" s="96"/>
      <c r="ACP36" s="96"/>
      <c r="ACQ36" s="96"/>
      <c r="ACR36" s="96"/>
      <c r="ACS36" s="96"/>
      <c r="ACT36" s="96"/>
      <c r="ACU36" s="96"/>
      <c r="ACV36" s="96"/>
      <c r="ACW36" s="96"/>
      <c r="ACX36" s="96"/>
      <c r="ACY36" s="96"/>
      <c r="ACZ36" s="96"/>
      <c r="ADA36" s="96"/>
      <c r="ADB36" s="96"/>
      <c r="ADC36" s="96"/>
      <c r="ADD36" s="96"/>
      <c r="ADE36" s="96"/>
      <c r="ADF36" s="96"/>
      <c r="ADG36" s="96"/>
      <c r="ADH36" s="96"/>
      <c r="ADI36" s="96"/>
      <c r="ADJ36" s="96"/>
      <c r="ADK36" s="96"/>
      <c r="ADL36" s="96"/>
      <c r="ADM36" s="96"/>
      <c r="ADN36" s="96"/>
      <c r="ADO36" s="96"/>
      <c r="ADP36" s="96"/>
      <c r="ADQ36" s="96"/>
      <c r="ADR36" s="96"/>
      <c r="ADS36" s="96"/>
      <c r="ADT36" s="96"/>
      <c r="ADU36" s="96"/>
      <c r="ADV36" s="96"/>
      <c r="ADW36" s="96"/>
      <c r="ADX36" s="96"/>
      <c r="ADY36" s="96"/>
      <c r="ADZ36" s="96"/>
      <c r="AEA36" s="96"/>
      <c r="AEB36" s="96"/>
      <c r="AEC36" s="96"/>
      <c r="AED36" s="96"/>
      <c r="AEE36" s="96"/>
      <c r="AEF36" s="96"/>
      <c r="AEG36" s="96"/>
      <c r="AEH36" s="96"/>
      <c r="AEI36" s="96"/>
      <c r="AEJ36" s="96"/>
      <c r="AEK36" s="96"/>
      <c r="AEL36" s="96"/>
      <c r="AEM36" s="96"/>
      <c r="AEN36" s="96"/>
      <c r="AEO36" s="96"/>
      <c r="AEP36" s="96"/>
      <c r="AEQ36" s="96"/>
      <c r="AER36" s="96"/>
      <c r="AES36" s="96"/>
      <c r="AET36" s="96"/>
      <c r="AEU36" s="96"/>
      <c r="AEV36" s="96"/>
      <c r="AEW36" s="96"/>
      <c r="AEX36" s="96"/>
      <c r="AEY36" s="96"/>
      <c r="AEZ36" s="96"/>
      <c r="AFA36" s="96"/>
      <c r="AFB36" s="96"/>
      <c r="AFC36" s="96"/>
      <c r="AFD36" s="96"/>
      <c r="AFE36" s="96"/>
      <c r="AFF36" s="96"/>
      <c r="AFG36" s="96"/>
      <c r="AFH36" s="96"/>
      <c r="AFI36" s="96"/>
      <c r="AFJ36" s="96"/>
      <c r="AFK36" s="96"/>
      <c r="AFL36" s="96"/>
      <c r="AFM36" s="96"/>
      <c r="AFN36" s="96"/>
      <c r="AFO36" s="96"/>
      <c r="AFP36" s="96"/>
      <c r="AFQ36" s="96"/>
      <c r="AFR36" s="96"/>
      <c r="AFS36" s="96"/>
      <c r="AFT36" s="96"/>
      <c r="AFU36" s="96"/>
      <c r="AFV36" s="96"/>
      <c r="AFW36" s="96"/>
      <c r="AFX36" s="96"/>
      <c r="AFY36" s="96"/>
      <c r="AFZ36" s="96"/>
      <c r="AGA36" s="96"/>
      <c r="AGB36" s="96"/>
      <c r="AGC36" s="96"/>
      <c r="AGD36" s="96"/>
      <c r="AGE36" s="96"/>
      <c r="AGF36" s="96"/>
      <c r="AGG36" s="96"/>
      <c r="AGH36" s="96"/>
      <c r="AGI36" s="96"/>
      <c r="AGJ36" s="96"/>
      <c r="AGK36" s="96"/>
      <c r="AGL36" s="96"/>
      <c r="AGM36" s="96"/>
      <c r="AGN36" s="96"/>
      <c r="AGO36" s="96"/>
      <c r="AGP36" s="96"/>
      <c r="AGQ36" s="96"/>
      <c r="AGR36" s="96"/>
      <c r="AGS36" s="96"/>
      <c r="AGT36" s="96"/>
      <c r="AGU36" s="96"/>
      <c r="AGV36" s="96"/>
      <c r="AGW36" s="96"/>
      <c r="AGX36" s="96"/>
      <c r="AGY36" s="96"/>
      <c r="AGZ36" s="96"/>
      <c r="AHA36" s="96"/>
      <c r="AHB36" s="96"/>
      <c r="AHC36" s="96"/>
      <c r="AHD36" s="96"/>
      <c r="AHE36" s="96"/>
      <c r="AHF36" s="96"/>
      <c r="AHG36" s="96"/>
      <c r="AHH36" s="96"/>
      <c r="AHI36" s="96"/>
      <c r="AHJ36" s="96"/>
      <c r="AHK36" s="96"/>
      <c r="AHL36" s="96"/>
      <c r="AHM36" s="96"/>
      <c r="AHN36" s="96"/>
      <c r="AHO36" s="96"/>
      <c r="AHP36" s="96"/>
      <c r="AHQ36" s="96"/>
      <c r="AHR36" s="96"/>
      <c r="AHS36" s="96"/>
      <c r="AHT36" s="96"/>
      <c r="AHU36" s="96"/>
      <c r="AHV36" s="96"/>
      <c r="AHW36" s="96"/>
      <c r="AHX36" s="96"/>
      <c r="AHY36" s="96"/>
      <c r="AHZ36" s="96"/>
      <c r="AIA36" s="96"/>
      <c r="AIB36" s="96"/>
      <c r="AIC36" s="96"/>
      <c r="AID36" s="96"/>
      <c r="AIE36" s="96"/>
      <c r="AIF36" s="96"/>
      <c r="AIG36" s="96"/>
      <c r="AIH36" s="96"/>
      <c r="AII36" s="96"/>
      <c r="AIJ36" s="96"/>
      <c r="AIK36" s="96"/>
      <c r="AIL36" s="96"/>
      <c r="AIM36" s="96"/>
      <c r="AIN36" s="96"/>
      <c r="AIO36" s="96"/>
      <c r="AIP36" s="96"/>
      <c r="AIQ36" s="96"/>
      <c r="AIR36" s="96"/>
      <c r="AIS36" s="96"/>
      <c r="AIT36" s="96"/>
      <c r="AIU36" s="96"/>
      <c r="AIV36" s="96"/>
      <c r="AIW36" s="96"/>
      <c r="AIX36" s="96"/>
      <c r="AIY36" s="96"/>
      <c r="AIZ36" s="96"/>
      <c r="AJA36" s="96"/>
      <c r="AJB36" s="96"/>
      <c r="AJC36" s="96"/>
      <c r="AJD36" s="96"/>
      <c r="AJE36" s="96"/>
      <c r="AJF36" s="96"/>
      <c r="AJG36" s="96"/>
      <c r="AJH36" s="96"/>
      <c r="AJI36" s="96"/>
      <c r="AJJ36" s="96"/>
      <c r="AJK36" s="96"/>
      <c r="AJL36" s="96"/>
      <c r="AJM36" s="96"/>
      <c r="AJN36" s="96"/>
      <c r="AJO36" s="96"/>
      <c r="AJP36" s="96"/>
      <c r="AJQ36" s="96"/>
      <c r="AJR36" s="96"/>
      <c r="AJS36" s="96"/>
      <c r="AJT36" s="96"/>
      <c r="AJU36" s="96"/>
      <c r="AJV36" s="96"/>
      <c r="AJW36" s="96"/>
      <c r="AJX36" s="96"/>
      <c r="AJY36" s="96"/>
      <c r="AJZ36" s="96"/>
      <c r="AKA36" s="96"/>
      <c r="AKB36" s="96"/>
      <c r="AKC36" s="96"/>
      <c r="AKD36" s="96"/>
      <c r="AKE36" s="96"/>
      <c r="AKF36" s="96"/>
      <c r="AKG36" s="96"/>
      <c r="AKH36" s="96"/>
      <c r="AKI36" s="96"/>
      <c r="AKJ36" s="96"/>
      <c r="AKK36" s="96"/>
      <c r="AKL36" s="96"/>
      <c r="AKM36" s="96"/>
      <c r="AKN36" s="96"/>
      <c r="AKO36" s="96"/>
      <c r="AKP36" s="96"/>
      <c r="AKQ36" s="96"/>
      <c r="AKR36" s="96"/>
      <c r="AKS36" s="96"/>
      <c r="AKT36" s="96"/>
      <c r="AKU36" s="96"/>
      <c r="AKV36" s="96"/>
      <c r="AKW36" s="96"/>
      <c r="AKX36" s="96"/>
      <c r="AKY36" s="96"/>
      <c r="AKZ36" s="96"/>
      <c r="ALA36" s="96"/>
      <c r="ALB36" s="96"/>
      <c r="ALC36" s="96"/>
      <c r="ALD36" s="96"/>
      <c r="ALE36" s="96"/>
      <c r="ALF36" s="96"/>
      <c r="ALG36" s="96"/>
      <c r="ALH36" s="96"/>
      <c r="ALI36" s="96"/>
      <c r="ALJ36" s="96"/>
      <c r="ALK36" s="96"/>
      <c r="ALL36" s="96"/>
      <c r="ALM36" s="96"/>
      <c r="ALN36" s="96"/>
      <c r="ALO36" s="96"/>
      <c r="ALP36" s="96"/>
      <c r="ALQ36" s="96"/>
      <c r="ALR36" s="96"/>
      <c r="ALS36" s="96"/>
      <c r="ALT36" s="96"/>
      <c r="ALU36" s="96"/>
      <c r="ALV36" s="96"/>
      <c r="ALW36" s="96"/>
      <c r="ALX36" s="96"/>
      <c r="ALY36" s="96"/>
      <c r="ALZ36" s="96"/>
      <c r="AMA36" s="96"/>
      <c r="AMB36" s="96"/>
      <c r="AMC36" s="96"/>
      <c r="AMD36" s="96"/>
      <c r="AME36" s="96"/>
      <c r="AMF36" s="96"/>
      <c r="AMG36" s="96"/>
      <c r="AMH36" s="96"/>
      <c r="AMI36" s="96"/>
      <c r="AMJ36" s="96"/>
      <c r="AMK36" s="96"/>
      <c r="AML36" s="96"/>
      <c r="AMM36" s="96"/>
      <c r="AMN36" s="96"/>
      <c r="AMO36" s="96"/>
      <c r="AMP36" s="96"/>
      <c r="AMQ36" s="96"/>
      <c r="AMR36" s="96"/>
      <c r="AMS36" s="96"/>
      <c r="AMT36" s="96"/>
      <c r="AMU36" s="96"/>
      <c r="AMV36" s="96"/>
      <c r="AMW36" s="96"/>
      <c r="AMX36" s="96"/>
      <c r="AMY36" s="96"/>
      <c r="AMZ36" s="96"/>
      <c r="ANA36" s="96"/>
      <c r="ANB36" s="96"/>
      <c r="ANC36" s="96"/>
      <c r="AND36" s="96"/>
      <c r="ANE36" s="96"/>
      <c r="ANF36" s="96"/>
      <c r="ANG36" s="96"/>
      <c r="ANH36" s="96"/>
      <c r="ANI36" s="96"/>
      <c r="ANJ36" s="96"/>
      <c r="ANK36" s="96"/>
      <c r="ANL36" s="96"/>
      <c r="ANM36" s="96"/>
      <c r="ANN36" s="96"/>
      <c r="ANO36" s="96"/>
      <c r="ANP36" s="96"/>
      <c r="ANQ36" s="96"/>
      <c r="ANR36" s="96"/>
      <c r="ANS36" s="96"/>
      <c r="ANT36" s="96"/>
      <c r="ANU36" s="96"/>
      <c r="ANV36" s="96"/>
      <c r="ANW36" s="96"/>
      <c r="ANX36" s="96"/>
      <c r="ANY36" s="96"/>
      <c r="ANZ36" s="96"/>
      <c r="AOA36" s="96"/>
      <c r="AOB36" s="96"/>
      <c r="AOC36" s="96"/>
      <c r="AOD36" s="96"/>
      <c r="AOE36" s="96"/>
      <c r="AOF36" s="96"/>
      <c r="AOG36" s="96"/>
      <c r="AOH36" s="96"/>
      <c r="AOI36" s="96"/>
      <c r="AOJ36" s="96"/>
      <c r="AOK36" s="96"/>
      <c r="AOL36" s="96"/>
      <c r="AOM36" s="96"/>
      <c r="AON36" s="96"/>
      <c r="AOO36" s="96"/>
      <c r="AOP36" s="96"/>
      <c r="AOQ36" s="96"/>
      <c r="AOR36" s="96"/>
      <c r="AOS36" s="96"/>
      <c r="AOT36" s="96"/>
      <c r="AOU36" s="96"/>
      <c r="AOV36" s="96"/>
      <c r="AOW36" s="96"/>
      <c r="AOX36" s="96"/>
      <c r="AOY36" s="96"/>
      <c r="AOZ36" s="96"/>
      <c r="APA36" s="96"/>
      <c r="APB36" s="96"/>
      <c r="APC36" s="96"/>
      <c r="APD36" s="96"/>
      <c r="APE36" s="96"/>
      <c r="APF36" s="96"/>
      <c r="APG36" s="96"/>
      <c r="APH36" s="96"/>
      <c r="API36" s="96"/>
      <c r="APJ36" s="96"/>
      <c r="APK36" s="96"/>
      <c r="APL36" s="96"/>
      <c r="APM36" s="96"/>
      <c r="APN36" s="96"/>
      <c r="APO36" s="96"/>
      <c r="APP36" s="96"/>
      <c r="APQ36" s="96"/>
      <c r="APR36" s="96"/>
      <c r="APS36" s="96"/>
      <c r="APT36" s="96"/>
      <c r="APU36" s="96"/>
      <c r="APV36" s="96"/>
      <c r="APW36" s="96"/>
      <c r="APX36" s="96"/>
      <c r="APY36" s="96"/>
      <c r="APZ36" s="96"/>
      <c r="AQA36" s="96"/>
      <c r="AQB36" s="96"/>
      <c r="AQC36" s="96"/>
      <c r="AQD36" s="96"/>
      <c r="AQE36" s="96"/>
      <c r="AQF36" s="96"/>
      <c r="AQG36" s="96"/>
      <c r="AQH36" s="96"/>
      <c r="AQI36" s="96"/>
      <c r="AQJ36" s="96"/>
      <c r="AQK36" s="96"/>
      <c r="AQL36" s="96"/>
      <c r="AQM36" s="96"/>
      <c r="AQN36" s="96"/>
      <c r="AQO36" s="96"/>
      <c r="AQP36" s="96"/>
      <c r="AQQ36" s="96"/>
      <c r="AQR36" s="96"/>
      <c r="AQS36" s="96"/>
      <c r="AQT36" s="96"/>
      <c r="AQU36" s="96"/>
      <c r="AQV36" s="96"/>
      <c r="AQW36" s="96"/>
      <c r="AQX36" s="96"/>
      <c r="AQY36" s="96"/>
      <c r="AQZ36" s="96"/>
      <c r="ARA36" s="96"/>
      <c r="ARB36" s="96"/>
      <c r="ARC36" s="96"/>
      <c r="ARD36" s="96"/>
      <c r="ARE36" s="96"/>
      <c r="ARF36" s="96"/>
      <c r="ARG36" s="96"/>
      <c r="ARH36" s="96"/>
      <c r="ARI36" s="96"/>
      <c r="ARJ36" s="96"/>
      <c r="ARK36" s="96"/>
      <c r="ARL36" s="96"/>
      <c r="ARM36" s="96"/>
      <c r="ARN36" s="96"/>
      <c r="ARO36" s="96"/>
      <c r="ARP36" s="96"/>
      <c r="ARQ36" s="96"/>
      <c r="ARR36" s="96"/>
      <c r="ARS36" s="96"/>
      <c r="ART36" s="96"/>
      <c r="ARU36" s="96"/>
      <c r="ARV36" s="96"/>
      <c r="ARW36" s="96"/>
      <c r="ARX36" s="96"/>
      <c r="ARY36" s="96"/>
      <c r="ARZ36" s="96"/>
      <c r="ASA36" s="96"/>
      <c r="ASB36" s="96"/>
      <c r="ASC36" s="96"/>
      <c r="ASD36" s="96"/>
      <c r="ASE36" s="96"/>
      <c r="ASF36" s="96"/>
      <c r="ASG36" s="96"/>
      <c r="ASH36" s="96"/>
      <c r="ASI36" s="96"/>
      <c r="ASJ36" s="96"/>
      <c r="ASK36" s="96"/>
      <c r="ASL36" s="96"/>
      <c r="ASM36" s="96"/>
      <c r="ASN36" s="96"/>
      <c r="ASO36" s="96"/>
      <c r="ASP36" s="96"/>
      <c r="ASQ36" s="96"/>
      <c r="ASR36" s="96"/>
      <c r="ASS36" s="96"/>
      <c r="AST36" s="96"/>
      <c r="ASU36" s="96"/>
      <c r="ASV36" s="96"/>
      <c r="ASW36" s="96"/>
      <c r="ASX36" s="96"/>
      <c r="ASY36" s="96"/>
      <c r="ASZ36" s="96"/>
      <c r="ATA36" s="96"/>
      <c r="ATB36" s="96"/>
      <c r="ATC36" s="96"/>
      <c r="ATD36" s="96"/>
      <c r="ATE36" s="96"/>
      <c r="ATF36" s="96"/>
      <c r="ATG36" s="96"/>
      <c r="ATH36" s="96"/>
      <c r="ATI36" s="96"/>
      <c r="ATJ36" s="96"/>
      <c r="ATK36" s="96"/>
      <c r="ATL36" s="96"/>
      <c r="ATM36" s="96"/>
      <c r="ATN36" s="96"/>
      <c r="ATO36" s="96"/>
      <c r="ATP36" s="96"/>
      <c r="ATQ36" s="96"/>
      <c r="ATR36" s="96"/>
      <c r="ATS36" s="96"/>
      <c r="ATT36" s="96"/>
      <c r="ATU36" s="96"/>
      <c r="ATV36" s="96"/>
      <c r="ATW36" s="96"/>
      <c r="ATX36" s="96"/>
      <c r="ATY36" s="96"/>
      <c r="ATZ36" s="96"/>
      <c r="AUA36" s="96"/>
      <c r="AUB36" s="96"/>
      <c r="AUC36" s="96"/>
      <c r="AUD36" s="96"/>
      <c r="AUE36" s="96"/>
      <c r="AUF36" s="96"/>
      <c r="AUG36" s="96"/>
      <c r="AUH36" s="96"/>
      <c r="AUI36" s="96"/>
      <c r="AUJ36" s="96"/>
      <c r="AUK36" s="96"/>
      <c r="AUL36" s="96"/>
      <c r="AUM36" s="96"/>
      <c r="AUN36" s="96"/>
      <c r="AUO36" s="96"/>
      <c r="AUP36" s="96"/>
      <c r="AUQ36" s="96"/>
      <c r="AUR36" s="96"/>
      <c r="AUS36" s="96"/>
      <c r="AUT36" s="96"/>
      <c r="AUU36" s="96"/>
      <c r="AUV36" s="96"/>
      <c r="AUW36" s="96"/>
      <c r="AUX36" s="96"/>
      <c r="AUY36" s="96"/>
      <c r="AUZ36" s="96"/>
      <c r="AVA36" s="96"/>
      <c r="AVB36" s="96"/>
      <c r="AVC36" s="96"/>
      <c r="AVD36" s="96"/>
      <c r="AVE36" s="96"/>
      <c r="AVF36" s="96"/>
      <c r="AVG36" s="96"/>
      <c r="AVH36" s="96"/>
      <c r="AVI36" s="96"/>
      <c r="AVJ36" s="96"/>
      <c r="AVK36" s="96"/>
      <c r="AVL36" s="96"/>
      <c r="AVM36" s="96"/>
      <c r="AVN36" s="96"/>
      <c r="AVO36" s="96"/>
      <c r="AVP36" s="96"/>
      <c r="AVQ36" s="96"/>
      <c r="AVR36" s="96"/>
      <c r="AVS36" s="96"/>
      <c r="AVT36" s="96"/>
      <c r="AVU36" s="96"/>
      <c r="AVV36" s="96"/>
      <c r="AVW36" s="96"/>
      <c r="AVX36" s="96"/>
      <c r="AVY36" s="96"/>
      <c r="AVZ36" s="96"/>
      <c r="AWA36" s="96"/>
      <c r="AWB36" s="96"/>
      <c r="AWC36" s="96"/>
      <c r="AWD36" s="96"/>
      <c r="AWE36" s="96"/>
      <c r="AWF36" s="96"/>
      <c r="AWG36" s="96"/>
      <c r="AWH36" s="96"/>
      <c r="AWI36" s="96"/>
      <c r="AWJ36" s="96"/>
      <c r="AWK36" s="96"/>
      <c r="AWL36" s="96"/>
      <c r="AWM36" s="96"/>
      <c r="AWN36" s="96"/>
      <c r="AWO36" s="96"/>
      <c r="AWP36" s="96"/>
      <c r="AWQ36" s="96"/>
      <c r="AWR36" s="96"/>
      <c r="AWS36" s="96"/>
      <c r="AWT36" s="96"/>
      <c r="AWU36" s="96"/>
      <c r="AWV36" s="96"/>
      <c r="AWW36" s="96"/>
      <c r="AWX36" s="96"/>
      <c r="AWY36" s="96"/>
      <c r="AWZ36" s="96"/>
      <c r="AXA36" s="96"/>
      <c r="AXB36" s="96"/>
      <c r="AXC36" s="96"/>
      <c r="AXD36" s="96"/>
      <c r="AXE36" s="96"/>
      <c r="AXF36" s="96"/>
      <c r="AXG36" s="96"/>
      <c r="AXH36" s="96"/>
      <c r="AXI36" s="96"/>
      <c r="AXJ36" s="96"/>
      <c r="AXK36" s="96"/>
      <c r="AXL36" s="96"/>
      <c r="AXM36" s="96"/>
      <c r="AXN36" s="96"/>
      <c r="AXO36" s="96"/>
      <c r="AXP36" s="96"/>
      <c r="AXQ36" s="96"/>
      <c r="AXR36" s="96"/>
      <c r="AXS36" s="96"/>
      <c r="AXT36" s="96"/>
      <c r="AXU36" s="96"/>
      <c r="AXV36" s="96"/>
      <c r="AXW36" s="96"/>
      <c r="AXX36" s="96"/>
      <c r="AXY36" s="96"/>
      <c r="AXZ36" s="96"/>
      <c r="AYA36" s="96"/>
      <c r="AYB36" s="96"/>
      <c r="AYC36" s="96"/>
      <c r="AYD36" s="96"/>
      <c r="AYE36" s="96"/>
      <c r="AYF36" s="96"/>
      <c r="AYG36" s="96"/>
      <c r="AYH36" s="96"/>
      <c r="AYI36" s="96"/>
      <c r="AYJ36" s="96"/>
      <c r="AYK36" s="96"/>
      <c r="AYL36" s="96"/>
      <c r="AYM36" s="96"/>
      <c r="AYN36" s="96"/>
      <c r="AYO36" s="96"/>
      <c r="AYP36" s="96"/>
      <c r="AYQ36" s="96"/>
      <c r="AYR36" s="96"/>
      <c r="AYS36" s="96"/>
      <c r="AYT36" s="96"/>
      <c r="AYU36" s="96"/>
      <c r="AYV36" s="96"/>
      <c r="AYW36" s="96"/>
      <c r="AYX36" s="96"/>
      <c r="AYY36" s="96"/>
      <c r="AYZ36" s="96"/>
      <c r="AZA36" s="96"/>
      <c r="AZB36" s="96"/>
      <c r="AZC36" s="96"/>
      <c r="AZD36" s="96"/>
      <c r="AZE36" s="96"/>
      <c r="AZF36" s="96"/>
      <c r="AZG36" s="96"/>
      <c r="AZH36" s="96"/>
      <c r="AZI36" s="96"/>
      <c r="AZJ36" s="96"/>
      <c r="AZK36" s="96"/>
      <c r="AZL36" s="96"/>
      <c r="AZM36" s="96"/>
      <c r="AZN36" s="96"/>
      <c r="AZO36" s="96"/>
      <c r="AZP36" s="96"/>
      <c r="AZQ36" s="96"/>
      <c r="AZR36" s="96"/>
      <c r="AZS36" s="96"/>
      <c r="AZT36" s="96"/>
      <c r="AZU36" s="96"/>
      <c r="AZV36" s="96"/>
      <c r="AZW36" s="96"/>
      <c r="AZX36" s="96"/>
      <c r="AZY36" s="96"/>
      <c r="AZZ36" s="96"/>
      <c r="BAA36" s="96"/>
      <c r="BAB36" s="96"/>
      <c r="BAC36" s="96"/>
      <c r="BAD36" s="96"/>
      <c r="BAE36" s="96"/>
      <c r="BAF36" s="96"/>
      <c r="BAG36" s="96"/>
      <c r="BAH36" s="96"/>
      <c r="BAI36" s="96"/>
      <c r="BAJ36" s="96"/>
      <c r="BAK36" s="96"/>
      <c r="BAL36" s="96"/>
      <c r="BAM36" s="96"/>
      <c r="BAN36" s="96"/>
      <c r="BAO36" s="96"/>
      <c r="BAP36" s="96"/>
      <c r="BAQ36" s="96"/>
      <c r="BAR36" s="96"/>
      <c r="BAS36" s="96"/>
      <c r="BAT36" s="96"/>
      <c r="BAU36" s="96"/>
      <c r="BAV36" s="96"/>
      <c r="BAW36" s="96"/>
      <c r="BAX36" s="96"/>
      <c r="BAY36" s="96"/>
      <c r="BAZ36" s="96"/>
      <c r="BBA36" s="96"/>
      <c r="BBB36" s="96"/>
      <c r="BBC36" s="96"/>
      <c r="BBD36" s="96"/>
      <c r="BBE36" s="96"/>
      <c r="BBF36" s="96"/>
      <c r="BBG36" s="96"/>
      <c r="BBH36" s="96"/>
      <c r="BBI36" s="96"/>
      <c r="BBJ36" s="96"/>
      <c r="BBK36" s="96"/>
      <c r="BBL36" s="96"/>
      <c r="BBM36" s="96"/>
      <c r="BBN36" s="96"/>
      <c r="BBO36" s="96"/>
      <c r="BBP36" s="96"/>
      <c r="BBQ36" s="96"/>
      <c r="BBR36" s="96"/>
      <c r="BBS36" s="96"/>
      <c r="BBT36" s="96"/>
      <c r="BBU36" s="96"/>
      <c r="BBV36" s="96"/>
      <c r="BBW36" s="96"/>
      <c r="BBX36" s="96"/>
      <c r="BBY36" s="96"/>
      <c r="BBZ36" s="96"/>
      <c r="BCA36" s="96"/>
      <c r="BCB36" s="96"/>
      <c r="BCC36" s="96"/>
      <c r="BCD36" s="96"/>
      <c r="BCE36" s="96"/>
      <c r="BCF36" s="96"/>
      <c r="BCG36" s="96"/>
      <c r="BCH36" s="96"/>
      <c r="BCI36" s="96"/>
      <c r="BCJ36" s="96"/>
      <c r="BCK36" s="96"/>
      <c r="BCL36" s="96"/>
      <c r="BCM36" s="96"/>
      <c r="BCN36" s="96"/>
      <c r="BCO36" s="96"/>
      <c r="BCP36" s="96"/>
      <c r="BCQ36" s="96"/>
      <c r="BCR36" s="96"/>
      <c r="BCS36" s="96"/>
      <c r="BCT36" s="96"/>
      <c r="BCU36" s="96"/>
      <c r="BCV36" s="96"/>
      <c r="BCW36" s="96"/>
      <c r="BCX36" s="96"/>
      <c r="BCY36" s="96"/>
      <c r="BCZ36" s="96"/>
      <c r="BDA36" s="96"/>
      <c r="BDB36" s="96"/>
      <c r="BDC36" s="96"/>
      <c r="BDD36" s="96"/>
      <c r="BDE36" s="96"/>
      <c r="BDF36" s="96"/>
      <c r="BDG36" s="96"/>
      <c r="BDH36" s="96"/>
      <c r="BDI36" s="96"/>
      <c r="BDJ36" s="96"/>
      <c r="BDK36" s="96"/>
      <c r="BDL36" s="96"/>
      <c r="BDM36" s="96"/>
      <c r="BDN36" s="96"/>
      <c r="BDO36" s="96"/>
      <c r="BDP36" s="96"/>
      <c r="BDQ36" s="96"/>
      <c r="BDR36" s="96"/>
      <c r="BDS36" s="96"/>
      <c r="BDT36" s="96"/>
      <c r="BDU36" s="96"/>
      <c r="BDV36" s="96"/>
      <c r="BDW36" s="96"/>
      <c r="BDX36" s="96"/>
      <c r="BDY36" s="96"/>
      <c r="BDZ36" s="96"/>
      <c r="BEA36" s="96"/>
      <c r="BEB36" s="96"/>
      <c r="BEC36" s="96"/>
      <c r="BED36" s="96"/>
      <c r="BEE36" s="96"/>
      <c r="BEF36" s="96"/>
      <c r="BEG36" s="96"/>
      <c r="BEH36" s="96"/>
      <c r="BEI36" s="96"/>
      <c r="BEJ36" s="96"/>
      <c r="BEK36" s="96"/>
      <c r="BEL36" s="96"/>
      <c r="BEM36" s="96"/>
      <c r="BEN36" s="96"/>
      <c r="BEO36" s="96"/>
      <c r="BEP36" s="96"/>
      <c r="BEQ36" s="96"/>
      <c r="BER36" s="96"/>
      <c r="BES36" s="96"/>
      <c r="BET36" s="96"/>
      <c r="BEU36" s="96"/>
      <c r="BEV36" s="96"/>
      <c r="BEW36" s="96"/>
      <c r="BEX36" s="96"/>
      <c r="BEY36" s="96"/>
      <c r="BEZ36" s="96"/>
      <c r="BFA36" s="96"/>
      <c r="BFB36" s="96"/>
      <c r="BFC36" s="96"/>
      <c r="BFD36" s="96"/>
      <c r="BFE36" s="96"/>
      <c r="BFF36" s="96"/>
      <c r="BFG36" s="96"/>
      <c r="BFH36" s="96"/>
      <c r="BFI36" s="96"/>
      <c r="BFJ36" s="96"/>
      <c r="BFK36" s="96"/>
      <c r="BFL36" s="96"/>
      <c r="BFM36" s="96"/>
      <c r="BFN36" s="96"/>
      <c r="BFO36" s="96"/>
      <c r="BFP36" s="96"/>
      <c r="BFQ36" s="96"/>
      <c r="BFR36" s="96"/>
      <c r="BFS36" s="96"/>
      <c r="BFT36" s="96"/>
      <c r="BFU36" s="96"/>
      <c r="BFV36" s="96"/>
      <c r="BFW36" s="96"/>
      <c r="BFX36" s="96"/>
      <c r="BFY36" s="96"/>
      <c r="BFZ36" s="96"/>
      <c r="BGA36" s="96"/>
      <c r="BGB36" s="96"/>
      <c r="BGC36" s="96"/>
      <c r="BGD36" s="96"/>
      <c r="BGE36" s="96"/>
      <c r="BGF36" s="96"/>
      <c r="BGG36" s="96"/>
      <c r="BGH36" s="96"/>
      <c r="BGI36" s="96"/>
      <c r="BGJ36" s="96"/>
      <c r="BGK36" s="96"/>
      <c r="BGL36" s="96"/>
      <c r="BGM36" s="96"/>
      <c r="BGN36" s="96"/>
      <c r="BGO36" s="96"/>
      <c r="BGP36" s="96"/>
      <c r="BGQ36" s="96"/>
      <c r="BGR36" s="96"/>
      <c r="BGS36" s="96"/>
      <c r="BGT36" s="96"/>
      <c r="BGU36" s="96"/>
      <c r="BGV36" s="96"/>
      <c r="BGW36" s="96"/>
      <c r="BGX36" s="96"/>
      <c r="BGY36" s="96"/>
      <c r="BGZ36" s="96"/>
      <c r="BHA36" s="96"/>
      <c r="BHB36" s="96"/>
      <c r="BHC36" s="96"/>
      <c r="BHD36" s="96"/>
      <c r="BHE36" s="96"/>
      <c r="BHF36" s="96"/>
      <c r="BHG36" s="96"/>
      <c r="BHH36" s="96"/>
      <c r="BHI36" s="96"/>
      <c r="BHJ36" s="96"/>
      <c r="BHK36" s="96"/>
      <c r="BHL36" s="96"/>
      <c r="BHM36" s="96"/>
      <c r="BHN36" s="96"/>
      <c r="BHO36" s="96"/>
      <c r="BHP36" s="96"/>
      <c r="BHQ36" s="96"/>
      <c r="BHR36" s="96"/>
      <c r="BHS36" s="96"/>
      <c r="BHT36" s="96"/>
      <c r="BHU36" s="96"/>
      <c r="BHV36" s="96"/>
      <c r="BHW36" s="96"/>
      <c r="BHX36" s="96"/>
      <c r="BHY36" s="96"/>
      <c r="BHZ36" s="96"/>
      <c r="BIA36" s="96"/>
      <c r="BIB36" s="96"/>
      <c r="BIC36" s="96"/>
      <c r="BID36" s="96"/>
      <c r="BIE36" s="96"/>
      <c r="BIF36" s="96"/>
      <c r="BIG36" s="96"/>
      <c r="BIH36" s="96"/>
      <c r="BII36" s="96"/>
      <c r="BIJ36" s="96"/>
      <c r="BIK36" s="96"/>
      <c r="BIL36" s="96"/>
      <c r="BIM36" s="96"/>
      <c r="BIN36" s="96"/>
      <c r="BIO36" s="96"/>
      <c r="BIP36" s="96"/>
      <c r="BIQ36" s="96"/>
      <c r="BIR36" s="96"/>
      <c r="BIS36" s="96"/>
      <c r="BIT36" s="96"/>
      <c r="BIU36" s="96"/>
      <c r="BIV36" s="96"/>
      <c r="BIW36" s="96"/>
      <c r="BIX36" s="96"/>
      <c r="BIY36" s="96"/>
      <c r="BIZ36" s="96"/>
      <c r="BJA36" s="96"/>
      <c r="BJB36" s="96"/>
      <c r="BJC36" s="96"/>
      <c r="BJD36" s="96"/>
      <c r="BJE36" s="96"/>
      <c r="BJF36" s="96"/>
      <c r="BJG36" s="96"/>
      <c r="BJH36" s="96"/>
      <c r="BJI36" s="96"/>
      <c r="BJJ36" s="96"/>
      <c r="BJK36" s="96"/>
      <c r="BJL36" s="96"/>
      <c r="BJM36" s="96"/>
      <c r="BJN36" s="96"/>
      <c r="BJO36" s="96"/>
      <c r="BJP36" s="96"/>
      <c r="BJQ36" s="96"/>
      <c r="BJR36" s="96"/>
      <c r="BJS36" s="96"/>
      <c r="BJT36" s="96"/>
      <c r="BJU36" s="96"/>
      <c r="BJV36" s="96"/>
      <c r="BJW36" s="96"/>
      <c r="BJX36" s="96"/>
      <c r="BJY36" s="96"/>
      <c r="BJZ36" s="96"/>
      <c r="BKA36" s="96"/>
      <c r="BKB36" s="96"/>
      <c r="BKC36" s="96"/>
      <c r="BKD36" s="96"/>
      <c r="BKE36" s="96"/>
      <c r="BKF36" s="96"/>
      <c r="BKG36" s="96"/>
      <c r="BKH36" s="96"/>
      <c r="BKI36" s="96"/>
      <c r="BKJ36" s="96"/>
      <c r="BKK36" s="96"/>
      <c r="BKL36" s="96"/>
      <c r="BKM36" s="96"/>
      <c r="BKN36" s="96"/>
      <c r="BKO36" s="96"/>
      <c r="BKP36" s="96"/>
      <c r="BKQ36" s="96"/>
      <c r="BKR36" s="96"/>
      <c r="BKS36" s="96"/>
      <c r="BKT36" s="96"/>
      <c r="BKU36" s="96"/>
      <c r="BKV36" s="96"/>
      <c r="BKW36" s="96"/>
      <c r="BKX36" s="96"/>
      <c r="BKY36" s="96"/>
      <c r="BKZ36" s="96"/>
      <c r="BLA36" s="96"/>
      <c r="BLB36" s="96"/>
      <c r="BLC36" s="96"/>
      <c r="BLD36" s="96"/>
      <c r="BLE36" s="96"/>
      <c r="BLF36" s="96"/>
      <c r="BLG36" s="96"/>
      <c r="BLH36" s="96"/>
      <c r="BLI36" s="96"/>
      <c r="BLJ36" s="96"/>
      <c r="BLK36" s="96"/>
      <c r="BLL36" s="96"/>
      <c r="BLM36" s="96"/>
      <c r="BLN36" s="96"/>
      <c r="BLO36" s="96"/>
      <c r="BLP36" s="96"/>
      <c r="BLQ36" s="96"/>
      <c r="BLR36" s="96"/>
      <c r="BLS36" s="96"/>
      <c r="BLT36" s="96"/>
      <c r="BLU36" s="96"/>
      <c r="BLV36" s="96"/>
      <c r="BLW36" s="96"/>
      <c r="BLX36" s="96"/>
      <c r="BLY36" s="96"/>
      <c r="BLZ36" s="96"/>
      <c r="BMA36" s="96"/>
      <c r="BMB36" s="96"/>
      <c r="BMC36" s="96"/>
      <c r="BMD36" s="96"/>
      <c r="BME36" s="96"/>
      <c r="BMF36" s="96"/>
      <c r="BMG36" s="96"/>
      <c r="BMH36" s="96"/>
      <c r="BMI36" s="96"/>
      <c r="BMJ36" s="96"/>
      <c r="BMK36" s="96"/>
      <c r="BML36" s="96"/>
      <c r="BMM36" s="96"/>
      <c r="BMN36" s="96"/>
      <c r="BMO36" s="96"/>
      <c r="BMP36" s="96"/>
      <c r="BMQ36" s="96"/>
      <c r="BMR36" s="96"/>
      <c r="BMS36" s="96"/>
      <c r="BMT36" s="96"/>
      <c r="BMU36" s="96"/>
      <c r="BMV36" s="96"/>
      <c r="BMW36" s="96"/>
      <c r="BMX36" s="96"/>
      <c r="BMY36" s="96"/>
      <c r="BMZ36" s="96"/>
      <c r="BNA36" s="96"/>
      <c r="BNB36" s="96"/>
      <c r="BNC36" s="96"/>
      <c r="BND36" s="96"/>
      <c r="BNE36" s="96"/>
      <c r="BNF36" s="96"/>
      <c r="BNG36" s="96"/>
      <c r="BNH36" s="96"/>
      <c r="BNI36" s="96"/>
      <c r="BNJ36" s="96"/>
      <c r="BNK36" s="96"/>
      <c r="BNL36" s="96"/>
      <c r="BNM36" s="96"/>
      <c r="BNN36" s="96"/>
      <c r="BNO36" s="96"/>
      <c r="BNP36" s="96"/>
      <c r="BNQ36" s="96"/>
      <c r="BNR36" s="96"/>
      <c r="BNS36" s="96"/>
      <c r="BNT36" s="96"/>
      <c r="BNU36" s="96"/>
      <c r="BNV36" s="96"/>
      <c r="BNW36" s="96"/>
      <c r="BNX36" s="96"/>
      <c r="BNY36" s="96"/>
      <c r="BNZ36" s="96"/>
      <c r="BOA36" s="96"/>
      <c r="BOB36" s="96"/>
      <c r="BOC36" s="96"/>
      <c r="BOD36" s="96"/>
      <c r="BOE36" s="96"/>
      <c r="BOF36" s="96"/>
      <c r="BOG36" s="96"/>
      <c r="BOH36" s="96"/>
      <c r="BOI36" s="96"/>
      <c r="BOJ36" s="96"/>
      <c r="BOK36" s="96"/>
      <c r="BOL36" s="96"/>
      <c r="BOM36" s="96"/>
      <c r="BON36" s="96"/>
      <c r="BOO36" s="96"/>
      <c r="BOP36" s="96"/>
      <c r="BOQ36" s="96"/>
      <c r="BOR36" s="96"/>
      <c r="BOS36" s="96"/>
      <c r="BOT36" s="96"/>
      <c r="BOU36" s="96"/>
      <c r="BOV36" s="96"/>
      <c r="BOW36" s="96"/>
      <c r="BOX36" s="96"/>
      <c r="BOY36" s="96"/>
      <c r="BOZ36" s="96"/>
      <c r="BPA36" s="96"/>
      <c r="BPB36" s="96"/>
      <c r="BPC36" s="96"/>
      <c r="BPD36" s="96"/>
      <c r="BPE36" s="96"/>
      <c r="BPF36" s="96"/>
      <c r="BPG36" s="96"/>
      <c r="BPH36" s="96"/>
      <c r="BPI36" s="96"/>
      <c r="BPJ36" s="96"/>
      <c r="BPK36" s="96"/>
      <c r="BPL36" s="96"/>
      <c r="BPM36" s="96"/>
      <c r="BPN36" s="96"/>
      <c r="BPO36" s="96"/>
      <c r="BPP36" s="96"/>
      <c r="BPQ36" s="96"/>
      <c r="BPR36" s="96"/>
      <c r="BPS36" s="96"/>
      <c r="BPT36" s="96"/>
      <c r="BPU36" s="96"/>
      <c r="BPV36" s="96"/>
      <c r="BPW36" s="96"/>
      <c r="BPX36" s="96"/>
      <c r="BPY36" s="96"/>
      <c r="BPZ36" s="96"/>
      <c r="BQA36" s="96"/>
      <c r="BQB36" s="96"/>
      <c r="BQC36" s="96"/>
      <c r="BQD36" s="96"/>
      <c r="BQE36" s="96"/>
      <c r="BQF36" s="96"/>
      <c r="BQG36" s="96"/>
      <c r="BQH36" s="96"/>
      <c r="BQI36" s="96"/>
      <c r="BQJ36" s="96"/>
      <c r="BQK36" s="96"/>
      <c r="BQL36" s="96"/>
      <c r="BQM36" s="96"/>
      <c r="BQN36" s="96"/>
      <c r="BQO36" s="96"/>
      <c r="BQP36" s="96"/>
      <c r="BQQ36" s="96"/>
      <c r="BQR36" s="96"/>
      <c r="BQS36" s="96"/>
      <c r="BQT36" s="96"/>
      <c r="BQU36" s="96"/>
      <c r="BQV36" s="96"/>
      <c r="BQW36" s="96"/>
      <c r="BQX36" s="96"/>
      <c r="BQY36" s="96"/>
      <c r="BQZ36" s="96"/>
      <c r="BRA36" s="96"/>
      <c r="BRB36" s="96"/>
      <c r="BRC36" s="96"/>
      <c r="BRD36" s="96"/>
      <c r="BRE36" s="96"/>
      <c r="BRF36" s="96"/>
      <c r="BRG36" s="96"/>
      <c r="BRH36" s="96"/>
      <c r="BRI36" s="96"/>
      <c r="BRJ36" s="96"/>
      <c r="BRK36" s="96"/>
      <c r="BRL36" s="96"/>
      <c r="BRM36" s="96"/>
      <c r="BRN36" s="96"/>
      <c r="BRO36" s="96"/>
      <c r="BRP36" s="96"/>
      <c r="BRQ36" s="96"/>
      <c r="BRR36" s="96"/>
      <c r="BRS36" s="96"/>
      <c r="BRT36" s="96"/>
      <c r="BRU36" s="96"/>
      <c r="BRV36" s="96"/>
      <c r="BRW36" s="96"/>
      <c r="BRX36" s="96"/>
      <c r="BRY36" s="96"/>
      <c r="BRZ36" s="96"/>
      <c r="BSA36" s="96"/>
      <c r="BSB36" s="96"/>
      <c r="BSC36" s="96"/>
      <c r="BSD36" s="96"/>
      <c r="BSE36" s="96"/>
      <c r="BSF36" s="96"/>
      <c r="BSG36" s="96"/>
      <c r="BSH36" s="96"/>
      <c r="BSI36" s="96"/>
      <c r="BSJ36" s="96"/>
      <c r="BSK36" s="96"/>
      <c r="BSL36" s="96"/>
      <c r="BSM36" s="96"/>
      <c r="BSN36" s="96"/>
      <c r="BSO36" s="96"/>
      <c r="BSP36" s="96"/>
      <c r="BSQ36" s="96"/>
      <c r="BSR36" s="96"/>
      <c r="BSS36" s="96"/>
      <c r="BST36" s="96"/>
      <c r="BSU36" s="96"/>
      <c r="BSV36" s="96"/>
      <c r="BSW36" s="96"/>
      <c r="BSX36" s="96"/>
      <c r="BSY36" s="96"/>
      <c r="BSZ36" s="96"/>
      <c r="BTA36" s="96"/>
      <c r="BTB36" s="96"/>
      <c r="BTC36" s="96"/>
      <c r="BTD36" s="96"/>
      <c r="BTE36" s="96"/>
      <c r="BTF36" s="96"/>
      <c r="BTG36" s="96"/>
      <c r="BTH36" s="96"/>
      <c r="BTI36" s="96"/>
      <c r="BTJ36" s="96"/>
      <c r="BTK36" s="96"/>
      <c r="BTL36" s="96"/>
      <c r="BTM36" s="96"/>
      <c r="BTN36" s="96"/>
      <c r="BTO36" s="96"/>
      <c r="BTP36" s="96"/>
      <c r="BTQ36" s="96"/>
      <c r="BTR36" s="96"/>
      <c r="BTS36" s="96"/>
      <c r="BTT36" s="96"/>
      <c r="BTU36" s="96"/>
      <c r="BTV36" s="96"/>
      <c r="BTW36" s="96"/>
      <c r="BTX36" s="96"/>
      <c r="BTY36" s="96"/>
      <c r="BTZ36" s="96"/>
      <c r="BUA36" s="96"/>
      <c r="BUB36" s="96"/>
      <c r="BUC36" s="96"/>
      <c r="BUD36" s="96"/>
      <c r="BUE36" s="96"/>
      <c r="BUF36" s="96"/>
      <c r="BUG36" s="96"/>
      <c r="BUH36" s="96"/>
      <c r="BUI36" s="96"/>
      <c r="BUJ36" s="96"/>
      <c r="BUK36" s="96"/>
      <c r="BUL36" s="96"/>
      <c r="BUM36" s="96"/>
      <c r="BUN36" s="96"/>
      <c r="BUO36" s="96"/>
      <c r="BUP36" s="96"/>
      <c r="BUQ36" s="96"/>
      <c r="BUR36" s="96"/>
      <c r="BUS36" s="96"/>
      <c r="BUT36" s="96"/>
      <c r="BUU36" s="96"/>
      <c r="BUV36" s="96"/>
      <c r="BUW36" s="96"/>
      <c r="BUX36" s="96"/>
      <c r="BUY36" s="96"/>
      <c r="BUZ36" s="96"/>
      <c r="BVA36" s="96"/>
      <c r="BVB36" s="96"/>
      <c r="BVC36" s="96"/>
      <c r="BVD36" s="96"/>
      <c r="BVE36" s="96"/>
      <c r="BVF36" s="96"/>
      <c r="BVG36" s="96"/>
      <c r="BVH36" s="96"/>
      <c r="BVI36" s="96"/>
      <c r="BVJ36" s="96"/>
      <c r="BVK36" s="96"/>
      <c r="BVL36" s="96"/>
      <c r="BVM36" s="96"/>
      <c r="BVN36" s="96"/>
      <c r="BVO36" s="96"/>
      <c r="BVP36" s="96"/>
      <c r="BVQ36" s="96"/>
      <c r="BVR36" s="96"/>
      <c r="BVS36" s="96"/>
      <c r="BVT36" s="96"/>
      <c r="BVU36" s="96"/>
      <c r="BVV36" s="96"/>
      <c r="BVW36" s="96"/>
      <c r="BVX36" s="96"/>
      <c r="BVY36" s="96"/>
      <c r="BVZ36" s="96"/>
      <c r="BWA36" s="96"/>
      <c r="BWB36" s="96"/>
      <c r="BWC36" s="96"/>
      <c r="BWD36" s="96"/>
      <c r="BWE36" s="96"/>
      <c r="BWF36" s="96"/>
      <c r="BWG36" s="96"/>
      <c r="BWH36" s="96"/>
      <c r="BWI36" s="96"/>
      <c r="BWJ36" s="96"/>
      <c r="BWK36" s="96"/>
      <c r="BWL36" s="96"/>
      <c r="BWM36" s="96"/>
      <c r="BWN36" s="96"/>
      <c r="BWO36" s="96"/>
      <c r="BWP36" s="96"/>
      <c r="BWQ36" s="96"/>
      <c r="BWR36" s="96"/>
      <c r="BWS36" s="96"/>
      <c r="BWT36" s="96"/>
      <c r="BWU36" s="96"/>
      <c r="BWV36" s="96"/>
      <c r="BWW36" s="96"/>
      <c r="BWX36" s="96"/>
      <c r="BWY36" s="96"/>
      <c r="BWZ36" s="96"/>
      <c r="BXA36" s="96"/>
      <c r="BXB36" s="96"/>
      <c r="BXC36" s="96"/>
      <c r="BXD36" s="96"/>
      <c r="BXE36" s="96"/>
      <c r="BXF36" s="96"/>
      <c r="BXG36" s="96"/>
      <c r="BXH36" s="96"/>
      <c r="BXI36" s="96"/>
      <c r="BXJ36" s="96"/>
      <c r="BXK36" s="96"/>
      <c r="BXL36" s="96"/>
      <c r="BXM36" s="96"/>
      <c r="BXN36" s="96"/>
      <c r="BXO36" s="96"/>
      <c r="BXP36" s="96"/>
      <c r="BXQ36" s="96"/>
      <c r="BXR36" s="96"/>
      <c r="BXS36" s="96"/>
      <c r="BXT36" s="96"/>
      <c r="BXU36" s="96"/>
      <c r="BXV36" s="96"/>
      <c r="BXW36" s="96"/>
      <c r="BXX36" s="96"/>
      <c r="BXY36" s="96"/>
      <c r="BXZ36" s="96"/>
      <c r="BYA36" s="96"/>
      <c r="BYB36" s="96"/>
      <c r="BYC36" s="96"/>
      <c r="BYD36" s="96"/>
      <c r="BYE36" s="96"/>
      <c r="BYF36" s="96"/>
      <c r="BYG36" s="96"/>
      <c r="BYH36" s="96"/>
      <c r="BYI36" s="96"/>
      <c r="BYJ36" s="96"/>
      <c r="BYK36" s="96"/>
      <c r="BYL36" s="96"/>
      <c r="BYM36" s="96"/>
      <c r="BYN36" s="96"/>
      <c r="BYO36" s="96"/>
      <c r="BYP36" s="96"/>
      <c r="BYQ36" s="96"/>
      <c r="BYR36" s="96"/>
      <c r="BYS36" s="96"/>
      <c r="BYT36" s="96"/>
      <c r="BYU36" s="96"/>
      <c r="BYV36" s="96"/>
      <c r="BYW36" s="96"/>
      <c r="BYX36" s="96"/>
      <c r="BYY36" s="96"/>
      <c r="BYZ36" s="96"/>
      <c r="BZA36" s="96"/>
      <c r="BZB36" s="96"/>
      <c r="BZC36" s="96"/>
      <c r="BZD36" s="96"/>
      <c r="BZE36" s="96"/>
      <c r="BZF36" s="96"/>
      <c r="BZG36" s="96"/>
      <c r="BZH36" s="96"/>
      <c r="BZI36" s="96"/>
      <c r="BZJ36" s="96"/>
      <c r="BZK36" s="96"/>
      <c r="BZL36" s="96"/>
      <c r="BZM36" s="96"/>
      <c r="BZN36" s="96"/>
      <c r="BZO36" s="96"/>
      <c r="BZP36" s="96"/>
      <c r="BZQ36" s="96"/>
      <c r="BZR36" s="96"/>
      <c r="BZS36" s="96"/>
      <c r="BZT36" s="96"/>
      <c r="BZU36" s="96"/>
      <c r="BZV36" s="96"/>
      <c r="BZW36" s="96"/>
      <c r="BZX36" s="96"/>
      <c r="BZY36" s="96"/>
      <c r="BZZ36" s="96"/>
      <c r="CAA36" s="96"/>
      <c r="CAB36" s="96"/>
      <c r="CAC36" s="96"/>
      <c r="CAD36" s="96"/>
      <c r="CAE36" s="96"/>
      <c r="CAF36" s="96"/>
      <c r="CAG36" s="96"/>
      <c r="CAH36" s="96"/>
      <c r="CAI36" s="96"/>
      <c r="CAJ36" s="96"/>
      <c r="CAK36" s="96"/>
      <c r="CAL36" s="96"/>
      <c r="CAM36" s="96"/>
      <c r="CAN36" s="96"/>
      <c r="CAO36" s="96"/>
      <c r="CAP36" s="96"/>
      <c r="CAQ36" s="96"/>
      <c r="CAR36" s="96"/>
      <c r="CAS36" s="96"/>
      <c r="CAT36" s="96"/>
      <c r="CAU36" s="96"/>
      <c r="CAV36" s="96"/>
      <c r="CAW36" s="96"/>
      <c r="CAX36" s="96"/>
      <c r="CAY36" s="96"/>
      <c r="CAZ36" s="96"/>
      <c r="CBA36" s="96"/>
      <c r="CBB36" s="96"/>
      <c r="CBC36" s="96"/>
      <c r="CBD36" s="96"/>
      <c r="CBE36" s="96"/>
      <c r="CBF36" s="96"/>
      <c r="CBG36" s="96"/>
      <c r="CBH36" s="96"/>
      <c r="CBI36" s="96"/>
      <c r="CBJ36" s="96"/>
      <c r="CBK36" s="96"/>
      <c r="CBL36" s="96"/>
      <c r="CBM36" s="96"/>
      <c r="CBN36" s="96"/>
      <c r="CBO36" s="96"/>
      <c r="CBP36" s="96"/>
      <c r="CBQ36" s="96"/>
      <c r="CBR36" s="96"/>
      <c r="CBS36" s="96"/>
      <c r="CBT36" s="96"/>
      <c r="CBU36" s="96"/>
      <c r="CBV36" s="96"/>
      <c r="CBW36" s="96"/>
      <c r="CBX36" s="96"/>
      <c r="CBY36" s="96"/>
      <c r="CBZ36" s="96"/>
      <c r="CCA36" s="96"/>
      <c r="CCB36" s="96"/>
      <c r="CCC36" s="96"/>
      <c r="CCD36" s="96"/>
      <c r="CCE36" s="96"/>
      <c r="CCF36" s="96"/>
      <c r="CCG36" s="96"/>
      <c r="CCH36" s="96"/>
      <c r="CCI36" s="96"/>
      <c r="CCJ36" s="96"/>
      <c r="CCK36" s="96"/>
      <c r="CCL36" s="96"/>
      <c r="CCM36" s="96"/>
      <c r="CCN36" s="96"/>
      <c r="CCO36" s="96"/>
      <c r="CCP36" s="96"/>
      <c r="CCQ36" s="96"/>
      <c r="CCR36" s="96"/>
      <c r="CCS36" s="96"/>
      <c r="CCT36" s="96"/>
      <c r="CCU36" s="96"/>
      <c r="CCV36" s="96"/>
      <c r="CCW36" s="96"/>
      <c r="CCX36" s="96"/>
      <c r="CCY36" s="96"/>
      <c r="CCZ36" s="96"/>
      <c r="CDA36" s="96"/>
      <c r="CDB36" s="96"/>
      <c r="CDC36" s="96"/>
      <c r="CDD36" s="96"/>
      <c r="CDE36" s="96"/>
      <c r="CDF36" s="96"/>
      <c r="CDG36" s="96"/>
      <c r="CDH36" s="96"/>
      <c r="CDI36" s="96"/>
      <c r="CDJ36" s="96"/>
      <c r="CDK36" s="96"/>
      <c r="CDL36" s="96"/>
      <c r="CDM36" s="96"/>
      <c r="CDN36" s="96"/>
      <c r="CDO36" s="96"/>
      <c r="CDP36" s="96"/>
      <c r="CDQ36" s="96"/>
      <c r="CDR36" s="96"/>
      <c r="CDS36" s="96"/>
      <c r="CDT36" s="96"/>
      <c r="CDU36" s="96"/>
      <c r="CDV36" s="96"/>
      <c r="CDW36" s="96"/>
      <c r="CDX36" s="96"/>
      <c r="CDY36" s="96"/>
      <c r="CDZ36" s="96"/>
      <c r="CEA36" s="96"/>
      <c r="CEB36" s="96"/>
      <c r="CEC36" s="96"/>
      <c r="CED36" s="96"/>
      <c r="CEE36" s="96"/>
      <c r="CEF36" s="96"/>
      <c r="CEG36" s="96"/>
      <c r="CEH36" s="96"/>
      <c r="CEI36" s="96"/>
      <c r="CEJ36" s="96"/>
      <c r="CEK36" s="96"/>
      <c r="CEL36" s="96"/>
      <c r="CEM36" s="96"/>
      <c r="CEN36" s="96"/>
      <c r="CEO36" s="96"/>
      <c r="CEP36" s="96"/>
      <c r="CEQ36" s="96"/>
      <c r="CER36" s="96"/>
      <c r="CES36" s="96"/>
      <c r="CET36" s="96"/>
      <c r="CEU36" s="96"/>
      <c r="CEV36" s="96"/>
      <c r="CEW36" s="96"/>
      <c r="CEX36" s="96"/>
      <c r="CEY36" s="96"/>
      <c r="CEZ36" s="96"/>
      <c r="CFA36" s="96"/>
      <c r="CFB36" s="96"/>
      <c r="CFC36" s="96"/>
      <c r="CFD36" s="96"/>
      <c r="CFE36" s="96"/>
      <c r="CFF36" s="96"/>
      <c r="CFG36" s="96"/>
      <c r="CFH36" s="96"/>
      <c r="CFI36" s="96"/>
      <c r="CFJ36" s="96"/>
      <c r="CFK36" s="96"/>
      <c r="CFL36" s="96"/>
      <c r="CFM36" s="96"/>
      <c r="CFN36" s="96"/>
      <c r="CFO36" s="96"/>
      <c r="CFP36" s="96"/>
      <c r="CFQ36" s="96"/>
      <c r="CFR36" s="96"/>
      <c r="CFS36" s="96"/>
      <c r="CFT36" s="96"/>
      <c r="CFU36" s="96"/>
      <c r="CFV36" s="96"/>
      <c r="CFW36" s="96"/>
      <c r="CFX36" s="96"/>
      <c r="CFY36" s="96"/>
      <c r="CFZ36" s="96"/>
      <c r="CGA36" s="96"/>
      <c r="CGB36" s="96"/>
      <c r="CGC36" s="96"/>
      <c r="CGD36" s="96"/>
      <c r="CGE36" s="96"/>
      <c r="CGF36" s="96"/>
      <c r="CGG36" s="96"/>
      <c r="CGH36" s="96"/>
      <c r="CGI36" s="96"/>
      <c r="CGJ36" s="96"/>
      <c r="CGK36" s="96"/>
      <c r="CGL36" s="96"/>
      <c r="CGM36" s="96"/>
      <c r="CGN36" s="96"/>
      <c r="CGO36" s="96"/>
      <c r="CGP36" s="96"/>
      <c r="CGQ36" s="96"/>
      <c r="CGR36" s="96"/>
      <c r="CGS36" s="96"/>
      <c r="CGT36" s="96"/>
      <c r="CGU36" s="96"/>
      <c r="CGV36" s="96"/>
      <c r="CGW36" s="96"/>
      <c r="CGX36" s="96"/>
      <c r="CGY36" s="96"/>
      <c r="CGZ36" s="96"/>
      <c r="CHA36" s="96"/>
      <c r="CHB36" s="96"/>
      <c r="CHC36" s="96"/>
      <c r="CHD36" s="96"/>
      <c r="CHE36" s="96"/>
      <c r="CHF36" s="96"/>
      <c r="CHG36" s="96"/>
      <c r="CHH36" s="96"/>
      <c r="CHI36" s="96"/>
      <c r="CHJ36" s="96"/>
      <c r="CHK36" s="96"/>
      <c r="CHL36" s="96"/>
      <c r="CHM36" s="96"/>
      <c r="CHN36" s="96"/>
      <c r="CHO36" s="96"/>
      <c r="CHP36" s="96"/>
      <c r="CHQ36" s="96"/>
      <c r="CHR36" s="96"/>
      <c r="CHS36" s="96"/>
      <c r="CHT36" s="96"/>
      <c r="CHU36" s="96"/>
      <c r="CHV36" s="96"/>
      <c r="CHW36" s="96"/>
      <c r="CHX36" s="96"/>
      <c r="CHY36" s="96"/>
      <c r="CHZ36" s="96"/>
      <c r="CIA36" s="96"/>
      <c r="CIB36" s="96"/>
      <c r="CIC36" s="96"/>
      <c r="CID36" s="96"/>
      <c r="CIE36" s="96"/>
      <c r="CIF36" s="96"/>
      <c r="CIG36" s="96"/>
      <c r="CIH36" s="96"/>
      <c r="CII36" s="96"/>
      <c r="CIJ36" s="96"/>
      <c r="CIK36" s="96"/>
      <c r="CIL36" s="96"/>
      <c r="CIM36" s="96"/>
      <c r="CIN36" s="96"/>
      <c r="CIO36" s="96"/>
      <c r="CIP36" s="96"/>
      <c r="CIQ36" s="96"/>
      <c r="CIR36" s="96"/>
      <c r="CIS36" s="96"/>
      <c r="CIT36" s="96"/>
      <c r="CIU36" s="96"/>
      <c r="CIV36" s="96"/>
      <c r="CIW36" s="96"/>
      <c r="CIX36" s="96"/>
      <c r="CIY36" s="96"/>
      <c r="CIZ36" s="96"/>
      <c r="CJA36" s="96"/>
      <c r="CJB36" s="96"/>
      <c r="CJC36" s="96"/>
      <c r="CJD36" s="96"/>
      <c r="CJE36" s="96"/>
      <c r="CJF36" s="96"/>
      <c r="CJG36" s="96"/>
      <c r="CJH36" s="96"/>
      <c r="CJI36" s="96"/>
      <c r="CJJ36" s="96"/>
      <c r="CJK36" s="96"/>
      <c r="CJL36" s="96"/>
      <c r="CJM36" s="96"/>
      <c r="CJN36" s="96"/>
      <c r="CJO36" s="96"/>
      <c r="CJP36" s="96"/>
      <c r="CJQ36" s="96"/>
      <c r="CJR36" s="96"/>
      <c r="CJS36" s="96"/>
      <c r="CJT36" s="96"/>
      <c r="CJU36" s="96"/>
      <c r="CJV36" s="96"/>
      <c r="CJW36" s="96"/>
      <c r="CJX36" s="96"/>
      <c r="CJY36" s="96"/>
      <c r="CJZ36" s="96"/>
      <c r="CKA36" s="96"/>
      <c r="CKB36" s="96"/>
      <c r="CKC36" s="96"/>
      <c r="CKD36" s="96"/>
      <c r="CKE36" s="96"/>
      <c r="CKF36" s="96"/>
      <c r="CKG36" s="96"/>
      <c r="CKH36" s="96"/>
      <c r="CKI36" s="96"/>
      <c r="CKJ36" s="96"/>
      <c r="CKK36" s="96"/>
      <c r="CKL36" s="96"/>
      <c r="CKM36" s="96"/>
      <c r="CKN36" s="96"/>
      <c r="CKO36" s="96"/>
      <c r="CKP36" s="96"/>
      <c r="CKQ36" s="96"/>
      <c r="CKR36" s="96"/>
      <c r="CKS36" s="96"/>
      <c r="CKT36" s="96"/>
      <c r="CKU36" s="96"/>
      <c r="CKV36" s="96"/>
      <c r="CKW36" s="96"/>
      <c r="CKX36" s="96"/>
      <c r="CKY36" s="96"/>
      <c r="CKZ36" s="96"/>
      <c r="CLA36" s="96"/>
      <c r="CLB36" s="96"/>
      <c r="CLC36" s="96"/>
      <c r="CLD36" s="96"/>
      <c r="CLE36" s="96"/>
      <c r="CLF36" s="96"/>
      <c r="CLG36" s="96"/>
      <c r="CLH36" s="96"/>
      <c r="CLI36" s="96"/>
      <c r="CLJ36" s="96"/>
      <c r="CLK36" s="96"/>
      <c r="CLL36" s="96"/>
      <c r="CLM36" s="96"/>
      <c r="CLN36" s="96"/>
      <c r="CLO36" s="96"/>
      <c r="CLP36" s="96"/>
      <c r="CLQ36" s="96"/>
      <c r="CLR36" s="96"/>
      <c r="CLS36" s="96"/>
      <c r="CLT36" s="96"/>
      <c r="CLU36" s="96"/>
      <c r="CLV36" s="96"/>
      <c r="CLW36" s="96"/>
      <c r="CLX36" s="96"/>
      <c r="CLY36" s="96"/>
      <c r="CLZ36" s="96"/>
      <c r="CMA36" s="96"/>
      <c r="CMB36" s="96"/>
      <c r="CMC36" s="96"/>
      <c r="CMD36" s="96"/>
      <c r="CME36" s="96"/>
      <c r="CMF36" s="96"/>
      <c r="CMG36" s="96"/>
      <c r="CMH36" s="96"/>
      <c r="CMI36" s="96"/>
      <c r="CMJ36" s="96"/>
      <c r="CMK36" s="96"/>
      <c r="CML36" s="96"/>
      <c r="CMM36" s="96"/>
      <c r="CMN36" s="96"/>
      <c r="CMO36" s="96"/>
      <c r="CMP36" s="96"/>
      <c r="CMQ36" s="96"/>
      <c r="CMR36" s="96"/>
      <c r="CMS36" s="96"/>
      <c r="CMT36" s="96"/>
      <c r="CMU36" s="96"/>
      <c r="CMV36" s="96"/>
      <c r="CMW36" s="96"/>
      <c r="CMX36" s="96"/>
      <c r="CMY36" s="96"/>
      <c r="CMZ36" s="96"/>
      <c r="CNA36" s="96"/>
      <c r="CNB36" s="96"/>
      <c r="CNC36" s="96"/>
      <c r="CND36" s="96"/>
      <c r="CNE36" s="96"/>
      <c r="CNF36" s="96"/>
      <c r="CNG36" s="96"/>
      <c r="CNH36" s="96"/>
      <c r="CNI36" s="96"/>
      <c r="CNJ36" s="96"/>
      <c r="CNK36" s="96"/>
      <c r="CNL36" s="96"/>
      <c r="CNM36" s="96"/>
      <c r="CNN36" s="96"/>
      <c r="CNO36" s="96"/>
      <c r="CNP36" s="96"/>
      <c r="CNQ36" s="96"/>
      <c r="CNR36" s="96"/>
      <c r="CNS36" s="96"/>
      <c r="CNT36" s="96"/>
      <c r="CNU36" s="96"/>
      <c r="CNV36" s="96"/>
      <c r="CNW36" s="96"/>
      <c r="CNX36" s="96"/>
      <c r="CNY36" s="96"/>
      <c r="CNZ36" s="96"/>
      <c r="COA36" s="96"/>
      <c r="COB36" s="96"/>
      <c r="COC36" s="96"/>
      <c r="COD36" s="96"/>
      <c r="COE36" s="96"/>
      <c r="COF36" s="96"/>
      <c r="COG36" s="96"/>
      <c r="COH36" s="96"/>
      <c r="COI36" s="96"/>
      <c r="COJ36" s="96"/>
      <c r="COK36" s="96"/>
      <c r="COL36" s="96"/>
      <c r="COM36" s="96"/>
      <c r="CON36" s="96"/>
      <c r="COO36" s="96"/>
      <c r="COP36" s="96"/>
      <c r="COQ36" s="96"/>
      <c r="COR36" s="96"/>
      <c r="COS36" s="96"/>
      <c r="COT36" s="96"/>
      <c r="COU36" s="96"/>
      <c r="COV36" s="96"/>
      <c r="COW36" s="96"/>
      <c r="COX36" s="96"/>
      <c r="COY36" s="96"/>
      <c r="COZ36" s="96"/>
      <c r="CPA36" s="96"/>
      <c r="CPB36" s="96"/>
      <c r="CPC36" s="96"/>
      <c r="CPD36" s="96"/>
      <c r="CPE36" s="96"/>
      <c r="CPF36" s="96"/>
      <c r="CPG36" s="96"/>
      <c r="CPH36" s="96"/>
      <c r="CPI36" s="96"/>
      <c r="CPJ36" s="96"/>
      <c r="CPK36" s="96"/>
      <c r="CPL36" s="96"/>
      <c r="CPM36" s="96"/>
      <c r="CPN36" s="96"/>
      <c r="CPO36" s="96"/>
      <c r="CPP36" s="96"/>
      <c r="CPQ36" s="96"/>
      <c r="CPR36" s="96"/>
      <c r="CPS36" s="96"/>
      <c r="CPT36" s="96"/>
      <c r="CPU36" s="96"/>
      <c r="CPV36" s="96"/>
      <c r="CPW36" s="96"/>
      <c r="CPX36" s="96"/>
      <c r="CPY36" s="96"/>
      <c r="CPZ36" s="96"/>
      <c r="CQA36" s="96"/>
      <c r="CQB36" s="96"/>
      <c r="CQC36" s="96"/>
      <c r="CQD36" s="96"/>
      <c r="CQE36" s="96"/>
      <c r="CQF36" s="96"/>
      <c r="CQG36" s="96"/>
      <c r="CQH36" s="96"/>
      <c r="CQI36" s="96"/>
      <c r="CQJ36" s="96"/>
      <c r="CQK36" s="96"/>
      <c r="CQL36" s="96"/>
      <c r="CQM36" s="96"/>
      <c r="CQN36" s="96"/>
      <c r="CQO36" s="96"/>
      <c r="CQP36" s="96"/>
      <c r="CQQ36" s="96"/>
      <c r="CQR36" s="96"/>
      <c r="CQS36" s="96"/>
      <c r="CQT36" s="96"/>
      <c r="CQU36" s="96"/>
      <c r="CQV36" s="96"/>
      <c r="CQW36" s="96"/>
      <c r="CQX36" s="96"/>
      <c r="CQY36" s="96"/>
      <c r="CQZ36" s="96"/>
      <c r="CRA36" s="96"/>
      <c r="CRB36" s="96"/>
      <c r="CRC36" s="96"/>
      <c r="CRD36" s="96"/>
      <c r="CRE36" s="96"/>
      <c r="CRF36" s="96"/>
      <c r="CRG36" s="96"/>
      <c r="CRH36" s="96"/>
      <c r="CRI36" s="96"/>
      <c r="CRJ36" s="96"/>
      <c r="CRK36" s="96"/>
      <c r="CRL36" s="96"/>
      <c r="CRM36" s="96"/>
      <c r="CRN36" s="96"/>
      <c r="CRO36" s="96"/>
      <c r="CRP36" s="96"/>
      <c r="CRQ36" s="96"/>
      <c r="CRR36" s="96"/>
      <c r="CRS36" s="96"/>
      <c r="CRT36" s="96"/>
      <c r="CRU36" s="96"/>
      <c r="CRV36" s="96"/>
      <c r="CRW36" s="96"/>
      <c r="CRX36" s="96"/>
      <c r="CRY36" s="96"/>
      <c r="CRZ36" s="96"/>
      <c r="CSA36" s="96"/>
      <c r="CSB36" s="96"/>
      <c r="CSC36" s="96"/>
      <c r="CSD36" s="96"/>
      <c r="CSE36" s="96"/>
      <c r="CSF36" s="96"/>
      <c r="CSG36" s="96"/>
      <c r="CSH36" s="96"/>
      <c r="CSI36" s="96"/>
      <c r="CSJ36" s="96"/>
      <c r="CSK36" s="96"/>
      <c r="CSL36" s="96"/>
      <c r="CSM36" s="96"/>
      <c r="CSN36" s="96"/>
      <c r="CSO36" s="96"/>
      <c r="CSP36" s="96"/>
      <c r="CSQ36" s="96"/>
      <c r="CSR36" s="96"/>
      <c r="CSS36" s="96"/>
      <c r="CST36" s="96"/>
      <c r="CSU36" s="96"/>
      <c r="CSV36" s="96"/>
      <c r="CSW36" s="96"/>
      <c r="CSX36" s="96"/>
      <c r="CSY36" s="96"/>
      <c r="CSZ36" s="96"/>
      <c r="CTA36" s="96"/>
      <c r="CTB36" s="96"/>
      <c r="CTC36" s="96"/>
      <c r="CTD36" s="96"/>
      <c r="CTE36" s="96"/>
      <c r="CTF36" s="96"/>
      <c r="CTG36" s="96"/>
      <c r="CTH36" s="96"/>
      <c r="CTI36" s="96"/>
      <c r="CTJ36" s="96"/>
      <c r="CTK36" s="96"/>
      <c r="CTL36" s="96"/>
      <c r="CTM36" s="96"/>
      <c r="CTN36" s="96"/>
      <c r="CTO36" s="96"/>
      <c r="CTP36" s="96"/>
      <c r="CTQ36" s="96"/>
      <c r="CTR36" s="96"/>
      <c r="CTS36" s="96"/>
      <c r="CTT36" s="96"/>
      <c r="CTU36" s="96"/>
      <c r="CTV36" s="96"/>
      <c r="CTW36" s="96"/>
      <c r="CTX36" s="96"/>
      <c r="CTY36" s="96"/>
      <c r="CTZ36" s="96"/>
      <c r="CUA36" s="96"/>
      <c r="CUB36" s="96"/>
      <c r="CUC36" s="96"/>
      <c r="CUD36" s="96"/>
      <c r="CUE36" s="96"/>
      <c r="CUF36" s="96"/>
      <c r="CUG36" s="96"/>
      <c r="CUH36" s="96"/>
      <c r="CUI36" s="96"/>
      <c r="CUJ36" s="96"/>
      <c r="CUK36" s="96"/>
      <c r="CUL36" s="96"/>
      <c r="CUM36" s="96"/>
      <c r="CUN36" s="96"/>
      <c r="CUO36" s="96"/>
      <c r="CUP36" s="96"/>
      <c r="CUQ36" s="96"/>
      <c r="CUR36" s="96"/>
      <c r="CUS36" s="96"/>
      <c r="CUT36" s="96"/>
      <c r="CUU36" s="96"/>
      <c r="CUV36" s="96"/>
      <c r="CUW36" s="96"/>
      <c r="CUX36" s="96"/>
      <c r="CUY36" s="96"/>
      <c r="CUZ36" s="96"/>
      <c r="CVA36" s="96"/>
      <c r="CVB36" s="96"/>
      <c r="CVC36" s="96"/>
      <c r="CVD36" s="96"/>
      <c r="CVE36" s="96"/>
      <c r="CVF36" s="96"/>
      <c r="CVG36" s="96"/>
      <c r="CVH36" s="96"/>
      <c r="CVI36" s="96"/>
      <c r="CVJ36" s="96"/>
      <c r="CVK36" s="96"/>
      <c r="CVL36" s="96"/>
      <c r="CVM36" s="96"/>
      <c r="CVN36" s="96"/>
      <c r="CVO36" s="96"/>
      <c r="CVP36" s="96"/>
      <c r="CVQ36" s="96"/>
      <c r="CVR36" s="96"/>
      <c r="CVS36" s="96"/>
      <c r="CVT36" s="96"/>
      <c r="CVU36" s="96"/>
      <c r="CVV36" s="96"/>
      <c r="CVW36" s="96"/>
      <c r="CVX36" s="96"/>
      <c r="CVY36" s="96"/>
      <c r="CVZ36" s="96"/>
      <c r="CWA36" s="96"/>
      <c r="CWB36" s="96"/>
      <c r="CWC36" s="96"/>
      <c r="CWD36" s="96"/>
      <c r="CWE36" s="96"/>
      <c r="CWF36" s="96"/>
      <c r="CWG36" s="96"/>
      <c r="CWH36" s="96"/>
      <c r="CWI36" s="96"/>
      <c r="CWJ36" s="96"/>
      <c r="CWK36" s="96"/>
      <c r="CWL36" s="96"/>
      <c r="CWM36" s="96"/>
      <c r="CWN36" s="96"/>
      <c r="CWO36" s="96"/>
      <c r="CWP36" s="96"/>
      <c r="CWQ36" s="96"/>
      <c r="CWR36" s="96"/>
      <c r="CWS36" s="96"/>
      <c r="CWT36" s="96"/>
      <c r="CWU36" s="96"/>
      <c r="CWV36" s="96"/>
      <c r="CWW36" s="96"/>
      <c r="CWX36" s="96"/>
      <c r="CWY36" s="96"/>
      <c r="CWZ36" s="96"/>
      <c r="CXA36" s="96"/>
      <c r="CXB36" s="96"/>
      <c r="CXC36" s="96"/>
      <c r="CXD36" s="96"/>
      <c r="CXE36" s="96"/>
      <c r="CXF36" s="96"/>
      <c r="CXG36" s="96"/>
      <c r="CXH36" s="96"/>
      <c r="CXI36" s="96"/>
      <c r="CXJ36" s="96"/>
      <c r="CXK36" s="96"/>
      <c r="CXL36" s="96"/>
      <c r="CXM36" s="96"/>
      <c r="CXN36" s="96"/>
      <c r="CXO36" s="96"/>
      <c r="CXP36" s="96"/>
      <c r="CXQ36" s="96"/>
      <c r="CXR36" s="96"/>
      <c r="CXS36" s="96"/>
      <c r="CXT36" s="96"/>
      <c r="CXU36" s="96"/>
      <c r="CXV36" s="96"/>
      <c r="CXW36" s="96"/>
      <c r="CXX36" s="96"/>
      <c r="CXY36" s="96"/>
      <c r="CXZ36" s="96"/>
      <c r="CYA36" s="96"/>
      <c r="CYB36" s="96"/>
      <c r="CYC36" s="96"/>
      <c r="CYD36" s="96"/>
      <c r="CYE36" s="96"/>
      <c r="CYF36" s="96"/>
      <c r="CYG36" s="96"/>
      <c r="CYH36" s="96"/>
      <c r="CYI36" s="96"/>
      <c r="CYJ36" s="96"/>
      <c r="CYK36" s="96"/>
      <c r="CYL36" s="96"/>
      <c r="CYM36" s="96"/>
      <c r="CYN36" s="96"/>
      <c r="CYO36" s="96"/>
      <c r="CYP36" s="96"/>
      <c r="CYQ36" s="96"/>
      <c r="CYR36" s="96"/>
      <c r="CYS36" s="96"/>
      <c r="CYT36" s="96"/>
      <c r="CYU36" s="96"/>
      <c r="CYV36" s="96"/>
      <c r="CYW36" s="96"/>
      <c r="CYX36" s="96"/>
      <c r="CYY36" s="96"/>
      <c r="CYZ36" s="96"/>
      <c r="CZA36" s="96"/>
      <c r="CZB36" s="96"/>
      <c r="CZC36" s="96"/>
      <c r="CZD36" s="96"/>
      <c r="CZE36" s="96"/>
      <c r="CZF36" s="96"/>
      <c r="CZG36" s="96"/>
      <c r="CZH36" s="96"/>
      <c r="CZI36" s="96"/>
      <c r="CZJ36" s="96"/>
      <c r="CZK36" s="96"/>
      <c r="CZL36" s="96"/>
      <c r="CZM36" s="96"/>
      <c r="CZN36" s="96"/>
      <c r="CZO36" s="96"/>
      <c r="CZP36" s="96"/>
      <c r="CZQ36" s="96"/>
      <c r="CZR36" s="96"/>
      <c r="CZS36" s="96"/>
      <c r="CZT36" s="96"/>
      <c r="CZU36" s="96"/>
      <c r="CZV36" s="96"/>
      <c r="CZW36" s="96"/>
      <c r="CZX36" s="96"/>
      <c r="CZY36" s="96"/>
      <c r="CZZ36" s="96"/>
      <c r="DAA36" s="96"/>
      <c r="DAB36" s="96"/>
      <c r="DAC36" s="96"/>
      <c r="DAD36" s="96"/>
      <c r="DAE36" s="96"/>
      <c r="DAF36" s="96"/>
      <c r="DAG36" s="96"/>
      <c r="DAH36" s="96"/>
      <c r="DAI36" s="96"/>
      <c r="DAJ36" s="96"/>
      <c r="DAK36" s="96"/>
      <c r="DAL36" s="96"/>
      <c r="DAM36" s="96"/>
      <c r="DAN36" s="96"/>
      <c r="DAO36" s="96"/>
      <c r="DAP36" s="96"/>
      <c r="DAQ36" s="96"/>
      <c r="DAR36" s="96"/>
      <c r="DAS36" s="96"/>
      <c r="DAT36" s="96"/>
      <c r="DAU36" s="96"/>
      <c r="DAV36" s="96"/>
      <c r="DAW36" s="96"/>
      <c r="DAX36" s="96"/>
      <c r="DAY36" s="96"/>
      <c r="DAZ36" s="96"/>
      <c r="DBA36" s="96"/>
      <c r="DBB36" s="96"/>
      <c r="DBC36" s="96"/>
      <c r="DBD36" s="96"/>
      <c r="DBE36" s="96"/>
      <c r="DBF36" s="96"/>
      <c r="DBG36" s="96"/>
      <c r="DBH36" s="96"/>
      <c r="DBI36" s="96"/>
      <c r="DBJ36" s="96"/>
      <c r="DBK36" s="96"/>
      <c r="DBL36" s="96"/>
      <c r="DBM36" s="96"/>
      <c r="DBN36" s="96"/>
      <c r="DBO36" s="96"/>
      <c r="DBP36" s="96"/>
      <c r="DBQ36" s="96"/>
      <c r="DBR36" s="96"/>
      <c r="DBS36" s="96"/>
      <c r="DBT36" s="96"/>
      <c r="DBU36" s="96"/>
      <c r="DBV36" s="96"/>
      <c r="DBW36" s="96"/>
      <c r="DBX36" s="96"/>
      <c r="DBY36" s="96"/>
      <c r="DBZ36" s="96"/>
      <c r="DCA36" s="96"/>
      <c r="DCB36" s="96"/>
      <c r="DCC36" s="96"/>
      <c r="DCD36" s="96"/>
      <c r="DCE36" s="96"/>
      <c r="DCF36" s="96"/>
      <c r="DCG36" s="96"/>
      <c r="DCH36" s="96"/>
      <c r="DCI36" s="96"/>
      <c r="DCJ36" s="96"/>
      <c r="DCK36" s="96"/>
      <c r="DCL36" s="96"/>
      <c r="DCM36" s="96"/>
      <c r="DCN36" s="96"/>
      <c r="DCO36" s="96"/>
      <c r="DCP36" s="96"/>
      <c r="DCQ36" s="96"/>
      <c r="DCR36" s="96"/>
      <c r="DCS36" s="96"/>
      <c r="DCT36" s="96"/>
      <c r="DCU36" s="96"/>
      <c r="DCV36" s="96"/>
      <c r="DCW36" s="96"/>
      <c r="DCX36" s="96"/>
      <c r="DCY36" s="96"/>
      <c r="DCZ36" s="96"/>
      <c r="DDA36" s="96"/>
      <c r="DDB36" s="96"/>
      <c r="DDC36" s="96"/>
      <c r="DDD36" s="96"/>
      <c r="DDE36" s="96"/>
      <c r="DDF36" s="96"/>
      <c r="DDG36" s="96"/>
      <c r="DDH36" s="96"/>
      <c r="DDI36" s="96"/>
      <c r="DDJ36" s="96"/>
      <c r="DDK36" s="96"/>
      <c r="DDL36" s="96"/>
      <c r="DDM36" s="96"/>
      <c r="DDN36" s="96"/>
      <c r="DDO36" s="96"/>
      <c r="DDP36" s="96"/>
      <c r="DDQ36" s="96"/>
      <c r="DDR36" s="96"/>
      <c r="DDS36" s="96"/>
      <c r="DDT36" s="96"/>
      <c r="DDU36" s="96"/>
      <c r="DDV36" s="96"/>
      <c r="DDW36" s="96"/>
      <c r="DDX36" s="96"/>
      <c r="DDY36" s="96"/>
      <c r="DDZ36" s="96"/>
      <c r="DEA36" s="96"/>
      <c r="DEB36" s="96"/>
      <c r="DEC36" s="96"/>
      <c r="DED36" s="96"/>
      <c r="DEE36" s="96"/>
      <c r="DEF36" s="96"/>
      <c r="DEG36" s="96"/>
      <c r="DEH36" s="96"/>
      <c r="DEI36" s="96"/>
      <c r="DEJ36" s="96"/>
      <c r="DEK36" s="96"/>
      <c r="DEL36" s="96"/>
      <c r="DEM36" s="96"/>
      <c r="DEN36" s="96"/>
      <c r="DEO36" s="96"/>
      <c r="DEP36" s="96"/>
      <c r="DEQ36" s="96"/>
      <c r="DER36" s="96"/>
      <c r="DES36" s="96"/>
      <c r="DET36" s="96"/>
      <c r="DEU36" s="96"/>
      <c r="DEV36" s="96"/>
      <c r="DEW36" s="96"/>
      <c r="DEX36" s="96"/>
      <c r="DEY36" s="96"/>
      <c r="DEZ36" s="96"/>
      <c r="DFA36" s="96"/>
      <c r="DFB36" s="96"/>
      <c r="DFC36" s="96"/>
      <c r="DFD36" s="96"/>
      <c r="DFE36" s="96"/>
      <c r="DFF36" s="96"/>
      <c r="DFG36" s="96"/>
      <c r="DFH36" s="96"/>
      <c r="DFI36" s="96"/>
      <c r="DFJ36" s="96"/>
      <c r="DFK36" s="96"/>
      <c r="DFL36" s="96"/>
      <c r="DFM36" s="96"/>
      <c r="DFN36" s="96"/>
      <c r="DFO36" s="96"/>
      <c r="DFP36" s="96"/>
      <c r="DFQ36" s="96"/>
      <c r="DFR36" s="96"/>
      <c r="DFS36" s="96"/>
      <c r="DFT36" s="96"/>
      <c r="DFU36" s="96"/>
      <c r="DFV36" s="96"/>
      <c r="DFW36" s="96"/>
      <c r="DFX36" s="96"/>
      <c r="DFY36" s="96"/>
      <c r="DFZ36" s="96"/>
      <c r="DGA36" s="96"/>
      <c r="DGB36" s="96"/>
      <c r="DGC36" s="96"/>
      <c r="DGD36" s="96"/>
      <c r="DGE36" s="96"/>
      <c r="DGF36" s="96"/>
      <c r="DGG36" s="96"/>
      <c r="DGH36" s="96"/>
      <c r="DGI36" s="96"/>
      <c r="DGJ36" s="96"/>
      <c r="DGK36" s="96"/>
      <c r="DGL36" s="96"/>
      <c r="DGM36" s="96"/>
      <c r="DGN36" s="96"/>
      <c r="DGO36" s="96"/>
      <c r="DGP36" s="96"/>
      <c r="DGQ36" s="96"/>
      <c r="DGR36" s="96"/>
      <c r="DGS36" s="96"/>
      <c r="DGT36" s="96"/>
      <c r="DGU36" s="96"/>
      <c r="DGV36" s="96"/>
      <c r="DGW36" s="96"/>
      <c r="DGX36" s="96"/>
      <c r="DGY36" s="96"/>
      <c r="DGZ36" s="96"/>
      <c r="DHA36" s="96"/>
      <c r="DHB36" s="96"/>
      <c r="DHC36" s="96"/>
      <c r="DHD36" s="96"/>
      <c r="DHE36" s="96"/>
      <c r="DHF36" s="96"/>
      <c r="DHG36" s="96"/>
      <c r="DHH36" s="96"/>
      <c r="DHI36" s="96"/>
      <c r="DHJ36" s="96"/>
      <c r="DHK36" s="96"/>
      <c r="DHL36" s="96"/>
      <c r="DHM36" s="96"/>
      <c r="DHN36" s="96"/>
      <c r="DHO36" s="96"/>
      <c r="DHP36" s="96"/>
      <c r="DHQ36" s="96"/>
      <c r="DHR36" s="96"/>
      <c r="DHS36" s="96"/>
      <c r="DHT36" s="96"/>
      <c r="DHU36" s="96"/>
      <c r="DHV36" s="96"/>
      <c r="DHW36" s="96"/>
      <c r="DHX36" s="96"/>
      <c r="DHY36" s="96"/>
      <c r="DHZ36" s="96"/>
      <c r="DIA36" s="96"/>
      <c r="DIB36" s="96"/>
      <c r="DIC36" s="96"/>
      <c r="DID36" s="96"/>
      <c r="DIE36" s="96"/>
      <c r="DIF36" s="96"/>
      <c r="DIG36" s="96"/>
      <c r="DIH36" s="96"/>
      <c r="DII36" s="96"/>
      <c r="DIJ36" s="96"/>
      <c r="DIK36" s="96"/>
      <c r="DIL36" s="96"/>
      <c r="DIM36" s="96"/>
      <c r="DIN36" s="96"/>
      <c r="DIO36" s="96"/>
      <c r="DIP36" s="96"/>
      <c r="DIQ36" s="96"/>
      <c r="DIR36" s="96"/>
      <c r="DIS36" s="96"/>
      <c r="DIT36" s="96"/>
      <c r="DIU36" s="96"/>
      <c r="DIV36" s="96"/>
      <c r="DIW36" s="96"/>
      <c r="DIX36" s="96"/>
      <c r="DIY36" s="96"/>
      <c r="DIZ36" s="96"/>
      <c r="DJA36" s="96"/>
      <c r="DJB36" s="96"/>
      <c r="DJC36" s="96"/>
      <c r="DJD36" s="96"/>
      <c r="DJE36" s="96"/>
      <c r="DJF36" s="96"/>
      <c r="DJG36" s="96"/>
      <c r="DJH36" s="96"/>
      <c r="DJI36" s="96"/>
      <c r="DJJ36" s="96"/>
      <c r="DJK36" s="96"/>
      <c r="DJL36" s="96"/>
      <c r="DJM36" s="96"/>
      <c r="DJN36" s="96"/>
      <c r="DJO36" s="96"/>
      <c r="DJP36" s="96"/>
      <c r="DJQ36" s="96"/>
      <c r="DJR36" s="96"/>
      <c r="DJS36" s="96"/>
      <c r="DJT36" s="96"/>
      <c r="DJU36" s="96"/>
      <c r="DJV36" s="96"/>
      <c r="DJW36" s="96"/>
      <c r="DJX36" s="96"/>
      <c r="DJY36" s="96"/>
      <c r="DJZ36" s="96"/>
      <c r="DKA36" s="96"/>
      <c r="DKB36" s="96"/>
      <c r="DKC36" s="96"/>
      <c r="DKD36" s="96"/>
      <c r="DKE36" s="96"/>
      <c r="DKF36" s="96"/>
      <c r="DKG36" s="96"/>
      <c r="DKH36" s="96"/>
      <c r="DKI36" s="96"/>
      <c r="DKJ36" s="96"/>
      <c r="DKK36" s="96"/>
      <c r="DKL36" s="96"/>
      <c r="DKM36" s="96"/>
      <c r="DKN36" s="96"/>
      <c r="DKO36" s="96"/>
      <c r="DKP36" s="96"/>
      <c r="DKQ36" s="96"/>
      <c r="DKR36" s="96"/>
      <c r="DKS36" s="96"/>
      <c r="DKT36" s="96"/>
      <c r="DKU36" s="96"/>
      <c r="DKV36" s="96"/>
      <c r="DKW36" s="96"/>
      <c r="DKX36" s="96"/>
      <c r="DKY36" s="96"/>
      <c r="DKZ36" s="96"/>
      <c r="DLA36" s="96"/>
      <c r="DLB36" s="96"/>
      <c r="DLC36" s="96"/>
      <c r="DLD36" s="96"/>
      <c r="DLE36" s="96"/>
      <c r="DLF36" s="96"/>
      <c r="DLG36" s="96"/>
      <c r="DLH36" s="96"/>
      <c r="DLI36" s="96"/>
      <c r="DLJ36" s="96"/>
      <c r="DLK36" s="96"/>
      <c r="DLL36" s="96"/>
      <c r="DLM36" s="96"/>
      <c r="DLN36" s="96"/>
      <c r="DLO36" s="96"/>
      <c r="DLP36" s="96"/>
      <c r="DLQ36" s="96"/>
      <c r="DLR36" s="96"/>
      <c r="DLS36" s="96"/>
      <c r="DLT36" s="96"/>
      <c r="DLU36" s="96"/>
      <c r="DLV36" s="96"/>
      <c r="DLW36" s="96"/>
      <c r="DLX36" s="96"/>
      <c r="DLY36" s="96"/>
      <c r="DLZ36" s="96"/>
      <c r="DMA36" s="96"/>
      <c r="DMB36" s="96"/>
      <c r="DMC36" s="96"/>
      <c r="DMD36" s="96"/>
      <c r="DME36" s="96"/>
      <c r="DMF36" s="96"/>
      <c r="DMG36" s="96"/>
      <c r="DMH36" s="96"/>
      <c r="DMI36" s="96"/>
      <c r="DMJ36" s="96"/>
      <c r="DMK36" s="96"/>
      <c r="DML36" s="96"/>
      <c r="DMM36" s="96"/>
      <c r="DMN36" s="96"/>
      <c r="DMO36" s="96"/>
      <c r="DMP36" s="96"/>
      <c r="DMQ36" s="96"/>
      <c r="DMR36" s="96"/>
      <c r="DMS36" s="96"/>
      <c r="DMT36" s="96"/>
      <c r="DMU36" s="96"/>
      <c r="DMV36" s="96"/>
      <c r="DMW36" s="96"/>
      <c r="DMX36" s="96"/>
      <c r="DMY36" s="96"/>
      <c r="DMZ36" s="96"/>
      <c r="DNA36" s="96"/>
      <c r="DNB36" s="96"/>
      <c r="DNC36" s="96"/>
      <c r="DND36" s="96"/>
      <c r="DNE36" s="96"/>
      <c r="DNF36" s="96"/>
      <c r="DNG36" s="96"/>
      <c r="DNH36" s="96"/>
      <c r="DNI36" s="96"/>
      <c r="DNJ36" s="96"/>
      <c r="DNK36" s="96"/>
      <c r="DNL36" s="96"/>
      <c r="DNM36" s="96"/>
      <c r="DNN36" s="96"/>
      <c r="DNO36" s="96"/>
      <c r="DNP36" s="96"/>
      <c r="DNQ36" s="96"/>
      <c r="DNR36" s="96"/>
      <c r="DNS36" s="96"/>
      <c r="DNT36" s="96"/>
      <c r="DNU36" s="96"/>
      <c r="DNV36" s="96"/>
      <c r="DNW36" s="96"/>
      <c r="DNX36" s="96"/>
      <c r="DNY36" s="96"/>
      <c r="DNZ36" s="96"/>
      <c r="DOA36" s="96"/>
      <c r="DOB36" s="96"/>
      <c r="DOC36" s="96"/>
      <c r="DOD36" s="96"/>
      <c r="DOE36" s="96"/>
      <c r="DOF36" s="96"/>
      <c r="DOG36" s="96"/>
      <c r="DOH36" s="96"/>
      <c r="DOI36" s="96"/>
      <c r="DOJ36" s="96"/>
      <c r="DOK36" s="96"/>
      <c r="DOL36" s="96"/>
      <c r="DOM36" s="96"/>
      <c r="DON36" s="96"/>
      <c r="DOO36" s="96"/>
      <c r="DOP36" s="96"/>
      <c r="DOQ36" s="96"/>
      <c r="DOR36" s="96"/>
      <c r="DOS36" s="96"/>
      <c r="DOT36" s="96"/>
      <c r="DOU36" s="96"/>
      <c r="DOV36" s="96"/>
      <c r="DOW36" s="96"/>
      <c r="DOX36" s="96"/>
      <c r="DOY36" s="96"/>
      <c r="DOZ36" s="96"/>
      <c r="DPA36" s="96"/>
      <c r="DPB36" s="96"/>
      <c r="DPC36" s="96"/>
      <c r="DPD36" s="96"/>
      <c r="DPE36" s="96"/>
      <c r="DPF36" s="96"/>
      <c r="DPG36" s="96"/>
      <c r="DPH36" s="96"/>
      <c r="DPI36" s="96"/>
      <c r="DPJ36" s="96"/>
      <c r="DPK36" s="96"/>
      <c r="DPL36" s="96"/>
      <c r="DPM36" s="96"/>
      <c r="DPN36" s="96"/>
      <c r="DPO36" s="96"/>
      <c r="DPP36" s="96"/>
      <c r="DPQ36" s="96"/>
      <c r="DPR36" s="96"/>
      <c r="DPS36" s="96"/>
      <c r="DPT36" s="96"/>
      <c r="DPU36" s="96"/>
      <c r="DPV36" s="96"/>
      <c r="DPW36" s="96"/>
      <c r="DPX36" s="96"/>
      <c r="DPY36" s="96"/>
      <c r="DPZ36" s="96"/>
      <c r="DQA36" s="96"/>
      <c r="DQB36" s="96"/>
      <c r="DQC36" s="96"/>
      <c r="DQD36" s="96"/>
      <c r="DQE36" s="96"/>
      <c r="DQF36" s="96"/>
      <c r="DQG36" s="96"/>
      <c r="DQH36" s="96"/>
      <c r="DQI36" s="96"/>
      <c r="DQJ36" s="96"/>
      <c r="DQK36" s="96"/>
      <c r="DQL36" s="96"/>
      <c r="DQM36" s="96"/>
      <c r="DQN36" s="96"/>
      <c r="DQO36" s="96"/>
      <c r="DQP36" s="96"/>
      <c r="DQQ36" s="96"/>
      <c r="DQR36" s="96"/>
      <c r="DQS36" s="96"/>
      <c r="DQT36" s="96"/>
      <c r="DQU36" s="96"/>
      <c r="DQV36" s="96"/>
      <c r="DQW36" s="96"/>
      <c r="DQX36" s="96"/>
      <c r="DQY36" s="96"/>
      <c r="DQZ36" s="96"/>
      <c r="DRA36" s="96"/>
      <c r="DRB36" s="96"/>
      <c r="DRC36" s="96"/>
      <c r="DRD36" s="96"/>
      <c r="DRE36" s="96"/>
      <c r="DRF36" s="96"/>
      <c r="DRG36" s="96"/>
      <c r="DRH36" s="96"/>
      <c r="DRI36" s="96"/>
      <c r="DRJ36" s="96"/>
      <c r="DRK36" s="96"/>
      <c r="DRL36" s="96"/>
      <c r="DRM36" s="96"/>
      <c r="DRN36" s="96"/>
      <c r="DRO36" s="96"/>
      <c r="DRP36" s="96"/>
      <c r="DRQ36" s="96"/>
      <c r="DRR36" s="96"/>
      <c r="DRS36" s="96"/>
      <c r="DRT36" s="96"/>
      <c r="DRU36" s="96"/>
      <c r="DRV36" s="96"/>
      <c r="DRW36" s="96"/>
      <c r="DRX36" s="96"/>
      <c r="DRY36" s="96"/>
      <c r="DRZ36" s="96"/>
      <c r="DSA36" s="96"/>
      <c r="DSB36" s="96"/>
      <c r="DSC36" s="96"/>
      <c r="DSD36" s="96"/>
      <c r="DSE36" s="96"/>
      <c r="DSF36" s="96"/>
      <c r="DSG36" s="96"/>
      <c r="DSH36" s="96"/>
      <c r="DSI36" s="96"/>
      <c r="DSJ36" s="96"/>
      <c r="DSK36" s="96"/>
      <c r="DSL36" s="96"/>
      <c r="DSM36" s="96"/>
      <c r="DSN36" s="96"/>
      <c r="DSO36" s="96"/>
      <c r="DSP36" s="96"/>
      <c r="DSQ36" s="96"/>
      <c r="DSR36" s="96"/>
      <c r="DSS36" s="96"/>
      <c r="DST36" s="96"/>
      <c r="DSU36" s="96"/>
      <c r="DSV36" s="96"/>
      <c r="DSW36" s="96"/>
      <c r="DSX36" s="96"/>
      <c r="DSY36" s="96"/>
      <c r="DSZ36" s="96"/>
      <c r="DTA36" s="96"/>
      <c r="DTB36" s="96"/>
      <c r="DTC36" s="96"/>
      <c r="DTD36" s="96"/>
      <c r="DTE36" s="96"/>
      <c r="DTF36" s="96"/>
      <c r="DTG36" s="96"/>
      <c r="DTH36" s="96"/>
      <c r="DTI36" s="96"/>
      <c r="DTJ36" s="96"/>
      <c r="DTK36" s="96"/>
      <c r="DTL36" s="96"/>
      <c r="DTM36" s="96"/>
      <c r="DTN36" s="96"/>
      <c r="DTO36" s="96"/>
      <c r="DTP36" s="96"/>
      <c r="DTQ36" s="96"/>
      <c r="DTR36" s="96"/>
      <c r="DTS36" s="96"/>
      <c r="DTT36" s="96"/>
      <c r="DTU36" s="96"/>
      <c r="DTV36" s="96"/>
      <c r="DTW36" s="96"/>
      <c r="DTX36" s="96"/>
      <c r="DTY36" s="96"/>
      <c r="DTZ36" s="96"/>
      <c r="DUA36" s="96"/>
      <c r="DUB36" s="96"/>
      <c r="DUC36" s="96"/>
      <c r="DUD36" s="96"/>
      <c r="DUE36" s="96"/>
      <c r="DUF36" s="96"/>
      <c r="DUG36" s="96"/>
      <c r="DUH36" s="96"/>
      <c r="DUI36" s="96"/>
      <c r="DUJ36" s="96"/>
      <c r="DUK36" s="96"/>
      <c r="DUL36" s="96"/>
      <c r="DUM36" s="96"/>
      <c r="DUN36" s="96"/>
      <c r="DUO36" s="96"/>
      <c r="DUP36" s="96"/>
      <c r="DUQ36" s="96"/>
      <c r="DUR36" s="96"/>
      <c r="DUS36" s="96"/>
      <c r="DUT36" s="96"/>
      <c r="DUU36" s="96"/>
      <c r="DUV36" s="96"/>
      <c r="DUW36" s="96"/>
      <c r="DUX36" s="96"/>
      <c r="DUY36" s="96"/>
      <c r="DUZ36" s="96"/>
      <c r="DVA36" s="96"/>
      <c r="DVB36" s="96"/>
      <c r="DVC36" s="96"/>
      <c r="DVD36" s="96"/>
      <c r="DVE36" s="96"/>
      <c r="DVF36" s="96"/>
      <c r="DVG36" s="96"/>
      <c r="DVH36" s="96"/>
      <c r="DVI36" s="96"/>
      <c r="DVJ36" s="96"/>
      <c r="DVK36" s="96"/>
      <c r="DVL36" s="96"/>
      <c r="DVM36" s="96"/>
      <c r="DVN36" s="96"/>
      <c r="DVO36" s="96"/>
      <c r="DVP36" s="96"/>
      <c r="DVQ36" s="96"/>
      <c r="DVR36" s="96"/>
      <c r="DVS36" s="96"/>
      <c r="DVT36" s="96"/>
      <c r="DVU36" s="96"/>
      <c r="DVV36" s="96"/>
      <c r="DVW36" s="96"/>
      <c r="DVX36" s="96"/>
      <c r="DVY36" s="96"/>
      <c r="DVZ36" s="96"/>
      <c r="DWA36" s="96"/>
      <c r="DWB36" s="96"/>
      <c r="DWC36" s="96"/>
      <c r="DWD36" s="96"/>
      <c r="DWE36" s="96"/>
      <c r="DWF36" s="96"/>
      <c r="DWG36" s="96"/>
      <c r="DWH36" s="96"/>
      <c r="DWI36" s="96"/>
      <c r="DWJ36" s="96"/>
      <c r="DWK36" s="96"/>
      <c r="DWL36" s="96"/>
      <c r="DWM36" s="96"/>
      <c r="DWN36" s="96"/>
      <c r="DWO36" s="96"/>
      <c r="DWP36" s="96"/>
      <c r="DWQ36" s="96"/>
      <c r="DWR36" s="96"/>
      <c r="DWS36" s="96"/>
      <c r="DWT36" s="96"/>
      <c r="DWU36" s="96"/>
      <c r="DWV36" s="96"/>
      <c r="DWW36" s="96"/>
      <c r="DWX36" s="96"/>
      <c r="DWY36" s="96"/>
      <c r="DWZ36" s="96"/>
      <c r="DXA36" s="96"/>
      <c r="DXB36" s="96"/>
      <c r="DXC36" s="96"/>
      <c r="DXD36" s="96"/>
      <c r="DXE36" s="96"/>
      <c r="DXF36" s="96"/>
      <c r="DXG36" s="96"/>
      <c r="DXH36" s="96"/>
      <c r="DXI36" s="96"/>
      <c r="DXJ36" s="96"/>
      <c r="DXK36" s="96"/>
      <c r="DXL36" s="96"/>
      <c r="DXM36" s="96"/>
      <c r="DXN36" s="96"/>
      <c r="DXO36" s="96"/>
      <c r="DXP36" s="96"/>
      <c r="DXQ36" s="96"/>
      <c r="DXR36" s="96"/>
      <c r="DXS36" s="96"/>
      <c r="DXT36" s="96"/>
      <c r="DXU36" s="96"/>
      <c r="DXV36" s="96"/>
      <c r="DXW36" s="96"/>
      <c r="DXX36" s="96"/>
      <c r="DXY36" s="96"/>
      <c r="DXZ36" s="96"/>
      <c r="DYA36" s="96"/>
      <c r="DYB36" s="96"/>
      <c r="DYC36" s="96"/>
      <c r="DYD36" s="96"/>
      <c r="DYE36" s="96"/>
      <c r="DYF36" s="96"/>
      <c r="DYG36" s="96"/>
      <c r="DYH36" s="96"/>
      <c r="DYI36" s="96"/>
      <c r="DYJ36" s="96"/>
      <c r="DYK36" s="96"/>
      <c r="DYL36" s="96"/>
      <c r="DYM36" s="96"/>
      <c r="DYN36" s="96"/>
      <c r="DYO36" s="96"/>
      <c r="DYP36" s="96"/>
      <c r="DYQ36" s="96"/>
      <c r="DYR36" s="96"/>
      <c r="DYS36" s="96"/>
      <c r="DYT36" s="96"/>
      <c r="DYU36" s="96"/>
      <c r="DYV36" s="96"/>
      <c r="DYW36" s="96"/>
      <c r="DYX36" s="96"/>
      <c r="DYY36" s="96"/>
      <c r="DYZ36" s="96"/>
      <c r="DZA36" s="96"/>
      <c r="DZB36" s="96"/>
      <c r="DZC36" s="96"/>
      <c r="DZD36" s="96"/>
      <c r="DZE36" s="96"/>
      <c r="DZF36" s="96"/>
      <c r="DZG36" s="96"/>
      <c r="DZH36" s="96"/>
      <c r="DZI36" s="96"/>
      <c r="DZJ36" s="96"/>
      <c r="DZK36" s="96"/>
      <c r="DZL36" s="96"/>
      <c r="DZM36" s="96"/>
      <c r="DZN36" s="96"/>
      <c r="DZO36" s="96"/>
      <c r="DZP36" s="96"/>
      <c r="DZQ36" s="96"/>
      <c r="DZR36" s="96"/>
      <c r="DZS36" s="96"/>
      <c r="DZT36" s="96"/>
      <c r="DZU36" s="96"/>
      <c r="DZV36" s="96"/>
      <c r="DZW36" s="96"/>
      <c r="DZX36" s="96"/>
      <c r="DZY36" s="96"/>
      <c r="DZZ36" s="96"/>
      <c r="EAA36" s="96"/>
      <c r="EAB36" s="96"/>
      <c r="EAC36" s="96"/>
      <c r="EAD36" s="96"/>
      <c r="EAE36" s="96"/>
      <c r="EAF36" s="96"/>
      <c r="EAG36" s="96"/>
      <c r="EAH36" s="96"/>
      <c r="EAI36" s="96"/>
      <c r="EAJ36" s="96"/>
      <c r="EAK36" s="96"/>
      <c r="EAL36" s="96"/>
      <c r="EAM36" s="96"/>
      <c r="EAN36" s="96"/>
      <c r="EAO36" s="96"/>
      <c r="EAP36" s="96"/>
      <c r="EAQ36" s="96"/>
      <c r="EAR36" s="96"/>
      <c r="EAS36" s="96"/>
      <c r="EAT36" s="96"/>
      <c r="EAU36" s="96"/>
      <c r="EAV36" s="96"/>
      <c r="EAW36" s="96"/>
      <c r="EAX36" s="96"/>
      <c r="EAY36" s="96"/>
      <c r="EAZ36" s="96"/>
      <c r="EBA36" s="96"/>
      <c r="EBB36" s="96"/>
      <c r="EBC36" s="96"/>
      <c r="EBD36" s="96"/>
      <c r="EBE36" s="96"/>
      <c r="EBF36" s="96"/>
      <c r="EBG36" s="96"/>
      <c r="EBH36" s="96"/>
      <c r="EBI36" s="96"/>
      <c r="EBJ36" s="96"/>
      <c r="EBK36" s="96"/>
      <c r="EBL36" s="96"/>
      <c r="EBM36" s="96"/>
      <c r="EBN36" s="96"/>
      <c r="EBO36" s="96"/>
      <c r="EBP36" s="96"/>
      <c r="EBQ36" s="96"/>
      <c r="EBR36" s="96"/>
      <c r="EBS36" s="96"/>
      <c r="EBT36" s="96"/>
      <c r="EBU36" s="96"/>
      <c r="EBV36" s="96"/>
      <c r="EBW36" s="96"/>
      <c r="EBX36" s="96"/>
      <c r="EBY36" s="96"/>
      <c r="EBZ36" s="96"/>
      <c r="ECA36" s="96"/>
      <c r="ECB36" s="96"/>
      <c r="ECC36" s="96"/>
      <c r="ECD36" s="96"/>
      <c r="ECE36" s="96"/>
      <c r="ECF36" s="96"/>
      <c r="ECG36" s="96"/>
      <c r="ECH36" s="96"/>
      <c r="ECI36" s="96"/>
      <c r="ECJ36" s="96"/>
      <c r="ECK36" s="96"/>
      <c r="ECL36" s="96"/>
      <c r="ECM36" s="96"/>
      <c r="ECN36" s="96"/>
      <c r="ECO36" s="96"/>
      <c r="ECP36" s="96"/>
      <c r="ECQ36" s="96"/>
      <c r="ECR36" s="96"/>
      <c r="ECS36" s="96"/>
      <c r="ECT36" s="96"/>
      <c r="ECU36" s="96"/>
      <c r="ECV36" s="96"/>
      <c r="ECW36" s="96"/>
      <c r="ECX36" s="96"/>
      <c r="ECY36" s="96"/>
      <c r="ECZ36" s="96"/>
      <c r="EDA36" s="96"/>
      <c r="EDB36" s="96"/>
      <c r="EDC36" s="96"/>
      <c r="EDD36" s="96"/>
      <c r="EDE36" s="96"/>
      <c r="EDF36" s="96"/>
      <c r="EDG36" s="96"/>
      <c r="EDH36" s="96"/>
      <c r="EDI36" s="96"/>
      <c r="EDJ36" s="96"/>
      <c r="EDK36" s="96"/>
      <c r="EDL36" s="96"/>
      <c r="EDM36" s="96"/>
      <c r="EDN36" s="96"/>
      <c r="EDO36" s="96"/>
      <c r="EDP36" s="96"/>
      <c r="EDQ36" s="96"/>
      <c r="EDR36" s="96"/>
      <c r="EDS36" s="96"/>
      <c r="EDT36" s="96"/>
      <c r="EDU36" s="96"/>
      <c r="EDV36" s="96"/>
      <c r="EDW36" s="96"/>
      <c r="EDX36" s="96"/>
      <c r="EDY36" s="96"/>
      <c r="EDZ36" s="96"/>
      <c r="EEA36" s="96"/>
      <c r="EEB36" s="96"/>
      <c r="EEC36" s="96"/>
      <c r="EED36" s="96"/>
      <c r="EEE36" s="96"/>
      <c r="EEF36" s="96"/>
      <c r="EEG36" s="96"/>
      <c r="EEH36" s="96"/>
      <c r="EEI36" s="96"/>
      <c r="EEJ36" s="96"/>
      <c r="EEK36" s="96"/>
      <c r="EEL36" s="96"/>
      <c r="EEM36" s="96"/>
      <c r="EEN36" s="96"/>
      <c r="EEO36" s="96"/>
      <c r="EEP36" s="96"/>
      <c r="EEQ36" s="96"/>
      <c r="EER36" s="96"/>
      <c r="EES36" s="96"/>
      <c r="EET36" s="96"/>
      <c r="EEU36" s="96"/>
      <c r="EEV36" s="96"/>
      <c r="EEW36" s="96"/>
      <c r="EEX36" s="96"/>
      <c r="EEY36" s="96"/>
      <c r="EEZ36" s="96"/>
      <c r="EFA36" s="96"/>
      <c r="EFB36" s="96"/>
      <c r="EFC36" s="96"/>
      <c r="EFD36" s="96"/>
      <c r="EFE36" s="96"/>
      <c r="EFF36" s="96"/>
      <c r="EFG36" s="96"/>
      <c r="EFH36" s="96"/>
      <c r="EFI36" s="96"/>
      <c r="EFJ36" s="96"/>
      <c r="EFK36" s="96"/>
      <c r="EFL36" s="96"/>
      <c r="EFM36" s="96"/>
      <c r="EFN36" s="96"/>
      <c r="EFO36" s="96"/>
      <c r="EFP36" s="96"/>
      <c r="EFQ36" s="96"/>
      <c r="EFR36" s="96"/>
      <c r="EFS36" s="96"/>
      <c r="EFT36" s="96"/>
      <c r="EFU36" s="96"/>
      <c r="EFV36" s="96"/>
      <c r="EFW36" s="96"/>
      <c r="EFX36" s="96"/>
      <c r="EFY36" s="96"/>
      <c r="EFZ36" s="96"/>
      <c r="EGA36" s="96"/>
      <c r="EGB36" s="96"/>
      <c r="EGC36" s="96"/>
      <c r="EGD36" s="96"/>
      <c r="EGE36" s="96"/>
      <c r="EGF36" s="96"/>
      <c r="EGG36" s="96"/>
      <c r="EGH36" s="96"/>
      <c r="EGI36" s="96"/>
      <c r="EGJ36" s="96"/>
      <c r="EGK36" s="96"/>
      <c r="EGL36" s="96"/>
      <c r="EGM36" s="96"/>
      <c r="EGN36" s="96"/>
      <c r="EGO36" s="96"/>
      <c r="EGP36" s="96"/>
      <c r="EGQ36" s="96"/>
      <c r="EGR36" s="96"/>
      <c r="EGS36" s="96"/>
      <c r="EGT36" s="96"/>
      <c r="EGU36" s="96"/>
      <c r="EGV36" s="96"/>
      <c r="EGW36" s="96"/>
      <c r="EGX36" s="96"/>
      <c r="EGY36" s="96"/>
      <c r="EGZ36" s="96"/>
      <c r="EHA36" s="96"/>
      <c r="EHB36" s="96"/>
      <c r="EHC36" s="96"/>
      <c r="EHD36" s="96"/>
      <c r="EHE36" s="96"/>
      <c r="EHF36" s="96"/>
      <c r="EHG36" s="96"/>
      <c r="EHH36" s="96"/>
      <c r="EHI36" s="96"/>
      <c r="EHJ36" s="96"/>
      <c r="EHK36" s="96"/>
      <c r="EHL36" s="96"/>
      <c r="EHM36" s="96"/>
      <c r="EHN36" s="96"/>
      <c r="EHO36" s="96"/>
      <c r="EHP36" s="96"/>
      <c r="EHQ36" s="96"/>
      <c r="EHR36" s="96"/>
      <c r="EHS36" s="96"/>
      <c r="EHT36" s="96"/>
      <c r="EHU36" s="96"/>
      <c r="EHV36" s="96"/>
      <c r="EHW36" s="96"/>
      <c r="EHX36" s="96"/>
      <c r="EHY36" s="96"/>
      <c r="EHZ36" s="96"/>
      <c r="EIA36" s="96"/>
      <c r="EIB36" s="96"/>
      <c r="EIC36" s="96"/>
      <c r="EID36" s="96"/>
      <c r="EIE36" s="96"/>
      <c r="EIF36" s="96"/>
      <c r="EIG36" s="96"/>
      <c r="EIH36" s="96"/>
      <c r="EII36" s="96"/>
      <c r="EIJ36" s="96"/>
      <c r="EIK36" s="96"/>
      <c r="EIL36" s="96"/>
      <c r="EIM36" s="96"/>
      <c r="EIN36" s="96"/>
      <c r="EIO36" s="96"/>
      <c r="EIP36" s="96"/>
      <c r="EIQ36" s="96"/>
      <c r="EIR36" s="96"/>
      <c r="EIS36" s="96"/>
      <c r="EIT36" s="96"/>
      <c r="EIU36" s="96"/>
      <c r="EIV36" s="96"/>
      <c r="EIW36" s="96"/>
      <c r="EIX36" s="96"/>
      <c r="EIY36" s="96"/>
      <c r="EIZ36" s="96"/>
      <c r="EJA36" s="96"/>
      <c r="EJB36" s="96"/>
      <c r="EJC36" s="96"/>
      <c r="EJD36" s="96"/>
      <c r="EJE36" s="96"/>
      <c r="EJF36" s="96"/>
      <c r="EJG36" s="96"/>
      <c r="EJH36" s="96"/>
      <c r="EJI36" s="96"/>
      <c r="EJJ36" s="96"/>
      <c r="EJK36" s="96"/>
      <c r="EJL36" s="96"/>
      <c r="EJM36" s="96"/>
      <c r="EJN36" s="96"/>
      <c r="EJO36" s="96"/>
      <c r="EJP36" s="96"/>
      <c r="EJQ36" s="96"/>
      <c r="EJR36" s="96"/>
      <c r="EJS36" s="96"/>
      <c r="EJT36" s="96"/>
      <c r="EJU36" s="96"/>
      <c r="EJV36" s="96"/>
      <c r="EJW36" s="96"/>
      <c r="EJX36" s="96"/>
      <c r="EJY36" s="96"/>
      <c r="EJZ36" s="96"/>
      <c r="EKA36" s="96"/>
      <c r="EKB36" s="96"/>
      <c r="EKC36" s="96"/>
      <c r="EKD36" s="96"/>
      <c r="EKE36" s="96"/>
      <c r="EKF36" s="96"/>
      <c r="EKG36" s="96"/>
      <c r="EKH36" s="96"/>
      <c r="EKI36" s="96"/>
      <c r="EKJ36" s="96"/>
      <c r="EKK36" s="96"/>
      <c r="EKL36" s="96"/>
      <c r="EKM36" s="96"/>
      <c r="EKN36" s="96"/>
      <c r="EKO36" s="96"/>
      <c r="EKP36" s="96"/>
      <c r="EKQ36" s="96"/>
      <c r="EKR36" s="96"/>
      <c r="EKS36" s="96"/>
      <c r="EKT36" s="96"/>
      <c r="EKU36" s="96"/>
      <c r="EKV36" s="96"/>
      <c r="EKW36" s="96"/>
      <c r="EKX36" s="96"/>
      <c r="EKY36" s="96"/>
      <c r="EKZ36" s="96"/>
      <c r="ELA36" s="96"/>
      <c r="ELB36" s="96"/>
      <c r="ELC36" s="96"/>
      <c r="ELD36" s="96"/>
      <c r="ELE36" s="96"/>
      <c r="ELF36" s="96"/>
      <c r="ELG36" s="96"/>
      <c r="ELH36" s="96"/>
      <c r="ELI36" s="96"/>
      <c r="ELJ36" s="96"/>
      <c r="ELK36" s="96"/>
      <c r="ELL36" s="96"/>
      <c r="ELM36" s="96"/>
      <c r="ELN36" s="96"/>
      <c r="ELO36" s="96"/>
      <c r="ELP36" s="96"/>
      <c r="ELQ36" s="96"/>
      <c r="ELR36" s="96"/>
      <c r="ELS36" s="96"/>
      <c r="ELT36" s="96"/>
      <c r="ELU36" s="96"/>
      <c r="ELV36" s="96"/>
      <c r="ELW36" s="96"/>
      <c r="ELX36" s="96"/>
      <c r="ELY36" s="96"/>
      <c r="ELZ36" s="96"/>
      <c r="EMA36" s="96"/>
      <c r="EMB36" s="96"/>
      <c r="EMC36" s="96"/>
      <c r="EMD36" s="96"/>
      <c r="EME36" s="96"/>
      <c r="EMF36" s="96"/>
      <c r="EMG36" s="96"/>
      <c r="EMH36" s="96"/>
      <c r="EMI36" s="96"/>
      <c r="EMJ36" s="96"/>
      <c r="EMK36" s="96"/>
      <c r="EML36" s="96"/>
      <c r="EMM36" s="96"/>
      <c r="EMN36" s="96"/>
      <c r="EMO36" s="96"/>
      <c r="EMP36" s="96"/>
      <c r="EMQ36" s="96"/>
      <c r="EMR36" s="96"/>
      <c r="EMS36" s="96"/>
      <c r="EMT36" s="96"/>
      <c r="EMU36" s="96"/>
      <c r="EMV36" s="96"/>
      <c r="EMW36" s="96"/>
      <c r="EMX36" s="96"/>
      <c r="EMY36" s="96"/>
      <c r="EMZ36" s="96"/>
      <c r="ENA36" s="96"/>
      <c r="ENB36" s="96"/>
      <c r="ENC36" s="96"/>
      <c r="END36" s="96"/>
      <c r="ENE36" s="96"/>
      <c r="ENF36" s="96"/>
      <c r="ENG36" s="96"/>
      <c r="ENH36" s="96"/>
      <c r="ENI36" s="96"/>
      <c r="ENJ36" s="96"/>
      <c r="ENK36" s="96"/>
      <c r="ENL36" s="96"/>
      <c r="ENM36" s="96"/>
      <c r="ENN36" s="96"/>
      <c r="ENO36" s="96"/>
      <c r="ENP36" s="96"/>
      <c r="ENQ36" s="96"/>
      <c r="ENR36" s="96"/>
      <c r="ENS36" s="96"/>
      <c r="ENT36" s="96"/>
      <c r="ENU36" s="96"/>
      <c r="ENV36" s="96"/>
      <c r="ENW36" s="96"/>
      <c r="ENX36" s="96"/>
      <c r="ENY36" s="96"/>
      <c r="ENZ36" s="96"/>
      <c r="EOA36" s="96"/>
      <c r="EOB36" s="96"/>
      <c r="EOC36" s="96"/>
      <c r="EOD36" s="96"/>
      <c r="EOE36" s="96"/>
      <c r="EOF36" s="96"/>
      <c r="EOG36" s="96"/>
      <c r="EOH36" s="96"/>
      <c r="EOI36" s="96"/>
      <c r="EOJ36" s="96"/>
      <c r="EOK36" s="96"/>
      <c r="EOL36" s="96"/>
      <c r="EOM36" s="96"/>
      <c r="EON36" s="96"/>
      <c r="EOO36" s="96"/>
      <c r="EOP36" s="96"/>
      <c r="EOQ36" s="96"/>
      <c r="EOR36" s="96"/>
      <c r="EOS36" s="96"/>
      <c r="EOT36" s="96"/>
      <c r="EOU36" s="96"/>
      <c r="EOV36" s="96"/>
      <c r="EOW36" s="96"/>
      <c r="EOX36" s="96"/>
      <c r="EOY36" s="96"/>
      <c r="EOZ36" s="96"/>
      <c r="EPA36" s="96"/>
      <c r="EPB36" s="96"/>
      <c r="EPC36" s="96"/>
      <c r="EPD36" s="96"/>
      <c r="EPE36" s="96"/>
      <c r="EPF36" s="96"/>
      <c r="EPG36" s="96"/>
      <c r="EPH36" s="96"/>
      <c r="EPI36" s="96"/>
      <c r="EPJ36" s="96"/>
      <c r="EPK36" s="96"/>
      <c r="EPL36" s="96"/>
      <c r="EPM36" s="96"/>
      <c r="EPN36" s="96"/>
      <c r="EPO36" s="96"/>
      <c r="EPP36" s="96"/>
      <c r="EPQ36" s="96"/>
      <c r="EPR36" s="96"/>
      <c r="EPS36" s="96"/>
      <c r="EPT36" s="96"/>
      <c r="EPU36" s="96"/>
      <c r="EPV36" s="96"/>
      <c r="EPW36" s="96"/>
      <c r="EPX36" s="96"/>
      <c r="EPY36" s="96"/>
      <c r="EPZ36" s="96"/>
      <c r="EQA36" s="96"/>
      <c r="EQB36" s="96"/>
      <c r="EQC36" s="96"/>
      <c r="EQD36" s="96"/>
      <c r="EQE36" s="96"/>
      <c r="EQF36" s="96"/>
      <c r="EQG36" s="96"/>
      <c r="EQH36" s="96"/>
      <c r="EQI36" s="96"/>
      <c r="EQJ36" s="96"/>
      <c r="EQK36" s="96"/>
      <c r="EQL36" s="96"/>
      <c r="EQM36" s="96"/>
      <c r="EQN36" s="96"/>
      <c r="EQO36" s="96"/>
      <c r="EQP36" s="96"/>
      <c r="EQQ36" s="96"/>
      <c r="EQR36" s="96"/>
      <c r="EQS36" s="96"/>
      <c r="EQT36" s="96"/>
      <c r="EQU36" s="96"/>
      <c r="EQV36" s="96"/>
      <c r="EQW36" s="96"/>
      <c r="EQX36" s="96"/>
      <c r="EQY36" s="96"/>
      <c r="EQZ36" s="96"/>
      <c r="ERA36" s="96"/>
      <c r="ERB36" s="96"/>
      <c r="ERC36" s="96"/>
      <c r="ERD36" s="96"/>
      <c r="ERE36" s="96"/>
      <c r="ERF36" s="96"/>
      <c r="ERG36" s="96"/>
      <c r="ERH36" s="96"/>
      <c r="ERI36" s="96"/>
      <c r="ERJ36" s="96"/>
      <c r="ERK36" s="96"/>
      <c r="ERL36" s="96"/>
      <c r="ERM36" s="96"/>
      <c r="ERN36" s="96"/>
      <c r="ERO36" s="96"/>
      <c r="ERP36" s="96"/>
      <c r="ERQ36" s="96"/>
      <c r="ERR36" s="96"/>
      <c r="ERS36" s="96"/>
      <c r="ERT36" s="96"/>
      <c r="ERU36" s="96"/>
      <c r="ERV36" s="96"/>
      <c r="ERW36" s="96"/>
      <c r="ERX36" s="96"/>
      <c r="ERY36" s="96"/>
      <c r="ERZ36" s="96"/>
      <c r="ESA36" s="96"/>
      <c r="ESB36" s="96"/>
      <c r="ESC36" s="96"/>
      <c r="ESD36" s="96"/>
      <c r="ESE36" s="96"/>
      <c r="ESF36" s="96"/>
      <c r="ESG36" s="96"/>
      <c r="ESH36" s="96"/>
      <c r="ESI36" s="96"/>
      <c r="ESJ36" s="96"/>
      <c r="ESK36" s="96"/>
      <c r="ESL36" s="96"/>
      <c r="ESM36" s="96"/>
      <c r="ESN36" s="96"/>
      <c r="ESO36" s="96"/>
      <c r="ESP36" s="96"/>
      <c r="ESQ36" s="96"/>
      <c r="ESR36" s="96"/>
      <c r="ESS36" s="96"/>
      <c r="EST36" s="96"/>
      <c r="ESU36" s="96"/>
      <c r="ESV36" s="96"/>
      <c r="ESW36" s="96"/>
      <c r="ESX36" s="96"/>
      <c r="ESY36" s="96"/>
      <c r="ESZ36" s="96"/>
      <c r="ETA36" s="96"/>
      <c r="ETB36" s="96"/>
      <c r="ETC36" s="96"/>
      <c r="ETD36" s="96"/>
      <c r="ETE36" s="96"/>
      <c r="ETF36" s="96"/>
      <c r="ETG36" s="96"/>
      <c r="ETH36" s="96"/>
      <c r="ETI36" s="96"/>
      <c r="ETJ36" s="96"/>
      <c r="ETK36" s="96"/>
      <c r="ETL36" s="96"/>
      <c r="ETM36" s="96"/>
      <c r="ETN36" s="96"/>
      <c r="ETO36" s="96"/>
      <c r="ETP36" s="96"/>
      <c r="ETQ36" s="96"/>
      <c r="ETR36" s="96"/>
      <c r="ETS36" s="96"/>
      <c r="ETT36" s="96"/>
      <c r="ETU36" s="96"/>
      <c r="ETV36" s="96"/>
      <c r="ETW36" s="96"/>
      <c r="ETX36" s="96"/>
      <c r="ETY36" s="96"/>
      <c r="ETZ36" s="96"/>
      <c r="EUA36" s="96"/>
      <c r="EUB36" s="96"/>
      <c r="EUC36" s="96"/>
      <c r="EUD36" s="96"/>
      <c r="EUE36" s="96"/>
      <c r="EUF36" s="96"/>
      <c r="EUG36" s="96"/>
      <c r="EUH36" s="96"/>
      <c r="EUI36" s="96"/>
      <c r="EUJ36" s="96"/>
      <c r="EUK36" s="96"/>
      <c r="EUL36" s="96"/>
      <c r="EUM36" s="96"/>
      <c r="EUN36" s="96"/>
      <c r="EUO36" s="96"/>
      <c r="EUP36" s="96"/>
      <c r="EUQ36" s="96"/>
      <c r="EUR36" s="96"/>
      <c r="EUS36" s="96"/>
      <c r="EUT36" s="96"/>
      <c r="EUU36" s="96"/>
      <c r="EUV36" s="96"/>
      <c r="EUW36" s="96"/>
      <c r="EUX36" s="96"/>
      <c r="EUY36" s="96"/>
      <c r="EUZ36" s="96"/>
      <c r="EVA36" s="96"/>
      <c r="EVB36" s="96"/>
      <c r="EVC36" s="96"/>
      <c r="EVD36" s="96"/>
      <c r="EVE36" s="96"/>
      <c r="EVF36" s="96"/>
      <c r="EVG36" s="96"/>
      <c r="EVH36" s="96"/>
      <c r="EVI36" s="96"/>
      <c r="EVJ36" s="96"/>
      <c r="EVK36" s="96"/>
      <c r="EVL36" s="96"/>
      <c r="EVM36" s="96"/>
      <c r="EVN36" s="96"/>
      <c r="EVO36" s="96"/>
      <c r="EVP36" s="96"/>
      <c r="EVQ36" s="96"/>
      <c r="EVR36" s="96"/>
      <c r="EVS36" s="96"/>
      <c r="EVT36" s="96"/>
      <c r="EVU36" s="96"/>
      <c r="EVV36" s="96"/>
      <c r="EVW36" s="96"/>
      <c r="EVX36" s="96"/>
      <c r="EVY36" s="96"/>
      <c r="EVZ36" s="96"/>
      <c r="EWA36" s="96"/>
      <c r="EWB36" s="96"/>
      <c r="EWC36" s="96"/>
      <c r="EWD36" s="96"/>
      <c r="EWE36" s="96"/>
      <c r="EWF36" s="96"/>
      <c r="EWG36" s="96"/>
      <c r="EWH36" s="96"/>
      <c r="EWI36" s="96"/>
      <c r="EWJ36" s="96"/>
      <c r="EWK36" s="96"/>
      <c r="EWL36" s="96"/>
      <c r="EWM36" s="96"/>
      <c r="EWN36" s="96"/>
      <c r="EWO36" s="96"/>
      <c r="EWP36" s="96"/>
      <c r="EWQ36" s="96"/>
      <c r="EWR36" s="96"/>
      <c r="EWS36" s="96"/>
      <c r="EWT36" s="96"/>
      <c r="EWU36" s="96"/>
      <c r="EWV36" s="96"/>
      <c r="EWW36" s="96"/>
      <c r="EWX36" s="96"/>
      <c r="EWY36" s="96"/>
      <c r="EWZ36" s="96"/>
      <c r="EXA36" s="96"/>
      <c r="EXB36" s="96"/>
      <c r="EXC36" s="96"/>
      <c r="EXD36" s="96"/>
      <c r="EXE36" s="96"/>
      <c r="EXF36" s="96"/>
      <c r="EXG36" s="96"/>
      <c r="EXH36" s="96"/>
      <c r="EXI36" s="96"/>
      <c r="EXJ36" s="96"/>
      <c r="EXK36" s="96"/>
      <c r="EXL36" s="96"/>
      <c r="EXM36" s="96"/>
      <c r="EXN36" s="96"/>
      <c r="EXO36" s="96"/>
      <c r="EXP36" s="96"/>
      <c r="EXQ36" s="96"/>
      <c r="EXR36" s="96"/>
      <c r="EXS36" s="96"/>
      <c r="EXT36" s="96"/>
      <c r="EXU36" s="96"/>
      <c r="EXV36" s="96"/>
      <c r="EXW36" s="96"/>
      <c r="EXX36" s="96"/>
      <c r="EXY36" s="96"/>
      <c r="EXZ36" s="96"/>
      <c r="EYA36" s="96"/>
      <c r="EYB36" s="96"/>
      <c r="EYC36" s="96"/>
      <c r="EYD36" s="96"/>
      <c r="EYE36" s="96"/>
      <c r="EYF36" s="96"/>
      <c r="EYG36" s="96"/>
      <c r="EYH36" s="96"/>
      <c r="EYI36" s="96"/>
      <c r="EYJ36" s="96"/>
      <c r="EYK36" s="96"/>
      <c r="EYL36" s="96"/>
      <c r="EYM36" s="96"/>
      <c r="EYN36" s="96"/>
      <c r="EYO36" s="96"/>
      <c r="EYP36" s="96"/>
      <c r="EYQ36" s="96"/>
      <c r="EYR36" s="96"/>
      <c r="EYS36" s="96"/>
      <c r="EYT36" s="96"/>
      <c r="EYU36" s="96"/>
      <c r="EYV36" s="96"/>
      <c r="EYW36" s="96"/>
      <c r="EYX36" s="96"/>
      <c r="EYY36" s="96"/>
      <c r="EYZ36" s="96"/>
      <c r="EZA36" s="96"/>
      <c r="EZB36" s="96"/>
      <c r="EZC36" s="96"/>
      <c r="EZD36" s="96"/>
      <c r="EZE36" s="96"/>
      <c r="EZF36" s="96"/>
      <c r="EZG36" s="96"/>
      <c r="EZH36" s="96"/>
      <c r="EZI36" s="96"/>
      <c r="EZJ36" s="96"/>
      <c r="EZK36" s="96"/>
      <c r="EZL36" s="96"/>
      <c r="EZM36" s="96"/>
      <c r="EZN36" s="96"/>
      <c r="EZO36" s="96"/>
      <c r="EZP36" s="96"/>
      <c r="EZQ36" s="96"/>
      <c r="EZR36" s="96"/>
      <c r="EZS36" s="96"/>
      <c r="EZT36" s="96"/>
      <c r="EZU36" s="96"/>
      <c r="EZV36" s="96"/>
      <c r="EZW36" s="96"/>
      <c r="EZX36" s="96"/>
      <c r="EZY36" s="96"/>
      <c r="EZZ36" s="96"/>
      <c r="FAA36" s="96"/>
      <c r="FAB36" s="96"/>
      <c r="FAC36" s="96"/>
      <c r="FAD36" s="96"/>
      <c r="FAE36" s="96"/>
      <c r="FAF36" s="96"/>
      <c r="FAG36" s="96"/>
      <c r="FAH36" s="96"/>
      <c r="FAI36" s="96"/>
      <c r="FAJ36" s="96"/>
      <c r="FAK36" s="96"/>
      <c r="FAL36" s="96"/>
      <c r="FAM36" s="96"/>
      <c r="FAN36" s="96"/>
      <c r="FAO36" s="96"/>
      <c r="FAP36" s="96"/>
      <c r="FAQ36" s="96"/>
      <c r="FAR36" s="96"/>
      <c r="FAS36" s="96"/>
      <c r="FAT36" s="96"/>
      <c r="FAU36" s="96"/>
      <c r="FAV36" s="96"/>
      <c r="FAW36" s="96"/>
      <c r="FAX36" s="96"/>
      <c r="FAY36" s="96"/>
      <c r="FAZ36" s="96"/>
      <c r="FBA36" s="96"/>
      <c r="FBB36" s="96"/>
      <c r="FBC36" s="96"/>
      <c r="FBD36" s="96"/>
      <c r="FBE36" s="96"/>
      <c r="FBF36" s="96"/>
      <c r="FBG36" s="96"/>
      <c r="FBH36" s="96"/>
      <c r="FBI36" s="96"/>
      <c r="FBJ36" s="96"/>
      <c r="FBK36" s="96"/>
      <c r="FBL36" s="96"/>
      <c r="FBM36" s="96"/>
      <c r="FBN36" s="96"/>
      <c r="FBO36" s="96"/>
      <c r="FBP36" s="96"/>
      <c r="FBQ36" s="96"/>
      <c r="FBR36" s="96"/>
      <c r="FBS36" s="96"/>
      <c r="FBT36" s="96"/>
      <c r="FBU36" s="96"/>
      <c r="FBV36" s="96"/>
      <c r="FBW36" s="96"/>
      <c r="FBX36" s="96"/>
      <c r="FBY36" s="96"/>
      <c r="FBZ36" s="96"/>
      <c r="FCA36" s="96"/>
      <c r="FCB36" s="96"/>
      <c r="FCC36" s="96"/>
      <c r="FCD36" s="96"/>
      <c r="FCE36" s="96"/>
      <c r="FCF36" s="96"/>
      <c r="FCG36" s="96"/>
      <c r="FCH36" s="96"/>
      <c r="FCI36" s="96"/>
      <c r="FCJ36" s="96"/>
      <c r="FCK36" s="96"/>
      <c r="FCL36" s="96"/>
      <c r="FCM36" s="96"/>
      <c r="FCN36" s="96"/>
      <c r="FCO36" s="96"/>
      <c r="FCP36" s="96"/>
      <c r="FCQ36" s="96"/>
      <c r="FCR36" s="96"/>
      <c r="FCS36" s="96"/>
      <c r="FCT36" s="96"/>
      <c r="FCU36" s="96"/>
      <c r="FCV36" s="96"/>
      <c r="FCW36" s="96"/>
      <c r="FCX36" s="96"/>
      <c r="FCY36" s="96"/>
      <c r="FCZ36" s="96"/>
      <c r="FDA36" s="96"/>
      <c r="FDB36" s="96"/>
      <c r="FDC36" s="96"/>
      <c r="FDD36" s="96"/>
      <c r="FDE36" s="96"/>
      <c r="FDF36" s="96"/>
      <c r="FDG36" s="96"/>
      <c r="FDH36" s="96"/>
      <c r="FDI36" s="96"/>
      <c r="FDJ36" s="96"/>
      <c r="FDK36" s="96"/>
      <c r="FDL36" s="96"/>
      <c r="FDM36" s="96"/>
      <c r="FDN36" s="96"/>
      <c r="FDO36" s="96"/>
      <c r="FDP36" s="96"/>
      <c r="FDQ36" s="96"/>
      <c r="FDR36" s="96"/>
      <c r="FDS36" s="96"/>
      <c r="FDT36" s="96"/>
      <c r="FDU36" s="96"/>
      <c r="FDV36" s="96"/>
      <c r="FDW36" s="96"/>
      <c r="FDX36" s="96"/>
      <c r="FDY36" s="96"/>
      <c r="FDZ36" s="96"/>
      <c r="FEA36" s="96"/>
      <c r="FEB36" s="96"/>
      <c r="FEC36" s="96"/>
      <c r="FED36" s="96"/>
      <c r="FEE36" s="96"/>
      <c r="FEF36" s="96"/>
      <c r="FEG36" s="96"/>
      <c r="FEH36" s="96"/>
      <c r="FEI36" s="96"/>
      <c r="FEJ36" s="96"/>
      <c r="FEK36" s="96"/>
      <c r="FEL36" s="96"/>
      <c r="FEM36" s="96"/>
      <c r="FEN36" s="96"/>
      <c r="FEO36" s="96"/>
      <c r="FEP36" s="96"/>
      <c r="FEQ36" s="96"/>
      <c r="FER36" s="96"/>
      <c r="FES36" s="96"/>
      <c r="FET36" s="96"/>
      <c r="FEU36" s="96"/>
      <c r="FEV36" s="96"/>
      <c r="FEW36" s="96"/>
      <c r="FEX36" s="96"/>
      <c r="FEY36" s="96"/>
      <c r="FEZ36" s="96"/>
      <c r="FFA36" s="96"/>
      <c r="FFB36" s="96"/>
      <c r="FFC36" s="96"/>
      <c r="FFD36" s="96"/>
      <c r="FFE36" s="96"/>
      <c r="FFF36" s="96"/>
      <c r="FFG36" s="96"/>
      <c r="FFH36" s="96"/>
      <c r="FFI36" s="96"/>
      <c r="FFJ36" s="96"/>
      <c r="FFK36" s="96"/>
      <c r="FFL36" s="96"/>
      <c r="FFM36" s="96"/>
      <c r="FFN36" s="96"/>
      <c r="FFO36" s="96"/>
      <c r="FFP36" s="96"/>
      <c r="FFQ36" s="96"/>
      <c r="FFR36" s="96"/>
      <c r="FFS36" s="96"/>
      <c r="FFT36" s="96"/>
      <c r="FFU36" s="96"/>
      <c r="FFV36" s="96"/>
      <c r="FFW36" s="96"/>
      <c r="FFX36" s="96"/>
      <c r="FFY36" s="96"/>
      <c r="FFZ36" s="96"/>
      <c r="FGA36" s="96"/>
      <c r="FGB36" s="96"/>
      <c r="FGC36" s="96"/>
      <c r="FGD36" s="96"/>
      <c r="FGE36" s="96"/>
      <c r="FGF36" s="96"/>
      <c r="FGG36" s="96"/>
      <c r="FGH36" s="96"/>
      <c r="FGI36" s="96"/>
      <c r="FGJ36" s="96"/>
      <c r="FGK36" s="96"/>
      <c r="FGL36" s="96"/>
      <c r="FGM36" s="96"/>
      <c r="FGN36" s="96"/>
      <c r="FGO36" s="96"/>
      <c r="FGP36" s="96"/>
      <c r="FGQ36" s="96"/>
      <c r="FGR36" s="96"/>
      <c r="FGS36" s="96"/>
      <c r="FGT36" s="96"/>
      <c r="FGU36" s="96"/>
      <c r="FGV36" s="96"/>
      <c r="FGW36" s="96"/>
      <c r="FGX36" s="96"/>
      <c r="FGY36" s="96"/>
      <c r="FGZ36" s="96"/>
      <c r="FHA36" s="96"/>
      <c r="FHB36" s="96"/>
      <c r="FHC36" s="96"/>
      <c r="FHD36" s="96"/>
      <c r="FHE36" s="96"/>
      <c r="FHF36" s="96"/>
      <c r="FHG36" s="96"/>
      <c r="FHH36" s="96"/>
      <c r="FHI36" s="96"/>
      <c r="FHJ36" s="96"/>
      <c r="FHK36" s="96"/>
      <c r="FHL36" s="96"/>
      <c r="FHM36" s="96"/>
      <c r="FHN36" s="96"/>
      <c r="FHO36" s="96"/>
      <c r="FHP36" s="96"/>
      <c r="FHQ36" s="96"/>
      <c r="FHR36" s="96"/>
      <c r="FHS36" s="96"/>
      <c r="FHT36" s="96"/>
      <c r="FHU36" s="96"/>
      <c r="FHV36" s="96"/>
      <c r="FHW36" s="96"/>
      <c r="FHX36" s="96"/>
      <c r="FHY36" s="96"/>
      <c r="FHZ36" s="96"/>
      <c r="FIA36" s="96"/>
      <c r="FIB36" s="96"/>
      <c r="FIC36" s="96"/>
      <c r="FID36" s="96"/>
      <c r="FIE36" s="96"/>
      <c r="FIF36" s="96"/>
      <c r="FIG36" s="96"/>
      <c r="FIH36" s="96"/>
      <c r="FII36" s="96"/>
      <c r="FIJ36" s="96"/>
      <c r="FIK36" s="96"/>
      <c r="FIL36" s="96"/>
      <c r="FIM36" s="96"/>
      <c r="FIN36" s="96"/>
      <c r="FIO36" s="96"/>
      <c r="FIP36" s="96"/>
      <c r="FIQ36" s="96"/>
      <c r="FIR36" s="96"/>
      <c r="FIS36" s="96"/>
      <c r="FIT36" s="96"/>
      <c r="FIU36" s="96"/>
      <c r="FIV36" s="96"/>
      <c r="FIW36" s="96"/>
      <c r="FIX36" s="96"/>
      <c r="FIY36" s="96"/>
      <c r="FIZ36" s="96"/>
      <c r="FJA36" s="96"/>
      <c r="FJB36" s="96"/>
      <c r="FJC36" s="96"/>
      <c r="FJD36" s="96"/>
      <c r="FJE36" s="96"/>
      <c r="FJF36" s="96"/>
      <c r="FJG36" s="96"/>
      <c r="FJH36" s="96"/>
      <c r="FJI36" s="96"/>
      <c r="FJJ36" s="96"/>
      <c r="FJK36" s="96"/>
      <c r="FJL36" s="96"/>
      <c r="FJM36" s="96"/>
      <c r="FJN36" s="96"/>
      <c r="FJO36" s="96"/>
      <c r="FJP36" s="96"/>
      <c r="FJQ36" s="96"/>
      <c r="FJR36" s="96"/>
      <c r="FJS36" s="96"/>
      <c r="FJT36" s="96"/>
      <c r="FJU36" s="96"/>
      <c r="FJV36" s="96"/>
      <c r="FJW36" s="96"/>
      <c r="FJX36" s="96"/>
      <c r="FJY36" s="96"/>
      <c r="FJZ36" s="96"/>
      <c r="FKA36" s="96"/>
      <c r="FKB36" s="96"/>
      <c r="FKC36" s="96"/>
      <c r="FKD36" s="96"/>
      <c r="FKE36" s="96"/>
      <c r="FKF36" s="96"/>
      <c r="FKG36" s="96"/>
      <c r="FKH36" s="96"/>
      <c r="FKI36" s="96"/>
      <c r="FKJ36" s="96"/>
      <c r="FKK36" s="96"/>
      <c r="FKL36" s="96"/>
      <c r="FKM36" s="96"/>
      <c r="FKN36" s="96"/>
      <c r="FKO36" s="96"/>
      <c r="FKP36" s="96"/>
      <c r="FKQ36" s="96"/>
      <c r="FKR36" s="96"/>
      <c r="FKS36" s="96"/>
      <c r="FKT36" s="96"/>
      <c r="FKU36" s="96"/>
      <c r="FKV36" s="96"/>
      <c r="FKW36" s="96"/>
      <c r="FKX36" s="96"/>
      <c r="FKY36" s="96"/>
      <c r="FKZ36" s="96"/>
      <c r="FLA36" s="96"/>
      <c r="FLB36" s="96"/>
      <c r="FLC36" s="96"/>
      <c r="FLD36" s="96"/>
      <c r="FLE36" s="96"/>
      <c r="FLF36" s="96"/>
      <c r="FLG36" s="96"/>
      <c r="FLH36" s="96"/>
      <c r="FLI36" s="96"/>
      <c r="FLJ36" s="96"/>
      <c r="FLK36" s="96"/>
      <c r="FLL36" s="96"/>
      <c r="FLM36" s="96"/>
      <c r="FLN36" s="96"/>
      <c r="FLO36" s="96"/>
      <c r="FLP36" s="96"/>
      <c r="FLQ36" s="96"/>
      <c r="FLR36" s="96"/>
      <c r="FLS36" s="96"/>
      <c r="FLT36" s="96"/>
      <c r="FLU36" s="96"/>
      <c r="FLV36" s="96"/>
      <c r="FLW36" s="96"/>
      <c r="FLX36" s="96"/>
      <c r="FLY36" s="96"/>
      <c r="FLZ36" s="96"/>
      <c r="FMA36" s="96"/>
      <c r="FMB36" s="96"/>
      <c r="FMC36" s="96"/>
      <c r="FMD36" s="96"/>
      <c r="FME36" s="96"/>
      <c r="FMF36" s="96"/>
      <c r="FMG36" s="96"/>
      <c r="FMH36" s="96"/>
      <c r="FMI36" s="96"/>
      <c r="FMJ36" s="96"/>
      <c r="FMK36" s="96"/>
      <c r="FML36" s="96"/>
      <c r="FMM36" s="96"/>
      <c r="FMN36" s="96"/>
      <c r="FMO36" s="96"/>
      <c r="FMP36" s="96"/>
      <c r="FMQ36" s="96"/>
      <c r="FMR36" s="96"/>
      <c r="FMS36" s="96"/>
      <c r="FMT36" s="96"/>
      <c r="FMU36" s="96"/>
      <c r="FMV36" s="96"/>
      <c r="FMW36" s="96"/>
      <c r="FMX36" s="96"/>
      <c r="FMY36" s="96"/>
      <c r="FMZ36" s="96"/>
      <c r="FNA36" s="96"/>
      <c r="FNB36" s="96"/>
      <c r="FNC36" s="96"/>
      <c r="FND36" s="96"/>
      <c r="FNE36" s="96"/>
      <c r="FNF36" s="96"/>
      <c r="FNG36" s="96"/>
      <c r="FNH36" s="96"/>
      <c r="FNI36" s="96"/>
      <c r="FNJ36" s="96"/>
      <c r="FNK36" s="96"/>
      <c r="FNL36" s="96"/>
      <c r="FNM36" s="96"/>
      <c r="FNN36" s="96"/>
      <c r="FNO36" s="96"/>
      <c r="FNP36" s="96"/>
      <c r="FNQ36" s="96"/>
      <c r="FNR36" s="96"/>
      <c r="FNS36" s="96"/>
      <c r="FNT36" s="96"/>
      <c r="FNU36" s="96"/>
      <c r="FNV36" s="96"/>
      <c r="FNW36" s="96"/>
      <c r="FNX36" s="96"/>
      <c r="FNY36" s="96"/>
      <c r="FNZ36" s="96"/>
      <c r="FOA36" s="96"/>
      <c r="FOB36" s="96"/>
      <c r="FOC36" s="96"/>
      <c r="FOD36" s="96"/>
      <c r="FOE36" s="96"/>
      <c r="FOF36" s="96"/>
      <c r="FOG36" s="96"/>
      <c r="FOH36" s="96"/>
      <c r="FOI36" s="96"/>
      <c r="FOJ36" s="96"/>
      <c r="FOK36" s="96"/>
      <c r="FOL36" s="96"/>
      <c r="FOM36" s="96"/>
      <c r="FON36" s="96"/>
      <c r="FOO36" s="96"/>
      <c r="FOP36" s="96"/>
      <c r="FOQ36" s="96"/>
      <c r="FOR36" s="96"/>
      <c r="FOS36" s="96"/>
      <c r="FOT36" s="96"/>
      <c r="FOU36" s="96"/>
      <c r="FOV36" s="96"/>
      <c r="FOW36" s="96"/>
      <c r="FOX36" s="96"/>
      <c r="FOY36" s="96"/>
      <c r="FOZ36" s="96"/>
      <c r="FPA36" s="96"/>
      <c r="FPB36" s="96"/>
      <c r="FPC36" s="96"/>
      <c r="FPD36" s="96"/>
      <c r="FPE36" s="96"/>
      <c r="FPF36" s="96"/>
      <c r="FPG36" s="96"/>
      <c r="FPH36" s="96"/>
      <c r="FPI36" s="96"/>
      <c r="FPJ36" s="96"/>
      <c r="FPK36" s="96"/>
      <c r="FPL36" s="96"/>
      <c r="FPM36" s="96"/>
      <c r="FPN36" s="96"/>
      <c r="FPO36" s="96"/>
      <c r="FPP36" s="96"/>
      <c r="FPQ36" s="96"/>
      <c r="FPR36" s="96"/>
      <c r="FPS36" s="96"/>
      <c r="FPT36" s="96"/>
      <c r="FPU36" s="96"/>
      <c r="FPV36" s="96"/>
      <c r="FPW36" s="96"/>
      <c r="FPX36" s="96"/>
      <c r="FPY36" s="96"/>
      <c r="FPZ36" s="96"/>
      <c r="FQA36" s="96"/>
      <c r="FQB36" s="96"/>
      <c r="FQC36" s="96"/>
      <c r="FQD36" s="96"/>
      <c r="FQE36" s="96"/>
      <c r="FQF36" s="96"/>
      <c r="FQG36" s="96"/>
      <c r="FQH36" s="96"/>
      <c r="FQI36" s="96"/>
      <c r="FQJ36" s="96"/>
      <c r="FQK36" s="96"/>
      <c r="FQL36" s="96"/>
      <c r="FQM36" s="96"/>
      <c r="FQN36" s="96"/>
      <c r="FQO36" s="96"/>
      <c r="FQP36" s="96"/>
      <c r="FQQ36" s="96"/>
      <c r="FQR36" s="96"/>
      <c r="FQS36" s="96"/>
      <c r="FQT36" s="96"/>
      <c r="FQU36" s="96"/>
      <c r="FQV36" s="96"/>
      <c r="FQW36" s="96"/>
      <c r="FQX36" s="96"/>
      <c r="FQY36" s="96"/>
      <c r="FQZ36" s="96"/>
      <c r="FRA36" s="96"/>
      <c r="FRB36" s="96"/>
      <c r="FRC36" s="96"/>
      <c r="FRD36" s="96"/>
      <c r="FRE36" s="96"/>
      <c r="FRF36" s="96"/>
      <c r="FRG36" s="96"/>
      <c r="FRH36" s="96"/>
      <c r="FRI36" s="96"/>
      <c r="FRJ36" s="96"/>
      <c r="FRK36" s="96"/>
      <c r="FRL36" s="96"/>
      <c r="FRM36" s="96"/>
      <c r="FRN36" s="96"/>
      <c r="FRO36" s="96"/>
      <c r="FRP36" s="96"/>
      <c r="FRQ36" s="96"/>
      <c r="FRR36" s="96"/>
      <c r="FRS36" s="96"/>
      <c r="FRT36" s="96"/>
      <c r="FRU36" s="96"/>
      <c r="FRV36" s="96"/>
      <c r="FRW36" s="96"/>
      <c r="FRX36" s="96"/>
      <c r="FRY36" s="96"/>
      <c r="FRZ36" s="96"/>
      <c r="FSA36" s="96"/>
      <c r="FSB36" s="96"/>
      <c r="FSC36" s="96"/>
      <c r="FSD36" s="96"/>
      <c r="FSE36" s="96"/>
      <c r="FSF36" s="96"/>
      <c r="FSG36" s="96"/>
      <c r="FSH36" s="96"/>
      <c r="FSI36" s="96"/>
      <c r="FSJ36" s="96"/>
      <c r="FSK36" s="96"/>
      <c r="FSL36" s="96"/>
      <c r="FSM36" s="96"/>
      <c r="FSN36" s="96"/>
      <c r="FSO36" s="96"/>
      <c r="FSP36" s="96"/>
      <c r="FSQ36" s="96"/>
      <c r="FSR36" s="96"/>
      <c r="FSS36" s="96"/>
      <c r="FST36" s="96"/>
      <c r="FSU36" s="96"/>
      <c r="FSV36" s="96"/>
      <c r="FSW36" s="96"/>
      <c r="FSX36" s="96"/>
      <c r="FSY36" s="96"/>
      <c r="FSZ36" s="96"/>
      <c r="FTA36" s="96"/>
      <c r="FTB36" s="96"/>
      <c r="FTC36" s="96"/>
      <c r="FTD36" s="96"/>
      <c r="FTE36" s="96"/>
      <c r="FTF36" s="96"/>
      <c r="FTG36" s="96"/>
      <c r="FTH36" s="96"/>
      <c r="FTI36" s="96"/>
      <c r="FTJ36" s="96"/>
      <c r="FTK36" s="96"/>
      <c r="FTL36" s="96"/>
      <c r="FTM36" s="96"/>
      <c r="FTN36" s="96"/>
      <c r="FTO36" s="96"/>
      <c r="FTP36" s="96"/>
      <c r="FTQ36" s="96"/>
      <c r="FTR36" s="96"/>
      <c r="FTS36" s="96"/>
      <c r="FTT36" s="96"/>
      <c r="FTU36" s="96"/>
      <c r="FTV36" s="96"/>
      <c r="FTW36" s="96"/>
      <c r="FTX36" s="96"/>
      <c r="FTY36" s="96"/>
      <c r="FTZ36" s="96"/>
      <c r="FUA36" s="96"/>
      <c r="FUB36" s="96"/>
      <c r="FUC36" s="96"/>
      <c r="FUD36" s="96"/>
      <c r="FUE36" s="96"/>
      <c r="FUF36" s="96"/>
      <c r="FUG36" s="96"/>
      <c r="FUH36" s="96"/>
      <c r="FUI36" s="96"/>
      <c r="FUJ36" s="96"/>
      <c r="FUK36" s="96"/>
      <c r="FUL36" s="96"/>
      <c r="FUM36" s="96"/>
      <c r="FUN36" s="96"/>
      <c r="FUO36" s="96"/>
      <c r="FUP36" s="96"/>
      <c r="FUQ36" s="96"/>
      <c r="FUR36" s="96"/>
      <c r="FUS36" s="96"/>
      <c r="FUT36" s="96"/>
      <c r="FUU36" s="96"/>
      <c r="FUV36" s="96"/>
      <c r="FUW36" s="96"/>
      <c r="FUX36" s="96"/>
      <c r="FUY36" s="96"/>
      <c r="FUZ36" s="96"/>
      <c r="FVA36" s="96"/>
      <c r="FVB36" s="96"/>
      <c r="FVC36" s="96"/>
      <c r="FVD36" s="96"/>
      <c r="FVE36" s="96"/>
      <c r="FVF36" s="96"/>
      <c r="FVG36" s="96"/>
      <c r="FVH36" s="96"/>
      <c r="FVI36" s="96"/>
      <c r="FVJ36" s="96"/>
      <c r="FVK36" s="96"/>
      <c r="FVL36" s="96"/>
      <c r="FVM36" s="96"/>
      <c r="FVN36" s="96"/>
      <c r="FVO36" s="96"/>
      <c r="FVP36" s="96"/>
      <c r="FVQ36" s="96"/>
      <c r="FVR36" s="96"/>
      <c r="FVS36" s="96"/>
      <c r="FVT36" s="96"/>
      <c r="FVU36" s="96"/>
      <c r="FVV36" s="96"/>
      <c r="FVW36" s="96"/>
      <c r="FVX36" s="96"/>
      <c r="FVY36" s="96"/>
      <c r="FVZ36" s="96"/>
      <c r="FWA36" s="96"/>
      <c r="FWB36" s="96"/>
      <c r="FWC36" s="96"/>
      <c r="FWD36" s="96"/>
      <c r="FWE36" s="96"/>
      <c r="FWF36" s="96"/>
      <c r="FWG36" s="96"/>
      <c r="FWH36" s="96"/>
      <c r="FWI36" s="96"/>
      <c r="FWJ36" s="96"/>
      <c r="FWK36" s="96"/>
      <c r="FWL36" s="96"/>
      <c r="FWM36" s="96"/>
      <c r="FWN36" s="96"/>
      <c r="FWO36" s="96"/>
      <c r="FWP36" s="96"/>
      <c r="FWQ36" s="96"/>
      <c r="FWR36" s="96"/>
      <c r="FWS36" s="96"/>
      <c r="FWT36" s="96"/>
      <c r="FWU36" s="96"/>
      <c r="FWV36" s="96"/>
      <c r="FWW36" s="96"/>
      <c r="FWX36" s="96"/>
      <c r="FWY36" s="96"/>
      <c r="FWZ36" s="96"/>
      <c r="FXA36" s="96"/>
      <c r="FXB36" s="96"/>
      <c r="FXC36" s="96"/>
      <c r="FXD36" s="96"/>
      <c r="FXE36" s="96"/>
      <c r="FXF36" s="96"/>
      <c r="FXG36" s="96"/>
      <c r="FXH36" s="96"/>
      <c r="FXI36" s="96"/>
      <c r="FXJ36" s="96"/>
      <c r="FXK36" s="96"/>
      <c r="FXL36" s="96"/>
      <c r="FXM36" s="96"/>
      <c r="FXN36" s="96"/>
      <c r="FXO36" s="96"/>
      <c r="FXP36" s="96"/>
      <c r="FXQ36" s="96"/>
      <c r="FXR36" s="96"/>
      <c r="FXS36" s="96"/>
      <c r="FXT36" s="96"/>
      <c r="FXU36" s="96"/>
      <c r="FXV36" s="96"/>
      <c r="FXW36" s="96"/>
      <c r="FXX36" s="96"/>
      <c r="FXY36" s="96"/>
      <c r="FXZ36" s="96"/>
      <c r="FYA36" s="96"/>
      <c r="FYB36" s="96"/>
      <c r="FYC36" s="96"/>
      <c r="FYD36" s="96"/>
      <c r="FYE36" s="96"/>
      <c r="FYF36" s="96"/>
      <c r="FYG36" s="96"/>
      <c r="FYH36" s="96"/>
      <c r="FYI36" s="96"/>
      <c r="FYJ36" s="96"/>
      <c r="FYK36" s="96"/>
      <c r="FYL36" s="96"/>
      <c r="FYM36" s="96"/>
      <c r="FYN36" s="96"/>
      <c r="FYO36" s="96"/>
      <c r="FYP36" s="96"/>
      <c r="FYQ36" s="96"/>
      <c r="FYR36" s="96"/>
      <c r="FYS36" s="96"/>
      <c r="FYT36" s="96"/>
      <c r="FYU36" s="96"/>
      <c r="FYV36" s="96"/>
      <c r="FYW36" s="96"/>
      <c r="FYX36" s="96"/>
      <c r="FYY36" s="96"/>
      <c r="FYZ36" s="96"/>
      <c r="FZA36" s="96"/>
      <c r="FZB36" s="96"/>
      <c r="FZC36" s="96"/>
      <c r="FZD36" s="96"/>
      <c r="FZE36" s="96"/>
      <c r="FZF36" s="96"/>
      <c r="FZG36" s="96"/>
      <c r="FZH36" s="96"/>
      <c r="FZI36" s="96"/>
      <c r="FZJ36" s="96"/>
      <c r="FZK36" s="96"/>
      <c r="FZL36" s="96"/>
      <c r="FZM36" s="96"/>
      <c r="FZN36" s="96"/>
      <c r="FZO36" s="96"/>
      <c r="FZP36" s="96"/>
      <c r="FZQ36" s="96"/>
      <c r="FZR36" s="96"/>
      <c r="FZS36" s="96"/>
      <c r="FZT36" s="96"/>
      <c r="FZU36" s="96"/>
      <c r="FZV36" s="96"/>
      <c r="FZW36" s="96"/>
      <c r="FZX36" s="96"/>
      <c r="FZY36" s="96"/>
      <c r="FZZ36" s="96"/>
      <c r="GAA36" s="96"/>
      <c r="GAB36" s="96"/>
      <c r="GAC36" s="96"/>
      <c r="GAD36" s="96"/>
      <c r="GAE36" s="96"/>
      <c r="GAF36" s="96"/>
      <c r="GAG36" s="96"/>
      <c r="GAH36" s="96"/>
      <c r="GAI36" s="96"/>
      <c r="GAJ36" s="96"/>
      <c r="GAK36" s="96"/>
      <c r="GAL36" s="96"/>
      <c r="GAM36" s="96"/>
      <c r="GAN36" s="96"/>
      <c r="GAO36" s="96"/>
      <c r="GAP36" s="96"/>
      <c r="GAQ36" s="96"/>
      <c r="GAR36" s="96"/>
      <c r="GAS36" s="96"/>
      <c r="GAT36" s="96"/>
      <c r="GAU36" s="96"/>
      <c r="GAV36" s="96"/>
      <c r="GAW36" s="96"/>
      <c r="GAX36" s="96"/>
      <c r="GAY36" s="96"/>
      <c r="GAZ36" s="96"/>
      <c r="GBA36" s="96"/>
      <c r="GBB36" s="96"/>
      <c r="GBC36" s="96"/>
      <c r="GBD36" s="96"/>
      <c r="GBE36" s="96"/>
      <c r="GBF36" s="96"/>
      <c r="GBG36" s="96"/>
      <c r="GBH36" s="96"/>
      <c r="GBI36" s="96"/>
      <c r="GBJ36" s="96"/>
      <c r="GBK36" s="96"/>
      <c r="GBL36" s="96"/>
      <c r="GBM36" s="96"/>
      <c r="GBN36" s="96"/>
      <c r="GBO36" s="96"/>
      <c r="GBP36" s="96"/>
      <c r="GBQ36" s="96"/>
      <c r="GBR36" s="96"/>
      <c r="GBS36" s="96"/>
      <c r="GBT36" s="96"/>
      <c r="GBU36" s="96"/>
      <c r="GBV36" s="96"/>
      <c r="GBW36" s="96"/>
      <c r="GBX36" s="96"/>
      <c r="GBY36" s="96"/>
      <c r="GBZ36" s="96"/>
      <c r="GCA36" s="96"/>
      <c r="GCB36" s="96"/>
      <c r="GCC36" s="96"/>
      <c r="GCD36" s="96"/>
      <c r="GCE36" s="96"/>
      <c r="GCF36" s="96"/>
      <c r="GCG36" s="96"/>
      <c r="GCH36" s="96"/>
      <c r="GCI36" s="96"/>
      <c r="GCJ36" s="96"/>
      <c r="GCK36" s="96"/>
      <c r="GCL36" s="96"/>
      <c r="GCM36" s="96"/>
      <c r="GCN36" s="96"/>
      <c r="GCO36" s="96"/>
      <c r="GCP36" s="96"/>
      <c r="GCQ36" s="96"/>
      <c r="GCR36" s="96"/>
      <c r="GCS36" s="96"/>
      <c r="GCT36" s="96"/>
      <c r="GCU36" s="96"/>
      <c r="GCV36" s="96"/>
      <c r="GCW36" s="96"/>
      <c r="GCX36" s="96"/>
      <c r="GCY36" s="96"/>
      <c r="GCZ36" s="96"/>
      <c r="GDA36" s="96"/>
      <c r="GDB36" s="96"/>
      <c r="GDC36" s="96"/>
      <c r="GDD36" s="96"/>
      <c r="GDE36" s="96"/>
      <c r="GDF36" s="96"/>
      <c r="GDG36" s="96"/>
      <c r="GDH36" s="96"/>
      <c r="GDI36" s="96"/>
      <c r="GDJ36" s="96"/>
      <c r="GDK36" s="96"/>
      <c r="GDL36" s="96"/>
      <c r="GDM36" s="96"/>
      <c r="GDN36" s="96"/>
      <c r="GDO36" s="96"/>
      <c r="GDP36" s="96"/>
      <c r="GDQ36" s="96"/>
      <c r="GDR36" s="96"/>
      <c r="GDS36" s="96"/>
      <c r="GDT36" s="96"/>
      <c r="GDU36" s="96"/>
      <c r="GDV36" s="96"/>
      <c r="GDW36" s="96"/>
      <c r="GDX36" s="96"/>
      <c r="GDY36" s="96"/>
      <c r="GDZ36" s="96"/>
      <c r="GEA36" s="96"/>
      <c r="GEB36" s="96"/>
      <c r="GEC36" s="96"/>
      <c r="GED36" s="96"/>
      <c r="GEE36" s="96"/>
      <c r="GEF36" s="96"/>
      <c r="GEG36" s="96"/>
      <c r="GEH36" s="96"/>
      <c r="GEI36" s="96"/>
      <c r="GEJ36" s="96"/>
      <c r="GEK36" s="96"/>
      <c r="GEL36" s="96"/>
      <c r="GEM36" s="96"/>
      <c r="GEN36" s="96"/>
      <c r="GEO36" s="96"/>
      <c r="GEP36" s="96"/>
      <c r="GEQ36" s="96"/>
      <c r="GER36" s="96"/>
      <c r="GES36" s="96"/>
      <c r="GET36" s="96"/>
      <c r="GEU36" s="96"/>
      <c r="GEV36" s="96"/>
      <c r="GEW36" s="96"/>
      <c r="GEX36" s="96"/>
      <c r="GEY36" s="96"/>
      <c r="GEZ36" s="96"/>
      <c r="GFA36" s="96"/>
      <c r="GFB36" s="96"/>
      <c r="GFC36" s="96"/>
      <c r="GFD36" s="96"/>
      <c r="GFE36" s="96"/>
      <c r="GFF36" s="96"/>
      <c r="GFG36" s="96"/>
      <c r="GFH36" s="96"/>
      <c r="GFI36" s="96"/>
      <c r="GFJ36" s="96"/>
      <c r="GFK36" s="96"/>
      <c r="GFL36" s="96"/>
      <c r="GFM36" s="96"/>
      <c r="GFN36" s="96"/>
      <c r="GFO36" s="96"/>
      <c r="GFP36" s="96"/>
      <c r="GFQ36" s="96"/>
      <c r="GFR36" s="96"/>
      <c r="GFS36" s="96"/>
      <c r="GFT36" s="96"/>
      <c r="GFU36" s="96"/>
      <c r="GFV36" s="96"/>
      <c r="GFW36" s="96"/>
      <c r="GFX36" s="96"/>
      <c r="GFY36" s="96"/>
      <c r="GFZ36" s="96"/>
      <c r="GGA36" s="96"/>
      <c r="GGB36" s="96"/>
      <c r="GGC36" s="96"/>
      <c r="GGD36" s="96"/>
      <c r="GGE36" s="96"/>
      <c r="GGF36" s="96"/>
      <c r="GGG36" s="96"/>
      <c r="GGH36" s="96"/>
      <c r="GGI36" s="96"/>
      <c r="GGJ36" s="96"/>
      <c r="GGK36" s="96"/>
      <c r="GGL36" s="96"/>
      <c r="GGM36" s="96"/>
      <c r="GGN36" s="96"/>
      <c r="GGO36" s="96"/>
      <c r="GGP36" s="96"/>
      <c r="GGQ36" s="96"/>
      <c r="GGR36" s="96"/>
      <c r="GGS36" s="96"/>
      <c r="GGT36" s="96"/>
      <c r="GGU36" s="96"/>
      <c r="GGV36" s="96"/>
      <c r="GGW36" s="96"/>
      <c r="GGX36" s="96"/>
      <c r="GGY36" s="96"/>
      <c r="GGZ36" s="96"/>
      <c r="GHA36" s="96"/>
      <c r="GHB36" s="96"/>
      <c r="GHC36" s="96"/>
      <c r="GHD36" s="96"/>
      <c r="GHE36" s="96"/>
      <c r="GHF36" s="96"/>
      <c r="GHG36" s="96"/>
      <c r="GHH36" s="96"/>
      <c r="GHI36" s="96"/>
      <c r="GHJ36" s="96"/>
      <c r="GHK36" s="96"/>
      <c r="GHL36" s="96"/>
      <c r="GHM36" s="96"/>
      <c r="GHN36" s="96"/>
      <c r="GHO36" s="96"/>
      <c r="GHP36" s="96"/>
      <c r="GHQ36" s="96"/>
      <c r="GHR36" s="96"/>
      <c r="GHS36" s="96"/>
      <c r="GHT36" s="96"/>
      <c r="GHU36" s="96"/>
      <c r="GHV36" s="96"/>
      <c r="GHW36" s="96"/>
      <c r="GHX36" s="96"/>
      <c r="GHY36" s="96"/>
      <c r="GHZ36" s="96"/>
      <c r="GIA36" s="96"/>
      <c r="GIB36" s="96"/>
      <c r="GIC36" s="96"/>
      <c r="GID36" s="96"/>
      <c r="GIE36" s="96"/>
      <c r="GIF36" s="96"/>
      <c r="GIG36" s="96"/>
      <c r="GIH36" s="96"/>
      <c r="GII36" s="96"/>
      <c r="GIJ36" s="96"/>
      <c r="GIK36" s="96"/>
      <c r="GIL36" s="96"/>
      <c r="GIM36" s="96"/>
      <c r="GIN36" s="96"/>
      <c r="GIO36" s="96"/>
      <c r="GIP36" s="96"/>
      <c r="GIQ36" s="96"/>
      <c r="GIR36" s="96"/>
      <c r="GIS36" s="96"/>
      <c r="GIT36" s="96"/>
      <c r="GIU36" s="96"/>
      <c r="GIV36" s="96"/>
      <c r="GIW36" s="96"/>
      <c r="GIX36" s="96"/>
      <c r="GIY36" s="96"/>
      <c r="GIZ36" s="96"/>
      <c r="GJA36" s="96"/>
      <c r="GJB36" s="96"/>
      <c r="GJC36" s="96"/>
      <c r="GJD36" s="96"/>
      <c r="GJE36" s="96"/>
      <c r="GJF36" s="96"/>
      <c r="GJG36" s="96"/>
      <c r="GJH36" s="96"/>
      <c r="GJI36" s="96"/>
      <c r="GJJ36" s="96"/>
      <c r="GJK36" s="96"/>
      <c r="GJL36" s="96"/>
      <c r="GJM36" s="96"/>
      <c r="GJN36" s="96"/>
      <c r="GJO36" s="96"/>
      <c r="GJP36" s="96"/>
      <c r="GJQ36" s="96"/>
      <c r="GJR36" s="96"/>
      <c r="GJS36" s="96"/>
      <c r="GJT36" s="96"/>
      <c r="GJU36" s="96"/>
      <c r="GJV36" s="96"/>
      <c r="GJW36" s="96"/>
      <c r="GJX36" s="96"/>
      <c r="GJY36" s="96"/>
      <c r="GJZ36" s="96"/>
      <c r="GKA36" s="96"/>
      <c r="GKB36" s="96"/>
      <c r="GKC36" s="96"/>
      <c r="GKD36" s="96"/>
      <c r="GKE36" s="96"/>
      <c r="GKF36" s="96"/>
      <c r="GKG36" s="96"/>
      <c r="GKH36" s="96"/>
      <c r="GKI36" s="96"/>
      <c r="GKJ36" s="96"/>
      <c r="GKK36" s="96"/>
      <c r="GKL36" s="96"/>
      <c r="GKM36" s="96"/>
      <c r="GKN36" s="96"/>
      <c r="GKO36" s="96"/>
      <c r="GKP36" s="96"/>
      <c r="GKQ36" s="96"/>
      <c r="GKR36" s="96"/>
      <c r="GKS36" s="96"/>
      <c r="GKT36" s="96"/>
      <c r="GKU36" s="96"/>
      <c r="GKV36" s="96"/>
      <c r="GKW36" s="96"/>
      <c r="GKX36" s="96"/>
      <c r="GKY36" s="96"/>
      <c r="GKZ36" s="96"/>
      <c r="GLA36" s="96"/>
      <c r="GLB36" s="96"/>
      <c r="GLC36" s="96"/>
      <c r="GLD36" s="96"/>
      <c r="GLE36" s="96"/>
      <c r="GLF36" s="96"/>
      <c r="GLG36" s="96"/>
      <c r="GLH36" s="96"/>
      <c r="GLI36" s="96"/>
      <c r="GLJ36" s="96"/>
      <c r="GLK36" s="96"/>
      <c r="GLL36" s="96"/>
      <c r="GLM36" s="96"/>
      <c r="GLN36" s="96"/>
      <c r="GLO36" s="96"/>
      <c r="GLP36" s="96"/>
      <c r="GLQ36" s="96"/>
      <c r="GLR36" s="96"/>
      <c r="GLS36" s="96"/>
      <c r="GLT36" s="96"/>
      <c r="GLU36" s="96"/>
      <c r="GLV36" s="96"/>
      <c r="GLW36" s="96"/>
      <c r="GLX36" s="96"/>
      <c r="GLY36" s="96"/>
      <c r="GLZ36" s="96"/>
      <c r="GMA36" s="96"/>
      <c r="GMB36" s="96"/>
      <c r="GMC36" s="96"/>
      <c r="GMD36" s="96"/>
      <c r="GME36" s="96"/>
      <c r="GMF36" s="96"/>
      <c r="GMG36" s="96"/>
      <c r="GMH36" s="96"/>
      <c r="GMI36" s="96"/>
      <c r="GMJ36" s="96"/>
      <c r="GMK36" s="96"/>
      <c r="GML36" s="96"/>
      <c r="GMM36" s="96"/>
      <c r="GMN36" s="96"/>
      <c r="GMO36" s="96"/>
      <c r="GMP36" s="96"/>
      <c r="GMQ36" s="96"/>
      <c r="GMR36" s="96"/>
      <c r="GMS36" s="96"/>
      <c r="GMT36" s="96"/>
      <c r="GMU36" s="96"/>
      <c r="GMV36" s="96"/>
      <c r="GMW36" s="96"/>
      <c r="GMX36" s="96"/>
      <c r="GMY36" s="96"/>
      <c r="GMZ36" s="96"/>
      <c r="GNA36" s="96"/>
      <c r="GNB36" s="96"/>
      <c r="GNC36" s="96"/>
      <c r="GND36" s="96"/>
      <c r="GNE36" s="96"/>
      <c r="GNF36" s="96"/>
      <c r="GNG36" s="96"/>
      <c r="GNH36" s="96"/>
      <c r="GNI36" s="96"/>
      <c r="GNJ36" s="96"/>
      <c r="GNK36" s="96"/>
      <c r="GNL36" s="96"/>
      <c r="GNM36" s="96"/>
      <c r="GNN36" s="96"/>
      <c r="GNO36" s="96"/>
      <c r="GNP36" s="96"/>
      <c r="GNQ36" s="96"/>
      <c r="GNR36" s="96"/>
      <c r="GNS36" s="96"/>
      <c r="GNT36" s="96"/>
      <c r="GNU36" s="96"/>
      <c r="GNV36" s="96"/>
      <c r="GNW36" s="96"/>
      <c r="GNX36" s="96"/>
      <c r="GNY36" s="96"/>
      <c r="GNZ36" s="96"/>
      <c r="GOA36" s="96"/>
      <c r="GOB36" s="96"/>
      <c r="GOC36" s="96"/>
      <c r="GOD36" s="96"/>
      <c r="GOE36" s="96"/>
      <c r="GOF36" s="96"/>
      <c r="GOG36" s="96"/>
      <c r="GOH36" s="96"/>
      <c r="GOI36" s="96"/>
      <c r="GOJ36" s="96"/>
      <c r="GOK36" s="96"/>
      <c r="GOL36" s="96"/>
      <c r="GOM36" s="96"/>
      <c r="GON36" s="96"/>
      <c r="GOO36" s="96"/>
      <c r="GOP36" s="96"/>
      <c r="GOQ36" s="96"/>
      <c r="GOR36" s="96"/>
      <c r="GOS36" s="96"/>
      <c r="GOT36" s="96"/>
      <c r="GOU36" s="96"/>
      <c r="GOV36" s="96"/>
      <c r="GOW36" s="96"/>
      <c r="GOX36" s="96"/>
      <c r="GOY36" s="96"/>
      <c r="GOZ36" s="96"/>
      <c r="GPA36" s="96"/>
      <c r="GPB36" s="96"/>
      <c r="GPC36" s="96"/>
      <c r="GPD36" s="96"/>
      <c r="GPE36" s="96"/>
      <c r="GPF36" s="96"/>
      <c r="GPG36" s="96"/>
      <c r="GPH36" s="96"/>
      <c r="GPI36" s="96"/>
      <c r="GPJ36" s="96"/>
      <c r="GPK36" s="96"/>
      <c r="GPL36" s="96"/>
      <c r="GPM36" s="96"/>
      <c r="GPN36" s="96"/>
      <c r="GPO36" s="96"/>
      <c r="GPP36" s="96"/>
      <c r="GPQ36" s="96"/>
      <c r="GPR36" s="96"/>
      <c r="GPS36" s="96"/>
      <c r="GPT36" s="96"/>
      <c r="GPU36" s="96"/>
      <c r="GPV36" s="96"/>
      <c r="GPW36" s="96"/>
      <c r="GPX36" s="96"/>
      <c r="GPY36" s="96"/>
      <c r="GPZ36" s="96"/>
      <c r="GQA36" s="96"/>
      <c r="GQB36" s="96"/>
      <c r="GQC36" s="96"/>
      <c r="GQD36" s="96"/>
      <c r="GQE36" s="96"/>
      <c r="GQF36" s="96"/>
      <c r="GQG36" s="96"/>
      <c r="GQH36" s="96"/>
      <c r="GQI36" s="96"/>
      <c r="GQJ36" s="96"/>
      <c r="GQK36" s="96"/>
      <c r="GQL36" s="96"/>
      <c r="GQM36" s="96"/>
      <c r="GQN36" s="96"/>
      <c r="GQO36" s="96"/>
      <c r="GQP36" s="96"/>
      <c r="GQQ36" s="96"/>
      <c r="GQR36" s="96"/>
      <c r="GQS36" s="96"/>
      <c r="GQT36" s="96"/>
      <c r="GQU36" s="96"/>
      <c r="GQV36" s="96"/>
      <c r="GQW36" s="96"/>
      <c r="GQX36" s="96"/>
      <c r="GQY36" s="96"/>
      <c r="GQZ36" s="96"/>
      <c r="GRA36" s="96"/>
      <c r="GRB36" s="96"/>
      <c r="GRC36" s="96"/>
      <c r="GRD36" s="96"/>
      <c r="GRE36" s="96"/>
      <c r="GRF36" s="96"/>
      <c r="GRG36" s="96"/>
      <c r="GRH36" s="96"/>
      <c r="GRI36" s="96"/>
      <c r="GRJ36" s="96"/>
      <c r="GRK36" s="96"/>
      <c r="GRL36" s="96"/>
      <c r="GRM36" s="96"/>
      <c r="GRN36" s="96"/>
      <c r="GRO36" s="96"/>
      <c r="GRP36" s="96"/>
      <c r="GRQ36" s="96"/>
      <c r="GRR36" s="96"/>
      <c r="GRS36" s="96"/>
      <c r="GRT36" s="96"/>
      <c r="GRU36" s="96"/>
      <c r="GRV36" s="96"/>
      <c r="GRW36" s="96"/>
      <c r="GRX36" s="96"/>
      <c r="GRY36" s="96"/>
      <c r="GRZ36" s="96"/>
      <c r="GSA36" s="96"/>
      <c r="GSB36" s="96"/>
      <c r="GSC36" s="96"/>
      <c r="GSD36" s="96"/>
      <c r="GSE36" s="96"/>
      <c r="GSF36" s="96"/>
      <c r="GSG36" s="96"/>
      <c r="GSH36" s="96"/>
      <c r="GSI36" s="96"/>
      <c r="GSJ36" s="96"/>
      <c r="GSK36" s="96"/>
      <c r="GSL36" s="96"/>
      <c r="GSM36" s="96"/>
      <c r="GSN36" s="96"/>
      <c r="GSO36" s="96"/>
      <c r="GSP36" s="96"/>
      <c r="GSQ36" s="96"/>
      <c r="GSR36" s="96"/>
      <c r="GSS36" s="96"/>
      <c r="GST36" s="96"/>
      <c r="GSU36" s="96"/>
      <c r="GSV36" s="96"/>
      <c r="GSW36" s="96"/>
      <c r="GSX36" s="96"/>
      <c r="GSY36" s="96"/>
      <c r="GSZ36" s="96"/>
      <c r="GTA36" s="96"/>
      <c r="GTB36" s="96"/>
      <c r="GTC36" s="96"/>
      <c r="GTD36" s="96"/>
      <c r="GTE36" s="96"/>
      <c r="GTF36" s="96"/>
      <c r="GTG36" s="96"/>
      <c r="GTH36" s="96"/>
      <c r="GTI36" s="96"/>
      <c r="GTJ36" s="96"/>
      <c r="GTK36" s="96"/>
      <c r="GTL36" s="96"/>
      <c r="GTM36" s="96"/>
      <c r="GTN36" s="96"/>
      <c r="GTO36" s="96"/>
      <c r="GTP36" s="96"/>
      <c r="GTQ36" s="96"/>
      <c r="GTR36" s="96"/>
      <c r="GTS36" s="96"/>
      <c r="GTT36" s="96"/>
      <c r="GTU36" s="96"/>
      <c r="GTV36" s="96"/>
      <c r="GTW36" s="96"/>
      <c r="GTX36" s="96"/>
      <c r="GTY36" s="96"/>
      <c r="GTZ36" s="96"/>
      <c r="GUA36" s="96"/>
      <c r="GUB36" s="96"/>
      <c r="GUC36" s="96"/>
      <c r="GUD36" s="96"/>
      <c r="GUE36" s="96"/>
      <c r="GUF36" s="96"/>
      <c r="GUG36" s="96"/>
      <c r="GUH36" s="96"/>
      <c r="GUI36" s="96"/>
      <c r="GUJ36" s="96"/>
      <c r="GUK36" s="96"/>
      <c r="GUL36" s="96"/>
      <c r="GUM36" s="96"/>
      <c r="GUN36" s="96"/>
      <c r="GUO36" s="96"/>
      <c r="GUP36" s="96"/>
      <c r="GUQ36" s="96"/>
      <c r="GUR36" s="96"/>
      <c r="GUS36" s="96"/>
      <c r="GUT36" s="96"/>
      <c r="GUU36" s="96"/>
      <c r="GUV36" s="96"/>
      <c r="GUW36" s="96"/>
      <c r="GUX36" s="96"/>
      <c r="GUY36" s="96"/>
      <c r="GUZ36" s="96"/>
      <c r="GVA36" s="96"/>
      <c r="GVB36" s="96"/>
      <c r="GVC36" s="96"/>
      <c r="GVD36" s="96"/>
      <c r="GVE36" s="96"/>
      <c r="GVF36" s="96"/>
      <c r="GVG36" s="96"/>
      <c r="GVH36" s="96"/>
      <c r="GVI36" s="96"/>
      <c r="GVJ36" s="96"/>
      <c r="GVK36" s="96"/>
      <c r="GVL36" s="96"/>
      <c r="GVM36" s="96"/>
      <c r="GVN36" s="96"/>
      <c r="GVO36" s="96"/>
      <c r="GVP36" s="96"/>
      <c r="GVQ36" s="96"/>
      <c r="GVR36" s="96"/>
      <c r="GVS36" s="96"/>
      <c r="GVT36" s="96"/>
      <c r="GVU36" s="96"/>
      <c r="GVV36" s="96"/>
      <c r="GVW36" s="96"/>
      <c r="GVX36" s="96"/>
      <c r="GVY36" s="96"/>
      <c r="GVZ36" s="96"/>
      <c r="GWA36" s="96"/>
      <c r="GWB36" s="96"/>
      <c r="GWC36" s="96"/>
      <c r="GWD36" s="96"/>
      <c r="GWE36" s="96"/>
      <c r="GWF36" s="96"/>
      <c r="GWG36" s="96"/>
      <c r="GWH36" s="96"/>
      <c r="GWI36" s="96"/>
      <c r="GWJ36" s="96"/>
      <c r="GWK36" s="96"/>
      <c r="GWL36" s="96"/>
      <c r="GWM36" s="96"/>
      <c r="GWN36" s="96"/>
      <c r="GWO36" s="96"/>
      <c r="GWP36" s="96"/>
      <c r="GWQ36" s="96"/>
      <c r="GWR36" s="96"/>
      <c r="GWS36" s="96"/>
      <c r="GWT36" s="96"/>
      <c r="GWU36" s="96"/>
      <c r="GWV36" s="96"/>
      <c r="GWW36" s="96"/>
      <c r="GWX36" s="96"/>
      <c r="GWY36" s="96"/>
      <c r="GWZ36" s="96"/>
      <c r="GXA36" s="96"/>
      <c r="GXB36" s="96"/>
      <c r="GXC36" s="96"/>
      <c r="GXD36" s="96"/>
      <c r="GXE36" s="96"/>
      <c r="GXF36" s="96"/>
      <c r="GXG36" s="96"/>
      <c r="GXH36" s="96"/>
      <c r="GXI36" s="96"/>
      <c r="GXJ36" s="96"/>
      <c r="GXK36" s="96"/>
      <c r="GXL36" s="96"/>
      <c r="GXM36" s="96"/>
      <c r="GXN36" s="96"/>
      <c r="GXO36" s="96"/>
      <c r="GXP36" s="96"/>
      <c r="GXQ36" s="96"/>
      <c r="GXR36" s="96"/>
      <c r="GXS36" s="96"/>
      <c r="GXT36" s="96"/>
      <c r="GXU36" s="96"/>
      <c r="GXV36" s="96"/>
      <c r="GXW36" s="96"/>
      <c r="GXX36" s="96"/>
      <c r="GXY36" s="96"/>
      <c r="GXZ36" s="96"/>
      <c r="GYA36" s="96"/>
      <c r="GYB36" s="96"/>
      <c r="GYC36" s="96"/>
      <c r="GYD36" s="96"/>
      <c r="GYE36" s="96"/>
      <c r="GYF36" s="96"/>
      <c r="GYG36" s="96"/>
      <c r="GYH36" s="96"/>
      <c r="GYI36" s="96"/>
      <c r="GYJ36" s="96"/>
      <c r="GYK36" s="96"/>
      <c r="GYL36" s="96"/>
      <c r="GYM36" s="96"/>
      <c r="GYN36" s="96"/>
      <c r="GYO36" s="96"/>
      <c r="GYP36" s="96"/>
      <c r="GYQ36" s="96"/>
      <c r="GYR36" s="96"/>
      <c r="GYS36" s="96"/>
      <c r="GYT36" s="96"/>
      <c r="GYU36" s="96"/>
      <c r="GYV36" s="96"/>
      <c r="GYW36" s="96"/>
      <c r="GYX36" s="96"/>
      <c r="GYY36" s="96"/>
      <c r="GYZ36" s="96"/>
      <c r="GZA36" s="96"/>
      <c r="GZB36" s="96"/>
      <c r="GZC36" s="96"/>
      <c r="GZD36" s="96"/>
      <c r="GZE36" s="96"/>
      <c r="GZF36" s="96"/>
      <c r="GZG36" s="96"/>
      <c r="GZH36" s="96"/>
      <c r="GZI36" s="96"/>
      <c r="GZJ36" s="96"/>
      <c r="GZK36" s="96"/>
      <c r="GZL36" s="96"/>
      <c r="GZM36" s="96"/>
      <c r="GZN36" s="96"/>
      <c r="GZO36" s="96"/>
      <c r="GZP36" s="96"/>
      <c r="GZQ36" s="96"/>
      <c r="GZR36" s="96"/>
      <c r="GZS36" s="96"/>
      <c r="GZT36" s="96"/>
      <c r="GZU36" s="96"/>
      <c r="GZV36" s="96"/>
      <c r="GZW36" s="96"/>
      <c r="GZX36" s="96"/>
      <c r="GZY36" s="96"/>
      <c r="GZZ36" s="96"/>
      <c r="HAA36" s="96"/>
      <c r="HAB36" s="96"/>
      <c r="HAC36" s="96"/>
      <c r="HAD36" s="96"/>
      <c r="HAE36" s="96"/>
      <c r="HAF36" s="96"/>
      <c r="HAG36" s="96"/>
      <c r="HAH36" s="96"/>
      <c r="HAI36" s="96"/>
      <c r="HAJ36" s="96"/>
      <c r="HAK36" s="96"/>
      <c r="HAL36" s="96"/>
      <c r="HAM36" s="96"/>
      <c r="HAN36" s="96"/>
      <c r="HAO36" s="96"/>
      <c r="HAP36" s="96"/>
      <c r="HAQ36" s="96"/>
      <c r="HAR36" s="96"/>
      <c r="HAS36" s="96"/>
      <c r="HAT36" s="96"/>
      <c r="HAU36" s="96"/>
      <c r="HAV36" s="96"/>
      <c r="HAW36" s="96"/>
      <c r="HAX36" s="96"/>
      <c r="HAY36" s="96"/>
      <c r="HAZ36" s="96"/>
      <c r="HBA36" s="96"/>
      <c r="HBB36" s="96"/>
      <c r="HBC36" s="96"/>
      <c r="HBD36" s="96"/>
      <c r="HBE36" s="96"/>
      <c r="HBF36" s="96"/>
      <c r="HBG36" s="96"/>
      <c r="HBH36" s="96"/>
      <c r="HBI36" s="96"/>
      <c r="HBJ36" s="96"/>
      <c r="HBK36" s="96"/>
      <c r="HBL36" s="96"/>
      <c r="HBM36" s="96"/>
      <c r="HBN36" s="96"/>
      <c r="HBO36" s="96"/>
      <c r="HBP36" s="96"/>
      <c r="HBQ36" s="96"/>
      <c r="HBR36" s="96"/>
      <c r="HBS36" s="96"/>
      <c r="HBT36" s="96"/>
      <c r="HBU36" s="96"/>
      <c r="HBV36" s="96"/>
      <c r="HBW36" s="96"/>
      <c r="HBX36" s="96"/>
      <c r="HBY36" s="96"/>
      <c r="HBZ36" s="96"/>
      <c r="HCA36" s="96"/>
      <c r="HCB36" s="96"/>
      <c r="HCC36" s="96"/>
      <c r="HCD36" s="96"/>
      <c r="HCE36" s="96"/>
      <c r="HCF36" s="96"/>
      <c r="HCG36" s="96"/>
      <c r="HCH36" s="96"/>
      <c r="HCI36" s="96"/>
      <c r="HCJ36" s="96"/>
      <c r="HCK36" s="96"/>
      <c r="HCL36" s="96"/>
      <c r="HCM36" s="96"/>
      <c r="HCN36" s="96"/>
      <c r="HCO36" s="96"/>
      <c r="HCP36" s="96"/>
      <c r="HCQ36" s="96"/>
      <c r="HCR36" s="96"/>
      <c r="HCS36" s="96"/>
      <c r="HCT36" s="96"/>
      <c r="HCU36" s="96"/>
      <c r="HCV36" s="96"/>
      <c r="HCW36" s="96"/>
      <c r="HCX36" s="96"/>
      <c r="HCY36" s="96"/>
      <c r="HCZ36" s="96"/>
      <c r="HDA36" s="96"/>
      <c r="HDB36" s="96"/>
      <c r="HDC36" s="96"/>
      <c r="HDD36" s="96"/>
      <c r="HDE36" s="96"/>
      <c r="HDF36" s="96"/>
      <c r="HDG36" s="96"/>
      <c r="HDH36" s="96"/>
      <c r="HDI36" s="96"/>
      <c r="HDJ36" s="96"/>
      <c r="HDK36" s="96"/>
      <c r="HDL36" s="96"/>
      <c r="HDM36" s="96"/>
      <c r="HDN36" s="96"/>
      <c r="HDO36" s="96"/>
      <c r="HDP36" s="96"/>
      <c r="HDQ36" s="96"/>
      <c r="HDR36" s="96"/>
      <c r="HDS36" s="96"/>
      <c r="HDT36" s="96"/>
      <c r="HDU36" s="96"/>
      <c r="HDV36" s="96"/>
      <c r="HDW36" s="96"/>
      <c r="HDX36" s="96"/>
      <c r="HDY36" s="96"/>
      <c r="HDZ36" s="96"/>
      <c r="HEA36" s="96"/>
      <c r="HEB36" s="96"/>
      <c r="HEC36" s="96"/>
      <c r="HED36" s="96"/>
      <c r="HEE36" s="96"/>
      <c r="HEF36" s="96"/>
      <c r="HEG36" s="96"/>
      <c r="HEH36" s="96"/>
      <c r="HEI36" s="96"/>
      <c r="HEJ36" s="96"/>
      <c r="HEK36" s="96"/>
      <c r="HEL36" s="96"/>
      <c r="HEM36" s="96"/>
      <c r="HEN36" s="96"/>
      <c r="HEO36" s="96"/>
      <c r="HEP36" s="96"/>
      <c r="HEQ36" s="96"/>
      <c r="HER36" s="96"/>
      <c r="HES36" s="96"/>
      <c r="HET36" s="96"/>
      <c r="HEU36" s="96"/>
      <c r="HEV36" s="96"/>
      <c r="HEW36" s="96"/>
      <c r="HEX36" s="96"/>
      <c r="HEY36" s="96"/>
      <c r="HEZ36" s="96"/>
      <c r="HFA36" s="96"/>
      <c r="HFB36" s="96"/>
      <c r="HFC36" s="96"/>
      <c r="HFD36" s="96"/>
      <c r="HFE36" s="96"/>
      <c r="HFF36" s="96"/>
      <c r="HFG36" s="96"/>
      <c r="HFH36" s="96"/>
      <c r="HFI36" s="96"/>
      <c r="HFJ36" s="96"/>
      <c r="HFK36" s="96"/>
      <c r="HFL36" s="96"/>
      <c r="HFM36" s="96"/>
      <c r="HFN36" s="96"/>
      <c r="HFO36" s="96"/>
      <c r="HFP36" s="96"/>
      <c r="HFQ36" s="96"/>
      <c r="HFR36" s="96"/>
      <c r="HFS36" s="96"/>
      <c r="HFT36" s="96"/>
      <c r="HFU36" s="96"/>
      <c r="HFV36" s="96"/>
      <c r="HFW36" s="96"/>
      <c r="HFX36" s="96"/>
      <c r="HFY36" s="96"/>
      <c r="HFZ36" s="96"/>
      <c r="HGA36" s="96"/>
      <c r="HGB36" s="96"/>
      <c r="HGC36" s="96"/>
      <c r="HGD36" s="96"/>
      <c r="HGE36" s="96"/>
      <c r="HGF36" s="96"/>
      <c r="HGG36" s="96"/>
      <c r="HGH36" s="96"/>
      <c r="HGI36" s="96"/>
      <c r="HGJ36" s="96"/>
      <c r="HGK36" s="96"/>
      <c r="HGL36" s="96"/>
      <c r="HGM36" s="96"/>
      <c r="HGN36" s="96"/>
      <c r="HGO36" s="96"/>
      <c r="HGP36" s="96"/>
      <c r="HGQ36" s="96"/>
      <c r="HGR36" s="96"/>
      <c r="HGS36" s="96"/>
      <c r="HGT36" s="96"/>
      <c r="HGU36" s="96"/>
      <c r="HGV36" s="96"/>
      <c r="HGW36" s="96"/>
      <c r="HGX36" s="96"/>
      <c r="HGY36" s="96"/>
      <c r="HGZ36" s="96"/>
      <c r="HHA36" s="96"/>
      <c r="HHB36" s="96"/>
      <c r="HHC36" s="96"/>
      <c r="HHD36" s="96"/>
      <c r="HHE36" s="96"/>
      <c r="HHF36" s="96"/>
      <c r="HHG36" s="96"/>
      <c r="HHH36" s="96"/>
      <c r="HHI36" s="96"/>
      <c r="HHJ36" s="96"/>
      <c r="HHK36" s="96"/>
      <c r="HHL36" s="96"/>
      <c r="HHM36" s="96"/>
      <c r="HHN36" s="96"/>
      <c r="HHO36" s="96"/>
      <c r="HHP36" s="96"/>
      <c r="HHQ36" s="96"/>
      <c r="HHR36" s="96"/>
      <c r="HHS36" s="96"/>
      <c r="HHT36" s="96"/>
      <c r="HHU36" s="96"/>
      <c r="HHV36" s="96"/>
      <c r="HHW36" s="96"/>
      <c r="HHX36" s="96"/>
      <c r="HHY36" s="96"/>
      <c r="HHZ36" s="96"/>
      <c r="HIA36" s="96"/>
      <c r="HIB36" s="96"/>
      <c r="HIC36" s="96"/>
      <c r="HID36" s="96"/>
      <c r="HIE36" s="96"/>
      <c r="HIF36" s="96"/>
      <c r="HIG36" s="96"/>
      <c r="HIH36" s="96"/>
      <c r="HII36" s="96"/>
      <c r="HIJ36" s="96"/>
      <c r="HIK36" s="96"/>
      <c r="HIL36" s="96"/>
      <c r="HIM36" s="96"/>
      <c r="HIN36" s="96"/>
      <c r="HIO36" s="96"/>
      <c r="HIP36" s="96"/>
      <c r="HIQ36" s="96"/>
      <c r="HIR36" s="96"/>
      <c r="HIS36" s="96"/>
      <c r="HIT36" s="96"/>
      <c r="HIU36" s="96"/>
      <c r="HIV36" s="96"/>
      <c r="HIW36" s="96"/>
      <c r="HIX36" s="96"/>
      <c r="HIY36" s="96"/>
      <c r="HIZ36" s="96"/>
      <c r="HJA36" s="96"/>
      <c r="HJB36" s="96"/>
      <c r="HJC36" s="96"/>
      <c r="HJD36" s="96"/>
      <c r="HJE36" s="96"/>
      <c r="HJF36" s="96"/>
      <c r="HJG36" s="96"/>
      <c r="HJH36" s="96"/>
      <c r="HJI36" s="96"/>
      <c r="HJJ36" s="96"/>
      <c r="HJK36" s="96"/>
      <c r="HJL36" s="96"/>
      <c r="HJM36" s="96"/>
      <c r="HJN36" s="96"/>
      <c r="HJO36" s="96"/>
      <c r="HJP36" s="96"/>
      <c r="HJQ36" s="96"/>
      <c r="HJR36" s="96"/>
      <c r="HJS36" s="96"/>
      <c r="HJT36" s="96"/>
      <c r="HJU36" s="96"/>
      <c r="HJV36" s="96"/>
      <c r="HJW36" s="96"/>
      <c r="HJX36" s="96"/>
      <c r="HJY36" s="96"/>
      <c r="HJZ36" s="96"/>
      <c r="HKA36" s="96"/>
      <c r="HKB36" s="96"/>
      <c r="HKC36" s="96"/>
      <c r="HKD36" s="96"/>
      <c r="HKE36" s="96"/>
      <c r="HKF36" s="96"/>
      <c r="HKG36" s="96"/>
      <c r="HKH36" s="96"/>
      <c r="HKI36" s="96"/>
      <c r="HKJ36" s="96"/>
      <c r="HKK36" s="96"/>
      <c r="HKL36" s="96"/>
      <c r="HKM36" s="96"/>
      <c r="HKN36" s="96"/>
      <c r="HKO36" s="96"/>
      <c r="HKP36" s="96"/>
      <c r="HKQ36" s="96"/>
      <c r="HKR36" s="96"/>
      <c r="HKS36" s="96"/>
      <c r="HKT36" s="96"/>
      <c r="HKU36" s="96"/>
      <c r="HKV36" s="96"/>
      <c r="HKW36" s="96"/>
      <c r="HKX36" s="96"/>
      <c r="HKY36" s="96"/>
      <c r="HKZ36" s="96"/>
      <c r="HLA36" s="96"/>
      <c r="HLB36" s="96"/>
      <c r="HLC36" s="96"/>
      <c r="HLD36" s="96"/>
      <c r="HLE36" s="96"/>
      <c r="HLF36" s="96"/>
      <c r="HLG36" s="96"/>
      <c r="HLH36" s="96"/>
      <c r="HLI36" s="96"/>
      <c r="HLJ36" s="96"/>
      <c r="HLK36" s="96"/>
      <c r="HLL36" s="96"/>
      <c r="HLM36" s="96"/>
      <c r="HLN36" s="96"/>
      <c r="HLO36" s="96"/>
      <c r="HLP36" s="96"/>
      <c r="HLQ36" s="96"/>
      <c r="HLR36" s="96"/>
      <c r="HLS36" s="96"/>
      <c r="HLT36" s="96"/>
      <c r="HLU36" s="96"/>
      <c r="HLV36" s="96"/>
      <c r="HLW36" s="96"/>
      <c r="HLX36" s="96"/>
      <c r="HLY36" s="96"/>
      <c r="HLZ36" s="96"/>
      <c r="HMA36" s="96"/>
      <c r="HMB36" s="96"/>
      <c r="HMC36" s="96"/>
      <c r="HMD36" s="96"/>
      <c r="HME36" s="96"/>
      <c r="HMF36" s="96"/>
      <c r="HMG36" s="96"/>
      <c r="HMH36" s="96"/>
      <c r="HMI36" s="96"/>
      <c r="HMJ36" s="96"/>
      <c r="HMK36" s="96"/>
      <c r="HML36" s="96"/>
      <c r="HMM36" s="96"/>
      <c r="HMN36" s="96"/>
      <c r="HMO36" s="96"/>
      <c r="HMP36" s="96"/>
      <c r="HMQ36" s="96"/>
      <c r="HMR36" s="96"/>
      <c r="HMS36" s="96"/>
      <c r="HMT36" s="96"/>
      <c r="HMU36" s="96"/>
      <c r="HMV36" s="96"/>
      <c r="HMW36" s="96"/>
      <c r="HMX36" s="96"/>
      <c r="HMY36" s="96"/>
      <c r="HMZ36" s="96"/>
      <c r="HNA36" s="96"/>
      <c r="HNB36" s="96"/>
      <c r="HNC36" s="96"/>
      <c r="HND36" s="96"/>
      <c r="HNE36" s="96"/>
      <c r="HNF36" s="96"/>
      <c r="HNG36" s="96"/>
      <c r="HNH36" s="96"/>
      <c r="HNI36" s="96"/>
      <c r="HNJ36" s="96"/>
      <c r="HNK36" s="96"/>
      <c r="HNL36" s="96"/>
      <c r="HNM36" s="96"/>
      <c r="HNN36" s="96"/>
      <c r="HNO36" s="96"/>
      <c r="HNP36" s="96"/>
      <c r="HNQ36" s="96"/>
      <c r="HNR36" s="96"/>
      <c r="HNS36" s="96"/>
      <c r="HNT36" s="96"/>
      <c r="HNU36" s="96"/>
      <c r="HNV36" s="96"/>
      <c r="HNW36" s="96"/>
      <c r="HNX36" s="96"/>
      <c r="HNY36" s="96"/>
      <c r="HNZ36" s="96"/>
      <c r="HOA36" s="96"/>
      <c r="HOB36" s="96"/>
      <c r="HOC36" s="96"/>
      <c r="HOD36" s="96"/>
      <c r="HOE36" s="96"/>
      <c r="HOF36" s="96"/>
      <c r="HOG36" s="96"/>
      <c r="HOH36" s="96"/>
      <c r="HOI36" s="96"/>
      <c r="HOJ36" s="96"/>
      <c r="HOK36" s="96"/>
      <c r="HOL36" s="96"/>
      <c r="HOM36" s="96"/>
      <c r="HON36" s="96"/>
      <c r="HOO36" s="96"/>
      <c r="HOP36" s="96"/>
      <c r="HOQ36" s="96"/>
      <c r="HOR36" s="96"/>
      <c r="HOS36" s="96"/>
      <c r="HOT36" s="96"/>
      <c r="HOU36" s="96"/>
      <c r="HOV36" s="96"/>
      <c r="HOW36" s="96"/>
      <c r="HOX36" s="96"/>
      <c r="HOY36" s="96"/>
      <c r="HOZ36" s="96"/>
      <c r="HPA36" s="96"/>
      <c r="HPB36" s="96"/>
      <c r="HPC36" s="96"/>
      <c r="HPD36" s="96"/>
      <c r="HPE36" s="96"/>
      <c r="HPF36" s="96"/>
      <c r="HPG36" s="96"/>
      <c r="HPH36" s="96"/>
      <c r="HPI36" s="96"/>
      <c r="HPJ36" s="96"/>
      <c r="HPK36" s="96"/>
      <c r="HPL36" s="96"/>
      <c r="HPM36" s="96"/>
      <c r="HPN36" s="96"/>
      <c r="HPO36" s="96"/>
      <c r="HPP36" s="96"/>
      <c r="HPQ36" s="96"/>
      <c r="HPR36" s="96"/>
      <c r="HPS36" s="96"/>
      <c r="HPT36" s="96"/>
      <c r="HPU36" s="96"/>
      <c r="HPV36" s="96"/>
      <c r="HPW36" s="96"/>
      <c r="HPX36" s="96"/>
      <c r="HPY36" s="96"/>
      <c r="HPZ36" s="96"/>
      <c r="HQA36" s="96"/>
      <c r="HQB36" s="96"/>
      <c r="HQC36" s="96"/>
      <c r="HQD36" s="96"/>
      <c r="HQE36" s="96"/>
      <c r="HQF36" s="96"/>
      <c r="HQG36" s="96"/>
      <c r="HQH36" s="96"/>
      <c r="HQI36" s="96"/>
      <c r="HQJ36" s="96"/>
      <c r="HQK36" s="96"/>
      <c r="HQL36" s="96"/>
      <c r="HQM36" s="96"/>
      <c r="HQN36" s="96"/>
      <c r="HQO36" s="96"/>
      <c r="HQP36" s="96"/>
      <c r="HQQ36" s="96"/>
      <c r="HQR36" s="96"/>
      <c r="HQS36" s="96"/>
      <c r="HQT36" s="96"/>
      <c r="HQU36" s="96"/>
      <c r="HQV36" s="96"/>
      <c r="HQW36" s="96"/>
      <c r="HQX36" s="96"/>
      <c r="HQY36" s="96"/>
      <c r="HQZ36" s="96"/>
      <c r="HRA36" s="96"/>
      <c r="HRB36" s="96"/>
      <c r="HRC36" s="96"/>
      <c r="HRD36" s="96"/>
      <c r="HRE36" s="96"/>
      <c r="HRF36" s="96"/>
      <c r="HRG36" s="96"/>
      <c r="HRH36" s="96"/>
      <c r="HRI36" s="96"/>
      <c r="HRJ36" s="96"/>
      <c r="HRK36" s="96"/>
      <c r="HRL36" s="96"/>
      <c r="HRM36" s="96"/>
      <c r="HRN36" s="96"/>
      <c r="HRO36" s="96"/>
      <c r="HRP36" s="96"/>
      <c r="HRQ36" s="96"/>
      <c r="HRR36" s="96"/>
      <c r="HRS36" s="96"/>
      <c r="HRT36" s="96"/>
      <c r="HRU36" s="96"/>
      <c r="HRV36" s="96"/>
      <c r="HRW36" s="96"/>
      <c r="HRX36" s="96"/>
      <c r="HRY36" s="96"/>
      <c r="HRZ36" s="96"/>
      <c r="HSA36" s="96"/>
      <c r="HSB36" s="96"/>
      <c r="HSC36" s="96"/>
      <c r="HSD36" s="96"/>
      <c r="HSE36" s="96"/>
      <c r="HSF36" s="96"/>
      <c r="HSG36" s="96"/>
      <c r="HSH36" s="96"/>
      <c r="HSI36" s="96"/>
      <c r="HSJ36" s="96"/>
      <c r="HSK36" s="96"/>
      <c r="HSL36" s="96"/>
      <c r="HSM36" s="96"/>
      <c r="HSN36" s="96"/>
      <c r="HSO36" s="96"/>
      <c r="HSP36" s="96"/>
      <c r="HSQ36" s="96"/>
      <c r="HSR36" s="96"/>
      <c r="HSS36" s="96"/>
      <c r="HST36" s="96"/>
      <c r="HSU36" s="96"/>
      <c r="HSV36" s="96"/>
      <c r="HSW36" s="96"/>
      <c r="HSX36" s="96"/>
      <c r="HSY36" s="96"/>
      <c r="HSZ36" s="96"/>
      <c r="HTA36" s="96"/>
      <c r="HTB36" s="96"/>
      <c r="HTC36" s="96"/>
      <c r="HTD36" s="96"/>
      <c r="HTE36" s="96"/>
      <c r="HTF36" s="96"/>
      <c r="HTG36" s="96"/>
      <c r="HTH36" s="96"/>
      <c r="HTI36" s="96"/>
      <c r="HTJ36" s="96"/>
      <c r="HTK36" s="96"/>
      <c r="HTL36" s="96"/>
      <c r="HTM36" s="96"/>
      <c r="HTN36" s="96"/>
      <c r="HTO36" s="96"/>
      <c r="HTP36" s="96"/>
      <c r="HTQ36" s="96"/>
      <c r="HTR36" s="96"/>
      <c r="HTS36" s="96"/>
      <c r="HTT36" s="96"/>
      <c r="HTU36" s="96"/>
      <c r="HTV36" s="96"/>
      <c r="HTW36" s="96"/>
      <c r="HTX36" s="96"/>
      <c r="HTY36" s="96"/>
      <c r="HTZ36" s="96"/>
      <c r="HUA36" s="96"/>
      <c r="HUB36" s="96"/>
      <c r="HUC36" s="96"/>
      <c r="HUD36" s="96"/>
      <c r="HUE36" s="96"/>
      <c r="HUF36" s="96"/>
      <c r="HUG36" s="96"/>
      <c r="HUH36" s="96"/>
      <c r="HUI36" s="96"/>
      <c r="HUJ36" s="96"/>
      <c r="HUK36" s="96"/>
      <c r="HUL36" s="96"/>
      <c r="HUM36" s="96"/>
      <c r="HUN36" s="96"/>
      <c r="HUO36" s="96"/>
      <c r="HUP36" s="96"/>
      <c r="HUQ36" s="96"/>
      <c r="HUR36" s="96"/>
      <c r="HUS36" s="96"/>
      <c r="HUT36" s="96"/>
      <c r="HUU36" s="96"/>
      <c r="HUV36" s="96"/>
      <c r="HUW36" s="96"/>
      <c r="HUX36" s="96"/>
      <c r="HUY36" s="96"/>
      <c r="HUZ36" s="96"/>
      <c r="HVA36" s="96"/>
      <c r="HVB36" s="96"/>
      <c r="HVC36" s="96"/>
      <c r="HVD36" s="96"/>
      <c r="HVE36" s="96"/>
      <c r="HVF36" s="96"/>
      <c r="HVG36" s="96"/>
      <c r="HVH36" s="96"/>
      <c r="HVI36" s="96"/>
      <c r="HVJ36" s="96"/>
      <c r="HVK36" s="96"/>
      <c r="HVL36" s="96"/>
      <c r="HVM36" s="96"/>
      <c r="HVN36" s="96"/>
      <c r="HVO36" s="96"/>
      <c r="HVP36" s="96"/>
      <c r="HVQ36" s="96"/>
      <c r="HVR36" s="96"/>
      <c r="HVS36" s="96"/>
      <c r="HVT36" s="96"/>
      <c r="HVU36" s="96"/>
      <c r="HVV36" s="96"/>
      <c r="HVW36" s="96"/>
      <c r="HVX36" s="96"/>
      <c r="HVY36" s="96"/>
      <c r="HVZ36" s="96"/>
      <c r="HWA36" s="96"/>
      <c r="HWB36" s="96"/>
      <c r="HWC36" s="96"/>
      <c r="HWD36" s="96"/>
      <c r="HWE36" s="96"/>
      <c r="HWF36" s="96"/>
      <c r="HWG36" s="96"/>
      <c r="HWH36" s="96"/>
      <c r="HWI36" s="96"/>
      <c r="HWJ36" s="96"/>
      <c r="HWK36" s="96"/>
      <c r="HWL36" s="96"/>
      <c r="HWM36" s="96"/>
      <c r="HWN36" s="96"/>
      <c r="HWO36" s="96"/>
      <c r="HWP36" s="96"/>
      <c r="HWQ36" s="96"/>
      <c r="HWR36" s="96"/>
      <c r="HWS36" s="96"/>
      <c r="HWT36" s="96"/>
      <c r="HWU36" s="96"/>
      <c r="HWV36" s="96"/>
      <c r="HWW36" s="96"/>
      <c r="HWX36" s="96"/>
      <c r="HWY36" s="96"/>
      <c r="HWZ36" s="96"/>
      <c r="HXA36" s="96"/>
      <c r="HXB36" s="96"/>
      <c r="HXC36" s="96"/>
      <c r="HXD36" s="96"/>
      <c r="HXE36" s="96"/>
      <c r="HXF36" s="96"/>
      <c r="HXG36" s="96"/>
      <c r="HXH36" s="96"/>
      <c r="HXI36" s="96"/>
      <c r="HXJ36" s="96"/>
      <c r="HXK36" s="96"/>
      <c r="HXL36" s="96"/>
      <c r="HXM36" s="96"/>
      <c r="HXN36" s="96"/>
      <c r="HXO36" s="96"/>
      <c r="HXP36" s="96"/>
      <c r="HXQ36" s="96"/>
      <c r="HXR36" s="96"/>
      <c r="HXS36" s="96"/>
      <c r="HXT36" s="96"/>
      <c r="HXU36" s="96"/>
      <c r="HXV36" s="96"/>
      <c r="HXW36" s="96"/>
      <c r="HXX36" s="96"/>
      <c r="HXY36" s="96"/>
      <c r="HXZ36" s="96"/>
      <c r="HYA36" s="96"/>
      <c r="HYB36" s="96"/>
      <c r="HYC36" s="96"/>
      <c r="HYD36" s="96"/>
      <c r="HYE36" s="96"/>
      <c r="HYF36" s="96"/>
      <c r="HYG36" s="96"/>
      <c r="HYH36" s="96"/>
      <c r="HYI36" s="96"/>
      <c r="HYJ36" s="96"/>
      <c r="HYK36" s="96"/>
      <c r="HYL36" s="96"/>
      <c r="HYM36" s="96"/>
      <c r="HYN36" s="96"/>
      <c r="HYO36" s="96"/>
      <c r="HYP36" s="96"/>
      <c r="HYQ36" s="96"/>
      <c r="HYR36" s="96"/>
      <c r="HYS36" s="96"/>
      <c r="HYT36" s="96"/>
      <c r="HYU36" s="96"/>
      <c r="HYV36" s="96"/>
      <c r="HYW36" s="96"/>
      <c r="HYX36" s="96"/>
      <c r="HYY36" s="96"/>
      <c r="HYZ36" s="96"/>
      <c r="HZA36" s="96"/>
      <c r="HZB36" s="96"/>
      <c r="HZC36" s="96"/>
      <c r="HZD36" s="96"/>
      <c r="HZE36" s="96"/>
      <c r="HZF36" s="96"/>
      <c r="HZG36" s="96"/>
      <c r="HZH36" s="96"/>
      <c r="HZI36" s="96"/>
      <c r="HZJ36" s="96"/>
      <c r="HZK36" s="96"/>
      <c r="HZL36" s="96"/>
      <c r="HZM36" s="96"/>
      <c r="HZN36" s="96"/>
      <c r="HZO36" s="96"/>
      <c r="HZP36" s="96"/>
      <c r="HZQ36" s="96"/>
      <c r="HZR36" s="96"/>
      <c r="HZS36" s="96"/>
      <c r="HZT36" s="96"/>
      <c r="HZU36" s="96"/>
      <c r="HZV36" s="96"/>
      <c r="HZW36" s="96"/>
      <c r="HZX36" s="96"/>
      <c r="HZY36" s="96"/>
      <c r="HZZ36" s="96"/>
      <c r="IAA36" s="96"/>
      <c r="IAB36" s="96"/>
      <c r="IAC36" s="96"/>
      <c r="IAD36" s="96"/>
      <c r="IAE36" s="96"/>
      <c r="IAF36" s="96"/>
      <c r="IAG36" s="96"/>
      <c r="IAH36" s="96"/>
      <c r="IAI36" s="96"/>
      <c r="IAJ36" s="96"/>
      <c r="IAK36" s="96"/>
      <c r="IAL36" s="96"/>
      <c r="IAM36" s="96"/>
      <c r="IAN36" s="96"/>
      <c r="IAO36" s="96"/>
      <c r="IAP36" s="96"/>
      <c r="IAQ36" s="96"/>
      <c r="IAR36" s="96"/>
      <c r="IAS36" s="96"/>
      <c r="IAT36" s="96"/>
      <c r="IAU36" s="96"/>
      <c r="IAV36" s="96"/>
      <c r="IAW36" s="96"/>
      <c r="IAX36" s="96"/>
      <c r="IAY36" s="96"/>
      <c r="IAZ36" s="96"/>
      <c r="IBA36" s="96"/>
      <c r="IBB36" s="96"/>
      <c r="IBC36" s="96"/>
      <c r="IBD36" s="96"/>
      <c r="IBE36" s="96"/>
      <c r="IBF36" s="96"/>
      <c r="IBG36" s="96"/>
      <c r="IBH36" s="96"/>
      <c r="IBI36" s="96"/>
      <c r="IBJ36" s="96"/>
      <c r="IBK36" s="96"/>
      <c r="IBL36" s="96"/>
      <c r="IBM36" s="96"/>
      <c r="IBN36" s="96"/>
      <c r="IBO36" s="96"/>
      <c r="IBP36" s="96"/>
      <c r="IBQ36" s="96"/>
      <c r="IBR36" s="96"/>
      <c r="IBS36" s="96"/>
      <c r="IBT36" s="96"/>
      <c r="IBU36" s="96"/>
      <c r="IBV36" s="96"/>
      <c r="IBW36" s="96"/>
      <c r="IBX36" s="96"/>
      <c r="IBY36" s="96"/>
      <c r="IBZ36" s="96"/>
      <c r="ICA36" s="96"/>
      <c r="ICB36" s="96"/>
      <c r="ICC36" s="96"/>
      <c r="ICD36" s="96"/>
      <c r="ICE36" s="96"/>
      <c r="ICF36" s="96"/>
      <c r="ICG36" s="96"/>
      <c r="ICH36" s="96"/>
      <c r="ICI36" s="96"/>
      <c r="ICJ36" s="96"/>
      <c r="ICK36" s="96"/>
      <c r="ICL36" s="96"/>
      <c r="ICM36" s="96"/>
      <c r="ICN36" s="96"/>
      <c r="ICO36" s="96"/>
      <c r="ICP36" s="96"/>
      <c r="ICQ36" s="96"/>
      <c r="ICR36" s="96"/>
      <c r="ICS36" s="96"/>
      <c r="ICT36" s="96"/>
      <c r="ICU36" s="96"/>
      <c r="ICV36" s="96"/>
      <c r="ICW36" s="96"/>
      <c r="ICX36" s="96"/>
      <c r="ICY36" s="96"/>
      <c r="ICZ36" s="96"/>
      <c r="IDA36" s="96"/>
      <c r="IDB36" s="96"/>
      <c r="IDC36" s="96"/>
      <c r="IDD36" s="96"/>
      <c r="IDE36" s="96"/>
      <c r="IDF36" s="96"/>
      <c r="IDG36" s="96"/>
      <c r="IDH36" s="96"/>
      <c r="IDI36" s="96"/>
      <c r="IDJ36" s="96"/>
      <c r="IDK36" s="96"/>
      <c r="IDL36" s="96"/>
      <c r="IDM36" s="96"/>
      <c r="IDN36" s="96"/>
      <c r="IDO36" s="96"/>
      <c r="IDP36" s="96"/>
      <c r="IDQ36" s="96"/>
      <c r="IDR36" s="96"/>
      <c r="IDS36" s="96"/>
      <c r="IDT36" s="96"/>
      <c r="IDU36" s="96"/>
      <c r="IDV36" s="96"/>
      <c r="IDW36" s="96"/>
      <c r="IDX36" s="96"/>
      <c r="IDY36" s="96"/>
      <c r="IDZ36" s="96"/>
      <c r="IEA36" s="96"/>
      <c r="IEB36" s="96"/>
      <c r="IEC36" s="96"/>
      <c r="IED36" s="96"/>
      <c r="IEE36" s="96"/>
      <c r="IEF36" s="96"/>
      <c r="IEG36" s="96"/>
      <c r="IEH36" s="96"/>
      <c r="IEI36" s="96"/>
      <c r="IEJ36" s="96"/>
      <c r="IEK36" s="96"/>
      <c r="IEL36" s="96"/>
      <c r="IEM36" s="96"/>
      <c r="IEN36" s="96"/>
      <c r="IEO36" s="96"/>
      <c r="IEP36" s="96"/>
      <c r="IEQ36" s="96"/>
      <c r="IER36" s="96"/>
      <c r="IES36" s="96"/>
      <c r="IET36" s="96"/>
      <c r="IEU36" s="96"/>
      <c r="IEV36" s="96"/>
      <c r="IEW36" s="96"/>
      <c r="IEX36" s="96"/>
      <c r="IEY36" s="96"/>
      <c r="IEZ36" s="96"/>
      <c r="IFA36" s="96"/>
      <c r="IFB36" s="96"/>
      <c r="IFC36" s="96"/>
      <c r="IFD36" s="96"/>
      <c r="IFE36" s="96"/>
      <c r="IFF36" s="96"/>
      <c r="IFG36" s="96"/>
      <c r="IFH36" s="96"/>
      <c r="IFI36" s="96"/>
      <c r="IFJ36" s="96"/>
      <c r="IFK36" s="96"/>
      <c r="IFL36" s="96"/>
      <c r="IFM36" s="96"/>
      <c r="IFN36" s="96"/>
      <c r="IFO36" s="96"/>
      <c r="IFP36" s="96"/>
      <c r="IFQ36" s="96"/>
      <c r="IFR36" s="96"/>
      <c r="IFS36" s="96"/>
      <c r="IFT36" s="96"/>
      <c r="IFU36" s="96"/>
      <c r="IFV36" s="96"/>
      <c r="IFW36" s="96"/>
      <c r="IFX36" s="96"/>
      <c r="IFY36" s="96"/>
      <c r="IFZ36" s="96"/>
      <c r="IGA36" s="96"/>
      <c r="IGB36" s="96"/>
      <c r="IGC36" s="96"/>
      <c r="IGD36" s="96"/>
      <c r="IGE36" s="96"/>
      <c r="IGF36" s="96"/>
      <c r="IGG36" s="96"/>
      <c r="IGH36" s="96"/>
      <c r="IGI36" s="96"/>
      <c r="IGJ36" s="96"/>
      <c r="IGK36" s="96"/>
      <c r="IGL36" s="96"/>
      <c r="IGM36" s="96"/>
      <c r="IGN36" s="96"/>
      <c r="IGO36" s="96"/>
      <c r="IGP36" s="96"/>
      <c r="IGQ36" s="96"/>
      <c r="IGR36" s="96"/>
      <c r="IGS36" s="96"/>
      <c r="IGT36" s="96"/>
      <c r="IGU36" s="96"/>
      <c r="IGV36" s="96"/>
      <c r="IGW36" s="96"/>
      <c r="IGX36" s="96"/>
      <c r="IGY36" s="96"/>
      <c r="IGZ36" s="96"/>
      <c r="IHA36" s="96"/>
      <c r="IHB36" s="96"/>
      <c r="IHC36" s="96"/>
      <c r="IHD36" s="96"/>
      <c r="IHE36" s="96"/>
      <c r="IHF36" s="96"/>
      <c r="IHG36" s="96"/>
      <c r="IHH36" s="96"/>
      <c r="IHI36" s="96"/>
      <c r="IHJ36" s="96"/>
      <c r="IHK36" s="96"/>
      <c r="IHL36" s="96"/>
      <c r="IHM36" s="96"/>
      <c r="IHN36" s="96"/>
      <c r="IHO36" s="96"/>
      <c r="IHP36" s="96"/>
      <c r="IHQ36" s="96"/>
      <c r="IHR36" s="96"/>
      <c r="IHS36" s="96"/>
      <c r="IHT36" s="96"/>
      <c r="IHU36" s="96"/>
      <c r="IHV36" s="96"/>
      <c r="IHW36" s="96"/>
      <c r="IHX36" s="96"/>
      <c r="IHY36" s="96"/>
      <c r="IHZ36" s="96"/>
      <c r="IIA36" s="96"/>
      <c r="IIB36" s="96"/>
      <c r="IIC36" s="96"/>
      <c r="IID36" s="96"/>
      <c r="IIE36" s="96"/>
      <c r="IIF36" s="96"/>
      <c r="IIG36" s="96"/>
      <c r="IIH36" s="96"/>
      <c r="III36" s="96"/>
      <c r="IIJ36" s="96"/>
      <c r="IIK36" s="96"/>
      <c r="IIL36" s="96"/>
      <c r="IIM36" s="96"/>
      <c r="IIN36" s="96"/>
      <c r="IIO36" s="96"/>
      <c r="IIP36" s="96"/>
      <c r="IIQ36" s="96"/>
      <c r="IIR36" s="96"/>
      <c r="IIS36" s="96"/>
      <c r="IIT36" s="96"/>
      <c r="IIU36" s="96"/>
      <c r="IIV36" s="96"/>
      <c r="IIW36" s="96"/>
      <c r="IIX36" s="96"/>
      <c r="IIY36" s="96"/>
      <c r="IIZ36" s="96"/>
      <c r="IJA36" s="96"/>
      <c r="IJB36" s="96"/>
      <c r="IJC36" s="96"/>
      <c r="IJD36" s="96"/>
      <c r="IJE36" s="96"/>
      <c r="IJF36" s="96"/>
      <c r="IJG36" s="96"/>
      <c r="IJH36" s="96"/>
      <c r="IJI36" s="96"/>
      <c r="IJJ36" s="96"/>
      <c r="IJK36" s="96"/>
      <c r="IJL36" s="96"/>
      <c r="IJM36" s="96"/>
      <c r="IJN36" s="96"/>
      <c r="IJO36" s="96"/>
      <c r="IJP36" s="96"/>
      <c r="IJQ36" s="96"/>
      <c r="IJR36" s="96"/>
      <c r="IJS36" s="96"/>
      <c r="IJT36" s="96"/>
      <c r="IJU36" s="96"/>
      <c r="IJV36" s="96"/>
      <c r="IJW36" s="96"/>
      <c r="IJX36" s="96"/>
      <c r="IJY36" s="96"/>
      <c r="IJZ36" s="96"/>
      <c r="IKA36" s="96"/>
      <c r="IKB36" s="96"/>
      <c r="IKC36" s="96"/>
      <c r="IKD36" s="96"/>
      <c r="IKE36" s="96"/>
      <c r="IKF36" s="96"/>
      <c r="IKG36" s="96"/>
      <c r="IKH36" s="96"/>
      <c r="IKI36" s="96"/>
      <c r="IKJ36" s="96"/>
      <c r="IKK36" s="96"/>
      <c r="IKL36" s="96"/>
      <c r="IKM36" s="96"/>
      <c r="IKN36" s="96"/>
      <c r="IKO36" s="96"/>
      <c r="IKP36" s="96"/>
      <c r="IKQ36" s="96"/>
      <c r="IKR36" s="96"/>
      <c r="IKS36" s="96"/>
      <c r="IKT36" s="96"/>
      <c r="IKU36" s="96"/>
      <c r="IKV36" s="96"/>
      <c r="IKW36" s="96"/>
      <c r="IKX36" s="96"/>
      <c r="IKY36" s="96"/>
      <c r="IKZ36" s="96"/>
      <c r="ILA36" s="96"/>
      <c r="ILB36" s="96"/>
      <c r="ILC36" s="96"/>
      <c r="ILD36" s="96"/>
      <c r="ILE36" s="96"/>
      <c r="ILF36" s="96"/>
      <c r="ILG36" s="96"/>
      <c r="ILH36" s="96"/>
      <c r="ILI36" s="96"/>
      <c r="ILJ36" s="96"/>
      <c r="ILK36" s="96"/>
      <c r="ILL36" s="96"/>
      <c r="ILM36" s="96"/>
      <c r="ILN36" s="96"/>
      <c r="ILO36" s="96"/>
      <c r="ILP36" s="96"/>
      <c r="ILQ36" s="96"/>
      <c r="ILR36" s="96"/>
      <c r="ILS36" s="96"/>
      <c r="ILT36" s="96"/>
      <c r="ILU36" s="96"/>
      <c r="ILV36" s="96"/>
      <c r="ILW36" s="96"/>
      <c r="ILX36" s="96"/>
      <c r="ILY36" s="96"/>
      <c r="ILZ36" s="96"/>
      <c r="IMA36" s="96"/>
      <c r="IMB36" s="96"/>
      <c r="IMC36" s="96"/>
      <c r="IMD36" s="96"/>
      <c r="IME36" s="96"/>
      <c r="IMF36" s="96"/>
      <c r="IMG36" s="96"/>
      <c r="IMH36" s="96"/>
      <c r="IMI36" s="96"/>
      <c r="IMJ36" s="96"/>
      <c r="IMK36" s="96"/>
      <c r="IML36" s="96"/>
      <c r="IMM36" s="96"/>
      <c r="IMN36" s="96"/>
      <c r="IMO36" s="96"/>
      <c r="IMP36" s="96"/>
      <c r="IMQ36" s="96"/>
      <c r="IMR36" s="96"/>
      <c r="IMS36" s="96"/>
      <c r="IMT36" s="96"/>
      <c r="IMU36" s="96"/>
      <c r="IMV36" s="96"/>
      <c r="IMW36" s="96"/>
      <c r="IMX36" s="96"/>
      <c r="IMY36" s="96"/>
      <c r="IMZ36" s="96"/>
      <c r="INA36" s="96"/>
      <c r="INB36" s="96"/>
      <c r="INC36" s="96"/>
      <c r="IND36" s="96"/>
      <c r="INE36" s="96"/>
      <c r="INF36" s="96"/>
      <c r="ING36" s="96"/>
      <c r="INH36" s="96"/>
      <c r="INI36" s="96"/>
      <c r="INJ36" s="96"/>
      <c r="INK36" s="96"/>
      <c r="INL36" s="96"/>
      <c r="INM36" s="96"/>
      <c r="INN36" s="96"/>
      <c r="INO36" s="96"/>
      <c r="INP36" s="96"/>
      <c r="INQ36" s="96"/>
      <c r="INR36" s="96"/>
      <c r="INS36" s="96"/>
      <c r="INT36" s="96"/>
      <c r="INU36" s="96"/>
      <c r="INV36" s="96"/>
      <c r="INW36" s="96"/>
      <c r="INX36" s="96"/>
      <c r="INY36" s="96"/>
      <c r="INZ36" s="96"/>
      <c r="IOA36" s="96"/>
      <c r="IOB36" s="96"/>
      <c r="IOC36" s="96"/>
      <c r="IOD36" s="96"/>
      <c r="IOE36" s="96"/>
      <c r="IOF36" s="96"/>
      <c r="IOG36" s="96"/>
      <c r="IOH36" s="96"/>
      <c r="IOI36" s="96"/>
      <c r="IOJ36" s="96"/>
      <c r="IOK36" s="96"/>
      <c r="IOL36" s="96"/>
      <c r="IOM36" s="96"/>
      <c r="ION36" s="96"/>
      <c r="IOO36" s="96"/>
      <c r="IOP36" s="96"/>
      <c r="IOQ36" s="96"/>
      <c r="IOR36" s="96"/>
      <c r="IOS36" s="96"/>
      <c r="IOT36" s="96"/>
      <c r="IOU36" s="96"/>
      <c r="IOV36" s="96"/>
      <c r="IOW36" s="96"/>
      <c r="IOX36" s="96"/>
      <c r="IOY36" s="96"/>
      <c r="IOZ36" s="96"/>
      <c r="IPA36" s="96"/>
      <c r="IPB36" s="96"/>
      <c r="IPC36" s="96"/>
      <c r="IPD36" s="96"/>
      <c r="IPE36" s="96"/>
      <c r="IPF36" s="96"/>
      <c r="IPG36" s="96"/>
      <c r="IPH36" s="96"/>
      <c r="IPI36" s="96"/>
      <c r="IPJ36" s="96"/>
      <c r="IPK36" s="96"/>
      <c r="IPL36" s="96"/>
      <c r="IPM36" s="96"/>
      <c r="IPN36" s="96"/>
      <c r="IPO36" s="96"/>
      <c r="IPP36" s="96"/>
      <c r="IPQ36" s="96"/>
      <c r="IPR36" s="96"/>
      <c r="IPS36" s="96"/>
      <c r="IPT36" s="96"/>
      <c r="IPU36" s="96"/>
      <c r="IPV36" s="96"/>
      <c r="IPW36" s="96"/>
      <c r="IPX36" s="96"/>
      <c r="IPY36" s="96"/>
      <c r="IPZ36" s="96"/>
      <c r="IQA36" s="96"/>
      <c r="IQB36" s="96"/>
      <c r="IQC36" s="96"/>
      <c r="IQD36" s="96"/>
      <c r="IQE36" s="96"/>
      <c r="IQF36" s="96"/>
      <c r="IQG36" s="96"/>
      <c r="IQH36" s="96"/>
      <c r="IQI36" s="96"/>
      <c r="IQJ36" s="96"/>
      <c r="IQK36" s="96"/>
      <c r="IQL36" s="96"/>
      <c r="IQM36" s="96"/>
      <c r="IQN36" s="96"/>
      <c r="IQO36" s="96"/>
      <c r="IQP36" s="96"/>
      <c r="IQQ36" s="96"/>
      <c r="IQR36" s="96"/>
      <c r="IQS36" s="96"/>
      <c r="IQT36" s="96"/>
      <c r="IQU36" s="96"/>
      <c r="IQV36" s="96"/>
      <c r="IQW36" s="96"/>
      <c r="IQX36" s="96"/>
      <c r="IQY36" s="96"/>
      <c r="IQZ36" s="96"/>
      <c r="IRA36" s="96"/>
      <c r="IRB36" s="96"/>
      <c r="IRC36" s="96"/>
      <c r="IRD36" s="96"/>
      <c r="IRE36" s="96"/>
      <c r="IRF36" s="96"/>
      <c r="IRG36" s="96"/>
      <c r="IRH36" s="96"/>
      <c r="IRI36" s="96"/>
      <c r="IRJ36" s="96"/>
      <c r="IRK36" s="96"/>
      <c r="IRL36" s="96"/>
      <c r="IRM36" s="96"/>
      <c r="IRN36" s="96"/>
      <c r="IRO36" s="96"/>
      <c r="IRP36" s="96"/>
      <c r="IRQ36" s="96"/>
      <c r="IRR36" s="96"/>
      <c r="IRS36" s="96"/>
      <c r="IRT36" s="96"/>
      <c r="IRU36" s="96"/>
      <c r="IRV36" s="96"/>
      <c r="IRW36" s="96"/>
      <c r="IRX36" s="96"/>
      <c r="IRY36" s="96"/>
      <c r="IRZ36" s="96"/>
      <c r="ISA36" s="96"/>
      <c r="ISB36" s="96"/>
      <c r="ISC36" s="96"/>
      <c r="ISD36" s="96"/>
      <c r="ISE36" s="96"/>
      <c r="ISF36" s="96"/>
      <c r="ISG36" s="96"/>
      <c r="ISH36" s="96"/>
      <c r="ISI36" s="96"/>
      <c r="ISJ36" s="96"/>
      <c r="ISK36" s="96"/>
      <c r="ISL36" s="96"/>
      <c r="ISM36" s="96"/>
      <c r="ISN36" s="96"/>
      <c r="ISO36" s="96"/>
      <c r="ISP36" s="96"/>
      <c r="ISQ36" s="96"/>
      <c r="ISR36" s="96"/>
      <c r="ISS36" s="96"/>
      <c r="IST36" s="96"/>
      <c r="ISU36" s="96"/>
      <c r="ISV36" s="96"/>
      <c r="ISW36" s="96"/>
      <c r="ISX36" s="96"/>
      <c r="ISY36" s="96"/>
      <c r="ISZ36" s="96"/>
      <c r="ITA36" s="96"/>
      <c r="ITB36" s="96"/>
      <c r="ITC36" s="96"/>
      <c r="ITD36" s="96"/>
      <c r="ITE36" s="96"/>
      <c r="ITF36" s="96"/>
      <c r="ITG36" s="96"/>
      <c r="ITH36" s="96"/>
      <c r="ITI36" s="96"/>
      <c r="ITJ36" s="96"/>
      <c r="ITK36" s="96"/>
      <c r="ITL36" s="96"/>
      <c r="ITM36" s="96"/>
      <c r="ITN36" s="96"/>
      <c r="ITO36" s="96"/>
      <c r="ITP36" s="96"/>
      <c r="ITQ36" s="96"/>
      <c r="ITR36" s="96"/>
      <c r="ITS36" s="96"/>
      <c r="ITT36" s="96"/>
      <c r="ITU36" s="96"/>
      <c r="ITV36" s="96"/>
      <c r="ITW36" s="96"/>
      <c r="ITX36" s="96"/>
      <c r="ITY36" s="96"/>
      <c r="ITZ36" s="96"/>
      <c r="IUA36" s="96"/>
      <c r="IUB36" s="96"/>
      <c r="IUC36" s="96"/>
      <c r="IUD36" s="96"/>
      <c r="IUE36" s="96"/>
      <c r="IUF36" s="96"/>
      <c r="IUG36" s="96"/>
      <c r="IUH36" s="96"/>
      <c r="IUI36" s="96"/>
      <c r="IUJ36" s="96"/>
      <c r="IUK36" s="96"/>
      <c r="IUL36" s="96"/>
      <c r="IUM36" s="96"/>
      <c r="IUN36" s="96"/>
      <c r="IUO36" s="96"/>
      <c r="IUP36" s="96"/>
      <c r="IUQ36" s="96"/>
      <c r="IUR36" s="96"/>
      <c r="IUS36" s="96"/>
      <c r="IUT36" s="96"/>
      <c r="IUU36" s="96"/>
      <c r="IUV36" s="96"/>
      <c r="IUW36" s="96"/>
      <c r="IUX36" s="96"/>
      <c r="IUY36" s="96"/>
      <c r="IUZ36" s="96"/>
      <c r="IVA36" s="96"/>
      <c r="IVB36" s="96"/>
      <c r="IVC36" s="96"/>
      <c r="IVD36" s="96"/>
      <c r="IVE36" s="96"/>
      <c r="IVF36" s="96"/>
      <c r="IVG36" s="96"/>
      <c r="IVH36" s="96"/>
      <c r="IVI36" s="96"/>
      <c r="IVJ36" s="96"/>
      <c r="IVK36" s="96"/>
      <c r="IVL36" s="96"/>
      <c r="IVM36" s="96"/>
      <c r="IVN36" s="96"/>
      <c r="IVO36" s="96"/>
      <c r="IVP36" s="96"/>
      <c r="IVQ36" s="96"/>
      <c r="IVR36" s="96"/>
      <c r="IVS36" s="96"/>
      <c r="IVT36" s="96"/>
      <c r="IVU36" s="96"/>
      <c r="IVV36" s="96"/>
      <c r="IVW36" s="96"/>
      <c r="IVX36" s="96"/>
      <c r="IVY36" s="96"/>
      <c r="IVZ36" s="96"/>
      <c r="IWA36" s="96"/>
      <c r="IWB36" s="96"/>
      <c r="IWC36" s="96"/>
      <c r="IWD36" s="96"/>
      <c r="IWE36" s="96"/>
      <c r="IWF36" s="96"/>
      <c r="IWG36" s="96"/>
      <c r="IWH36" s="96"/>
      <c r="IWI36" s="96"/>
      <c r="IWJ36" s="96"/>
      <c r="IWK36" s="96"/>
      <c r="IWL36" s="96"/>
      <c r="IWM36" s="96"/>
      <c r="IWN36" s="96"/>
      <c r="IWO36" s="96"/>
      <c r="IWP36" s="96"/>
      <c r="IWQ36" s="96"/>
      <c r="IWR36" s="96"/>
      <c r="IWS36" s="96"/>
      <c r="IWT36" s="96"/>
      <c r="IWU36" s="96"/>
      <c r="IWV36" s="96"/>
      <c r="IWW36" s="96"/>
      <c r="IWX36" s="96"/>
      <c r="IWY36" s="96"/>
      <c r="IWZ36" s="96"/>
      <c r="IXA36" s="96"/>
      <c r="IXB36" s="96"/>
      <c r="IXC36" s="96"/>
      <c r="IXD36" s="96"/>
      <c r="IXE36" s="96"/>
      <c r="IXF36" s="96"/>
      <c r="IXG36" s="96"/>
      <c r="IXH36" s="96"/>
      <c r="IXI36" s="96"/>
      <c r="IXJ36" s="96"/>
      <c r="IXK36" s="96"/>
      <c r="IXL36" s="96"/>
      <c r="IXM36" s="96"/>
      <c r="IXN36" s="96"/>
      <c r="IXO36" s="96"/>
      <c r="IXP36" s="96"/>
      <c r="IXQ36" s="96"/>
      <c r="IXR36" s="96"/>
      <c r="IXS36" s="96"/>
      <c r="IXT36" s="96"/>
      <c r="IXU36" s="96"/>
      <c r="IXV36" s="96"/>
      <c r="IXW36" s="96"/>
      <c r="IXX36" s="96"/>
      <c r="IXY36" s="96"/>
      <c r="IXZ36" s="96"/>
      <c r="IYA36" s="96"/>
      <c r="IYB36" s="96"/>
      <c r="IYC36" s="96"/>
      <c r="IYD36" s="96"/>
      <c r="IYE36" s="96"/>
      <c r="IYF36" s="96"/>
      <c r="IYG36" s="96"/>
      <c r="IYH36" s="96"/>
      <c r="IYI36" s="96"/>
      <c r="IYJ36" s="96"/>
      <c r="IYK36" s="96"/>
      <c r="IYL36" s="96"/>
      <c r="IYM36" s="96"/>
      <c r="IYN36" s="96"/>
      <c r="IYO36" s="96"/>
      <c r="IYP36" s="96"/>
      <c r="IYQ36" s="96"/>
      <c r="IYR36" s="96"/>
      <c r="IYS36" s="96"/>
      <c r="IYT36" s="96"/>
      <c r="IYU36" s="96"/>
      <c r="IYV36" s="96"/>
      <c r="IYW36" s="96"/>
      <c r="IYX36" s="96"/>
      <c r="IYY36" s="96"/>
      <c r="IYZ36" s="96"/>
      <c r="IZA36" s="96"/>
      <c r="IZB36" s="96"/>
      <c r="IZC36" s="96"/>
      <c r="IZD36" s="96"/>
      <c r="IZE36" s="96"/>
      <c r="IZF36" s="96"/>
      <c r="IZG36" s="96"/>
      <c r="IZH36" s="96"/>
      <c r="IZI36" s="96"/>
      <c r="IZJ36" s="96"/>
      <c r="IZK36" s="96"/>
      <c r="IZL36" s="96"/>
      <c r="IZM36" s="96"/>
      <c r="IZN36" s="96"/>
      <c r="IZO36" s="96"/>
      <c r="IZP36" s="96"/>
      <c r="IZQ36" s="96"/>
      <c r="IZR36" s="96"/>
      <c r="IZS36" s="96"/>
      <c r="IZT36" s="96"/>
      <c r="IZU36" s="96"/>
      <c r="IZV36" s="96"/>
      <c r="IZW36" s="96"/>
      <c r="IZX36" s="96"/>
      <c r="IZY36" s="96"/>
      <c r="IZZ36" s="96"/>
      <c r="JAA36" s="96"/>
      <c r="JAB36" s="96"/>
      <c r="JAC36" s="96"/>
      <c r="JAD36" s="96"/>
      <c r="JAE36" s="96"/>
      <c r="JAF36" s="96"/>
      <c r="JAG36" s="96"/>
      <c r="JAH36" s="96"/>
      <c r="JAI36" s="96"/>
      <c r="JAJ36" s="96"/>
      <c r="JAK36" s="96"/>
      <c r="JAL36" s="96"/>
      <c r="JAM36" s="96"/>
      <c r="JAN36" s="96"/>
      <c r="JAO36" s="96"/>
      <c r="JAP36" s="96"/>
      <c r="JAQ36" s="96"/>
      <c r="JAR36" s="96"/>
      <c r="JAS36" s="96"/>
      <c r="JAT36" s="96"/>
      <c r="JAU36" s="96"/>
      <c r="JAV36" s="96"/>
      <c r="JAW36" s="96"/>
      <c r="JAX36" s="96"/>
      <c r="JAY36" s="96"/>
      <c r="JAZ36" s="96"/>
      <c r="JBA36" s="96"/>
      <c r="JBB36" s="96"/>
      <c r="JBC36" s="96"/>
      <c r="JBD36" s="96"/>
      <c r="JBE36" s="96"/>
      <c r="JBF36" s="96"/>
      <c r="JBG36" s="96"/>
      <c r="JBH36" s="96"/>
      <c r="JBI36" s="96"/>
      <c r="JBJ36" s="96"/>
      <c r="JBK36" s="96"/>
      <c r="JBL36" s="96"/>
      <c r="JBM36" s="96"/>
      <c r="JBN36" s="96"/>
      <c r="JBO36" s="96"/>
      <c r="JBP36" s="96"/>
      <c r="JBQ36" s="96"/>
      <c r="JBR36" s="96"/>
      <c r="JBS36" s="96"/>
      <c r="JBT36" s="96"/>
      <c r="JBU36" s="96"/>
      <c r="JBV36" s="96"/>
      <c r="JBW36" s="96"/>
      <c r="JBX36" s="96"/>
      <c r="JBY36" s="96"/>
      <c r="JBZ36" s="96"/>
      <c r="JCA36" s="96"/>
      <c r="JCB36" s="96"/>
      <c r="JCC36" s="96"/>
      <c r="JCD36" s="96"/>
      <c r="JCE36" s="96"/>
      <c r="JCF36" s="96"/>
      <c r="JCG36" s="96"/>
      <c r="JCH36" s="96"/>
      <c r="JCI36" s="96"/>
      <c r="JCJ36" s="96"/>
      <c r="JCK36" s="96"/>
      <c r="JCL36" s="96"/>
      <c r="JCM36" s="96"/>
      <c r="JCN36" s="96"/>
      <c r="JCO36" s="96"/>
      <c r="JCP36" s="96"/>
      <c r="JCQ36" s="96"/>
      <c r="JCR36" s="96"/>
      <c r="JCS36" s="96"/>
      <c r="JCT36" s="96"/>
      <c r="JCU36" s="96"/>
      <c r="JCV36" s="96"/>
      <c r="JCW36" s="96"/>
      <c r="JCX36" s="96"/>
      <c r="JCY36" s="96"/>
      <c r="JCZ36" s="96"/>
      <c r="JDA36" s="96"/>
      <c r="JDB36" s="96"/>
      <c r="JDC36" s="96"/>
      <c r="JDD36" s="96"/>
      <c r="JDE36" s="96"/>
      <c r="JDF36" s="96"/>
      <c r="JDG36" s="96"/>
      <c r="JDH36" s="96"/>
      <c r="JDI36" s="96"/>
      <c r="JDJ36" s="96"/>
      <c r="JDK36" s="96"/>
      <c r="JDL36" s="96"/>
      <c r="JDM36" s="96"/>
      <c r="JDN36" s="96"/>
      <c r="JDO36" s="96"/>
      <c r="JDP36" s="96"/>
      <c r="JDQ36" s="96"/>
      <c r="JDR36" s="96"/>
      <c r="JDS36" s="96"/>
      <c r="JDT36" s="96"/>
      <c r="JDU36" s="96"/>
      <c r="JDV36" s="96"/>
      <c r="JDW36" s="96"/>
      <c r="JDX36" s="96"/>
      <c r="JDY36" s="96"/>
      <c r="JDZ36" s="96"/>
      <c r="JEA36" s="96"/>
      <c r="JEB36" s="96"/>
      <c r="JEC36" s="96"/>
      <c r="JED36" s="96"/>
      <c r="JEE36" s="96"/>
      <c r="JEF36" s="96"/>
      <c r="JEG36" s="96"/>
      <c r="JEH36" s="96"/>
      <c r="JEI36" s="96"/>
      <c r="JEJ36" s="96"/>
      <c r="JEK36" s="96"/>
      <c r="JEL36" s="96"/>
      <c r="JEM36" s="96"/>
      <c r="JEN36" s="96"/>
      <c r="JEO36" s="96"/>
      <c r="JEP36" s="96"/>
      <c r="JEQ36" s="96"/>
      <c r="JER36" s="96"/>
      <c r="JES36" s="96"/>
      <c r="JET36" s="96"/>
      <c r="JEU36" s="96"/>
      <c r="JEV36" s="96"/>
      <c r="JEW36" s="96"/>
      <c r="JEX36" s="96"/>
      <c r="JEY36" s="96"/>
      <c r="JEZ36" s="96"/>
      <c r="JFA36" s="96"/>
      <c r="JFB36" s="96"/>
      <c r="JFC36" s="96"/>
      <c r="JFD36" s="96"/>
      <c r="JFE36" s="96"/>
      <c r="JFF36" s="96"/>
      <c r="JFG36" s="96"/>
      <c r="JFH36" s="96"/>
      <c r="JFI36" s="96"/>
      <c r="JFJ36" s="96"/>
      <c r="JFK36" s="96"/>
      <c r="JFL36" s="96"/>
      <c r="JFM36" s="96"/>
      <c r="JFN36" s="96"/>
      <c r="JFO36" s="96"/>
      <c r="JFP36" s="96"/>
      <c r="JFQ36" s="96"/>
      <c r="JFR36" s="96"/>
      <c r="JFS36" s="96"/>
      <c r="JFT36" s="96"/>
      <c r="JFU36" s="96"/>
      <c r="JFV36" s="96"/>
      <c r="JFW36" s="96"/>
      <c r="JFX36" s="96"/>
      <c r="JFY36" s="96"/>
      <c r="JFZ36" s="96"/>
      <c r="JGA36" s="96"/>
      <c r="JGB36" s="96"/>
      <c r="JGC36" s="96"/>
      <c r="JGD36" s="96"/>
      <c r="JGE36" s="96"/>
      <c r="JGF36" s="96"/>
      <c r="JGG36" s="96"/>
      <c r="JGH36" s="96"/>
      <c r="JGI36" s="96"/>
      <c r="JGJ36" s="96"/>
      <c r="JGK36" s="96"/>
      <c r="JGL36" s="96"/>
      <c r="JGM36" s="96"/>
      <c r="JGN36" s="96"/>
      <c r="JGO36" s="96"/>
      <c r="JGP36" s="96"/>
      <c r="JGQ36" s="96"/>
      <c r="JGR36" s="96"/>
      <c r="JGS36" s="96"/>
      <c r="JGT36" s="96"/>
      <c r="JGU36" s="96"/>
      <c r="JGV36" s="96"/>
      <c r="JGW36" s="96"/>
      <c r="JGX36" s="96"/>
      <c r="JGY36" s="96"/>
      <c r="JGZ36" s="96"/>
      <c r="JHA36" s="96"/>
      <c r="JHB36" s="96"/>
      <c r="JHC36" s="96"/>
      <c r="JHD36" s="96"/>
      <c r="JHE36" s="96"/>
      <c r="JHF36" s="96"/>
      <c r="JHG36" s="96"/>
      <c r="JHH36" s="96"/>
      <c r="JHI36" s="96"/>
      <c r="JHJ36" s="96"/>
      <c r="JHK36" s="96"/>
      <c r="JHL36" s="96"/>
      <c r="JHM36" s="96"/>
      <c r="JHN36" s="96"/>
      <c r="JHO36" s="96"/>
      <c r="JHP36" s="96"/>
      <c r="JHQ36" s="96"/>
      <c r="JHR36" s="96"/>
      <c r="JHS36" s="96"/>
      <c r="JHT36" s="96"/>
      <c r="JHU36" s="96"/>
      <c r="JHV36" s="96"/>
      <c r="JHW36" s="96"/>
      <c r="JHX36" s="96"/>
      <c r="JHY36" s="96"/>
      <c r="JHZ36" s="96"/>
      <c r="JIA36" s="96"/>
      <c r="JIB36" s="96"/>
      <c r="JIC36" s="96"/>
      <c r="JID36" s="96"/>
      <c r="JIE36" s="96"/>
      <c r="JIF36" s="96"/>
      <c r="JIG36" s="96"/>
      <c r="JIH36" s="96"/>
      <c r="JII36" s="96"/>
      <c r="JIJ36" s="96"/>
      <c r="JIK36" s="96"/>
      <c r="JIL36" s="96"/>
      <c r="JIM36" s="96"/>
      <c r="JIN36" s="96"/>
      <c r="JIO36" s="96"/>
      <c r="JIP36" s="96"/>
      <c r="JIQ36" s="96"/>
      <c r="JIR36" s="96"/>
      <c r="JIS36" s="96"/>
      <c r="JIT36" s="96"/>
      <c r="JIU36" s="96"/>
      <c r="JIV36" s="96"/>
      <c r="JIW36" s="96"/>
      <c r="JIX36" s="96"/>
      <c r="JIY36" s="96"/>
      <c r="JIZ36" s="96"/>
      <c r="JJA36" s="96"/>
      <c r="JJB36" s="96"/>
      <c r="JJC36" s="96"/>
      <c r="JJD36" s="96"/>
      <c r="JJE36" s="96"/>
      <c r="JJF36" s="96"/>
      <c r="JJG36" s="96"/>
      <c r="JJH36" s="96"/>
      <c r="JJI36" s="96"/>
      <c r="JJJ36" s="96"/>
      <c r="JJK36" s="96"/>
      <c r="JJL36" s="96"/>
      <c r="JJM36" s="96"/>
      <c r="JJN36" s="96"/>
      <c r="JJO36" s="96"/>
      <c r="JJP36" s="96"/>
      <c r="JJQ36" s="96"/>
      <c r="JJR36" s="96"/>
      <c r="JJS36" s="96"/>
      <c r="JJT36" s="96"/>
      <c r="JJU36" s="96"/>
      <c r="JJV36" s="96"/>
      <c r="JJW36" s="96"/>
      <c r="JJX36" s="96"/>
      <c r="JJY36" s="96"/>
      <c r="JJZ36" s="96"/>
      <c r="JKA36" s="96"/>
      <c r="JKB36" s="96"/>
      <c r="JKC36" s="96"/>
      <c r="JKD36" s="96"/>
      <c r="JKE36" s="96"/>
      <c r="JKF36" s="96"/>
      <c r="JKG36" s="96"/>
      <c r="JKH36" s="96"/>
      <c r="JKI36" s="96"/>
      <c r="JKJ36" s="96"/>
      <c r="JKK36" s="96"/>
      <c r="JKL36" s="96"/>
      <c r="JKM36" s="96"/>
      <c r="JKN36" s="96"/>
      <c r="JKO36" s="96"/>
      <c r="JKP36" s="96"/>
      <c r="JKQ36" s="96"/>
      <c r="JKR36" s="96"/>
      <c r="JKS36" s="96"/>
      <c r="JKT36" s="96"/>
      <c r="JKU36" s="96"/>
      <c r="JKV36" s="96"/>
      <c r="JKW36" s="96"/>
      <c r="JKX36" s="96"/>
      <c r="JKY36" s="96"/>
      <c r="JKZ36" s="96"/>
      <c r="JLA36" s="96"/>
      <c r="JLB36" s="96"/>
      <c r="JLC36" s="96"/>
      <c r="JLD36" s="96"/>
      <c r="JLE36" s="96"/>
      <c r="JLF36" s="96"/>
      <c r="JLG36" s="96"/>
      <c r="JLH36" s="96"/>
      <c r="JLI36" s="96"/>
      <c r="JLJ36" s="96"/>
      <c r="JLK36" s="96"/>
      <c r="JLL36" s="96"/>
      <c r="JLM36" s="96"/>
      <c r="JLN36" s="96"/>
      <c r="JLO36" s="96"/>
      <c r="JLP36" s="96"/>
      <c r="JLQ36" s="96"/>
      <c r="JLR36" s="96"/>
      <c r="JLS36" s="96"/>
      <c r="JLT36" s="96"/>
      <c r="JLU36" s="96"/>
      <c r="JLV36" s="96"/>
      <c r="JLW36" s="96"/>
      <c r="JLX36" s="96"/>
      <c r="JLY36" s="96"/>
      <c r="JLZ36" s="96"/>
      <c r="JMA36" s="96"/>
      <c r="JMB36" s="96"/>
      <c r="JMC36" s="96"/>
      <c r="JMD36" s="96"/>
      <c r="JME36" s="96"/>
      <c r="JMF36" s="96"/>
      <c r="JMG36" s="96"/>
      <c r="JMH36" s="96"/>
      <c r="JMI36" s="96"/>
      <c r="JMJ36" s="96"/>
      <c r="JMK36" s="96"/>
      <c r="JML36" s="96"/>
      <c r="JMM36" s="96"/>
      <c r="JMN36" s="96"/>
      <c r="JMO36" s="96"/>
      <c r="JMP36" s="96"/>
      <c r="JMQ36" s="96"/>
      <c r="JMR36" s="96"/>
      <c r="JMS36" s="96"/>
      <c r="JMT36" s="96"/>
      <c r="JMU36" s="96"/>
      <c r="JMV36" s="96"/>
      <c r="JMW36" s="96"/>
      <c r="JMX36" s="96"/>
      <c r="JMY36" s="96"/>
      <c r="JMZ36" s="96"/>
      <c r="JNA36" s="96"/>
      <c r="JNB36" s="96"/>
      <c r="JNC36" s="96"/>
      <c r="JND36" s="96"/>
      <c r="JNE36" s="96"/>
      <c r="JNF36" s="96"/>
      <c r="JNG36" s="96"/>
      <c r="JNH36" s="96"/>
      <c r="JNI36" s="96"/>
      <c r="JNJ36" s="96"/>
      <c r="JNK36" s="96"/>
      <c r="JNL36" s="96"/>
      <c r="JNM36" s="96"/>
      <c r="JNN36" s="96"/>
      <c r="JNO36" s="96"/>
      <c r="JNP36" s="96"/>
      <c r="JNQ36" s="96"/>
      <c r="JNR36" s="96"/>
      <c r="JNS36" s="96"/>
      <c r="JNT36" s="96"/>
      <c r="JNU36" s="96"/>
      <c r="JNV36" s="96"/>
      <c r="JNW36" s="96"/>
      <c r="JNX36" s="96"/>
      <c r="JNY36" s="96"/>
      <c r="JNZ36" s="96"/>
      <c r="JOA36" s="96"/>
      <c r="JOB36" s="96"/>
      <c r="JOC36" s="96"/>
      <c r="JOD36" s="96"/>
      <c r="JOE36" s="96"/>
      <c r="JOF36" s="96"/>
      <c r="JOG36" s="96"/>
      <c r="JOH36" s="96"/>
      <c r="JOI36" s="96"/>
      <c r="JOJ36" s="96"/>
      <c r="JOK36" s="96"/>
      <c r="JOL36" s="96"/>
      <c r="JOM36" s="96"/>
      <c r="JON36" s="96"/>
      <c r="JOO36" s="96"/>
      <c r="JOP36" s="96"/>
      <c r="JOQ36" s="96"/>
      <c r="JOR36" s="96"/>
      <c r="JOS36" s="96"/>
      <c r="JOT36" s="96"/>
      <c r="JOU36" s="96"/>
      <c r="JOV36" s="96"/>
      <c r="JOW36" s="96"/>
      <c r="JOX36" s="96"/>
      <c r="JOY36" s="96"/>
      <c r="JOZ36" s="96"/>
      <c r="JPA36" s="96"/>
      <c r="JPB36" s="96"/>
      <c r="JPC36" s="96"/>
      <c r="JPD36" s="96"/>
      <c r="JPE36" s="96"/>
      <c r="JPF36" s="96"/>
      <c r="JPG36" s="96"/>
      <c r="JPH36" s="96"/>
      <c r="JPI36" s="96"/>
      <c r="JPJ36" s="96"/>
      <c r="JPK36" s="96"/>
      <c r="JPL36" s="96"/>
      <c r="JPM36" s="96"/>
      <c r="JPN36" s="96"/>
      <c r="JPO36" s="96"/>
      <c r="JPP36" s="96"/>
      <c r="JPQ36" s="96"/>
      <c r="JPR36" s="96"/>
      <c r="JPS36" s="96"/>
      <c r="JPT36" s="96"/>
      <c r="JPU36" s="96"/>
      <c r="JPV36" s="96"/>
      <c r="JPW36" s="96"/>
      <c r="JPX36" s="96"/>
      <c r="JPY36" s="96"/>
      <c r="JPZ36" s="96"/>
      <c r="JQA36" s="96"/>
      <c r="JQB36" s="96"/>
      <c r="JQC36" s="96"/>
      <c r="JQD36" s="96"/>
      <c r="JQE36" s="96"/>
      <c r="JQF36" s="96"/>
      <c r="JQG36" s="96"/>
      <c r="JQH36" s="96"/>
      <c r="JQI36" s="96"/>
      <c r="JQJ36" s="96"/>
      <c r="JQK36" s="96"/>
      <c r="JQL36" s="96"/>
      <c r="JQM36" s="96"/>
      <c r="JQN36" s="96"/>
      <c r="JQO36" s="96"/>
      <c r="JQP36" s="96"/>
      <c r="JQQ36" s="96"/>
      <c r="JQR36" s="96"/>
      <c r="JQS36" s="96"/>
      <c r="JQT36" s="96"/>
      <c r="JQU36" s="96"/>
      <c r="JQV36" s="96"/>
      <c r="JQW36" s="96"/>
      <c r="JQX36" s="96"/>
      <c r="JQY36" s="96"/>
      <c r="JQZ36" s="96"/>
      <c r="JRA36" s="96"/>
      <c r="JRB36" s="96"/>
      <c r="JRC36" s="96"/>
      <c r="JRD36" s="96"/>
      <c r="JRE36" s="96"/>
      <c r="JRF36" s="96"/>
      <c r="JRG36" s="96"/>
      <c r="JRH36" s="96"/>
      <c r="JRI36" s="96"/>
      <c r="JRJ36" s="96"/>
      <c r="JRK36" s="96"/>
      <c r="JRL36" s="96"/>
      <c r="JRM36" s="96"/>
      <c r="JRN36" s="96"/>
      <c r="JRO36" s="96"/>
      <c r="JRP36" s="96"/>
      <c r="JRQ36" s="96"/>
      <c r="JRR36" s="96"/>
      <c r="JRS36" s="96"/>
      <c r="JRT36" s="96"/>
      <c r="JRU36" s="96"/>
      <c r="JRV36" s="96"/>
      <c r="JRW36" s="96"/>
      <c r="JRX36" s="96"/>
      <c r="JRY36" s="96"/>
      <c r="JRZ36" s="96"/>
      <c r="JSA36" s="96"/>
      <c r="JSB36" s="96"/>
      <c r="JSC36" s="96"/>
      <c r="JSD36" s="96"/>
      <c r="JSE36" s="96"/>
      <c r="JSF36" s="96"/>
      <c r="JSG36" s="96"/>
      <c r="JSH36" s="96"/>
      <c r="JSI36" s="96"/>
      <c r="JSJ36" s="96"/>
      <c r="JSK36" s="96"/>
      <c r="JSL36" s="96"/>
      <c r="JSM36" s="96"/>
      <c r="JSN36" s="96"/>
      <c r="JSO36" s="96"/>
      <c r="JSP36" s="96"/>
      <c r="JSQ36" s="96"/>
      <c r="JSR36" s="96"/>
      <c r="JSS36" s="96"/>
      <c r="JST36" s="96"/>
      <c r="JSU36" s="96"/>
      <c r="JSV36" s="96"/>
      <c r="JSW36" s="96"/>
      <c r="JSX36" s="96"/>
      <c r="JSY36" s="96"/>
      <c r="JSZ36" s="96"/>
      <c r="JTA36" s="96"/>
      <c r="JTB36" s="96"/>
      <c r="JTC36" s="96"/>
      <c r="JTD36" s="96"/>
      <c r="JTE36" s="96"/>
      <c r="JTF36" s="96"/>
      <c r="JTG36" s="96"/>
      <c r="JTH36" s="96"/>
      <c r="JTI36" s="96"/>
      <c r="JTJ36" s="96"/>
      <c r="JTK36" s="96"/>
      <c r="JTL36" s="96"/>
      <c r="JTM36" s="96"/>
      <c r="JTN36" s="96"/>
      <c r="JTO36" s="96"/>
      <c r="JTP36" s="96"/>
      <c r="JTQ36" s="96"/>
      <c r="JTR36" s="96"/>
      <c r="JTS36" s="96"/>
      <c r="JTT36" s="96"/>
      <c r="JTU36" s="96"/>
      <c r="JTV36" s="96"/>
      <c r="JTW36" s="96"/>
      <c r="JTX36" s="96"/>
      <c r="JTY36" s="96"/>
      <c r="JTZ36" s="96"/>
      <c r="JUA36" s="96"/>
      <c r="JUB36" s="96"/>
      <c r="JUC36" s="96"/>
      <c r="JUD36" s="96"/>
      <c r="JUE36" s="96"/>
      <c r="JUF36" s="96"/>
      <c r="JUG36" s="96"/>
      <c r="JUH36" s="96"/>
      <c r="JUI36" s="96"/>
      <c r="JUJ36" s="96"/>
      <c r="JUK36" s="96"/>
      <c r="JUL36" s="96"/>
      <c r="JUM36" s="96"/>
      <c r="JUN36" s="96"/>
      <c r="JUO36" s="96"/>
      <c r="JUP36" s="96"/>
      <c r="JUQ36" s="96"/>
      <c r="JUR36" s="96"/>
      <c r="JUS36" s="96"/>
      <c r="JUT36" s="96"/>
      <c r="JUU36" s="96"/>
      <c r="JUV36" s="96"/>
      <c r="JUW36" s="96"/>
      <c r="JUX36" s="96"/>
      <c r="JUY36" s="96"/>
      <c r="JUZ36" s="96"/>
      <c r="JVA36" s="96"/>
      <c r="JVB36" s="96"/>
      <c r="JVC36" s="96"/>
      <c r="JVD36" s="96"/>
      <c r="JVE36" s="96"/>
      <c r="JVF36" s="96"/>
      <c r="JVG36" s="96"/>
      <c r="JVH36" s="96"/>
      <c r="JVI36" s="96"/>
      <c r="JVJ36" s="96"/>
      <c r="JVK36" s="96"/>
      <c r="JVL36" s="96"/>
      <c r="JVM36" s="96"/>
      <c r="JVN36" s="96"/>
      <c r="JVO36" s="96"/>
      <c r="JVP36" s="96"/>
      <c r="JVQ36" s="96"/>
      <c r="JVR36" s="96"/>
      <c r="JVS36" s="96"/>
      <c r="JVT36" s="96"/>
      <c r="JVU36" s="96"/>
      <c r="JVV36" s="96"/>
      <c r="JVW36" s="96"/>
      <c r="JVX36" s="96"/>
      <c r="JVY36" s="96"/>
      <c r="JVZ36" s="96"/>
      <c r="JWA36" s="96"/>
      <c r="JWB36" s="96"/>
      <c r="JWC36" s="96"/>
      <c r="JWD36" s="96"/>
      <c r="JWE36" s="96"/>
      <c r="JWF36" s="96"/>
      <c r="JWG36" s="96"/>
      <c r="JWH36" s="96"/>
      <c r="JWI36" s="96"/>
      <c r="JWJ36" s="96"/>
      <c r="JWK36" s="96"/>
      <c r="JWL36" s="96"/>
      <c r="JWM36" s="96"/>
      <c r="JWN36" s="96"/>
      <c r="JWO36" s="96"/>
      <c r="JWP36" s="96"/>
      <c r="JWQ36" s="96"/>
      <c r="JWR36" s="96"/>
      <c r="JWS36" s="96"/>
      <c r="JWT36" s="96"/>
      <c r="JWU36" s="96"/>
      <c r="JWV36" s="96"/>
      <c r="JWW36" s="96"/>
      <c r="JWX36" s="96"/>
      <c r="JWY36" s="96"/>
      <c r="JWZ36" s="96"/>
      <c r="JXA36" s="96"/>
      <c r="JXB36" s="96"/>
      <c r="JXC36" s="96"/>
      <c r="JXD36" s="96"/>
      <c r="JXE36" s="96"/>
      <c r="JXF36" s="96"/>
      <c r="JXG36" s="96"/>
      <c r="JXH36" s="96"/>
      <c r="JXI36" s="96"/>
      <c r="JXJ36" s="96"/>
      <c r="JXK36" s="96"/>
      <c r="JXL36" s="96"/>
      <c r="JXM36" s="96"/>
      <c r="JXN36" s="96"/>
      <c r="JXO36" s="96"/>
      <c r="JXP36" s="96"/>
      <c r="JXQ36" s="96"/>
      <c r="JXR36" s="96"/>
      <c r="JXS36" s="96"/>
      <c r="JXT36" s="96"/>
      <c r="JXU36" s="96"/>
      <c r="JXV36" s="96"/>
      <c r="JXW36" s="96"/>
      <c r="JXX36" s="96"/>
      <c r="JXY36" s="96"/>
      <c r="JXZ36" s="96"/>
      <c r="JYA36" s="96"/>
      <c r="JYB36" s="96"/>
      <c r="JYC36" s="96"/>
      <c r="JYD36" s="96"/>
      <c r="JYE36" s="96"/>
      <c r="JYF36" s="96"/>
      <c r="JYG36" s="96"/>
      <c r="JYH36" s="96"/>
      <c r="JYI36" s="96"/>
      <c r="JYJ36" s="96"/>
      <c r="JYK36" s="96"/>
      <c r="JYL36" s="96"/>
      <c r="JYM36" s="96"/>
      <c r="JYN36" s="96"/>
      <c r="JYO36" s="96"/>
      <c r="JYP36" s="96"/>
      <c r="JYQ36" s="96"/>
      <c r="JYR36" s="96"/>
      <c r="JYS36" s="96"/>
      <c r="JYT36" s="96"/>
      <c r="JYU36" s="96"/>
      <c r="JYV36" s="96"/>
      <c r="JYW36" s="96"/>
      <c r="JYX36" s="96"/>
      <c r="JYY36" s="96"/>
      <c r="JYZ36" s="96"/>
      <c r="JZA36" s="96"/>
      <c r="JZB36" s="96"/>
      <c r="JZC36" s="96"/>
      <c r="JZD36" s="96"/>
      <c r="JZE36" s="96"/>
      <c r="JZF36" s="96"/>
      <c r="JZG36" s="96"/>
      <c r="JZH36" s="96"/>
      <c r="JZI36" s="96"/>
      <c r="JZJ36" s="96"/>
      <c r="JZK36" s="96"/>
      <c r="JZL36" s="96"/>
      <c r="JZM36" s="96"/>
      <c r="JZN36" s="96"/>
      <c r="JZO36" s="96"/>
      <c r="JZP36" s="96"/>
      <c r="JZQ36" s="96"/>
      <c r="JZR36" s="96"/>
      <c r="JZS36" s="96"/>
      <c r="JZT36" s="96"/>
      <c r="JZU36" s="96"/>
      <c r="JZV36" s="96"/>
      <c r="JZW36" s="96"/>
      <c r="JZX36" s="96"/>
      <c r="JZY36" s="96"/>
      <c r="JZZ36" s="96"/>
      <c r="KAA36" s="96"/>
      <c r="KAB36" s="96"/>
      <c r="KAC36" s="96"/>
      <c r="KAD36" s="96"/>
      <c r="KAE36" s="96"/>
      <c r="KAF36" s="96"/>
      <c r="KAG36" s="96"/>
      <c r="KAH36" s="96"/>
      <c r="KAI36" s="96"/>
      <c r="KAJ36" s="96"/>
      <c r="KAK36" s="96"/>
      <c r="KAL36" s="96"/>
      <c r="KAM36" s="96"/>
      <c r="KAN36" s="96"/>
      <c r="KAO36" s="96"/>
      <c r="KAP36" s="96"/>
      <c r="KAQ36" s="96"/>
      <c r="KAR36" s="96"/>
      <c r="KAS36" s="96"/>
      <c r="KAT36" s="96"/>
      <c r="KAU36" s="96"/>
      <c r="KAV36" s="96"/>
      <c r="KAW36" s="96"/>
      <c r="KAX36" s="96"/>
      <c r="KAY36" s="96"/>
      <c r="KAZ36" s="96"/>
      <c r="KBA36" s="96"/>
      <c r="KBB36" s="96"/>
      <c r="KBC36" s="96"/>
      <c r="KBD36" s="96"/>
      <c r="KBE36" s="96"/>
      <c r="KBF36" s="96"/>
      <c r="KBG36" s="96"/>
      <c r="KBH36" s="96"/>
      <c r="KBI36" s="96"/>
      <c r="KBJ36" s="96"/>
      <c r="KBK36" s="96"/>
      <c r="KBL36" s="96"/>
      <c r="KBM36" s="96"/>
      <c r="KBN36" s="96"/>
      <c r="KBO36" s="96"/>
      <c r="KBP36" s="96"/>
      <c r="KBQ36" s="96"/>
      <c r="KBR36" s="96"/>
      <c r="KBS36" s="96"/>
      <c r="KBT36" s="96"/>
      <c r="KBU36" s="96"/>
      <c r="KBV36" s="96"/>
      <c r="KBW36" s="96"/>
      <c r="KBX36" s="96"/>
      <c r="KBY36" s="96"/>
      <c r="KBZ36" s="96"/>
      <c r="KCA36" s="96"/>
      <c r="KCB36" s="96"/>
      <c r="KCC36" s="96"/>
      <c r="KCD36" s="96"/>
      <c r="KCE36" s="96"/>
      <c r="KCF36" s="96"/>
      <c r="KCG36" s="96"/>
      <c r="KCH36" s="96"/>
      <c r="KCI36" s="96"/>
      <c r="KCJ36" s="96"/>
      <c r="KCK36" s="96"/>
      <c r="KCL36" s="96"/>
      <c r="KCM36" s="96"/>
      <c r="KCN36" s="96"/>
      <c r="KCO36" s="96"/>
      <c r="KCP36" s="96"/>
      <c r="KCQ36" s="96"/>
      <c r="KCR36" s="96"/>
      <c r="KCS36" s="96"/>
      <c r="KCT36" s="96"/>
      <c r="KCU36" s="96"/>
      <c r="KCV36" s="96"/>
      <c r="KCW36" s="96"/>
      <c r="KCX36" s="96"/>
      <c r="KCY36" s="96"/>
      <c r="KCZ36" s="96"/>
      <c r="KDA36" s="96"/>
      <c r="KDB36" s="96"/>
      <c r="KDC36" s="96"/>
      <c r="KDD36" s="96"/>
      <c r="KDE36" s="96"/>
      <c r="KDF36" s="96"/>
      <c r="KDG36" s="96"/>
      <c r="KDH36" s="96"/>
      <c r="KDI36" s="96"/>
      <c r="KDJ36" s="96"/>
      <c r="KDK36" s="96"/>
      <c r="KDL36" s="96"/>
      <c r="KDM36" s="96"/>
      <c r="KDN36" s="96"/>
      <c r="KDO36" s="96"/>
      <c r="KDP36" s="96"/>
      <c r="KDQ36" s="96"/>
      <c r="KDR36" s="96"/>
      <c r="KDS36" s="96"/>
      <c r="KDT36" s="96"/>
      <c r="KDU36" s="96"/>
      <c r="KDV36" s="96"/>
      <c r="KDW36" s="96"/>
      <c r="KDX36" s="96"/>
      <c r="KDY36" s="96"/>
      <c r="KDZ36" s="96"/>
      <c r="KEA36" s="96"/>
      <c r="KEB36" s="96"/>
      <c r="KEC36" s="96"/>
      <c r="KED36" s="96"/>
      <c r="KEE36" s="96"/>
      <c r="KEF36" s="96"/>
      <c r="KEG36" s="96"/>
      <c r="KEH36" s="96"/>
      <c r="KEI36" s="96"/>
      <c r="KEJ36" s="96"/>
      <c r="KEK36" s="96"/>
      <c r="KEL36" s="96"/>
      <c r="KEM36" s="96"/>
      <c r="KEN36" s="96"/>
      <c r="KEO36" s="96"/>
      <c r="KEP36" s="96"/>
      <c r="KEQ36" s="96"/>
      <c r="KER36" s="96"/>
      <c r="KES36" s="96"/>
      <c r="KET36" s="96"/>
      <c r="KEU36" s="96"/>
      <c r="KEV36" s="96"/>
      <c r="KEW36" s="96"/>
      <c r="KEX36" s="96"/>
      <c r="KEY36" s="96"/>
      <c r="KEZ36" s="96"/>
      <c r="KFA36" s="96"/>
      <c r="KFB36" s="96"/>
      <c r="KFC36" s="96"/>
      <c r="KFD36" s="96"/>
      <c r="KFE36" s="96"/>
      <c r="KFF36" s="96"/>
      <c r="KFG36" s="96"/>
      <c r="KFH36" s="96"/>
      <c r="KFI36" s="96"/>
      <c r="KFJ36" s="96"/>
      <c r="KFK36" s="96"/>
      <c r="KFL36" s="96"/>
      <c r="KFM36" s="96"/>
      <c r="KFN36" s="96"/>
      <c r="KFO36" s="96"/>
      <c r="KFP36" s="96"/>
      <c r="KFQ36" s="96"/>
      <c r="KFR36" s="96"/>
      <c r="KFS36" s="96"/>
      <c r="KFT36" s="96"/>
      <c r="KFU36" s="96"/>
      <c r="KFV36" s="96"/>
      <c r="KFW36" s="96"/>
      <c r="KFX36" s="96"/>
      <c r="KFY36" s="96"/>
      <c r="KFZ36" s="96"/>
      <c r="KGA36" s="96"/>
      <c r="KGB36" s="96"/>
      <c r="KGC36" s="96"/>
      <c r="KGD36" s="96"/>
      <c r="KGE36" s="96"/>
      <c r="KGF36" s="96"/>
      <c r="KGG36" s="96"/>
      <c r="KGH36" s="96"/>
      <c r="KGI36" s="96"/>
      <c r="KGJ36" s="96"/>
      <c r="KGK36" s="96"/>
      <c r="KGL36" s="96"/>
      <c r="KGM36" s="96"/>
      <c r="KGN36" s="96"/>
      <c r="KGO36" s="96"/>
      <c r="KGP36" s="96"/>
      <c r="KGQ36" s="96"/>
      <c r="KGR36" s="96"/>
      <c r="KGS36" s="96"/>
      <c r="KGT36" s="96"/>
      <c r="KGU36" s="96"/>
      <c r="KGV36" s="96"/>
      <c r="KGW36" s="96"/>
      <c r="KGX36" s="96"/>
      <c r="KGY36" s="96"/>
      <c r="KGZ36" s="96"/>
      <c r="KHA36" s="96"/>
      <c r="KHB36" s="96"/>
      <c r="KHC36" s="96"/>
      <c r="KHD36" s="96"/>
      <c r="KHE36" s="96"/>
      <c r="KHF36" s="96"/>
      <c r="KHG36" s="96"/>
      <c r="KHH36" s="96"/>
      <c r="KHI36" s="96"/>
      <c r="KHJ36" s="96"/>
      <c r="KHK36" s="96"/>
      <c r="KHL36" s="96"/>
      <c r="KHM36" s="96"/>
      <c r="KHN36" s="96"/>
      <c r="KHO36" s="96"/>
      <c r="KHP36" s="96"/>
      <c r="KHQ36" s="96"/>
      <c r="KHR36" s="96"/>
      <c r="KHS36" s="96"/>
      <c r="KHT36" s="96"/>
      <c r="KHU36" s="96"/>
      <c r="KHV36" s="96"/>
      <c r="KHW36" s="96"/>
      <c r="KHX36" s="96"/>
      <c r="KHY36" s="96"/>
      <c r="KHZ36" s="96"/>
      <c r="KIA36" s="96"/>
      <c r="KIB36" s="96"/>
      <c r="KIC36" s="96"/>
      <c r="KID36" s="96"/>
      <c r="KIE36" s="96"/>
      <c r="KIF36" s="96"/>
      <c r="KIG36" s="96"/>
      <c r="KIH36" s="96"/>
      <c r="KII36" s="96"/>
      <c r="KIJ36" s="96"/>
      <c r="KIK36" s="96"/>
      <c r="KIL36" s="96"/>
      <c r="KIM36" s="96"/>
      <c r="KIN36" s="96"/>
      <c r="KIO36" s="96"/>
      <c r="KIP36" s="96"/>
      <c r="KIQ36" s="96"/>
      <c r="KIR36" s="96"/>
      <c r="KIS36" s="96"/>
      <c r="KIT36" s="96"/>
      <c r="KIU36" s="96"/>
      <c r="KIV36" s="96"/>
      <c r="KIW36" s="96"/>
      <c r="KIX36" s="96"/>
      <c r="KIY36" s="96"/>
      <c r="KIZ36" s="96"/>
      <c r="KJA36" s="96"/>
      <c r="KJB36" s="96"/>
      <c r="KJC36" s="96"/>
      <c r="KJD36" s="96"/>
      <c r="KJE36" s="96"/>
      <c r="KJF36" s="96"/>
      <c r="KJG36" s="96"/>
      <c r="KJH36" s="96"/>
      <c r="KJI36" s="96"/>
      <c r="KJJ36" s="96"/>
      <c r="KJK36" s="96"/>
      <c r="KJL36" s="96"/>
      <c r="KJM36" s="96"/>
      <c r="KJN36" s="96"/>
      <c r="KJO36" s="96"/>
      <c r="KJP36" s="96"/>
      <c r="KJQ36" s="96"/>
      <c r="KJR36" s="96"/>
      <c r="KJS36" s="96"/>
      <c r="KJT36" s="96"/>
      <c r="KJU36" s="96"/>
      <c r="KJV36" s="96"/>
      <c r="KJW36" s="96"/>
      <c r="KJX36" s="96"/>
      <c r="KJY36" s="96"/>
      <c r="KJZ36" s="96"/>
      <c r="KKA36" s="96"/>
      <c r="KKB36" s="96"/>
      <c r="KKC36" s="96"/>
      <c r="KKD36" s="96"/>
      <c r="KKE36" s="96"/>
      <c r="KKF36" s="96"/>
      <c r="KKG36" s="96"/>
      <c r="KKH36" s="96"/>
      <c r="KKI36" s="96"/>
      <c r="KKJ36" s="96"/>
      <c r="KKK36" s="96"/>
      <c r="KKL36" s="96"/>
      <c r="KKM36" s="96"/>
      <c r="KKN36" s="96"/>
      <c r="KKO36" s="96"/>
      <c r="KKP36" s="96"/>
      <c r="KKQ36" s="96"/>
      <c r="KKR36" s="96"/>
      <c r="KKS36" s="96"/>
      <c r="KKT36" s="96"/>
      <c r="KKU36" s="96"/>
      <c r="KKV36" s="96"/>
      <c r="KKW36" s="96"/>
      <c r="KKX36" s="96"/>
      <c r="KKY36" s="96"/>
      <c r="KKZ36" s="96"/>
      <c r="KLA36" s="96"/>
      <c r="KLB36" s="96"/>
      <c r="KLC36" s="96"/>
      <c r="KLD36" s="96"/>
      <c r="KLE36" s="96"/>
      <c r="KLF36" s="96"/>
      <c r="KLG36" s="96"/>
      <c r="KLH36" s="96"/>
      <c r="KLI36" s="96"/>
      <c r="KLJ36" s="96"/>
      <c r="KLK36" s="96"/>
      <c r="KLL36" s="96"/>
      <c r="KLM36" s="96"/>
      <c r="KLN36" s="96"/>
      <c r="KLO36" s="96"/>
      <c r="KLP36" s="96"/>
      <c r="KLQ36" s="96"/>
      <c r="KLR36" s="96"/>
      <c r="KLS36" s="96"/>
      <c r="KLT36" s="96"/>
      <c r="KLU36" s="96"/>
      <c r="KLV36" s="96"/>
      <c r="KLW36" s="96"/>
      <c r="KLX36" s="96"/>
      <c r="KLY36" s="96"/>
      <c r="KLZ36" s="96"/>
      <c r="KMA36" s="96"/>
      <c r="KMB36" s="96"/>
      <c r="KMC36" s="96"/>
      <c r="KMD36" s="96"/>
      <c r="KME36" s="96"/>
      <c r="KMF36" s="96"/>
      <c r="KMG36" s="96"/>
      <c r="KMH36" s="96"/>
      <c r="KMI36" s="96"/>
      <c r="KMJ36" s="96"/>
      <c r="KMK36" s="96"/>
      <c r="KML36" s="96"/>
      <c r="KMM36" s="96"/>
      <c r="KMN36" s="96"/>
      <c r="KMO36" s="96"/>
      <c r="KMP36" s="96"/>
      <c r="KMQ36" s="96"/>
      <c r="KMR36" s="96"/>
      <c r="KMS36" s="96"/>
      <c r="KMT36" s="96"/>
      <c r="KMU36" s="96"/>
      <c r="KMV36" s="96"/>
      <c r="KMW36" s="96"/>
      <c r="KMX36" s="96"/>
      <c r="KMY36" s="96"/>
      <c r="KMZ36" s="96"/>
      <c r="KNA36" s="96"/>
      <c r="KNB36" s="96"/>
      <c r="KNC36" s="96"/>
      <c r="KND36" s="96"/>
      <c r="KNE36" s="96"/>
      <c r="KNF36" s="96"/>
      <c r="KNG36" s="96"/>
      <c r="KNH36" s="96"/>
      <c r="KNI36" s="96"/>
      <c r="KNJ36" s="96"/>
      <c r="KNK36" s="96"/>
      <c r="KNL36" s="96"/>
      <c r="KNM36" s="96"/>
      <c r="KNN36" s="96"/>
      <c r="KNO36" s="96"/>
      <c r="KNP36" s="96"/>
      <c r="KNQ36" s="96"/>
      <c r="KNR36" s="96"/>
      <c r="KNS36" s="96"/>
      <c r="KNT36" s="96"/>
      <c r="KNU36" s="96"/>
      <c r="KNV36" s="96"/>
      <c r="KNW36" s="96"/>
      <c r="KNX36" s="96"/>
      <c r="KNY36" s="96"/>
      <c r="KNZ36" s="96"/>
      <c r="KOA36" s="96"/>
      <c r="KOB36" s="96"/>
      <c r="KOC36" s="96"/>
      <c r="KOD36" s="96"/>
      <c r="KOE36" s="96"/>
      <c r="KOF36" s="96"/>
      <c r="KOG36" s="96"/>
      <c r="KOH36" s="96"/>
      <c r="KOI36" s="96"/>
      <c r="KOJ36" s="96"/>
      <c r="KOK36" s="96"/>
      <c r="KOL36" s="96"/>
      <c r="KOM36" s="96"/>
      <c r="KON36" s="96"/>
      <c r="KOO36" s="96"/>
      <c r="KOP36" s="96"/>
      <c r="KOQ36" s="96"/>
      <c r="KOR36" s="96"/>
      <c r="KOS36" s="96"/>
      <c r="KOT36" s="96"/>
      <c r="KOU36" s="96"/>
      <c r="KOV36" s="96"/>
      <c r="KOW36" s="96"/>
      <c r="KOX36" s="96"/>
      <c r="KOY36" s="96"/>
      <c r="KOZ36" s="96"/>
      <c r="KPA36" s="96"/>
      <c r="KPB36" s="96"/>
      <c r="KPC36" s="96"/>
      <c r="KPD36" s="96"/>
      <c r="KPE36" s="96"/>
      <c r="KPF36" s="96"/>
      <c r="KPG36" s="96"/>
      <c r="KPH36" s="96"/>
      <c r="KPI36" s="96"/>
      <c r="KPJ36" s="96"/>
      <c r="KPK36" s="96"/>
      <c r="KPL36" s="96"/>
      <c r="KPM36" s="96"/>
      <c r="KPN36" s="96"/>
      <c r="KPO36" s="96"/>
      <c r="KPP36" s="96"/>
      <c r="KPQ36" s="96"/>
      <c r="KPR36" s="96"/>
      <c r="KPS36" s="96"/>
      <c r="KPT36" s="96"/>
      <c r="KPU36" s="96"/>
      <c r="KPV36" s="96"/>
      <c r="KPW36" s="96"/>
      <c r="KPX36" s="96"/>
      <c r="KPY36" s="96"/>
      <c r="KPZ36" s="96"/>
      <c r="KQA36" s="96"/>
      <c r="KQB36" s="96"/>
      <c r="KQC36" s="96"/>
      <c r="KQD36" s="96"/>
      <c r="KQE36" s="96"/>
      <c r="KQF36" s="96"/>
      <c r="KQG36" s="96"/>
      <c r="KQH36" s="96"/>
      <c r="KQI36" s="96"/>
      <c r="KQJ36" s="96"/>
      <c r="KQK36" s="96"/>
      <c r="KQL36" s="96"/>
      <c r="KQM36" s="96"/>
      <c r="KQN36" s="96"/>
      <c r="KQO36" s="96"/>
      <c r="KQP36" s="96"/>
      <c r="KQQ36" s="96"/>
      <c r="KQR36" s="96"/>
      <c r="KQS36" s="96"/>
      <c r="KQT36" s="96"/>
      <c r="KQU36" s="96"/>
      <c r="KQV36" s="96"/>
      <c r="KQW36" s="96"/>
      <c r="KQX36" s="96"/>
      <c r="KQY36" s="96"/>
      <c r="KQZ36" s="96"/>
      <c r="KRA36" s="96"/>
      <c r="KRB36" s="96"/>
      <c r="KRC36" s="96"/>
      <c r="KRD36" s="96"/>
      <c r="KRE36" s="96"/>
      <c r="KRF36" s="96"/>
      <c r="KRG36" s="96"/>
      <c r="KRH36" s="96"/>
      <c r="KRI36" s="96"/>
      <c r="KRJ36" s="96"/>
      <c r="KRK36" s="96"/>
      <c r="KRL36" s="96"/>
      <c r="KRM36" s="96"/>
      <c r="KRN36" s="96"/>
      <c r="KRO36" s="96"/>
      <c r="KRP36" s="96"/>
      <c r="KRQ36" s="96"/>
      <c r="KRR36" s="96"/>
      <c r="KRS36" s="96"/>
      <c r="KRT36" s="96"/>
      <c r="KRU36" s="96"/>
      <c r="KRV36" s="96"/>
      <c r="KRW36" s="96"/>
      <c r="KRX36" s="96"/>
      <c r="KRY36" s="96"/>
      <c r="KRZ36" s="96"/>
      <c r="KSA36" s="96"/>
      <c r="KSB36" s="96"/>
      <c r="KSC36" s="96"/>
      <c r="KSD36" s="96"/>
      <c r="KSE36" s="96"/>
      <c r="KSF36" s="96"/>
      <c r="KSG36" s="96"/>
      <c r="KSH36" s="96"/>
      <c r="KSI36" s="96"/>
      <c r="KSJ36" s="96"/>
      <c r="KSK36" s="96"/>
      <c r="KSL36" s="96"/>
      <c r="KSM36" s="96"/>
      <c r="KSN36" s="96"/>
      <c r="KSO36" s="96"/>
      <c r="KSP36" s="96"/>
      <c r="KSQ36" s="96"/>
      <c r="KSR36" s="96"/>
      <c r="KSS36" s="96"/>
      <c r="KST36" s="96"/>
      <c r="KSU36" s="96"/>
      <c r="KSV36" s="96"/>
      <c r="KSW36" s="96"/>
      <c r="KSX36" s="96"/>
      <c r="KSY36" s="96"/>
      <c r="KSZ36" s="96"/>
      <c r="KTA36" s="96"/>
      <c r="KTB36" s="96"/>
      <c r="KTC36" s="96"/>
      <c r="KTD36" s="96"/>
      <c r="KTE36" s="96"/>
      <c r="KTF36" s="96"/>
      <c r="KTG36" s="96"/>
      <c r="KTH36" s="96"/>
      <c r="KTI36" s="96"/>
      <c r="KTJ36" s="96"/>
      <c r="KTK36" s="96"/>
      <c r="KTL36" s="96"/>
      <c r="KTM36" s="96"/>
      <c r="KTN36" s="96"/>
      <c r="KTO36" s="96"/>
      <c r="KTP36" s="96"/>
      <c r="KTQ36" s="96"/>
      <c r="KTR36" s="96"/>
      <c r="KTS36" s="96"/>
      <c r="KTT36" s="96"/>
      <c r="KTU36" s="96"/>
      <c r="KTV36" s="96"/>
      <c r="KTW36" s="96"/>
      <c r="KTX36" s="96"/>
      <c r="KTY36" s="96"/>
      <c r="KTZ36" s="96"/>
      <c r="KUA36" s="96"/>
      <c r="KUB36" s="96"/>
      <c r="KUC36" s="96"/>
      <c r="KUD36" s="96"/>
      <c r="KUE36" s="96"/>
      <c r="KUF36" s="96"/>
      <c r="KUG36" s="96"/>
      <c r="KUH36" s="96"/>
      <c r="KUI36" s="96"/>
      <c r="KUJ36" s="96"/>
      <c r="KUK36" s="96"/>
      <c r="KUL36" s="96"/>
      <c r="KUM36" s="96"/>
      <c r="KUN36" s="96"/>
      <c r="KUO36" s="96"/>
      <c r="KUP36" s="96"/>
      <c r="KUQ36" s="96"/>
      <c r="KUR36" s="96"/>
      <c r="KUS36" s="96"/>
      <c r="KUT36" s="96"/>
      <c r="KUU36" s="96"/>
      <c r="KUV36" s="96"/>
      <c r="KUW36" s="96"/>
      <c r="KUX36" s="96"/>
      <c r="KUY36" s="96"/>
      <c r="KUZ36" s="96"/>
      <c r="KVA36" s="96"/>
      <c r="KVB36" s="96"/>
      <c r="KVC36" s="96"/>
      <c r="KVD36" s="96"/>
      <c r="KVE36" s="96"/>
      <c r="KVF36" s="96"/>
      <c r="KVG36" s="96"/>
      <c r="KVH36" s="96"/>
      <c r="KVI36" s="96"/>
      <c r="KVJ36" s="96"/>
      <c r="KVK36" s="96"/>
      <c r="KVL36" s="96"/>
      <c r="KVM36" s="96"/>
      <c r="KVN36" s="96"/>
      <c r="KVO36" s="96"/>
      <c r="KVP36" s="96"/>
      <c r="KVQ36" s="96"/>
      <c r="KVR36" s="96"/>
      <c r="KVS36" s="96"/>
      <c r="KVT36" s="96"/>
      <c r="KVU36" s="96"/>
      <c r="KVV36" s="96"/>
      <c r="KVW36" s="96"/>
      <c r="KVX36" s="96"/>
      <c r="KVY36" s="96"/>
      <c r="KVZ36" s="96"/>
      <c r="KWA36" s="96"/>
      <c r="KWB36" s="96"/>
      <c r="KWC36" s="96"/>
      <c r="KWD36" s="96"/>
      <c r="KWE36" s="96"/>
      <c r="KWF36" s="96"/>
      <c r="KWG36" s="96"/>
      <c r="KWH36" s="96"/>
      <c r="KWI36" s="96"/>
      <c r="KWJ36" s="96"/>
      <c r="KWK36" s="96"/>
      <c r="KWL36" s="96"/>
      <c r="KWM36" s="96"/>
      <c r="KWN36" s="96"/>
      <c r="KWO36" s="96"/>
      <c r="KWP36" s="96"/>
      <c r="KWQ36" s="96"/>
      <c r="KWR36" s="96"/>
      <c r="KWS36" s="96"/>
      <c r="KWT36" s="96"/>
      <c r="KWU36" s="96"/>
      <c r="KWV36" s="96"/>
      <c r="KWW36" s="96"/>
      <c r="KWX36" s="96"/>
      <c r="KWY36" s="96"/>
      <c r="KWZ36" s="96"/>
      <c r="KXA36" s="96"/>
      <c r="KXB36" s="96"/>
      <c r="KXC36" s="96"/>
      <c r="KXD36" s="96"/>
      <c r="KXE36" s="96"/>
      <c r="KXF36" s="96"/>
      <c r="KXG36" s="96"/>
      <c r="KXH36" s="96"/>
      <c r="KXI36" s="96"/>
      <c r="KXJ36" s="96"/>
      <c r="KXK36" s="96"/>
      <c r="KXL36" s="96"/>
      <c r="KXM36" s="96"/>
      <c r="KXN36" s="96"/>
      <c r="KXO36" s="96"/>
      <c r="KXP36" s="96"/>
      <c r="KXQ36" s="96"/>
      <c r="KXR36" s="96"/>
      <c r="KXS36" s="96"/>
      <c r="KXT36" s="96"/>
      <c r="KXU36" s="96"/>
      <c r="KXV36" s="96"/>
      <c r="KXW36" s="96"/>
      <c r="KXX36" s="96"/>
      <c r="KXY36" s="96"/>
      <c r="KXZ36" s="96"/>
      <c r="KYA36" s="96"/>
      <c r="KYB36" s="96"/>
      <c r="KYC36" s="96"/>
      <c r="KYD36" s="96"/>
      <c r="KYE36" s="96"/>
      <c r="KYF36" s="96"/>
      <c r="KYG36" s="96"/>
      <c r="KYH36" s="96"/>
      <c r="KYI36" s="96"/>
      <c r="KYJ36" s="96"/>
      <c r="KYK36" s="96"/>
      <c r="KYL36" s="96"/>
      <c r="KYM36" s="96"/>
      <c r="KYN36" s="96"/>
      <c r="KYO36" s="96"/>
      <c r="KYP36" s="96"/>
      <c r="KYQ36" s="96"/>
      <c r="KYR36" s="96"/>
      <c r="KYS36" s="96"/>
      <c r="KYT36" s="96"/>
      <c r="KYU36" s="96"/>
      <c r="KYV36" s="96"/>
      <c r="KYW36" s="96"/>
      <c r="KYX36" s="96"/>
      <c r="KYY36" s="96"/>
      <c r="KYZ36" s="96"/>
      <c r="KZA36" s="96"/>
      <c r="KZB36" s="96"/>
      <c r="KZC36" s="96"/>
      <c r="KZD36" s="96"/>
      <c r="KZE36" s="96"/>
      <c r="KZF36" s="96"/>
      <c r="KZG36" s="96"/>
      <c r="KZH36" s="96"/>
      <c r="KZI36" s="96"/>
      <c r="KZJ36" s="96"/>
      <c r="KZK36" s="96"/>
      <c r="KZL36" s="96"/>
      <c r="KZM36" s="96"/>
      <c r="KZN36" s="96"/>
      <c r="KZO36" s="96"/>
      <c r="KZP36" s="96"/>
      <c r="KZQ36" s="96"/>
      <c r="KZR36" s="96"/>
      <c r="KZS36" s="96"/>
      <c r="KZT36" s="96"/>
      <c r="KZU36" s="96"/>
      <c r="KZV36" s="96"/>
      <c r="KZW36" s="96"/>
      <c r="KZX36" s="96"/>
      <c r="KZY36" s="96"/>
      <c r="KZZ36" s="96"/>
      <c r="LAA36" s="96"/>
      <c r="LAB36" s="96"/>
      <c r="LAC36" s="96"/>
      <c r="LAD36" s="96"/>
      <c r="LAE36" s="96"/>
      <c r="LAF36" s="96"/>
      <c r="LAG36" s="96"/>
      <c r="LAH36" s="96"/>
      <c r="LAI36" s="96"/>
      <c r="LAJ36" s="96"/>
      <c r="LAK36" s="96"/>
      <c r="LAL36" s="96"/>
      <c r="LAM36" s="96"/>
      <c r="LAN36" s="96"/>
      <c r="LAO36" s="96"/>
      <c r="LAP36" s="96"/>
      <c r="LAQ36" s="96"/>
      <c r="LAR36" s="96"/>
      <c r="LAS36" s="96"/>
      <c r="LAT36" s="96"/>
      <c r="LAU36" s="96"/>
      <c r="LAV36" s="96"/>
      <c r="LAW36" s="96"/>
      <c r="LAX36" s="96"/>
      <c r="LAY36" s="96"/>
      <c r="LAZ36" s="96"/>
      <c r="LBA36" s="96"/>
      <c r="LBB36" s="96"/>
      <c r="LBC36" s="96"/>
      <c r="LBD36" s="96"/>
      <c r="LBE36" s="96"/>
      <c r="LBF36" s="96"/>
      <c r="LBG36" s="96"/>
      <c r="LBH36" s="96"/>
      <c r="LBI36" s="96"/>
      <c r="LBJ36" s="96"/>
      <c r="LBK36" s="96"/>
      <c r="LBL36" s="96"/>
      <c r="LBM36" s="96"/>
      <c r="LBN36" s="96"/>
      <c r="LBO36" s="96"/>
      <c r="LBP36" s="96"/>
      <c r="LBQ36" s="96"/>
      <c r="LBR36" s="96"/>
      <c r="LBS36" s="96"/>
      <c r="LBT36" s="96"/>
      <c r="LBU36" s="96"/>
      <c r="LBV36" s="96"/>
      <c r="LBW36" s="96"/>
      <c r="LBX36" s="96"/>
      <c r="LBY36" s="96"/>
      <c r="LBZ36" s="96"/>
      <c r="LCA36" s="96"/>
      <c r="LCB36" s="96"/>
      <c r="LCC36" s="96"/>
      <c r="LCD36" s="96"/>
      <c r="LCE36" s="96"/>
      <c r="LCF36" s="96"/>
      <c r="LCG36" s="96"/>
      <c r="LCH36" s="96"/>
      <c r="LCI36" s="96"/>
      <c r="LCJ36" s="96"/>
      <c r="LCK36" s="96"/>
      <c r="LCL36" s="96"/>
      <c r="LCM36" s="96"/>
      <c r="LCN36" s="96"/>
      <c r="LCO36" s="96"/>
      <c r="LCP36" s="96"/>
      <c r="LCQ36" s="96"/>
      <c r="LCR36" s="96"/>
      <c r="LCS36" s="96"/>
      <c r="LCT36" s="96"/>
      <c r="LCU36" s="96"/>
      <c r="LCV36" s="96"/>
      <c r="LCW36" s="96"/>
      <c r="LCX36" s="96"/>
      <c r="LCY36" s="96"/>
      <c r="LCZ36" s="96"/>
      <c r="LDA36" s="96"/>
      <c r="LDB36" s="96"/>
      <c r="LDC36" s="96"/>
      <c r="LDD36" s="96"/>
      <c r="LDE36" s="96"/>
      <c r="LDF36" s="96"/>
      <c r="LDG36" s="96"/>
      <c r="LDH36" s="96"/>
      <c r="LDI36" s="96"/>
      <c r="LDJ36" s="96"/>
      <c r="LDK36" s="96"/>
      <c r="LDL36" s="96"/>
      <c r="LDM36" s="96"/>
      <c r="LDN36" s="96"/>
      <c r="LDO36" s="96"/>
      <c r="LDP36" s="96"/>
      <c r="LDQ36" s="96"/>
      <c r="LDR36" s="96"/>
      <c r="LDS36" s="96"/>
      <c r="LDT36" s="96"/>
      <c r="LDU36" s="96"/>
      <c r="LDV36" s="96"/>
      <c r="LDW36" s="96"/>
      <c r="LDX36" s="96"/>
      <c r="LDY36" s="96"/>
      <c r="LDZ36" s="96"/>
      <c r="LEA36" s="96"/>
      <c r="LEB36" s="96"/>
      <c r="LEC36" s="96"/>
      <c r="LED36" s="96"/>
      <c r="LEE36" s="96"/>
      <c r="LEF36" s="96"/>
      <c r="LEG36" s="96"/>
      <c r="LEH36" s="96"/>
      <c r="LEI36" s="96"/>
      <c r="LEJ36" s="96"/>
      <c r="LEK36" s="96"/>
      <c r="LEL36" s="96"/>
      <c r="LEM36" s="96"/>
      <c r="LEN36" s="96"/>
      <c r="LEO36" s="96"/>
      <c r="LEP36" s="96"/>
      <c r="LEQ36" s="96"/>
      <c r="LER36" s="96"/>
      <c r="LES36" s="96"/>
      <c r="LET36" s="96"/>
      <c r="LEU36" s="96"/>
      <c r="LEV36" s="96"/>
      <c r="LEW36" s="96"/>
      <c r="LEX36" s="96"/>
      <c r="LEY36" s="96"/>
      <c r="LEZ36" s="96"/>
      <c r="LFA36" s="96"/>
      <c r="LFB36" s="96"/>
      <c r="LFC36" s="96"/>
      <c r="LFD36" s="96"/>
      <c r="LFE36" s="96"/>
      <c r="LFF36" s="96"/>
      <c r="LFG36" s="96"/>
      <c r="LFH36" s="96"/>
      <c r="LFI36" s="96"/>
      <c r="LFJ36" s="96"/>
      <c r="LFK36" s="96"/>
      <c r="LFL36" s="96"/>
      <c r="LFM36" s="96"/>
      <c r="LFN36" s="96"/>
      <c r="LFO36" s="96"/>
      <c r="LFP36" s="96"/>
      <c r="LFQ36" s="96"/>
      <c r="LFR36" s="96"/>
      <c r="LFS36" s="96"/>
      <c r="LFT36" s="96"/>
      <c r="LFU36" s="96"/>
      <c r="LFV36" s="96"/>
      <c r="LFW36" s="96"/>
      <c r="LFX36" s="96"/>
      <c r="LFY36" s="96"/>
      <c r="LFZ36" s="96"/>
      <c r="LGA36" s="96"/>
      <c r="LGB36" s="96"/>
      <c r="LGC36" s="96"/>
      <c r="LGD36" s="96"/>
      <c r="LGE36" s="96"/>
      <c r="LGF36" s="96"/>
      <c r="LGG36" s="96"/>
      <c r="LGH36" s="96"/>
      <c r="LGI36" s="96"/>
      <c r="LGJ36" s="96"/>
      <c r="LGK36" s="96"/>
      <c r="LGL36" s="96"/>
      <c r="LGM36" s="96"/>
      <c r="LGN36" s="96"/>
      <c r="LGO36" s="96"/>
      <c r="LGP36" s="96"/>
      <c r="LGQ36" s="96"/>
      <c r="LGR36" s="96"/>
      <c r="LGS36" s="96"/>
      <c r="LGT36" s="96"/>
      <c r="LGU36" s="96"/>
      <c r="LGV36" s="96"/>
      <c r="LGW36" s="96"/>
      <c r="LGX36" s="96"/>
      <c r="LGY36" s="96"/>
      <c r="LGZ36" s="96"/>
      <c r="LHA36" s="96"/>
      <c r="LHB36" s="96"/>
      <c r="LHC36" s="96"/>
      <c r="LHD36" s="96"/>
      <c r="LHE36" s="96"/>
      <c r="LHF36" s="96"/>
      <c r="LHG36" s="96"/>
      <c r="LHH36" s="96"/>
      <c r="LHI36" s="96"/>
      <c r="LHJ36" s="96"/>
      <c r="LHK36" s="96"/>
      <c r="LHL36" s="96"/>
      <c r="LHM36" s="96"/>
      <c r="LHN36" s="96"/>
      <c r="LHO36" s="96"/>
      <c r="LHP36" s="96"/>
      <c r="LHQ36" s="96"/>
      <c r="LHR36" s="96"/>
      <c r="LHS36" s="96"/>
      <c r="LHT36" s="96"/>
      <c r="LHU36" s="96"/>
      <c r="LHV36" s="96"/>
      <c r="LHW36" s="96"/>
      <c r="LHX36" s="96"/>
      <c r="LHY36" s="96"/>
      <c r="LHZ36" s="96"/>
      <c r="LIA36" s="96"/>
      <c r="LIB36" s="96"/>
      <c r="LIC36" s="96"/>
      <c r="LID36" s="96"/>
      <c r="LIE36" s="96"/>
      <c r="LIF36" s="96"/>
      <c r="LIG36" s="96"/>
      <c r="LIH36" s="96"/>
      <c r="LII36" s="96"/>
      <c r="LIJ36" s="96"/>
      <c r="LIK36" s="96"/>
      <c r="LIL36" s="96"/>
      <c r="LIM36" s="96"/>
      <c r="LIN36" s="96"/>
      <c r="LIO36" s="96"/>
      <c r="LIP36" s="96"/>
      <c r="LIQ36" s="96"/>
      <c r="LIR36" s="96"/>
      <c r="LIS36" s="96"/>
      <c r="LIT36" s="96"/>
      <c r="LIU36" s="96"/>
      <c r="LIV36" s="96"/>
      <c r="LIW36" s="96"/>
      <c r="LIX36" s="96"/>
      <c r="LIY36" s="96"/>
      <c r="LIZ36" s="96"/>
      <c r="LJA36" s="96"/>
      <c r="LJB36" s="96"/>
      <c r="LJC36" s="96"/>
      <c r="LJD36" s="96"/>
      <c r="LJE36" s="96"/>
      <c r="LJF36" s="96"/>
      <c r="LJG36" s="96"/>
      <c r="LJH36" s="96"/>
      <c r="LJI36" s="96"/>
      <c r="LJJ36" s="96"/>
      <c r="LJK36" s="96"/>
      <c r="LJL36" s="96"/>
      <c r="LJM36" s="96"/>
      <c r="LJN36" s="96"/>
      <c r="LJO36" s="96"/>
      <c r="LJP36" s="96"/>
      <c r="LJQ36" s="96"/>
      <c r="LJR36" s="96"/>
      <c r="LJS36" s="96"/>
      <c r="LJT36" s="96"/>
      <c r="LJU36" s="96"/>
      <c r="LJV36" s="96"/>
      <c r="LJW36" s="96"/>
      <c r="LJX36" s="96"/>
      <c r="LJY36" s="96"/>
      <c r="LJZ36" s="96"/>
      <c r="LKA36" s="96"/>
      <c r="LKB36" s="96"/>
      <c r="LKC36" s="96"/>
      <c r="LKD36" s="96"/>
      <c r="LKE36" s="96"/>
      <c r="LKF36" s="96"/>
      <c r="LKG36" s="96"/>
      <c r="LKH36" s="96"/>
      <c r="LKI36" s="96"/>
      <c r="LKJ36" s="96"/>
      <c r="LKK36" s="96"/>
      <c r="LKL36" s="96"/>
      <c r="LKM36" s="96"/>
      <c r="LKN36" s="96"/>
      <c r="LKO36" s="96"/>
      <c r="LKP36" s="96"/>
      <c r="LKQ36" s="96"/>
      <c r="LKR36" s="96"/>
      <c r="LKS36" s="96"/>
      <c r="LKT36" s="96"/>
      <c r="LKU36" s="96"/>
      <c r="LKV36" s="96"/>
      <c r="LKW36" s="96"/>
      <c r="LKX36" s="96"/>
      <c r="LKY36" s="96"/>
      <c r="LKZ36" s="96"/>
      <c r="LLA36" s="96"/>
      <c r="LLB36" s="96"/>
      <c r="LLC36" s="96"/>
      <c r="LLD36" s="96"/>
      <c r="LLE36" s="96"/>
      <c r="LLF36" s="96"/>
      <c r="LLG36" s="96"/>
      <c r="LLH36" s="96"/>
      <c r="LLI36" s="96"/>
      <c r="LLJ36" s="96"/>
      <c r="LLK36" s="96"/>
      <c r="LLL36" s="96"/>
      <c r="LLM36" s="96"/>
      <c r="LLN36" s="96"/>
      <c r="LLO36" s="96"/>
      <c r="LLP36" s="96"/>
      <c r="LLQ36" s="96"/>
      <c r="LLR36" s="96"/>
      <c r="LLS36" s="96"/>
      <c r="LLT36" s="96"/>
      <c r="LLU36" s="96"/>
      <c r="LLV36" s="96"/>
      <c r="LLW36" s="96"/>
      <c r="LLX36" s="96"/>
      <c r="LLY36" s="96"/>
      <c r="LLZ36" s="96"/>
      <c r="LMA36" s="96"/>
      <c r="LMB36" s="96"/>
      <c r="LMC36" s="96"/>
      <c r="LMD36" s="96"/>
      <c r="LME36" s="96"/>
      <c r="LMF36" s="96"/>
      <c r="LMG36" s="96"/>
      <c r="LMH36" s="96"/>
      <c r="LMI36" s="96"/>
      <c r="LMJ36" s="96"/>
      <c r="LMK36" s="96"/>
      <c r="LML36" s="96"/>
      <c r="LMM36" s="96"/>
      <c r="LMN36" s="96"/>
      <c r="LMO36" s="96"/>
      <c r="LMP36" s="96"/>
      <c r="LMQ36" s="96"/>
      <c r="LMR36" s="96"/>
      <c r="LMS36" s="96"/>
      <c r="LMT36" s="96"/>
      <c r="LMU36" s="96"/>
      <c r="LMV36" s="96"/>
      <c r="LMW36" s="96"/>
      <c r="LMX36" s="96"/>
      <c r="LMY36" s="96"/>
      <c r="LMZ36" s="96"/>
      <c r="LNA36" s="96"/>
      <c r="LNB36" s="96"/>
      <c r="LNC36" s="96"/>
      <c r="LND36" s="96"/>
      <c r="LNE36" s="96"/>
      <c r="LNF36" s="96"/>
      <c r="LNG36" s="96"/>
      <c r="LNH36" s="96"/>
      <c r="LNI36" s="96"/>
      <c r="LNJ36" s="96"/>
      <c r="LNK36" s="96"/>
      <c r="LNL36" s="96"/>
      <c r="LNM36" s="96"/>
      <c r="LNN36" s="96"/>
      <c r="LNO36" s="96"/>
      <c r="LNP36" s="96"/>
      <c r="LNQ36" s="96"/>
      <c r="LNR36" s="96"/>
      <c r="LNS36" s="96"/>
      <c r="LNT36" s="96"/>
      <c r="LNU36" s="96"/>
      <c r="LNV36" s="96"/>
      <c r="LNW36" s="96"/>
      <c r="LNX36" s="96"/>
      <c r="LNY36" s="96"/>
      <c r="LNZ36" s="96"/>
      <c r="LOA36" s="96"/>
      <c r="LOB36" s="96"/>
      <c r="LOC36" s="96"/>
      <c r="LOD36" s="96"/>
      <c r="LOE36" s="96"/>
      <c r="LOF36" s="96"/>
      <c r="LOG36" s="96"/>
      <c r="LOH36" s="96"/>
      <c r="LOI36" s="96"/>
      <c r="LOJ36" s="96"/>
      <c r="LOK36" s="96"/>
      <c r="LOL36" s="96"/>
      <c r="LOM36" s="96"/>
      <c r="LON36" s="96"/>
      <c r="LOO36" s="96"/>
      <c r="LOP36" s="96"/>
      <c r="LOQ36" s="96"/>
      <c r="LOR36" s="96"/>
      <c r="LOS36" s="96"/>
      <c r="LOT36" s="96"/>
      <c r="LOU36" s="96"/>
      <c r="LOV36" s="96"/>
      <c r="LOW36" s="96"/>
      <c r="LOX36" s="96"/>
      <c r="LOY36" s="96"/>
      <c r="LOZ36" s="96"/>
      <c r="LPA36" s="96"/>
      <c r="LPB36" s="96"/>
      <c r="LPC36" s="96"/>
      <c r="LPD36" s="96"/>
      <c r="LPE36" s="96"/>
      <c r="LPF36" s="96"/>
      <c r="LPG36" s="96"/>
      <c r="LPH36" s="96"/>
      <c r="LPI36" s="96"/>
      <c r="LPJ36" s="96"/>
      <c r="LPK36" s="96"/>
      <c r="LPL36" s="96"/>
      <c r="LPM36" s="96"/>
      <c r="LPN36" s="96"/>
      <c r="LPO36" s="96"/>
      <c r="LPP36" s="96"/>
      <c r="LPQ36" s="96"/>
      <c r="LPR36" s="96"/>
      <c r="LPS36" s="96"/>
      <c r="LPT36" s="96"/>
      <c r="LPU36" s="96"/>
      <c r="LPV36" s="96"/>
      <c r="LPW36" s="96"/>
      <c r="LPX36" s="96"/>
      <c r="LPY36" s="96"/>
      <c r="LPZ36" s="96"/>
      <c r="LQA36" s="96"/>
      <c r="LQB36" s="96"/>
      <c r="LQC36" s="96"/>
      <c r="LQD36" s="96"/>
      <c r="LQE36" s="96"/>
      <c r="LQF36" s="96"/>
      <c r="LQG36" s="96"/>
      <c r="LQH36" s="96"/>
      <c r="LQI36" s="96"/>
      <c r="LQJ36" s="96"/>
      <c r="LQK36" s="96"/>
      <c r="LQL36" s="96"/>
      <c r="LQM36" s="96"/>
      <c r="LQN36" s="96"/>
      <c r="LQO36" s="96"/>
      <c r="LQP36" s="96"/>
      <c r="LQQ36" s="96"/>
      <c r="LQR36" s="96"/>
      <c r="LQS36" s="96"/>
      <c r="LQT36" s="96"/>
      <c r="LQU36" s="96"/>
      <c r="LQV36" s="96"/>
      <c r="LQW36" s="96"/>
      <c r="LQX36" s="96"/>
      <c r="LQY36" s="96"/>
      <c r="LQZ36" s="96"/>
      <c r="LRA36" s="96"/>
      <c r="LRB36" s="96"/>
      <c r="LRC36" s="96"/>
      <c r="LRD36" s="96"/>
      <c r="LRE36" s="96"/>
      <c r="LRF36" s="96"/>
      <c r="LRG36" s="96"/>
      <c r="LRH36" s="96"/>
      <c r="LRI36" s="96"/>
      <c r="LRJ36" s="96"/>
      <c r="LRK36" s="96"/>
      <c r="LRL36" s="96"/>
      <c r="LRM36" s="96"/>
      <c r="LRN36" s="96"/>
      <c r="LRO36" s="96"/>
      <c r="LRP36" s="96"/>
      <c r="LRQ36" s="96"/>
      <c r="LRR36" s="96"/>
      <c r="LRS36" s="96"/>
      <c r="LRT36" s="96"/>
      <c r="LRU36" s="96"/>
      <c r="LRV36" s="96"/>
      <c r="LRW36" s="96"/>
      <c r="LRX36" s="96"/>
      <c r="LRY36" s="96"/>
      <c r="LRZ36" s="96"/>
      <c r="LSA36" s="96"/>
      <c r="LSB36" s="96"/>
      <c r="LSC36" s="96"/>
      <c r="LSD36" s="96"/>
      <c r="LSE36" s="96"/>
      <c r="LSF36" s="96"/>
      <c r="LSG36" s="96"/>
      <c r="LSH36" s="96"/>
      <c r="LSI36" s="96"/>
      <c r="LSJ36" s="96"/>
      <c r="LSK36" s="96"/>
      <c r="LSL36" s="96"/>
      <c r="LSM36" s="96"/>
      <c r="LSN36" s="96"/>
      <c r="LSO36" s="96"/>
      <c r="LSP36" s="96"/>
      <c r="LSQ36" s="96"/>
      <c r="LSR36" s="96"/>
      <c r="LSS36" s="96"/>
      <c r="LST36" s="96"/>
      <c r="LSU36" s="96"/>
      <c r="LSV36" s="96"/>
      <c r="LSW36" s="96"/>
      <c r="LSX36" s="96"/>
      <c r="LSY36" s="96"/>
      <c r="LSZ36" s="96"/>
      <c r="LTA36" s="96"/>
      <c r="LTB36" s="96"/>
      <c r="LTC36" s="96"/>
      <c r="LTD36" s="96"/>
      <c r="LTE36" s="96"/>
      <c r="LTF36" s="96"/>
      <c r="LTG36" s="96"/>
      <c r="LTH36" s="96"/>
      <c r="LTI36" s="96"/>
      <c r="LTJ36" s="96"/>
      <c r="LTK36" s="96"/>
      <c r="LTL36" s="96"/>
      <c r="LTM36" s="96"/>
      <c r="LTN36" s="96"/>
      <c r="LTO36" s="96"/>
      <c r="LTP36" s="96"/>
      <c r="LTQ36" s="96"/>
      <c r="LTR36" s="96"/>
      <c r="LTS36" s="96"/>
      <c r="LTT36" s="96"/>
      <c r="LTU36" s="96"/>
      <c r="LTV36" s="96"/>
      <c r="LTW36" s="96"/>
      <c r="LTX36" s="96"/>
      <c r="LTY36" s="96"/>
      <c r="LTZ36" s="96"/>
      <c r="LUA36" s="96"/>
      <c r="LUB36" s="96"/>
      <c r="LUC36" s="96"/>
      <c r="LUD36" s="96"/>
      <c r="LUE36" s="96"/>
      <c r="LUF36" s="96"/>
      <c r="LUG36" s="96"/>
      <c r="LUH36" s="96"/>
      <c r="LUI36" s="96"/>
      <c r="LUJ36" s="96"/>
      <c r="LUK36" s="96"/>
      <c r="LUL36" s="96"/>
      <c r="LUM36" s="96"/>
      <c r="LUN36" s="96"/>
      <c r="LUO36" s="96"/>
      <c r="LUP36" s="96"/>
      <c r="LUQ36" s="96"/>
      <c r="LUR36" s="96"/>
      <c r="LUS36" s="96"/>
      <c r="LUT36" s="96"/>
      <c r="LUU36" s="96"/>
      <c r="LUV36" s="96"/>
      <c r="LUW36" s="96"/>
      <c r="LUX36" s="96"/>
      <c r="LUY36" s="96"/>
      <c r="LUZ36" s="96"/>
      <c r="LVA36" s="96"/>
      <c r="LVB36" s="96"/>
      <c r="LVC36" s="96"/>
      <c r="LVD36" s="96"/>
      <c r="LVE36" s="96"/>
      <c r="LVF36" s="96"/>
      <c r="LVG36" s="96"/>
      <c r="LVH36" s="96"/>
      <c r="LVI36" s="96"/>
      <c r="LVJ36" s="96"/>
      <c r="LVK36" s="96"/>
      <c r="LVL36" s="96"/>
      <c r="LVM36" s="96"/>
      <c r="LVN36" s="96"/>
      <c r="LVO36" s="96"/>
      <c r="LVP36" s="96"/>
      <c r="LVQ36" s="96"/>
      <c r="LVR36" s="96"/>
      <c r="LVS36" s="96"/>
      <c r="LVT36" s="96"/>
      <c r="LVU36" s="96"/>
      <c r="LVV36" s="96"/>
      <c r="LVW36" s="96"/>
      <c r="LVX36" s="96"/>
      <c r="LVY36" s="96"/>
      <c r="LVZ36" s="96"/>
      <c r="LWA36" s="96"/>
      <c r="LWB36" s="96"/>
      <c r="LWC36" s="96"/>
      <c r="LWD36" s="96"/>
      <c r="LWE36" s="96"/>
      <c r="LWF36" s="96"/>
      <c r="LWG36" s="96"/>
      <c r="LWH36" s="96"/>
      <c r="LWI36" s="96"/>
      <c r="LWJ36" s="96"/>
      <c r="LWK36" s="96"/>
      <c r="LWL36" s="96"/>
      <c r="LWM36" s="96"/>
      <c r="LWN36" s="96"/>
      <c r="LWO36" s="96"/>
      <c r="LWP36" s="96"/>
      <c r="LWQ36" s="96"/>
      <c r="LWR36" s="96"/>
      <c r="LWS36" s="96"/>
      <c r="LWT36" s="96"/>
      <c r="LWU36" s="96"/>
      <c r="LWV36" s="96"/>
      <c r="LWW36" s="96"/>
      <c r="LWX36" s="96"/>
      <c r="LWY36" s="96"/>
      <c r="LWZ36" s="96"/>
      <c r="LXA36" s="96"/>
      <c r="LXB36" s="96"/>
      <c r="LXC36" s="96"/>
      <c r="LXD36" s="96"/>
      <c r="LXE36" s="96"/>
      <c r="LXF36" s="96"/>
      <c r="LXG36" s="96"/>
      <c r="LXH36" s="96"/>
      <c r="LXI36" s="96"/>
      <c r="LXJ36" s="96"/>
      <c r="LXK36" s="96"/>
      <c r="LXL36" s="96"/>
      <c r="LXM36" s="96"/>
      <c r="LXN36" s="96"/>
      <c r="LXO36" s="96"/>
      <c r="LXP36" s="96"/>
      <c r="LXQ36" s="96"/>
      <c r="LXR36" s="96"/>
      <c r="LXS36" s="96"/>
      <c r="LXT36" s="96"/>
      <c r="LXU36" s="96"/>
      <c r="LXV36" s="96"/>
      <c r="LXW36" s="96"/>
      <c r="LXX36" s="96"/>
      <c r="LXY36" s="96"/>
      <c r="LXZ36" s="96"/>
      <c r="LYA36" s="96"/>
      <c r="LYB36" s="96"/>
      <c r="LYC36" s="96"/>
      <c r="LYD36" s="96"/>
      <c r="LYE36" s="96"/>
      <c r="LYF36" s="96"/>
      <c r="LYG36" s="96"/>
      <c r="LYH36" s="96"/>
      <c r="LYI36" s="96"/>
      <c r="LYJ36" s="96"/>
      <c r="LYK36" s="96"/>
      <c r="LYL36" s="96"/>
      <c r="LYM36" s="96"/>
      <c r="LYN36" s="96"/>
      <c r="LYO36" s="96"/>
      <c r="LYP36" s="96"/>
      <c r="LYQ36" s="96"/>
      <c r="LYR36" s="96"/>
      <c r="LYS36" s="96"/>
      <c r="LYT36" s="96"/>
      <c r="LYU36" s="96"/>
      <c r="LYV36" s="96"/>
      <c r="LYW36" s="96"/>
      <c r="LYX36" s="96"/>
      <c r="LYY36" s="96"/>
      <c r="LYZ36" s="96"/>
      <c r="LZA36" s="96"/>
      <c r="LZB36" s="96"/>
      <c r="LZC36" s="96"/>
      <c r="LZD36" s="96"/>
      <c r="LZE36" s="96"/>
      <c r="LZF36" s="96"/>
      <c r="LZG36" s="96"/>
      <c r="LZH36" s="96"/>
      <c r="LZI36" s="96"/>
      <c r="LZJ36" s="96"/>
      <c r="LZK36" s="96"/>
      <c r="LZL36" s="96"/>
      <c r="LZM36" s="96"/>
      <c r="LZN36" s="96"/>
      <c r="LZO36" s="96"/>
      <c r="LZP36" s="96"/>
      <c r="LZQ36" s="96"/>
      <c r="LZR36" s="96"/>
      <c r="LZS36" s="96"/>
      <c r="LZT36" s="96"/>
      <c r="LZU36" s="96"/>
      <c r="LZV36" s="96"/>
      <c r="LZW36" s="96"/>
      <c r="LZX36" s="96"/>
      <c r="LZY36" s="96"/>
      <c r="LZZ36" s="96"/>
      <c r="MAA36" s="96"/>
      <c r="MAB36" s="96"/>
      <c r="MAC36" s="96"/>
      <c r="MAD36" s="96"/>
      <c r="MAE36" s="96"/>
      <c r="MAF36" s="96"/>
      <c r="MAG36" s="96"/>
      <c r="MAH36" s="96"/>
      <c r="MAI36" s="96"/>
      <c r="MAJ36" s="96"/>
      <c r="MAK36" s="96"/>
      <c r="MAL36" s="96"/>
      <c r="MAM36" s="96"/>
      <c r="MAN36" s="96"/>
      <c r="MAO36" s="96"/>
      <c r="MAP36" s="96"/>
      <c r="MAQ36" s="96"/>
      <c r="MAR36" s="96"/>
      <c r="MAS36" s="96"/>
      <c r="MAT36" s="96"/>
      <c r="MAU36" s="96"/>
      <c r="MAV36" s="96"/>
      <c r="MAW36" s="96"/>
      <c r="MAX36" s="96"/>
      <c r="MAY36" s="96"/>
      <c r="MAZ36" s="96"/>
      <c r="MBA36" s="96"/>
      <c r="MBB36" s="96"/>
      <c r="MBC36" s="96"/>
      <c r="MBD36" s="96"/>
      <c r="MBE36" s="96"/>
      <c r="MBF36" s="96"/>
      <c r="MBG36" s="96"/>
      <c r="MBH36" s="96"/>
      <c r="MBI36" s="96"/>
      <c r="MBJ36" s="96"/>
      <c r="MBK36" s="96"/>
      <c r="MBL36" s="96"/>
      <c r="MBM36" s="96"/>
      <c r="MBN36" s="96"/>
      <c r="MBO36" s="96"/>
      <c r="MBP36" s="96"/>
      <c r="MBQ36" s="96"/>
      <c r="MBR36" s="96"/>
      <c r="MBS36" s="96"/>
      <c r="MBT36" s="96"/>
      <c r="MBU36" s="96"/>
      <c r="MBV36" s="96"/>
      <c r="MBW36" s="96"/>
      <c r="MBX36" s="96"/>
      <c r="MBY36" s="96"/>
      <c r="MBZ36" s="96"/>
      <c r="MCA36" s="96"/>
      <c r="MCB36" s="96"/>
      <c r="MCC36" s="96"/>
      <c r="MCD36" s="96"/>
      <c r="MCE36" s="96"/>
      <c r="MCF36" s="96"/>
      <c r="MCG36" s="96"/>
      <c r="MCH36" s="96"/>
      <c r="MCI36" s="96"/>
      <c r="MCJ36" s="96"/>
      <c r="MCK36" s="96"/>
      <c r="MCL36" s="96"/>
      <c r="MCM36" s="96"/>
      <c r="MCN36" s="96"/>
      <c r="MCO36" s="96"/>
      <c r="MCP36" s="96"/>
      <c r="MCQ36" s="96"/>
      <c r="MCR36" s="96"/>
      <c r="MCS36" s="96"/>
      <c r="MCT36" s="96"/>
      <c r="MCU36" s="96"/>
      <c r="MCV36" s="96"/>
      <c r="MCW36" s="96"/>
      <c r="MCX36" s="96"/>
      <c r="MCY36" s="96"/>
      <c r="MCZ36" s="96"/>
      <c r="MDA36" s="96"/>
      <c r="MDB36" s="96"/>
      <c r="MDC36" s="96"/>
      <c r="MDD36" s="96"/>
      <c r="MDE36" s="96"/>
      <c r="MDF36" s="96"/>
      <c r="MDG36" s="96"/>
      <c r="MDH36" s="96"/>
      <c r="MDI36" s="96"/>
      <c r="MDJ36" s="96"/>
      <c r="MDK36" s="96"/>
      <c r="MDL36" s="96"/>
      <c r="MDM36" s="96"/>
      <c r="MDN36" s="96"/>
      <c r="MDO36" s="96"/>
      <c r="MDP36" s="96"/>
      <c r="MDQ36" s="96"/>
      <c r="MDR36" s="96"/>
      <c r="MDS36" s="96"/>
      <c r="MDT36" s="96"/>
      <c r="MDU36" s="96"/>
      <c r="MDV36" s="96"/>
      <c r="MDW36" s="96"/>
      <c r="MDX36" s="96"/>
      <c r="MDY36" s="96"/>
      <c r="MDZ36" s="96"/>
      <c r="MEA36" s="96"/>
      <c r="MEB36" s="96"/>
      <c r="MEC36" s="96"/>
      <c r="MED36" s="96"/>
      <c r="MEE36" s="96"/>
      <c r="MEF36" s="96"/>
      <c r="MEG36" s="96"/>
      <c r="MEH36" s="96"/>
      <c r="MEI36" s="96"/>
      <c r="MEJ36" s="96"/>
      <c r="MEK36" s="96"/>
      <c r="MEL36" s="96"/>
      <c r="MEM36" s="96"/>
      <c r="MEN36" s="96"/>
      <c r="MEO36" s="96"/>
      <c r="MEP36" s="96"/>
      <c r="MEQ36" s="96"/>
      <c r="MER36" s="96"/>
      <c r="MES36" s="96"/>
      <c r="MET36" s="96"/>
      <c r="MEU36" s="96"/>
      <c r="MEV36" s="96"/>
      <c r="MEW36" s="96"/>
      <c r="MEX36" s="96"/>
      <c r="MEY36" s="96"/>
      <c r="MEZ36" s="96"/>
      <c r="MFA36" s="96"/>
      <c r="MFB36" s="96"/>
      <c r="MFC36" s="96"/>
      <c r="MFD36" s="96"/>
      <c r="MFE36" s="96"/>
      <c r="MFF36" s="96"/>
      <c r="MFG36" s="96"/>
      <c r="MFH36" s="96"/>
      <c r="MFI36" s="96"/>
      <c r="MFJ36" s="96"/>
      <c r="MFK36" s="96"/>
      <c r="MFL36" s="96"/>
      <c r="MFM36" s="96"/>
      <c r="MFN36" s="96"/>
      <c r="MFO36" s="96"/>
      <c r="MFP36" s="96"/>
      <c r="MFQ36" s="96"/>
      <c r="MFR36" s="96"/>
      <c r="MFS36" s="96"/>
      <c r="MFT36" s="96"/>
      <c r="MFU36" s="96"/>
      <c r="MFV36" s="96"/>
      <c r="MFW36" s="96"/>
      <c r="MFX36" s="96"/>
      <c r="MFY36" s="96"/>
      <c r="MFZ36" s="96"/>
      <c r="MGA36" s="96"/>
      <c r="MGB36" s="96"/>
      <c r="MGC36" s="96"/>
      <c r="MGD36" s="96"/>
      <c r="MGE36" s="96"/>
      <c r="MGF36" s="96"/>
      <c r="MGG36" s="96"/>
      <c r="MGH36" s="96"/>
      <c r="MGI36" s="96"/>
      <c r="MGJ36" s="96"/>
      <c r="MGK36" s="96"/>
      <c r="MGL36" s="96"/>
      <c r="MGM36" s="96"/>
      <c r="MGN36" s="96"/>
      <c r="MGO36" s="96"/>
      <c r="MGP36" s="96"/>
      <c r="MGQ36" s="96"/>
      <c r="MGR36" s="96"/>
      <c r="MGS36" s="96"/>
      <c r="MGT36" s="96"/>
      <c r="MGU36" s="96"/>
      <c r="MGV36" s="96"/>
      <c r="MGW36" s="96"/>
      <c r="MGX36" s="96"/>
      <c r="MGY36" s="96"/>
      <c r="MGZ36" s="96"/>
      <c r="MHA36" s="96"/>
      <c r="MHB36" s="96"/>
      <c r="MHC36" s="96"/>
      <c r="MHD36" s="96"/>
      <c r="MHE36" s="96"/>
      <c r="MHF36" s="96"/>
      <c r="MHG36" s="96"/>
      <c r="MHH36" s="96"/>
      <c r="MHI36" s="96"/>
      <c r="MHJ36" s="96"/>
      <c r="MHK36" s="96"/>
      <c r="MHL36" s="96"/>
      <c r="MHM36" s="96"/>
      <c r="MHN36" s="96"/>
      <c r="MHO36" s="96"/>
      <c r="MHP36" s="96"/>
      <c r="MHQ36" s="96"/>
      <c r="MHR36" s="96"/>
      <c r="MHS36" s="96"/>
      <c r="MHT36" s="96"/>
      <c r="MHU36" s="96"/>
      <c r="MHV36" s="96"/>
      <c r="MHW36" s="96"/>
      <c r="MHX36" s="96"/>
      <c r="MHY36" s="96"/>
      <c r="MHZ36" s="96"/>
      <c r="MIA36" s="96"/>
      <c r="MIB36" s="96"/>
      <c r="MIC36" s="96"/>
      <c r="MID36" s="96"/>
      <c r="MIE36" s="96"/>
      <c r="MIF36" s="96"/>
      <c r="MIG36" s="96"/>
      <c r="MIH36" s="96"/>
      <c r="MII36" s="96"/>
      <c r="MIJ36" s="96"/>
      <c r="MIK36" s="96"/>
      <c r="MIL36" s="96"/>
      <c r="MIM36" s="96"/>
      <c r="MIN36" s="96"/>
      <c r="MIO36" s="96"/>
      <c r="MIP36" s="96"/>
      <c r="MIQ36" s="96"/>
      <c r="MIR36" s="96"/>
      <c r="MIS36" s="96"/>
      <c r="MIT36" s="96"/>
      <c r="MIU36" s="96"/>
      <c r="MIV36" s="96"/>
      <c r="MIW36" s="96"/>
      <c r="MIX36" s="96"/>
      <c r="MIY36" s="96"/>
      <c r="MIZ36" s="96"/>
      <c r="MJA36" s="96"/>
      <c r="MJB36" s="96"/>
      <c r="MJC36" s="96"/>
      <c r="MJD36" s="96"/>
      <c r="MJE36" s="96"/>
      <c r="MJF36" s="96"/>
      <c r="MJG36" s="96"/>
      <c r="MJH36" s="96"/>
      <c r="MJI36" s="96"/>
      <c r="MJJ36" s="96"/>
      <c r="MJK36" s="96"/>
      <c r="MJL36" s="96"/>
      <c r="MJM36" s="96"/>
      <c r="MJN36" s="96"/>
      <c r="MJO36" s="96"/>
      <c r="MJP36" s="96"/>
      <c r="MJQ36" s="96"/>
      <c r="MJR36" s="96"/>
      <c r="MJS36" s="96"/>
      <c r="MJT36" s="96"/>
      <c r="MJU36" s="96"/>
      <c r="MJV36" s="96"/>
      <c r="MJW36" s="96"/>
      <c r="MJX36" s="96"/>
      <c r="MJY36" s="96"/>
      <c r="MJZ36" s="96"/>
      <c r="MKA36" s="96"/>
      <c r="MKB36" s="96"/>
      <c r="MKC36" s="96"/>
      <c r="MKD36" s="96"/>
      <c r="MKE36" s="96"/>
      <c r="MKF36" s="96"/>
      <c r="MKG36" s="96"/>
      <c r="MKH36" s="96"/>
      <c r="MKI36" s="96"/>
      <c r="MKJ36" s="96"/>
      <c r="MKK36" s="96"/>
      <c r="MKL36" s="96"/>
      <c r="MKM36" s="96"/>
      <c r="MKN36" s="96"/>
      <c r="MKO36" s="96"/>
      <c r="MKP36" s="96"/>
      <c r="MKQ36" s="96"/>
      <c r="MKR36" s="96"/>
      <c r="MKS36" s="96"/>
      <c r="MKT36" s="96"/>
      <c r="MKU36" s="96"/>
      <c r="MKV36" s="96"/>
      <c r="MKW36" s="96"/>
      <c r="MKX36" s="96"/>
      <c r="MKY36" s="96"/>
      <c r="MKZ36" s="96"/>
      <c r="MLA36" s="96"/>
      <c r="MLB36" s="96"/>
      <c r="MLC36" s="96"/>
      <c r="MLD36" s="96"/>
      <c r="MLE36" s="96"/>
      <c r="MLF36" s="96"/>
      <c r="MLG36" s="96"/>
      <c r="MLH36" s="96"/>
      <c r="MLI36" s="96"/>
      <c r="MLJ36" s="96"/>
      <c r="MLK36" s="96"/>
      <c r="MLL36" s="96"/>
      <c r="MLM36" s="96"/>
      <c r="MLN36" s="96"/>
      <c r="MLO36" s="96"/>
      <c r="MLP36" s="96"/>
      <c r="MLQ36" s="96"/>
      <c r="MLR36" s="96"/>
      <c r="MLS36" s="96"/>
      <c r="MLT36" s="96"/>
      <c r="MLU36" s="96"/>
      <c r="MLV36" s="96"/>
      <c r="MLW36" s="96"/>
      <c r="MLX36" s="96"/>
      <c r="MLY36" s="96"/>
      <c r="MLZ36" s="96"/>
      <c r="MMA36" s="96"/>
      <c r="MMB36" s="96"/>
      <c r="MMC36" s="96"/>
      <c r="MMD36" s="96"/>
      <c r="MME36" s="96"/>
      <c r="MMF36" s="96"/>
      <c r="MMG36" s="96"/>
      <c r="MMH36" s="96"/>
      <c r="MMI36" s="96"/>
      <c r="MMJ36" s="96"/>
      <c r="MMK36" s="96"/>
      <c r="MML36" s="96"/>
      <c r="MMM36" s="96"/>
      <c r="MMN36" s="96"/>
      <c r="MMO36" s="96"/>
      <c r="MMP36" s="96"/>
      <c r="MMQ36" s="96"/>
      <c r="MMR36" s="96"/>
      <c r="MMS36" s="96"/>
      <c r="MMT36" s="96"/>
      <c r="MMU36" s="96"/>
      <c r="MMV36" s="96"/>
      <c r="MMW36" s="96"/>
      <c r="MMX36" s="96"/>
      <c r="MMY36" s="96"/>
      <c r="MMZ36" s="96"/>
      <c r="MNA36" s="96"/>
      <c r="MNB36" s="96"/>
      <c r="MNC36" s="96"/>
      <c r="MND36" s="96"/>
      <c r="MNE36" s="96"/>
      <c r="MNF36" s="96"/>
      <c r="MNG36" s="96"/>
      <c r="MNH36" s="96"/>
      <c r="MNI36" s="96"/>
      <c r="MNJ36" s="96"/>
      <c r="MNK36" s="96"/>
      <c r="MNL36" s="96"/>
      <c r="MNM36" s="96"/>
      <c r="MNN36" s="96"/>
      <c r="MNO36" s="96"/>
      <c r="MNP36" s="96"/>
      <c r="MNQ36" s="96"/>
      <c r="MNR36" s="96"/>
      <c r="MNS36" s="96"/>
      <c r="MNT36" s="96"/>
      <c r="MNU36" s="96"/>
      <c r="MNV36" s="96"/>
      <c r="MNW36" s="96"/>
      <c r="MNX36" s="96"/>
      <c r="MNY36" s="96"/>
      <c r="MNZ36" s="96"/>
      <c r="MOA36" s="96"/>
      <c r="MOB36" s="96"/>
      <c r="MOC36" s="96"/>
      <c r="MOD36" s="96"/>
      <c r="MOE36" s="96"/>
      <c r="MOF36" s="96"/>
      <c r="MOG36" s="96"/>
      <c r="MOH36" s="96"/>
      <c r="MOI36" s="96"/>
      <c r="MOJ36" s="96"/>
      <c r="MOK36" s="96"/>
      <c r="MOL36" s="96"/>
      <c r="MOM36" s="96"/>
      <c r="MON36" s="96"/>
      <c r="MOO36" s="96"/>
      <c r="MOP36" s="96"/>
      <c r="MOQ36" s="96"/>
      <c r="MOR36" s="96"/>
      <c r="MOS36" s="96"/>
      <c r="MOT36" s="96"/>
      <c r="MOU36" s="96"/>
      <c r="MOV36" s="96"/>
      <c r="MOW36" s="96"/>
      <c r="MOX36" s="96"/>
      <c r="MOY36" s="96"/>
      <c r="MOZ36" s="96"/>
      <c r="MPA36" s="96"/>
      <c r="MPB36" s="96"/>
      <c r="MPC36" s="96"/>
      <c r="MPD36" s="96"/>
      <c r="MPE36" s="96"/>
      <c r="MPF36" s="96"/>
      <c r="MPG36" s="96"/>
      <c r="MPH36" s="96"/>
      <c r="MPI36" s="96"/>
      <c r="MPJ36" s="96"/>
      <c r="MPK36" s="96"/>
      <c r="MPL36" s="96"/>
      <c r="MPM36" s="96"/>
      <c r="MPN36" s="96"/>
      <c r="MPO36" s="96"/>
      <c r="MPP36" s="96"/>
      <c r="MPQ36" s="96"/>
      <c r="MPR36" s="96"/>
      <c r="MPS36" s="96"/>
      <c r="MPT36" s="96"/>
      <c r="MPU36" s="96"/>
      <c r="MPV36" s="96"/>
      <c r="MPW36" s="96"/>
      <c r="MPX36" s="96"/>
      <c r="MPY36" s="96"/>
      <c r="MPZ36" s="96"/>
      <c r="MQA36" s="96"/>
      <c r="MQB36" s="96"/>
      <c r="MQC36" s="96"/>
      <c r="MQD36" s="96"/>
      <c r="MQE36" s="96"/>
      <c r="MQF36" s="96"/>
      <c r="MQG36" s="96"/>
      <c r="MQH36" s="96"/>
      <c r="MQI36" s="96"/>
      <c r="MQJ36" s="96"/>
      <c r="MQK36" s="96"/>
      <c r="MQL36" s="96"/>
      <c r="MQM36" s="96"/>
      <c r="MQN36" s="96"/>
      <c r="MQO36" s="96"/>
      <c r="MQP36" s="96"/>
      <c r="MQQ36" s="96"/>
      <c r="MQR36" s="96"/>
      <c r="MQS36" s="96"/>
      <c r="MQT36" s="96"/>
      <c r="MQU36" s="96"/>
      <c r="MQV36" s="96"/>
      <c r="MQW36" s="96"/>
      <c r="MQX36" s="96"/>
      <c r="MQY36" s="96"/>
      <c r="MQZ36" s="96"/>
      <c r="MRA36" s="96"/>
      <c r="MRB36" s="96"/>
      <c r="MRC36" s="96"/>
      <c r="MRD36" s="96"/>
      <c r="MRE36" s="96"/>
      <c r="MRF36" s="96"/>
      <c r="MRG36" s="96"/>
      <c r="MRH36" s="96"/>
      <c r="MRI36" s="96"/>
      <c r="MRJ36" s="96"/>
      <c r="MRK36" s="96"/>
      <c r="MRL36" s="96"/>
      <c r="MRM36" s="96"/>
      <c r="MRN36" s="96"/>
      <c r="MRO36" s="96"/>
      <c r="MRP36" s="96"/>
      <c r="MRQ36" s="96"/>
      <c r="MRR36" s="96"/>
      <c r="MRS36" s="96"/>
      <c r="MRT36" s="96"/>
      <c r="MRU36" s="96"/>
      <c r="MRV36" s="96"/>
      <c r="MRW36" s="96"/>
      <c r="MRX36" s="96"/>
      <c r="MRY36" s="96"/>
      <c r="MRZ36" s="96"/>
      <c r="MSA36" s="96"/>
      <c r="MSB36" s="96"/>
      <c r="MSC36" s="96"/>
      <c r="MSD36" s="96"/>
      <c r="MSE36" s="96"/>
      <c r="MSF36" s="96"/>
      <c r="MSG36" s="96"/>
      <c r="MSH36" s="96"/>
      <c r="MSI36" s="96"/>
      <c r="MSJ36" s="96"/>
      <c r="MSK36" s="96"/>
      <c r="MSL36" s="96"/>
      <c r="MSM36" s="96"/>
      <c r="MSN36" s="96"/>
      <c r="MSO36" s="96"/>
      <c r="MSP36" s="96"/>
      <c r="MSQ36" s="96"/>
      <c r="MSR36" s="96"/>
      <c r="MSS36" s="96"/>
      <c r="MST36" s="96"/>
      <c r="MSU36" s="96"/>
      <c r="MSV36" s="96"/>
      <c r="MSW36" s="96"/>
      <c r="MSX36" s="96"/>
      <c r="MSY36" s="96"/>
      <c r="MSZ36" s="96"/>
      <c r="MTA36" s="96"/>
      <c r="MTB36" s="96"/>
      <c r="MTC36" s="96"/>
      <c r="MTD36" s="96"/>
      <c r="MTE36" s="96"/>
      <c r="MTF36" s="96"/>
      <c r="MTG36" s="96"/>
      <c r="MTH36" s="96"/>
      <c r="MTI36" s="96"/>
      <c r="MTJ36" s="96"/>
      <c r="MTK36" s="96"/>
      <c r="MTL36" s="96"/>
      <c r="MTM36" s="96"/>
      <c r="MTN36" s="96"/>
      <c r="MTO36" s="96"/>
      <c r="MTP36" s="96"/>
      <c r="MTQ36" s="96"/>
      <c r="MTR36" s="96"/>
      <c r="MTS36" s="96"/>
      <c r="MTT36" s="96"/>
      <c r="MTU36" s="96"/>
      <c r="MTV36" s="96"/>
      <c r="MTW36" s="96"/>
      <c r="MTX36" s="96"/>
      <c r="MTY36" s="96"/>
      <c r="MTZ36" s="96"/>
      <c r="MUA36" s="96"/>
      <c r="MUB36" s="96"/>
      <c r="MUC36" s="96"/>
      <c r="MUD36" s="96"/>
      <c r="MUE36" s="96"/>
      <c r="MUF36" s="96"/>
      <c r="MUG36" s="96"/>
      <c r="MUH36" s="96"/>
      <c r="MUI36" s="96"/>
      <c r="MUJ36" s="96"/>
      <c r="MUK36" s="96"/>
      <c r="MUL36" s="96"/>
      <c r="MUM36" s="96"/>
      <c r="MUN36" s="96"/>
      <c r="MUO36" s="96"/>
      <c r="MUP36" s="96"/>
      <c r="MUQ36" s="96"/>
      <c r="MUR36" s="96"/>
      <c r="MUS36" s="96"/>
      <c r="MUT36" s="96"/>
      <c r="MUU36" s="96"/>
      <c r="MUV36" s="96"/>
      <c r="MUW36" s="96"/>
      <c r="MUX36" s="96"/>
      <c r="MUY36" s="96"/>
      <c r="MUZ36" s="96"/>
      <c r="MVA36" s="96"/>
      <c r="MVB36" s="96"/>
      <c r="MVC36" s="96"/>
      <c r="MVD36" s="96"/>
      <c r="MVE36" s="96"/>
      <c r="MVF36" s="96"/>
      <c r="MVG36" s="96"/>
      <c r="MVH36" s="96"/>
      <c r="MVI36" s="96"/>
      <c r="MVJ36" s="96"/>
      <c r="MVK36" s="96"/>
      <c r="MVL36" s="96"/>
      <c r="MVM36" s="96"/>
      <c r="MVN36" s="96"/>
      <c r="MVO36" s="96"/>
      <c r="MVP36" s="96"/>
      <c r="MVQ36" s="96"/>
      <c r="MVR36" s="96"/>
      <c r="MVS36" s="96"/>
      <c r="MVT36" s="96"/>
      <c r="MVU36" s="96"/>
      <c r="MVV36" s="96"/>
      <c r="MVW36" s="96"/>
      <c r="MVX36" s="96"/>
      <c r="MVY36" s="96"/>
      <c r="MVZ36" s="96"/>
      <c r="MWA36" s="96"/>
      <c r="MWB36" s="96"/>
      <c r="MWC36" s="96"/>
      <c r="MWD36" s="96"/>
      <c r="MWE36" s="96"/>
      <c r="MWF36" s="96"/>
      <c r="MWG36" s="96"/>
      <c r="MWH36" s="96"/>
      <c r="MWI36" s="96"/>
      <c r="MWJ36" s="96"/>
      <c r="MWK36" s="96"/>
      <c r="MWL36" s="96"/>
      <c r="MWM36" s="96"/>
      <c r="MWN36" s="96"/>
      <c r="MWO36" s="96"/>
      <c r="MWP36" s="96"/>
      <c r="MWQ36" s="96"/>
      <c r="MWR36" s="96"/>
      <c r="MWS36" s="96"/>
      <c r="MWT36" s="96"/>
      <c r="MWU36" s="96"/>
      <c r="MWV36" s="96"/>
      <c r="MWW36" s="96"/>
      <c r="MWX36" s="96"/>
      <c r="MWY36" s="96"/>
      <c r="MWZ36" s="96"/>
      <c r="MXA36" s="96"/>
      <c r="MXB36" s="96"/>
      <c r="MXC36" s="96"/>
      <c r="MXD36" s="96"/>
      <c r="MXE36" s="96"/>
      <c r="MXF36" s="96"/>
      <c r="MXG36" s="96"/>
      <c r="MXH36" s="96"/>
      <c r="MXI36" s="96"/>
      <c r="MXJ36" s="96"/>
      <c r="MXK36" s="96"/>
      <c r="MXL36" s="96"/>
      <c r="MXM36" s="96"/>
      <c r="MXN36" s="96"/>
      <c r="MXO36" s="96"/>
      <c r="MXP36" s="96"/>
      <c r="MXQ36" s="96"/>
      <c r="MXR36" s="96"/>
      <c r="MXS36" s="96"/>
      <c r="MXT36" s="96"/>
      <c r="MXU36" s="96"/>
      <c r="MXV36" s="96"/>
      <c r="MXW36" s="96"/>
      <c r="MXX36" s="96"/>
      <c r="MXY36" s="96"/>
      <c r="MXZ36" s="96"/>
      <c r="MYA36" s="96"/>
      <c r="MYB36" s="96"/>
      <c r="MYC36" s="96"/>
      <c r="MYD36" s="96"/>
      <c r="MYE36" s="96"/>
      <c r="MYF36" s="96"/>
      <c r="MYG36" s="96"/>
      <c r="MYH36" s="96"/>
      <c r="MYI36" s="96"/>
      <c r="MYJ36" s="96"/>
      <c r="MYK36" s="96"/>
      <c r="MYL36" s="96"/>
      <c r="MYM36" s="96"/>
      <c r="MYN36" s="96"/>
      <c r="MYO36" s="96"/>
      <c r="MYP36" s="96"/>
      <c r="MYQ36" s="96"/>
      <c r="MYR36" s="96"/>
      <c r="MYS36" s="96"/>
      <c r="MYT36" s="96"/>
      <c r="MYU36" s="96"/>
      <c r="MYV36" s="96"/>
      <c r="MYW36" s="96"/>
      <c r="MYX36" s="96"/>
      <c r="MYY36" s="96"/>
      <c r="MYZ36" s="96"/>
      <c r="MZA36" s="96"/>
      <c r="MZB36" s="96"/>
      <c r="MZC36" s="96"/>
      <c r="MZD36" s="96"/>
      <c r="MZE36" s="96"/>
      <c r="MZF36" s="96"/>
      <c r="MZG36" s="96"/>
      <c r="MZH36" s="96"/>
      <c r="MZI36" s="96"/>
      <c r="MZJ36" s="96"/>
      <c r="MZK36" s="96"/>
      <c r="MZL36" s="96"/>
      <c r="MZM36" s="96"/>
      <c r="MZN36" s="96"/>
      <c r="MZO36" s="96"/>
      <c r="MZP36" s="96"/>
      <c r="MZQ36" s="96"/>
      <c r="MZR36" s="96"/>
      <c r="MZS36" s="96"/>
      <c r="MZT36" s="96"/>
      <c r="MZU36" s="96"/>
      <c r="MZV36" s="96"/>
      <c r="MZW36" s="96"/>
      <c r="MZX36" s="96"/>
      <c r="MZY36" s="96"/>
      <c r="MZZ36" s="96"/>
      <c r="NAA36" s="96"/>
      <c r="NAB36" s="96"/>
      <c r="NAC36" s="96"/>
      <c r="NAD36" s="96"/>
      <c r="NAE36" s="96"/>
      <c r="NAF36" s="96"/>
      <c r="NAG36" s="96"/>
      <c r="NAH36" s="96"/>
      <c r="NAI36" s="96"/>
      <c r="NAJ36" s="96"/>
      <c r="NAK36" s="96"/>
      <c r="NAL36" s="96"/>
      <c r="NAM36" s="96"/>
      <c r="NAN36" s="96"/>
      <c r="NAO36" s="96"/>
      <c r="NAP36" s="96"/>
      <c r="NAQ36" s="96"/>
      <c r="NAR36" s="96"/>
      <c r="NAS36" s="96"/>
      <c r="NAT36" s="96"/>
      <c r="NAU36" s="96"/>
      <c r="NAV36" s="96"/>
      <c r="NAW36" s="96"/>
      <c r="NAX36" s="96"/>
      <c r="NAY36" s="96"/>
      <c r="NAZ36" s="96"/>
      <c r="NBA36" s="96"/>
      <c r="NBB36" s="96"/>
      <c r="NBC36" s="96"/>
      <c r="NBD36" s="96"/>
      <c r="NBE36" s="96"/>
      <c r="NBF36" s="96"/>
      <c r="NBG36" s="96"/>
      <c r="NBH36" s="96"/>
      <c r="NBI36" s="96"/>
      <c r="NBJ36" s="96"/>
      <c r="NBK36" s="96"/>
      <c r="NBL36" s="96"/>
      <c r="NBM36" s="96"/>
      <c r="NBN36" s="96"/>
      <c r="NBO36" s="96"/>
      <c r="NBP36" s="96"/>
      <c r="NBQ36" s="96"/>
      <c r="NBR36" s="96"/>
      <c r="NBS36" s="96"/>
      <c r="NBT36" s="96"/>
      <c r="NBU36" s="96"/>
      <c r="NBV36" s="96"/>
      <c r="NBW36" s="96"/>
      <c r="NBX36" s="96"/>
      <c r="NBY36" s="96"/>
      <c r="NBZ36" s="96"/>
      <c r="NCA36" s="96"/>
      <c r="NCB36" s="96"/>
      <c r="NCC36" s="96"/>
      <c r="NCD36" s="96"/>
      <c r="NCE36" s="96"/>
      <c r="NCF36" s="96"/>
      <c r="NCG36" s="96"/>
      <c r="NCH36" s="96"/>
      <c r="NCI36" s="96"/>
      <c r="NCJ36" s="96"/>
      <c r="NCK36" s="96"/>
      <c r="NCL36" s="96"/>
      <c r="NCM36" s="96"/>
      <c r="NCN36" s="96"/>
      <c r="NCO36" s="96"/>
      <c r="NCP36" s="96"/>
      <c r="NCQ36" s="96"/>
      <c r="NCR36" s="96"/>
      <c r="NCS36" s="96"/>
      <c r="NCT36" s="96"/>
      <c r="NCU36" s="96"/>
      <c r="NCV36" s="96"/>
      <c r="NCW36" s="96"/>
      <c r="NCX36" s="96"/>
      <c r="NCY36" s="96"/>
      <c r="NCZ36" s="96"/>
      <c r="NDA36" s="96"/>
      <c r="NDB36" s="96"/>
      <c r="NDC36" s="96"/>
      <c r="NDD36" s="96"/>
      <c r="NDE36" s="96"/>
      <c r="NDF36" s="96"/>
      <c r="NDG36" s="96"/>
      <c r="NDH36" s="96"/>
      <c r="NDI36" s="96"/>
      <c r="NDJ36" s="96"/>
      <c r="NDK36" s="96"/>
      <c r="NDL36" s="96"/>
      <c r="NDM36" s="96"/>
      <c r="NDN36" s="96"/>
      <c r="NDO36" s="96"/>
      <c r="NDP36" s="96"/>
      <c r="NDQ36" s="96"/>
      <c r="NDR36" s="96"/>
      <c r="NDS36" s="96"/>
      <c r="NDT36" s="96"/>
      <c r="NDU36" s="96"/>
      <c r="NDV36" s="96"/>
      <c r="NDW36" s="96"/>
      <c r="NDX36" s="96"/>
      <c r="NDY36" s="96"/>
      <c r="NDZ36" s="96"/>
      <c r="NEA36" s="96"/>
      <c r="NEB36" s="96"/>
      <c r="NEC36" s="96"/>
      <c r="NED36" s="96"/>
      <c r="NEE36" s="96"/>
      <c r="NEF36" s="96"/>
      <c r="NEG36" s="96"/>
      <c r="NEH36" s="96"/>
      <c r="NEI36" s="96"/>
      <c r="NEJ36" s="96"/>
      <c r="NEK36" s="96"/>
      <c r="NEL36" s="96"/>
      <c r="NEM36" s="96"/>
      <c r="NEN36" s="96"/>
      <c r="NEO36" s="96"/>
      <c r="NEP36" s="96"/>
      <c r="NEQ36" s="96"/>
      <c r="NER36" s="96"/>
      <c r="NES36" s="96"/>
      <c r="NET36" s="96"/>
      <c r="NEU36" s="96"/>
      <c r="NEV36" s="96"/>
      <c r="NEW36" s="96"/>
      <c r="NEX36" s="96"/>
      <c r="NEY36" s="96"/>
      <c r="NEZ36" s="96"/>
      <c r="NFA36" s="96"/>
      <c r="NFB36" s="96"/>
      <c r="NFC36" s="96"/>
      <c r="NFD36" s="96"/>
      <c r="NFE36" s="96"/>
      <c r="NFF36" s="96"/>
      <c r="NFG36" s="96"/>
      <c r="NFH36" s="96"/>
      <c r="NFI36" s="96"/>
      <c r="NFJ36" s="96"/>
      <c r="NFK36" s="96"/>
      <c r="NFL36" s="96"/>
      <c r="NFM36" s="96"/>
      <c r="NFN36" s="96"/>
      <c r="NFO36" s="96"/>
      <c r="NFP36" s="96"/>
      <c r="NFQ36" s="96"/>
      <c r="NFR36" s="96"/>
      <c r="NFS36" s="96"/>
      <c r="NFT36" s="96"/>
      <c r="NFU36" s="96"/>
      <c r="NFV36" s="96"/>
      <c r="NFW36" s="96"/>
      <c r="NFX36" s="96"/>
      <c r="NFY36" s="96"/>
      <c r="NFZ36" s="96"/>
      <c r="NGA36" s="96"/>
      <c r="NGB36" s="96"/>
      <c r="NGC36" s="96"/>
      <c r="NGD36" s="96"/>
      <c r="NGE36" s="96"/>
      <c r="NGF36" s="96"/>
      <c r="NGG36" s="96"/>
      <c r="NGH36" s="96"/>
      <c r="NGI36" s="96"/>
      <c r="NGJ36" s="96"/>
      <c r="NGK36" s="96"/>
      <c r="NGL36" s="96"/>
      <c r="NGM36" s="96"/>
      <c r="NGN36" s="96"/>
      <c r="NGO36" s="96"/>
      <c r="NGP36" s="96"/>
      <c r="NGQ36" s="96"/>
      <c r="NGR36" s="96"/>
      <c r="NGS36" s="96"/>
      <c r="NGT36" s="96"/>
      <c r="NGU36" s="96"/>
      <c r="NGV36" s="96"/>
      <c r="NGW36" s="96"/>
      <c r="NGX36" s="96"/>
      <c r="NGY36" s="96"/>
      <c r="NGZ36" s="96"/>
      <c r="NHA36" s="96"/>
      <c r="NHB36" s="96"/>
      <c r="NHC36" s="96"/>
      <c r="NHD36" s="96"/>
      <c r="NHE36" s="96"/>
      <c r="NHF36" s="96"/>
      <c r="NHG36" s="96"/>
      <c r="NHH36" s="96"/>
      <c r="NHI36" s="96"/>
      <c r="NHJ36" s="96"/>
      <c r="NHK36" s="96"/>
      <c r="NHL36" s="96"/>
      <c r="NHM36" s="96"/>
      <c r="NHN36" s="96"/>
      <c r="NHO36" s="96"/>
      <c r="NHP36" s="96"/>
      <c r="NHQ36" s="96"/>
      <c r="NHR36" s="96"/>
      <c r="NHS36" s="96"/>
      <c r="NHT36" s="96"/>
      <c r="NHU36" s="96"/>
      <c r="NHV36" s="96"/>
      <c r="NHW36" s="96"/>
      <c r="NHX36" s="96"/>
      <c r="NHY36" s="96"/>
      <c r="NHZ36" s="96"/>
      <c r="NIA36" s="96"/>
      <c r="NIB36" s="96"/>
      <c r="NIC36" s="96"/>
      <c r="NID36" s="96"/>
      <c r="NIE36" s="96"/>
      <c r="NIF36" s="96"/>
      <c r="NIG36" s="96"/>
      <c r="NIH36" s="96"/>
      <c r="NII36" s="96"/>
      <c r="NIJ36" s="96"/>
      <c r="NIK36" s="96"/>
      <c r="NIL36" s="96"/>
      <c r="NIM36" s="96"/>
      <c r="NIN36" s="96"/>
      <c r="NIO36" s="96"/>
      <c r="NIP36" s="96"/>
      <c r="NIQ36" s="96"/>
      <c r="NIR36" s="96"/>
      <c r="NIS36" s="96"/>
      <c r="NIT36" s="96"/>
      <c r="NIU36" s="96"/>
      <c r="NIV36" s="96"/>
      <c r="NIW36" s="96"/>
      <c r="NIX36" s="96"/>
      <c r="NIY36" s="96"/>
      <c r="NIZ36" s="96"/>
      <c r="NJA36" s="96"/>
      <c r="NJB36" s="96"/>
      <c r="NJC36" s="96"/>
      <c r="NJD36" s="96"/>
      <c r="NJE36" s="96"/>
      <c r="NJF36" s="96"/>
      <c r="NJG36" s="96"/>
      <c r="NJH36" s="96"/>
      <c r="NJI36" s="96"/>
      <c r="NJJ36" s="96"/>
      <c r="NJK36" s="96"/>
      <c r="NJL36" s="96"/>
      <c r="NJM36" s="96"/>
      <c r="NJN36" s="96"/>
      <c r="NJO36" s="96"/>
      <c r="NJP36" s="96"/>
      <c r="NJQ36" s="96"/>
      <c r="NJR36" s="96"/>
      <c r="NJS36" s="96"/>
      <c r="NJT36" s="96"/>
      <c r="NJU36" s="96"/>
      <c r="NJV36" s="96"/>
      <c r="NJW36" s="96"/>
      <c r="NJX36" s="96"/>
      <c r="NJY36" s="96"/>
      <c r="NJZ36" s="96"/>
      <c r="NKA36" s="96"/>
      <c r="NKB36" s="96"/>
      <c r="NKC36" s="96"/>
      <c r="NKD36" s="96"/>
      <c r="NKE36" s="96"/>
      <c r="NKF36" s="96"/>
      <c r="NKG36" s="96"/>
      <c r="NKH36" s="96"/>
      <c r="NKI36" s="96"/>
      <c r="NKJ36" s="96"/>
      <c r="NKK36" s="96"/>
      <c r="NKL36" s="96"/>
      <c r="NKM36" s="96"/>
      <c r="NKN36" s="96"/>
      <c r="NKO36" s="96"/>
      <c r="NKP36" s="96"/>
      <c r="NKQ36" s="96"/>
      <c r="NKR36" s="96"/>
      <c r="NKS36" s="96"/>
      <c r="NKT36" s="96"/>
      <c r="NKU36" s="96"/>
      <c r="NKV36" s="96"/>
      <c r="NKW36" s="96"/>
      <c r="NKX36" s="96"/>
      <c r="NKY36" s="96"/>
      <c r="NKZ36" s="96"/>
      <c r="NLA36" s="96"/>
      <c r="NLB36" s="96"/>
      <c r="NLC36" s="96"/>
      <c r="NLD36" s="96"/>
      <c r="NLE36" s="96"/>
      <c r="NLF36" s="96"/>
      <c r="NLG36" s="96"/>
      <c r="NLH36" s="96"/>
      <c r="NLI36" s="96"/>
      <c r="NLJ36" s="96"/>
      <c r="NLK36" s="96"/>
      <c r="NLL36" s="96"/>
      <c r="NLM36" s="96"/>
      <c r="NLN36" s="96"/>
      <c r="NLO36" s="96"/>
      <c r="NLP36" s="96"/>
      <c r="NLQ36" s="96"/>
      <c r="NLR36" s="96"/>
      <c r="NLS36" s="96"/>
      <c r="NLT36" s="96"/>
      <c r="NLU36" s="96"/>
      <c r="NLV36" s="96"/>
      <c r="NLW36" s="96"/>
      <c r="NLX36" s="96"/>
      <c r="NLY36" s="96"/>
      <c r="NLZ36" s="96"/>
      <c r="NMA36" s="96"/>
      <c r="NMB36" s="96"/>
      <c r="NMC36" s="96"/>
      <c r="NMD36" s="96"/>
      <c r="NME36" s="96"/>
      <c r="NMF36" s="96"/>
      <c r="NMG36" s="96"/>
      <c r="NMH36" s="96"/>
      <c r="NMI36" s="96"/>
      <c r="NMJ36" s="96"/>
      <c r="NMK36" s="96"/>
      <c r="NML36" s="96"/>
      <c r="NMM36" s="96"/>
      <c r="NMN36" s="96"/>
      <c r="NMO36" s="96"/>
      <c r="NMP36" s="96"/>
      <c r="NMQ36" s="96"/>
      <c r="NMR36" s="96"/>
      <c r="NMS36" s="96"/>
      <c r="NMT36" s="96"/>
      <c r="NMU36" s="96"/>
      <c r="NMV36" s="96"/>
      <c r="NMW36" s="96"/>
      <c r="NMX36" s="96"/>
      <c r="NMY36" s="96"/>
      <c r="NMZ36" s="96"/>
      <c r="NNA36" s="96"/>
      <c r="NNB36" s="96"/>
      <c r="NNC36" s="96"/>
      <c r="NND36" s="96"/>
      <c r="NNE36" s="96"/>
      <c r="NNF36" s="96"/>
      <c r="NNG36" s="96"/>
      <c r="NNH36" s="96"/>
      <c r="NNI36" s="96"/>
      <c r="NNJ36" s="96"/>
      <c r="NNK36" s="96"/>
      <c r="NNL36" s="96"/>
      <c r="NNM36" s="96"/>
      <c r="NNN36" s="96"/>
      <c r="NNO36" s="96"/>
      <c r="NNP36" s="96"/>
      <c r="NNQ36" s="96"/>
      <c r="NNR36" s="96"/>
      <c r="NNS36" s="96"/>
      <c r="NNT36" s="96"/>
      <c r="NNU36" s="96"/>
      <c r="NNV36" s="96"/>
      <c r="NNW36" s="96"/>
      <c r="NNX36" s="96"/>
      <c r="NNY36" s="96"/>
      <c r="NNZ36" s="96"/>
      <c r="NOA36" s="96"/>
      <c r="NOB36" s="96"/>
      <c r="NOC36" s="96"/>
      <c r="NOD36" s="96"/>
      <c r="NOE36" s="96"/>
      <c r="NOF36" s="96"/>
      <c r="NOG36" s="96"/>
      <c r="NOH36" s="96"/>
      <c r="NOI36" s="96"/>
      <c r="NOJ36" s="96"/>
      <c r="NOK36" s="96"/>
      <c r="NOL36" s="96"/>
      <c r="NOM36" s="96"/>
      <c r="NON36" s="96"/>
      <c r="NOO36" s="96"/>
      <c r="NOP36" s="96"/>
      <c r="NOQ36" s="96"/>
      <c r="NOR36" s="96"/>
      <c r="NOS36" s="96"/>
      <c r="NOT36" s="96"/>
      <c r="NOU36" s="96"/>
      <c r="NOV36" s="96"/>
      <c r="NOW36" s="96"/>
      <c r="NOX36" s="96"/>
      <c r="NOY36" s="96"/>
      <c r="NOZ36" s="96"/>
      <c r="NPA36" s="96"/>
      <c r="NPB36" s="96"/>
      <c r="NPC36" s="96"/>
      <c r="NPD36" s="96"/>
      <c r="NPE36" s="96"/>
      <c r="NPF36" s="96"/>
      <c r="NPG36" s="96"/>
      <c r="NPH36" s="96"/>
      <c r="NPI36" s="96"/>
      <c r="NPJ36" s="96"/>
      <c r="NPK36" s="96"/>
      <c r="NPL36" s="96"/>
      <c r="NPM36" s="96"/>
      <c r="NPN36" s="96"/>
      <c r="NPO36" s="96"/>
      <c r="NPP36" s="96"/>
      <c r="NPQ36" s="96"/>
      <c r="NPR36" s="96"/>
      <c r="NPS36" s="96"/>
      <c r="NPT36" s="96"/>
      <c r="NPU36" s="96"/>
      <c r="NPV36" s="96"/>
      <c r="NPW36" s="96"/>
      <c r="NPX36" s="96"/>
      <c r="NPY36" s="96"/>
      <c r="NPZ36" s="96"/>
      <c r="NQA36" s="96"/>
      <c r="NQB36" s="96"/>
      <c r="NQC36" s="96"/>
      <c r="NQD36" s="96"/>
      <c r="NQE36" s="96"/>
      <c r="NQF36" s="96"/>
      <c r="NQG36" s="96"/>
      <c r="NQH36" s="96"/>
      <c r="NQI36" s="96"/>
      <c r="NQJ36" s="96"/>
      <c r="NQK36" s="96"/>
      <c r="NQL36" s="96"/>
      <c r="NQM36" s="96"/>
      <c r="NQN36" s="96"/>
      <c r="NQO36" s="96"/>
      <c r="NQP36" s="96"/>
      <c r="NQQ36" s="96"/>
      <c r="NQR36" s="96"/>
      <c r="NQS36" s="96"/>
      <c r="NQT36" s="96"/>
      <c r="NQU36" s="96"/>
      <c r="NQV36" s="96"/>
      <c r="NQW36" s="96"/>
      <c r="NQX36" s="96"/>
      <c r="NQY36" s="96"/>
      <c r="NQZ36" s="96"/>
      <c r="NRA36" s="96"/>
      <c r="NRB36" s="96"/>
      <c r="NRC36" s="96"/>
      <c r="NRD36" s="96"/>
      <c r="NRE36" s="96"/>
      <c r="NRF36" s="96"/>
      <c r="NRG36" s="96"/>
      <c r="NRH36" s="96"/>
      <c r="NRI36" s="96"/>
      <c r="NRJ36" s="96"/>
      <c r="NRK36" s="96"/>
      <c r="NRL36" s="96"/>
      <c r="NRM36" s="96"/>
      <c r="NRN36" s="96"/>
      <c r="NRO36" s="96"/>
      <c r="NRP36" s="96"/>
      <c r="NRQ36" s="96"/>
      <c r="NRR36" s="96"/>
      <c r="NRS36" s="96"/>
      <c r="NRT36" s="96"/>
      <c r="NRU36" s="96"/>
      <c r="NRV36" s="96"/>
      <c r="NRW36" s="96"/>
      <c r="NRX36" s="96"/>
      <c r="NRY36" s="96"/>
      <c r="NRZ36" s="96"/>
      <c r="NSA36" s="96"/>
      <c r="NSB36" s="96"/>
      <c r="NSC36" s="96"/>
      <c r="NSD36" s="96"/>
      <c r="NSE36" s="96"/>
      <c r="NSF36" s="96"/>
      <c r="NSG36" s="96"/>
      <c r="NSH36" s="96"/>
      <c r="NSI36" s="96"/>
      <c r="NSJ36" s="96"/>
      <c r="NSK36" s="96"/>
      <c r="NSL36" s="96"/>
      <c r="NSM36" s="96"/>
      <c r="NSN36" s="96"/>
      <c r="NSO36" s="96"/>
      <c r="NSP36" s="96"/>
      <c r="NSQ36" s="96"/>
      <c r="NSR36" s="96"/>
      <c r="NSS36" s="96"/>
      <c r="NST36" s="96"/>
      <c r="NSU36" s="96"/>
      <c r="NSV36" s="96"/>
      <c r="NSW36" s="96"/>
      <c r="NSX36" s="96"/>
      <c r="NSY36" s="96"/>
      <c r="NSZ36" s="96"/>
      <c r="NTA36" s="96"/>
      <c r="NTB36" s="96"/>
      <c r="NTC36" s="96"/>
      <c r="NTD36" s="96"/>
      <c r="NTE36" s="96"/>
      <c r="NTF36" s="96"/>
      <c r="NTG36" s="96"/>
      <c r="NTH36" s="96"/>
      <c r="NTI36" s="96"/>
      <c r="NTJ36" s="96"/>
      <c r="NTK36" s="96"/>
      <c r="NTL36" s="96"/>
      <c r="NTM36" s="96"/>
      <c r="NTN36" s="96"/>
      <c r="NTO36" s="96"/>
      <c r="NTP36" s="96"/>
      <c r="NTQ36" s="96"/>
      <c r="NTR36" s="96"/>
      <c r="NTS36" s="96"/>
      <c r="NTT36" s="96"/>
      <c r="NTU36" s="96"/>
      <c r="NTV36" s="96"/>
      <c r="NTW36" s="96"/>
      <c r="NTX36" s="96"/>
      <c r="NTY36" s="96"/>
      <c r="NTZ36" s="96"/>
      <c r="NUA36" s="96"/>
      <c r="NUB36" s="96"/>
      <c r="NUC36" s="96"/>
      <c r="NUD36" s="96"/>
      <c r="NUE36" s="96"/>
      <c r="NUF36" s="96"/>
      <c r="NUG36" s="96"/>
      <c r="NUH36" s="96"/>
      <c r="NUI36" s="96"/>
      <c r="NUJ36" s="96"/>
      <c r="NUK36" s="96"/>
      <c r="NUL36" s="96"/>
      <c r="NUM36" s="96"/>
      <c r="NUN36" s="96"/>
      <c r="NUO36" s="96"/>
      <c r="NUP36" s="96"/>
      <c r="NUQ36" s="96"/>
      <c r="NUR36" s="96"/>
      <c r="NUS36" s="96"/>
      <c r="NUT36" s="96"/>
      <c r="NUU36" s="96"/>
      <c r="NUV36" s="96"/>
      <c r="NUW36" s="96"/>
      <c r="NUX36" s="96"/>
      <c r="NUY36" s="96"/>
      <c r="NUZ36" s="96"/>
      <c r="NVA36" s="96"/>
      <c r="NVB36" s="96"/>
      <c r="NVC36" s="96"/>
      <c r="NVD36" s="96"/>
      <c r="NVE36" s="96"/>
      <c r="NVF36" s="96"/>
      <c r="NVG36" s="96"/>
      <c r="NVH36" s="96"/>
      <c r="NVI36" s="96"/>
      <c r="NVJ36" s="96"/>
      <c r="NVK36" s="96"/>
      <c r="NVL36" s="96"/>
      <c r="NVM36" s="96"/>
      <c r="NVN36" s="96"/>
      <c r="NVO36" s="96"/>
      <c r="NVP36" s="96"/>
      <c r="NVQ36" s="96"/>
      <c r="NVR36" s="96"/>
      <c r="NVS36" s="96"/>
      <c r="NVT36" s="96"/>
      <c r="NVU36" s="96"/>
      <c r="NVV36" s="96"/>
      <c r="NVW36" s="96"/>
      <c r="NVX36" s="96"/>
      <c r="NVY36" s="96"/>
      <c r="NVZ36" s="96"/>
      <c r="NWA36" s="96"/>
      <c r="NWB36" s="96"/>
      <c r="NWC36" s="96"/>
      <c r="NWD36" s="96"/>
      <c r="NWE36" s="96"/>
      <c r="NWF36" s="96"/>
      <c r="NWG36" s="96"/>
      <c r="NWH36" s="96"/>
      <c r="NWI36" s="96"/>
      <c r="NWJ36" s="96"/>
      <c r="NWK36" s="96"/>
      <c r="NWL36" s="96"/>
      <c r="NWM36" s="96"/>
      <c r="NWN36" s="96"/>
      <c r="NWO36" s="96"/>
      <c r="NWP36" s="96"/>
      <c r="NWQ36" s="96"/>
      <c r="NWR36" s="96"/>
      <c r="NWS36" s="96"/>
      <c r="NWT36" s="96"/>
      <c r="NWU36" s="96"/>
      <c r="NWV36" s="96"/>
      <c r="NWW36" s="96"/>
      <c r="NWX36" s="96"/>
      <c r="NWY36" s="96"/>
      <c r="NWZ36" s="96"/>
      <c r="NXA36" s="96"/>
      <c r="NXB36" s="96"/>
      <c r="NXC36" s="96"/>
      <c r="NXD36" s="96"/>
      <c r="NXE36" s="96"/>
      <c r="NXF36" s="96"/>
      <c r="NXG36" s="96"/>
      <c r="NXH36" s="96"/>
      <c r="NXI36" s="96"/>
      <c r="NXJ36" s="96"/>
      <c r="NXK36" s="96"/>
      <c r="NXL36" s="96"/>
      <c r="NXM36" s="96"/>
      <c r="NXN36" s="96"/>
      <c r="NXO36" s="96"/>
      <c r="NXP36" s="96"/>
      <c r="NXQ36" s="96"/>
      <c r="NXR36" s="96"/>
      <c r="NXS36" s="96"/>
      <c r="NXT36" s="96"/>
      <c r="NXU36" s="96"/>
      <c r="NXV36" s="96"/>
      <c r="NXW36" s="96"/>
      <c r="NXX36" s="96"/>
      <c r="NXY36" s="96"/>
      <c r="NXZ36" s="96"/>
      <c r="NYA36" s="96"/>
      <c r="NYB36" s="96"/>
      <c r="NYC36" s="96"/>
      <c r="NYD36" s="96"/>
      <c r="NYE36" s="96"/>
      <c r="NYF36" s="96"/>
      <c r="NYG36" s="96"/>
      <c r="NYH36" s="96"/>
      <c r="NYI36" s="96"/>
      <c r="NYJ36" s="96"/>
      <c r="NYK36" s="96"/>
      <c r="NYL36" s="96"/>
      <c r="NYM36" s="96"/>
      <c r="NYN36" s="96"/>
      <c r="NYO36" s="96"/>
      <c r="NYP36" s="96"/>
      <c r="NYQ36" s="96"/>
      <c r="NYR36" s="96"/>
      <c r="NYS36" s="96"/>
      <c r="NYT36" s="96"/>
      <c r="NYU36" s="96"/>
      <c r="NYV36" s="96"/>
      <c r="NYW36" s="96"/>
      <c r="NYX36" s="96"/>
      <c r="NYY36" s="96"/>
      <c r="NYZ36" s="96"/>
      <c r="NZA36" s="96"/>
      <c r="NZB36" s="96"/>
      <c r="NZC36" s="96"/>
      <c r="NZD36" s="96"/>
      <c r="NZE36" s="96"/>
      <c r="NZF36" s="96"/>
      <c r="NZG36" s="96"/>
      <c r="NZH36" s="96"/>
      <c r="NZI36" s="96"/>
      <c r="NZJ36" s="96"/>
      <c r="NZK36" s="96"/>
      <c r="NZL36" s="96"/>
      <c r="NZM36" s="96"/>
      <c r="NZN36" s="96"/>
      <c r="NZO36" s="96"/>
      <c r="NZP36" s="96"/>
      <c r="NZQ36" s="96"/>
      <c r="NZR36" s="96"/>
      <c r="NZS36" s="96"/>
      <c r="NZT36" s="96"/>
      <c r="NZU36" s="96"/>
      <c r="NZV36" s="96"/>
      <c r="NZW36" s="96"/>
      <c r="NZX36" s="96"/>
      <c r="NZY36" s="96"/>
      <c r="NZZ36" s="96"/>
      <c r="OAA36" s="96"/>
      <c r="OAB36" s="96"/>
      <c r="OAC36" s="96"/>
      <c r="OAD36" s="96"/>
      <c r="OAE36" s="96"/>
      <c r="OAF36" s="96"/>
      <c r="OAG36" s="96"/>
      <c r="OAH36" s="96"/>
      <c r="OAI36" s="96"/>
      <c r="OAJ36" s="96"/>
      <c r="OAK36" s="96"/>
      <c r="OAL36" s="96"/>
      <c r="OAM36" s="96"/>
      <c r="OAN36" s="96"/>
      <c r="OAO36" s="96"/>
      <c r="OAP36" s="96"/>
      <c r="OAQ36" s="96"/>
      <c r="OAR36" s="96"/>
      <c r="OAS36" s="96"/>
      <c r="OAT36" s="96"/>
      <c r="OAU36" s="96"/>
      <c r="OAV36" s="96"/>
      <c r="OAW36" s="96"/>
      <c r="OAX36" s="96"/>
      <c r="OAY36" s="96"/>
      <c r="OAZ36" s="96"/>
      <c r="OBA36" s="96"/>
      <c r="OBB36" s="96"/>
      <c r="OBC36" s="96"/>
      <c r="OBD36" s="96"/>
      <c r="OBE36" s="96"/>
      <c r="OBF36" s="96"/>
      <c r="OBG36" s="96"/>
      <c r="OBH36" s="96"/>
      <c r="OBI36" s="96"/>
      <c r="OBJ36" s="96"/>
      <c r="OBK36" s="96"/>
      <c r="OBL36" s="96"/>
      <c r="OBM36" s="96"/>
      <c r="OBN36" s="96"/>
      <c r="OBO36" s="96"/>
      <c r="OBP36" s="96"/>
      <c r="OBQ36" s="96"/>
      <c r="OBR36" s="96"/>
      <c r="OBS36" s="96"/>
      <c r="OBT36" s="96"/>
      <c r="OBU36" s="96"/>
      <c r="OBV36" s="96"/>
      <c r="OBW36" s="96"/>
      <c r="OBX36" s="96"/>
      <c r="OBY36" s="96"/>
      <c r="OBZ36" s="96"/>
      <c r="OCA36" s="96"/>
      <c r="OCB36" s="96"/>
      <c r="OCC36" s="96"/>
      <c r="OCD36" s="96"/>
      <c r="OCE36" s="96"/>
      <c r="OCF36" s="96"/>
      <c r="OCG36" s="96"/>
      <c r="OCH36" s="96"/>
      <c r="OCI36" s="96"/>
      <c r="OCJ36" s="96"/>
      <c r="OCK36" s="96"/>
      <c r="OCL36" s="96"/>
      <c r="OCM36" s="96"/>
      <c r="OCN36" s="96"/>
      <c r="OCO36" s="96"/>
      <c r="OCP36" s="96"/>
      <c r="OCQ36" s="96"/>
      <c r="OCR36" s="96"/>
      <c r="OCS36" s="96"/>
      <c r="OCT36" s="96"/>
      <c r="OCU36" s="96"/>
      <c r="OCV36" s="96"/>
      <c r="OCW36" s="96"/>
      <c r="OCX36" s="96"/>
      <c r="OCY36" s="96"/>
      <c r="OCZ36" s="96"/>
      <c r="ODA36" s="96"/>
      <c r="ODB36" s="96"/>
      <c r="ODC36" s="96"/>
      <c r="ODD36" s="96"/>
      <c r="ODE36" s="96"/>
      <c r="ODF36" s="96"/>
      <c r="ODG36" s="96"/>
      <c r="ODH36" s="96"/>
      <c r="ODI36" s="96"/>
      <c r="ODJ36" s="96"/>
      <c r="ODK36" s="96"/>
      <c r="ODL36" s="96"/>
      <c r="ODM36" s="96"/>
      <c r="ODN36" s="96"/>
      <c r="ODO36" s="96"/>
      <c r="ODP36" s="96"/>
      <c r="ODQ36" s="96"/>
      <c r="ODR36" s="96"/>
      <c r="ODS36" s="96"/>
      <c r="ODT36" s="96"/>
      <c r="ODU36" s="96"/>
      <c r="ODV36" s="96"/>
      <c r="ODW36" s="96"/>
      <c r="ODX36" s="96"/>
      <c r="ODY36" s="96"/>
      <c r="ODZ36" s="96"/>
      <c r="OEA36" s="96"/>
      <c r="OEB36" s="96"/>
      <c r="OEC36" s="96"/>
      <c r="OED36" s="96"/>
      <c r="OEE36" s="96"/>
      <c r="OEF36" s="96"/>
      <c r="OEG36" s="96"/>
      <c r="OEH36" s="96"/>
      <c r="OEI36" s="96"/>
      <c r="OEJ36" s="96"/>
      <c r="OEK36" s="96"/>
      <c r="OEL36" s="96"/>
      <c r="OEM36" s="96"/>
      <c r="OEN36" s="96"/>
      <c r="OEO36" s="96"/>
      <c r="OEP36" s="96"/>
      <c r="OEQ36" s="96"/>
      <c r="OER36" s="96"/>
      <c r="OES36" s="96"/>
      <c r="OET36" s="96"/>
      <c r="OEU36" s="96"/>
      <c r="OEV36" s="96"/>
      <c r="OEW36" s="96"/>
      <c r="OEX36" s="96"/>
      <c r="OEY36" s="96"/>
      <c r="OEZ36" s="96"/>
      <c r="OFA36" s="96"/>
      <c r="OFB36" s="96"/>
      <c r="OFC36" s="96"/>
      <c r="OFD36" s="96"/>
      <c r="OFE36" s="96"/>
      <c r="OFF36" s="96"/>
      <c r="OFG36" s="96"/>
      <c r="OFH36" s="96"/>
      <c r="OFI36" s="96"/>
      <c r="OFJ36" s="96"/>
      <c r="OFK36" s="96"/>
      <c r="OFL36" s="96"/>
      <c r="OFM36" s="96"/>
      <c r="OFN36" s="96"/>
      <c r="OFO36" s="96"/>
      <c r="OFP36" s="96"/>
      <c r="OFQ36" s="96"/>
      <c r="OFR36" s="96"/>
      <c r="OFS36" s="96"/>
      <c r="OFT36" s="96"/>
      <c r="OFU36" s="96"/>
      <c r="OFV36" s="96"/>
      <c r="OFW36" s="96"/>
      <c r="OFX36" s="96"/>
      <c r="OFY36" s="96"/>
      <c r="OFZ36" s="96"/>
      <c r="OGA36" s="96"/>
      <c r="OGB36" s="96"/>
      <c r="OGC36" s="96"/>
      <c r="OGD36" s="96"/>
      <c r="OGE36" s="96"/>
      <c r="OGF36" s="96"/>
      <c r="OGG36" s="96"/>
      <c r="OGH36" s="96"/>
      <c r="OGI36" s="96"/>
      <c r="OGJ36" s="96"/>
      <c r="OGK36" s="96"/>
      <c r="OGL36" s="96"/>
      <c r="OGM36" s="96"/>
      <c r="OGN36" s="96"/>
      <c r="OGO36" s="96"/>
      <c r="OGP36" s="96"/>
      <c r="OGQ36" s="96"/>
      <c r="OGR36" s="96"/>
      <c r="OGS36" s="96"/>
      <c r="OGT36" s="96"/>
      <c r="OGU36" s="96"/>
      <c r="OGV36" s="96"/>
      <c r="OGW36" s="96"/>
      <c r="OGX36" s="96"/>
      <c r="OGY36" s="96"/>
      <c r="OGZ36" s="96"/>
      <c r="OHA36" s="96"/>
      <c r="OHB36" s="96"/>
      <c r="OHC36" s="96"/>
      <c r="OHD36" s="96"/>
      <c r="OHE36" s="96"/>
      <c r="OHF36" s="96"/>
      <c r="OHG36" s="96"/>
      <c r="OHH36" s="96"/>
      <c r="OHI36" s="96"/>
      <c r="OHJ36" s="96"/>
      <c r="OHK36" s="96"/>
      <c r="OHL36" s="96"/>
      <c r="OHM36" s="96"/>
      <c r="OHN36" s="96"/>
      <c r="OHO36" s="96"/>
      <c r="OHP36" s="96"/>
      <c r="OHQ36" s="96"/>
      <c r="OHR36" s="96"/>
      <c r="OHS36" s="96"/>
      <c r="OHT36" s="96"/>
      <c r="OHU36" s="96"/>
      <c r="OHV36" s="96"/>
      <c r="OHW36" s="96"/>
      <c r="OHX36" s="96"/>
      <c r="OHY36" s="96"/>
      <c r="OHZ36" s="96"/>
      <c r="OIA36" s="96"/>
      <c r="OIB36" s="96"/>
      <c r="OIC36" s="96"/>
      <c r="OID36" s="96"/>
      <c r="OIE36" s="96"/>
      <c r="OIF36" s="96"/>
      <c r="OIG36" s="96"/>
      <c r="OIH36" s="96"/>
      <c r="OII36" s="96"/>
      <c r="OIJ36" s="96"/>
      <c r="OIK36" s="96"/>
      <c r="OIL36" s="96"/>
      <c r="OIM36" s="96"/>
      <c r="OIN36" s="96"/>
      <c r="OIO36" s="96"/>
      <c r="OIP36" s="96"/>
      <c r="OIQ36" s="96"/>
      <c r="OIR36" s="96"/>
      <c r="OIS36" s="96"/>
      <c r="OIT36" s="96"/>
      <c r="OIU36" s="96"/>
      <c r="OIV36" s="96"/>
      <c r="OIW36" s="96"/>
      <c r="OIX36" s="96"/>
      <c r="OIY36" s="96"/>
      <c r="OIZ36" s="96"/>
      <c r="OJA36" s="96"/>
      <c r="OJB36" s="96"/>
      <c r="OJC36" s="96"/>
      <c r="OJD36" s="96"/>
      <c r="OJE36" s="96"/>
      <c r="OJF36" s="96"/>
      <c r="OJG36" s="96"/>
      <c r="OJH36" s="96"/>
      <c r="OJI36" s="96"/>
      <c r="OJJ36" s="96"/>
      <c r="OJK36" s="96"/>
      <c r="OJL36" s="96"/>
      <c r="OJM36" s="96"/>
      <c r="OJN36" s="96"/>
      <c r="OJO36" s="96"/>
      <c r="OJP36" s="96"/>
      <c r="OJQ36" s="96"/>
      <c r="OJR36" s="96"/>
      <c r="OJS36" s="96"/>
      <c r="OJT36" s="96"/>
      <c r="OJU36" s="96"/>
      <c r="OJV36" s="96"/>
      <c r="OJW36" s="96"/>
      <c r="OJX36" s="96"/>
      <c r="OJY36" s="96"/>
      <c r="OJZ36" s="96"/>
      <c r="OKA36" s="96"/>
      <c r="OKB36" s="96"/>
      <c r="OKC36" s="96"/>
      <c r="OKD36" s="96"/>
      <c r="OKE36" s="96"/>
      <c r="OKF36" s="96"/>
      <c r="OKG36" s="96"/>
      <c r="OKH36" s="96"/>
      <c r="OKI36" s="96"/>
      <c r="OKJ36" s="96"/>
      <c r="OKK36" s="96"/>
      <c r="OKL36" s="96"/>
      <c r="OKM36" s="96"/>
      <c r="OKN36" s="96"/>
      <c r="OKO36" s="96"/>
      <c r="OKP36" s="96"/>
      <c r="OKQ36" s="96"/>
      <c r="OKR36" s="96"/>
      <c r="OKS36" s="96"/>
      <c r="OKT36" s="96"/>
      <c r="OKU36" s="96"/>
      <c r="OKV36" s="96"/>
      <c r="OKW36" s="96"/>
      <c r="OKX36" s="96"/>
      <c r="OKY36" s="96"/>
      <c r="OKZ36" s="96"/>
      <c r="OLA36" s="96"/>
      <c r="OLB36" s="96"/>
      <c r="OLC36" s="96"/>
      <c r="OLD36" s="96"/>
      <c r="OLE36" s="96"/>
      <c r="OLF36" s="96"/>
      <c r="OLG36" s="96"/>
      <c r="OLH36" s="96"/>
      <c r="OLI36" s="96"/>
      <c r="OLJ36" s="96"/>
      <c r="OLK36" s="96"/>
      <c r="OLL36" s="96"/>
      <c r="OLM36" s="96"/>
      <c r="OLN36" s="96"/>
      <c r="OLO36" s="96"/>
      <c r="OLP36" s="96"/>
      <c r="OLQ36" s="96"/>
      <c r="OLR36" s="96"/>
      <c r="OLS36" s="96"/>
      <c r="OLT36" s="96"/>
      <c r="OLU36" s="96"/>
      <c r="OLV36" s="96"/>
      <c r="OLW36" s="96"/>
      <c r="OLX36" s="96"/>
      <c r="OLY36" s="96"/>
      <c r="OLZ36" s="96"/>
      <c r="OMA36" s="96"/>
      <c r="OMB36" s="96"/>
      <c r="OMC36" s="96"/>
      <c r="OMD36" s="96"/>
      <c r="OME36" s="96"/>
      <c r="OMF36" s="96"/>
      <c r="OMG36" s="96"/>
      <c r="OMH36" s="96"/>
      <c r="OMI36" s="96"/>
      <c r="OMJ36" s="96"/>
      <c r="OMK36" s="96"/>
      <c r="OML36" s="96"/>
      <c r="OMM36" s="96"/>
      <c r="OMN36" s="96"/>
      <c r="OMO36" s="96"/>
      <c r="OMP36" s="96"/>
      <c r="OMQ36" s="96"/>
      <c r="OMR36" s="96"/>
      <c r="OMS36" s="96"/>
      <c r="OMT36" s="96"/>
      <c r="OMU36" s="96"/>
      <c r="OMV36" s="96"/>
      <c r="OMW36" s="96"/>
      <c r="OMX36" s="96"/>
      <c r="OMY36" s="96"/>
      <c r="OMZ36" s="96"/>
      <c r="ONA36" s="96"/>
      <c r="ONB36" s="96"/>
      <c r="ONC36" s="96"/>
      <c r="OND36" s="96"/>
      <c r="ONE36" s="96"/>
      <c r="ONF36" s="96"/>
      <c r="ONG36" s="96"/>
      <c r="ONH36" s="96"/>
      <c r="ONI36" s="96"/>
      <c r="ONJ36" s="96"/>
      <c r="ONK36" s="96"/>
      <c r="ONL36" s="96"/>
      <c r="ONM36" s="96"/>
      <c r="ONN36" s="96"/>
      <c r="ONO36" s="96"/>
      <c r="ONP36" s="96"/>
      <c r="ONQ36" s="96"/>
      <c r="ONR36" s="96"/>
      <c r="ONS36" s="96"/>
      <c r="ONT36" s="96"/>
      <c r="ONU36" s="96"/>
      <c r="ONV36" s="96"/>
      <c r="ONW36" s="96"/>
      <c r="ONX36" s="96"/>
      <c r="ONY36" s="96"/>
      <c r="ONZ36" s="96"/>
      <c r="OOA36" s="96"/>
      <c r="OOB36" s="96"/>
      <c r="OOC36" s="96"/>
      <c r="OOD36" s="96"/>
      <c r="OOE36" s="96"/>
      <c r="OOF36" s="96"/>
      <c r="OOG36" s="96"/>
      <c r="OOH36" s="96"/>
      <c r="OOI36" s="96"/>
      <c r="OOJ36" s="96"/>
      <c r="OOK36" s="96"/>
      <c r="OOL36" s="96"/>
      <c r="OOM36" s="96"/>
      <c r="OON36" s="96"/>
      <c r="OOO36" s="96"/>
      <c r="OOP36" s="96"/>
      <c r="OOQ36" s="96"/>
      <c r="OOR36" s="96"/>
      <c r="OOS36" s="96"/>
      <c r="OOT36" s="96"/>
      <c r="OOU36" s="96"/>
      <c r="OOV36" s="96"/>
      <c r="OOW36" s="96"/>
      <c r="OOX36" s="96"/>
      <c r="OOY36" s="96"/>
      <c r="OOZ36" s="96"/>
      <c r="OPA36" s="96"/>
      <c r="OPB36" s="96"/>
      <c r="OPC36" s="96"/>
      <c r="OPD36" s="96"/>
      <c r="OPE36" s="96"/>
      <c r="OPF36" s="96"/>
      <c r="OPG36" s="96"/>
      <c r="OPH36" s="96"/>
      <c r="OPI36" s="96"/>
      <c r="OPJ36" s="96"/>
      <c r="OPK36" s="96"/>
      <c r="OPL36" s="96"/>
      <c r="OPM36" s="96"/>
      <c r="OPN36" s="96"/>
      <c r="OPO36" s="96"/>
      <c r="OPP36" s="96"/>
      <c r="OPQ36" s="96"/>
      <c r="OPR36" s="96"/>
      <c r="OPS36" s="96"/>
      <c r="OPT36" s="96"/>
      <c r="OPU36" s="96"/>
      <c r="OPV36" s="96"/>
      <c r="OPW36" s="96"/>
      <c r="OPX36" s="96"/>
      <c r="OPY36" s="96"/>
      <c r="OPZ36" s="96"/>
      <c r="OQA36" s="96"/>
      <c r="OQB36" s="96"/>
      <c r="OQC36" s="96"/>
      <c r="OQD36" s="96"/>
      <c r="OQE36" s="96"/>
      <c r="OQF36" s="96"/>
      <c r="OQG36" s="96"/>
      <c r="OQH36" s="96"/>
      <c r="OQI36" s="96"/>
      <c r="OQJ36" s="96"/>
      <c r="OQK36" s="96"/>
      <c r="OQL36" s="96"/>
      <c r="OQM36" s="96"/>
      <c r="OQN36" s="96"/>
      <c r="OQO36" s="96"/>
      <c r="OQP36" s="96"/>
      <c r="OQQ36" s="96"/>
      <c r="OQR36" s="96"/>
      <c r="OQS36" s="96"/>
      <c r="OQT36" s="96"/>
      <c r="OQU36" s="96"/>
      <c r="OQV36" s="96"/>
      <c r="OQW36" s="96"/>
      <c r="OQX36" s="96"/>
      <c r="OQY36" s="96"/>
      <c r="OQZ36" s="96"/>
      <c r="ORA36" s="96"/>
      <c r="ORB36" s="96"/>
      <c r="ORC36" s="96"/>
      <c r="ORD36" s="96"/>
      <c r="ORE36" s="96"/>
      <c r="ORF36" s="96"/>
      <c r="ORG36" s="96"/>
      <c r="ORH36" s="96"/>
      <c r="ORI36" s="96"/>
      <c r="ORJ36" s="96"/>
      <c r="ORK36" s="96"/>
      <c r="ORL36" s="96"/>
      <c r="ORM36" s="96"/>
      <c r="ORN36" s="96"/>
      <c r="ORO36" s="96"/>
      <c r="ORP36" s="96"/>
      <c r="ORQ36" s="96"/>
      <c r="ORR36" s="96"/>
      <c r="ORS36" s="96"/>
      <c r="ORT36" s="96"/>
      <c r="ORU36" s="96"/>
      <c r="ORV36" s="96"/>
      <c r="ORW36" s="96"/>
      <c r="ORX36" s="96"/>
      <c r="ORY36" s="96"/>
      <c r="ORZ36" s="96"/>
      <c r="OSA36" s="96"/>
      <c r="OSB36" s="96"/>
      <c r="OSC36" s="96"/>
      <c r="OSD36" s="96"/>
      <c r="OSE36" s="96"/>
      <c r="OSF36" s="96"/>
      <c r="OSG36" s="96"/>
      <c r="OSH36" s="96"/>
      <c r="OSI36" s="96"/>
      <c r="OSJ36" s="96"/>
      <c r="OSK36" s="96"/>
      <c r="OSL36" s="96"/>
      <c r="OSM36" s="96"/>
      <c r="OSN36" s="96"/>
      <c r="OSO36" s="96"/>
      <c r="OSP36" s="96"/>
      <c r="OSQ36" s="96"/>
      <c r="OSR36" s="96"/>
      <c r="OSS36" s="96"/>
      <c r="OST36" s="96"/>
      <c r="OSU36" s="96"/>
      <c r="OSV36" s="96"/>
      <c r="OSW36" s="96"/>
      <c r="OSX36" s="96"/>
      <c r="OSY36" s="96"/>
      <c r="OSZ36" s="96"/>
      <c r="OTA36" s="96"/>
      <c r="OTB36" s="96"/>
      <c r="OTC36" s="96"/>
      <c r="OTD36" s="96"/>
      <c r="OTE36" s="96"/>
      <c r="OTF36" s="96"/>
      <c r="OTG36" s="96"/>
      <c r="OTH36" s="96"/>
      <c r="OTI36" s="96"/>
      <c r="OTJ36" s="96"/>
      <c r="OTK36" s="96"/>
      <c r="OTL36" s="96"/>
      <c r="OTM36" s="96"/>
      <c r="OTN36" s="96"/>
      <c r="OTO36" s="96"/>
      <c r="OTP36" s="96"/>
      <c r="OTQ36" s="96"/>
      <c r="OTR36" s="96"/>
      <c r="OTS36" s="96"/>
      <c r="OTT36" s="96"/>
      <c r="OTU36" s="96"/>
      <c r="OTV36" s="96"/>
      <c r="OTW36" s="96"/>
      <c r="OTX36" s="96"/>
      <c r="OTY36" s="96"/>
      <c r="OTZ36" s="96"/>
      <c r="OUA36" s="96"/>
      <c r="OUB36" s="96"/>
      <c r="OUC36" s="96"/>
      <c r="OUD36" s="96"/>
      <c r="OUE36" s="96"/>
      <c r="OUF36" s="96"/>
      <c r="OUG36" s="96"/>
      <c r="OUH36" s="96"/>
      <c r="OUI36" s="96"/>
      <c r="OUJ36" s="96"/>
      <c r="OUK36" s="96"/>
      <c r="OUL36" s="96"/>
      <c r="OUM36" s="96"/>
      <c r="OUN36" s="96"/>
      <c r="OUO36" s="96"/>
      <c r="OUP36" s="96"/>
      <c r="OUQ36" s="96"/>
      <c r="OUR36" s="96"/>
      <c r="OUS36" s="96"/>
      <c r="OUT36" s="96"/>
      <c r="OUU36" s="96"/>
      <c r="OUV36" s="96"/>
      <c r="OUW36" s="96"/>
      <c r="OUX36" s="96"/>
      <c r="OUY36" s="96"/>
      <c r="OUZ36" s="96"/>
      <c r="OVA36" s="96"/>
      <c r="OVB36" s="96"/>
      <c r="OVC36" s="96"/>
      <c r="OVD36" s="96"/>
      <c r="OVE36" s="96"/>
      <c r="OVF36" s="96"/>
      <c r="OVG36" s="96"/>
      <c r="OVH36" s="96"/>
      <c r="OVI36" s="96"/>
      <c r="OVJ36" s="96"/>
      <c r="OVK36" s="96"/>
      <c r="OVL36" s="96"/>
      <c r="OVM36" s="96"/>
      <c r="OVN36" s="96"/>
      <c r="OVO36" s="96"/>
      <c r="OVP36" s="96"/>
      <c r="OVQ36" s="96"/>
      <c r="OVR36" s="96"/>
      <c r="OVS36" s="96"/>
      <c r="OVT36" s="96"/>
      <c r="OVU36" s="96"/>
      <c r="OVV36" s="96"/>
      <c r="OVW36" s="96"/>
      <c r="OVX36" s="96"/>
      <c r="OVY36" s="96"/>
      <c r="OVZ36" s="96"/>
      <c r="OWA36" s="96"/>
      <c r="OWB36" s="96"/>
      <c r="OWC36" s="96"/>
      <c r="OWD36" s="96"/>
      <c r="OWE36" s="96"/>
      <c r="OWF36" s="96"/>
      <c r="OWG36" s="96"/>
      <c r="OWH36" s="96"/>
      <c r="OWI36" s="96"/>
      <c r="OWJ36" s="96"/>
      <c r="OWK36" s="96"/>
      <c r="OWL36" s="96"/>
      <c r="OWM36" s="96"/>
      <c r="OWN36" s="96"/>
      <c r="OWO36" s="96"/>
      <c r="OWP36" s="96"/>
      <c r="OWQ36" s="96"/>
      <c r="OWR36" s="96"/>
      <c r="OWS36" s="96"/>
      <c r="OWT36" s="96"/>
      <c r="OWU36" s="96"/>
      <c r="OWV36" s="96"/>
      <c r="OWW36" s="96"/>
      <c r="OWX36" s="96"/>
      <c r="OWY36" s="96"/>
      <c r="OWZ36" s="96"/>
      <c r="OXA36" s="96"/>
      <c r="OXB36" s="96"/>
      <c r="OXC36" s="96"/>
      <c r="OXD36" s="96"/>
      <c r="OXE36" s="96"/>
      <c r="OXF36" s="96"/>
      <c r="OXG36" s="96"/>
      <c r="OXH36" s="96"/>
      <c r="OXI36" s="96"/>
      <c r="OXJ36" s="96"/>
      <c r="OXK36" s="96"/>
      <c r="OXL36" s="96"/>
      <c r="OXM36" s="96"/>
      <c r="OXN36" s="96"/>
      <c r="OXO36" s="96"/>
      <c r="OXP36" s="96"/>
      <c r="OXQ36" s="96"/>
      <c r="OXR36" s="96"/>
      <c r="OXS36" s="96"/>
      <c r="OXT36" s="96"/>
      <c r="OXU36" s="96"/>
      <c r="OXV36" s="96"/>
      <c r="OXW36" s="96"/>
      <c r="OXX36" s="96"/>
      <c r="OXY36" s="96"/>
      <c r="OXZ36" s="96"/>
      <c r="OYA36" s="96"/>
      <c r="OYB36" s="96"/>
      <c r="OYC36" s="96"/>
      <c r="OYD36" s="96"/>
      <c r="OYE36" s="96"/>
      <c r="OYF36" s="96"/>
      <c r="OYG36" s="96"/>
      <c r="OYH36" s="96"/>
      <c r="OYI36" s="96"/>
      <c r="OYJ36" s="96"/>
      <c r="OYK36" s="96"/>
      <c r="OYL36" s="96"/>
      <c r="OYM36" s="96"/>
      <c r="OYN36" s="96"/>
      <c r="OYO36" s="96"/>
      <c r="OYP36" s="96"/>
      <c r="OYQ36" s="96"/>
      <c r="OYR36" s="96"/>
      <c r="OYS36" s="96"/>
      <c r="OYT36" s="96"/>
      <c r="OYU36" s="96"/>
      <c r="OYV36" s="96"/>
      <c r="OYW36" s="96"/>
      <c r="OYX36" s="96"/>
      <c r="OYY36" s="96"/>
      <c r="OYZ36" s="96"/>
      <c r="OZA36" s="96"/>
      <c r="OZB36" s="96"/>
      <c r="OZC36" s="96"/>
      <c r="OZD36" s="96"/>
      <c r="OZE36" s="96"/>
      <c r="OZF36" s="96"/>
      <c r="OZG36" s="96"/>
      <c r="OZH36" s="96"/>
      <c r="OZI36" s="96"/>
      <c r="OZJ36" s="96"/>
      <c r="OZK36" s="96"/>
      <c r="OZL36" s="96"/>
      <c r="OZM36" s="96"/>
      <c r="OZN36" s="96"/>
      <c r="OZO36" s="96"/>
      <c r="OZP36" s="96"/>
      <c r="OZQ36" s="96"/>
      <c r="OZR36" s="96"/>
      <c r="OZS36" s="96"/>
      <c r="OZT36" s="96"/>
      <c r="OZU36" s="96"/>
      <c r="OZV36" s="96"/>
      <c r="OZW36" s="96"/>
      <c r="OZX36" s="96"/>
      <c r="OZY36" s="96"/>
      <c r="OZZ36" s="96"/>
      <c r="PAA36" s="96"/>
      <c r="PAB36" s="96"/>
      <c r="PAC36" s="96"/>
      <c r="PAD36" s="96"/>
      <c r="PAE36" s="96"/>
      <c r="PAF36" s="96"/>
      <c r="PAG36" s="96"/>
      <c r="PAH36" s="96"/>
      <c r="PAI36" s="96"/>
      <c r="PAJ36" s="96"/>
      <c r="PAK36" s="96"/>
      <c r="PAL36" s="96"/>
      <c r="PAM36" s="96"/>
      <c r="PAN36" s="96"/>
      <c r="PAO36" s="96"/>
      <c r="PAP36" s="96"/>
      <c r="PAQ36" s="96"/>
      <c r="PAR36" s="96"/>
      <c r="PAS36" s="96"/>
      <c r="PAT36" s="96"/>
      <c r="PAU36" s="96"/>
      <c r="PAV36" s="96"/>
      <c r="PAW36" s="96"/>
      <c r="PAX36" s="96"/>
      <c r="PAY36" s="96"/>
      <c r="PAZ36" s="96"/>
      <c r="PBA36" s="96"/>
      <c r="PBB36" s="96"/>
      <c r="PBC36" s="96"/>
      <c r="PBD36" s="96"/>
      <c r="PBE36" s="96"/>
      <c r="PBF36" s="96"/>
      <c r="PBG36" s="96"/>
      <c r="PBH36" s="96"/>
      <c r="PBI36" s="96"/>
      <c r="PBJ36" s="96"/>
      <c r="PBK36" s="96"/>
      <c r="PBL36" s="96"/>
      <c r="PBM36" s="96"/>
      <c r="PBN36" s="96"/>
      <c r="PBO36" s="96"/>
      <c r="PBP36" s="96"/>
      <c r="PBQ36" s="96"/>
      <c r="PBR36" s="96"/>
      <c r="PBS36" s="96"/>
      <c r="PBT36" s="96"/>
      <c r="PBU36" s="96"/>
      <c r="PBV36" s="96"/>
      <c r="PBW36" s="96"/>
      <c r="PBX36" s="96"/>
      <c r="PBY36" s="96"/>
      <c r="PBZ36" s="96"/>
      <c r="PCA36" s="96"/>
      <c r="PCB36" s="96"/>
      <c r="PCC36" s="96"/>
      <c r="PCD36" s="96"/>
      <c r="PCE36" s="96"/>
      <c r="PCF36" s="96"/>
      <c r="PCG36" s="96"/>
      <c r="PCH36" s="96"/>
      <c r="PCI36" s="96"/>
      <c r="PCJ36" s="96"/>
      <c r="PCK36" s="96"/>
      <c r="PCL36" s="96"/>
      <c r="PCM36" s="96"/>
      <c r="PCN36" s="96"/>
      <c r="PCO36" s="96"/>
      <c r="PCP36" s="96"/>
      <c r="PCQ36" s="96"/>
      <c r="PCR36" s="96"/>
      <c r="PCS36" s="96"/>
      <c r="PCT36" s="96"/>
      <c r="PCU36" s="96"/>
      <c r="PCV36" s="96"/>
      <c r="PCW36" s="96"/>
      <c r="PCX36" s="96"/>
      <c r="PCY36" s="96"/>
      <c r="PCZ36" s="96"/>
      <c r="PDA36" s="96"/>
      <c r="PDB36" s="96"/>
      <c r="PDC36" s="96"/>
      <c r="PDD36" s="96"/>
      <c r="PDE36" s="96"/>
      <c r="PDF36" s="96"/>
      <c r="PDG36" s="96"/>
      <c r="PDH36" s="96"/>
      <c r="PDI36" s="96"/>
      <c r="PDJ36" s="96"/>
      <c r="PDK36" s="96"/>
      <c r="PDL36" s="96"/>
      <c r="PDM36" s="96"/>
      <c r="PDN36" s="96"/>
      <c r="PDO36" s="96"/>
      <c r="PDP36" s="96"/>
      <c r="PDQ36" s="96"/>
      <c r="PDR36" s="96"/>
      <c r="PDS36" s="96"/>
      <c r="PDT36" s="96"/>
      <c r="PDU36" s="96"/>
      <c r="PDV36" s="96"/>
      <c r="PDW36" s="96"/>
      <c r="PDX36" s="96"/>
      <c r="PDY36" s="96"/>
      <c r="PDZ36" s="96"/>
      <c r="PEA36" s="96"/>
      <c r="PEB36" s="96"/>
      <c r="PEC36" s="96"/>
      <c r="PED36" s="96"/>
      <c r="PEE36" s="96"/>
      <c r="PEF36" s="96"/>
      <c r="PEG36" s="96"/>
      <c r="PEH36" s="96"/>
      <c r="PEI36" s="96"/>
      <c r="PEJ36" s="96"/>
      <c r="PEK36" s="96"/>
      <c r="PEL36" s="96"/>
      <c r="PEM36" s="96"/>
      <c r="PEN36" s="96"/>
      <c r="PEO36" s="96"/>
      <c r="PEP36" s="96"/>
      <c r="PEQ36" s="96"/>
      <c r="PER36" s="96"/>
      <c r="PES36" s="96"/>
      <c r="PET36" s="96"/>
      <c r="PEU36" s="96"/>
      <c r="PEV36" s="96"/>
      <c r="PEW36" s="96"/>
      <c r="PEX36" s="96"/>
      <c r="PEY36" s="96"/>
      <c r="PEZ36" s="96"/>
      <c r="PFA36" s="96"/>
      <c r="PFB36" s="96"/>
      <c r="PFC36" s="96"/>
      <c r="PFD36" s="96"/>
      <c r="PFE36" s="96"/>
      <c r="PFF36" s="96"/>
      <c r="PFG36" s="96"/>
      <c r="PFH36" s="96"/>
      <c r="PFI36" s="96"/>
      <c r="PFJ36" s="96"/>
      <c r="PFK36" s="96"/>
      <c r="PFL36" s="96"/>
      <c r="PFM36" s="96"/>
      <c r="PFN36" s="96"/>
      <c r="PFO36" s="96"/>
      <c r="PFP36" s="96"/>
      <c r="PFQ36" s="96"/>
      <c r="PFR36" s="96"/>
      <c r="PFS36" s="96"/>
      <c r="PFT36" s="96"/>
      <c r="PFU36" s="96"/>
      <c r="PFV36" s="96"/>
      <c r="PFW36" s="96"/>
      <c r="PFX36" s="96"/>
      <c r="PFY36" s="96"/>
      <c r="PFZ36" s="96"/>
      <c r="PGA36" s="96"/>
      <c r="PGB36" s="96"/>
      <c r="PGC36" s="96"/>
      <c r="PGD36" s="96"/>
      <c r="PGE36" s="96"/>
      <c r="PGF36" s="96"/>
      <c r="PGG36" s="96"/>
      <c r="PGH36" s="96"/>
      <c r="PGI36" s="96"/>
      <c r="PGJ36" s="96"/>
      <c r="PGK36" s="96"/>
      <c r="PGL36" s="96"/>
      <c r="PGM36" s="96"/>
      <c r="PGN36" s="96"/>
      <c r="PGO36" s="96"/>
      <c r="PGP36" s="96"/>
      <c r="PGQ36" s="96"/>
      <c r="PGR36" s="96"/>
      <c r="PGS36" s="96"/>
      <c r="PGT36" s="96"/>
      <c r="PGU36" s="96"/>
      <c r="PGV36" s="96"/>
      <c r="PGW36" s="96"/>
      <c r="PGX36" s="96"/>
      <c r="PGY36" s="96"/>
      <c r="PGZ36" s="96"/>
      <c r="PHA36" s="96"/>
      <c r="PHB36" s="96"/>
      <c r="PHC36" s="96"/>
      <c r="PHD36" s="96"/>
      <c r="PHE36" s="96"/>
      <c r="PHF36" s="96"/>
      <c r="PHG36" s="96"/>
      <c r="PHH36" s="96"/>
      <c r="PHI36" s="96"/>
      <c r="PHJ36" s="96"/>
      <c r="PHK36" s="96"/>
      <c r="PHL36" s="96"/>
      <c r="PHM36" s="96"/>
      <c r="PHN36" s="96"/>
      <c r="PHO36" s="96"/>
      <c r="PHP36" s="96"/>
      <c r="PHQ36" s="96"/>
      <c r="PHR36" s="96"/>
      <c r="PHS36" s="96"/>
      <c r="PHT36" s="96"/>
      <c r="PHU36" s="96"/>
      <c r="PHV36" s="96"/>
      <c r="PHW36" s="96"/>
      <c r="PHX36" s="96"/>
      <c r="PHY36" s="96"/>
      <c r="PHZ36" s="96"/>
      <c r="PIA36" s="96"/>
      <c r="PIB36" s="96"/>
      <c r="PIC36" s="96"/>
      <c r="PID36" s="96"/>
      <c r="PIE36" s="96"/>
      <c r="PIF36" s="96"/>
      <c r="PIG36" s="96"/>
      <c r="PIH36" s="96"/>
      <c r="PII36" s="96"/>
      <c r="PIJ36" s="96"/>
      <c r="PIK36" s="96"/>
      <c r="PIL36" s="96"/>
      <c r="PIM36" s="96"/>
      <c r="PIN36" s="96"/>
      <c r="PIO36" s="96"/>
      <c r="PIP36" s="96"/>
      <c r="PIQ36" s="96"/>
      <c r="PIR36" s="96"/>
      <c r="PIS36" s="96"/>
      <c r="PIT36" s="96"/>
      <c r="PIU36" s="96"/>
      <c r="PIV36" s="96"/>
      <c r="PIW36" s="96"/>
      <c r="PIX36" s="96"/>
      <c r="PIY36" s="96"/>
      <c r="PIZ36" s="96"/>
      <c r="PJA36" s="96"/>
      <c r="PJB36" s="96"/>
      <c r="PJC36" s="96"/>
      <c r="PJD36" s="96"/>
      <c r="PJE36" s="96"/>
      <c r="PJF36" s="96"/>
      <c r="PJG36" s="96"/>
      <c r="PJH36" s="96"/>
      <c r="PJI36" s="96"/>
      <c r="PJJ36" s="96"/>
      <c r="PJK36" s="96"/>
      <c r="PJL36" s="96"/>
      <c r="PJM36" s="96"/>
      <c r="PJN36" s="96"/>
      <c r="PJO36" s="96"/>
      <c r="PJP36" s="96"/>
      <c r="PJQ36" s="96"/>
      <c r="PJR36" s="96"/>
      <c r="PJS36" s="96"/>
      <c r="PJT36" s="96"/>
      <c r="PJU36" s="96"/>
      <c r="PJV36" s="96"/>
      <c r="PJW36" s="96"/>
      <c r="PJX36" s="96"/>
      <c r="PJY36" s="96"/>
      <c r="PJZ36" s="96"/>
      <c r="PKA36" s="96"/>
      <c r="PKB36" s="96"/>
      <c r="PKC36" s="96"/>
      <c r="PKD36" s="96"/>
      <c r="PKE36" s="96"/>
      <c r="PKF36" s="96"/>
      <c r="PKG36" s="96"/>
      <c r="PKH36" s="96"/>
      <c r="PKI36" s="96"/>
      <c r="PKJ36" s="96"/>
      <c r="PKK36" s="96"/>
      <c r="PKL36" s="96"/>
      <c r="PKM36" s="96"/>
      <c r="PKN36" s="96"/>
      <c r="PKO36" s="96"/>
      <c r="PKP36" s="96"/>
      <c r="PKQ36" s="96"/>
      <c r="PKR36" s="96"/>
      <c r="PKS36" s="96"/>
      <c r="PKT36" s="96"/>
      <c r="PKU36" s="96"/>
      <c r="PKV36" s="96"/>
      <c r="PKW36" s="96"/>
      <c r="PKX36" s="96"/>
      <c r="PKY36" s="96"/>
      <c r="PKZ36" s="96"/>
      <c r="PLA36" s="96"/>
      <c r="PLB36" s="96"/>
      <c r="PLC36" s="96"/>
      <c r="PLD36" s="96"/>
      <c r="PLE36" s="96"/>
      <c r="PLF36" s="96"/>
      <c r="PLG36" s="96"/>
      <c r="PLH36" s="96"/>
      <c r="PLI36" s="96"/>
      <c r="PLJ36" s="96"/>
      <c r="PLK36" s="96"/>
      <c r="PLL36" s="96"/>
      <c r="PLM36" s="96"/>
      <c r="PLN36" s="96"/>
      <c r="PLO36" s="96"/>
      <c r="PLP36" s="96"/>
      <c r="PLQ36" s="96"/>
      <c r="PLR36" s="96"/>
      <c r="PLS36" s="96"/>
      <c r="PLT36" s="96"/>
      <c r="PLU36" s="96"/>
      <c r="PLV36" s="96"/>
      <c r="PLW36" s="96"/>
      <c r="PLX36" s="96"/>
      <c r="PLY36" s="96"/>
      <c r="PLZ36" s="96"/>
      <c r="PMA36" s="96"/>
      <c r="PMB36" s="96"/>
      <c r="PMC36" s="96"/>
      <c r="PMD36" s="96"/>
      <c r="PME36" s="96"/>
      <c r="PMF36" s="96"/>
      <c r="PMG36" s="96"/>
      <c r="PMH36" s="96"/>
      <c r="PMI36" s="96"/>
      <c r="PMJ36" s="96"/>
      <c r="PMK36" s="96"/>
      <c r="PML36" s="96"/>
      <c r="PMM36" s="96"/>
      <c r="PMN36" s="96"/>
      <c r="PMO36" s="96"/>
      <c r="PMP36" s="96"/>
      <c r="PMQ36" s="96"/>
      <c r="PMR36" s="96"/>
      <c r="PMS36" s="96"/>
      <c r="PMT36" s="96"/>
      <c r="PMU36" s="96"/>
      <c r="PMV36" s="96"/>
      <c r="PMW36" s="96"/>
      <c r="PMX36" s="96"/>
      <c r="PMY36" s="96"/>
      <c r="PMZ36" s="96"/>
      <c r="PNA36" s="96"/>
      <c r="PNB36" s="96"/>
      <c r="PNC36" s="96"/>
      <c r="PND36" s="96"/>
      <c r="PNE36" s="96"/>
      <c r="PNF36" s="96"/>
      <c r="PNG36" s="96"/>
      <c r="PNH36" s="96"/>
      <c r="PNI36" s="96"/>
      <c r="PNJ36" s="96"/>
      <c r="PNK36" s="96"/>
      <c r="PNL36" s="96"/>
      <c r="PNM36" s="96"/>
      <c r="PNN36" s="96"/>
      <c r="PNO36" s="96"/>
      <c r="PNP36" s="96"/>
      <c r="PNQ36" s="96"/>
      <c r="PNR36" s="96"/>
      <c r="PNS36" s="96"/>
      <c r="PNT36" s="96"/>
      <c r="PNU36" s="96"/>
      <c r="PNV36" s="96"/>
      <c r="PNW36" s="96"/>
      <c r="PNX36" s="96"/>
      <c r="PNY36" s="96"/>
      <c r="PNZ36" s="96"/>
      <c r="POA36" s="96"/>
      <c r="POB36" s="96"/>
      <c r="POC36" s="96"/>
      <c r="POD36" s="96"/>
      <c r="POE36" s="96"/>
      <c r="POF36" s="96"/>
      <c r="POG36" s="96"/>
      <c r="POH36" s="96"/>
      <c r="POI36" s="96"/>
      <c r="POJ36" s="96"/>
      <c r="POK36" s="96"/>
      <c r="POL36" s="96"/>
      <c r="POM36" s="96"/>
      <c r="PON36" s="96"/>
      <c r="POO36" s="96"/>
      <c r="POP36" s="96"/>
      <c r="POQ36" s="96"/>
      <c r="POR36" s="96"/>
      <c r="POS36" s="96"/>
      <c r="POT36" s="96"/>
      <c r="POU36" s="96"/>
      <c r="POV36" s="96"/>
      <c r="POW36" s="96"/>
      <c r="POX36" s="96"/>
      <c r="POY36" s="96"/>
      <c r="POZ36" s="96"/>
      <c r="PPA36" s="96"/>
      <c r="PPB36" s="96"/>
      <c r="PPC36" s="96"/>
      <c r="PPD36" s="96"/>
      <c r="PPE36" s="96"/>
      <c r="PPF36" s="96"/>
      <c r="PPG36" s="96"/>
      <c r="PPH36" s="96"/>
      <c r="PPI36" s="96"/>
      <c r="PPJ36" s="96"/>
      <c r="PPK36" s="96"/>
      <c r="PPL36" s="96"/>
      <c r="PPM36" s="96"/>
      <c r="PPN36" s="96"/>
      <c r="PPO36" s="96"/>
      <c r="PPP36" s="96"/>
      <c r="PPQ36" s="96"/>
      <c r="PPR36" s="96"/>
      <c r="PPS36" s="96"/>
      <c r="PPT36" s="96"/>
      <c r="PPU36" s="96"/>
      <c r="PPV36" s="96"/>
      <c r="PPW36" s="96"/>
      <c r="PPX36" s="96"/>
      <c r="PPY36" s="96"/>
      <c r="PPZ36" s="96"/>
      <c r="PQA36" s="96"/>
      <c r="PQB36" s="96"/>
      <c r="PQC36" s="96"/>
      <c r="PQD36" s="96"/>
      <c r="PQE36" s="96"/>
      <c r="PQF36" s="96"/>
      <c r="PQG36" s="96"/>
      <c r="PQH36" s="96"/>
      <c r="PQI36" s="96"/>
      <c r="PQJ36" s="96"/>
      <c r="PQK36" s="96"/>
      <c r="PQL36" s="96"/>
      <c r="PQM36" s="96"/>
      <c r="PQN36" s="96"/>
      <c r="PQO36" s="96"/>
      <c r="PQP36" s="96"/>
      <c r="PQQ36" s="96"/>
      <c r="PQR36" s="96"/>
      <c r="PQS36" s="96"/>
      <c r="PQT36" s="96"/>
      <c r="PQU36" s="96"/>
      <c r="PQV36" s="96"/>
      <c r="PQW36" s="96"/>
      <c r="PQX36" s="96"/>
      <c r="PQY36" s="96"/>
      <c r="PQZ36" s="96"/>
      <c r="PRA36" s="96"/>
      <c r="PRB36" s="96"/>
      <c r="PRC36" s="96"/>
      <c r="PRD36" s="96"/>
      <c r="PRE36" s="96"/>
      <c r="PRF36" s="96"/>
      <c r="PRG36" s="96"/>
      <c r="PRH36" s="96"/>
      <c r="PRI36" s="96"/>
      <c r="PRJ36" s="96"/>
      <c r="PRK36" s="96"/>
      <c r="PRL36" s="96"/>
      <c r="PRM36" s="96"/>
      <c r="PRN36" s="96"/>
      <c r="PRO36" s="96"/>
      <c r="PRP36" s="96"/>
      <c r="PRQ36" s="96"/>
      <c r="PRR36" s="96"/>
      <c r="PRS36" s="96"/>
      <c r="PRT36" s="96"/>
      <c r="PRU36" s="96"/>
      <c r="PRV36" s="96"/>
      <c r="PRW36" s="96"/>
      <c r="PRX36" s="96"/>
      <c r="PRY36" s="96"/>
      <c r="PRZ36" s="96"/>
      <c r="PSA36" s="96"/>
      <c r="PSB36" s="96"/>
      <c r="PSC36" s="96"/>
      <c r="PSD36" s="96"/>
      <c r="PSE36" s="96"/>
      <c r="PSF36" s="96"/>
      <c r="PSG36" s="96"/>
      <c r="PSH36" s="96"/>
      <c r="PSI36" s="96"/>
      <c r="PSJ36" s="96"/>
      <c r="PSK36" s="96"/>
      <c r="PSL36" s="96"/>
      <c r="PSM36" s="96"/>
      <c r="PSN36" s="96"/>
      <c r="PSO36" s="96"/>
      <c r="PSP36" s="96"/>
      <c r="PSQ36" s="96"/>
      <c r="PSR36" s="96"/>
      <c r="PSS36" s="96"/>
      <c r="PST36" s="96"/>
      <c r="PSU36" s="96"/>
      <c r="PSV36" s="96"/>
      <c r="PSW36" s="96"/>
      <c r="PSX36" s="96"/>
      <c r="PSY36" s="96"/>
      <c r="PSZ36" s="96"/>
      <c r="PTA36" s="96"/>
      <c r="PTB36" s="96"/>
      <c r="PTC36" s="96"/>
      <c r="PTD36" s="96"/>
      <c r="PTE36" s="96"/>
      <c r="PTF36" s="96"/>
      <c r="PTG36" s="96"/>
      <c r="PTH36" s="96"/>
      <c r="PTI36" s="96"/>
      <c r="PTJ36" s="96"/>
      <c r="PTK36" s="96"/>
      <c r="PTL36" s="96"/>
      <c r="PTM36" s="96"/>
      <c r="PTN36" s="96"/>
      <c r="PTO36" s="96"/>
      <c r="PTP36" s="96"/>
      <c r="PTQ36" s="96"/>
      <c r="PTR36" s="96"/>
      <c r="PTS36" s="96"/>
      <c r="PTT36" s="96"/>
      <c r="PTU36" s="96"/>
      <c r="PTV36" s="96"/>
      <c r="PTW36" s="96"/>
      <c r="PTX36" s="96"/>
      <c r="PTY36" s="96"/>
      <c r="PTZ36" s="96"/>
      <c r="PUA36" s="96"/>
      <c r="PUB36" s="96"/>
      <c r="PUC36" s="96"/>
      <c r="PUD36" s="96"/>
      <c r="PUE36" s="96"/>
      <c r="PUF36" s="96"/>
      <c r="PUG36" s="96"/>
      <c r="PUH36" s="96"/>
      <c r="PUI36" s="96"/>
      <c r="PUJ36" s="96"/>
      <c r="PUK36" s="96"/>
      <c r="PUL36" s="96"/>
      <c r="PUM36" s="96"/>
      <c r="PUN36" s="96"/>
      <c r="PUO36" s="96"/>
      <c r="PUP36" s="96"/>
      <c r="PUQ36" s="96"/>
      <c r="PUR36" s="96"/>
      <c r="PUS36" s="96"/>
      <c r="PUT36" s="96"/>
      <c r="PUU36" s="96"/>
      <c r="PUV36" s="96"/>
      <c r="PUW36" s="96"/>
      <c r="PUX36" s="96"/>
      <c r="PUY36" s="96"/>
      <c r="PUZ36" s="96"/>
      <c r="PVA36" s="96"/>
      <c r="PVB36" s="96"/>
      <c r="PVC36" s="96"/>
      <c r="PVD36" s="96"/>
      <c r="PVE36" s="96"/>
      <c r="PVF36" s="96"/>
      <c r="PVG36" s="96"/>
      <c r="PVH36" s="96"/>
      <c r="PVI36" s="96"/>
      <c r="PVJ36" s="96"/>
      <c r="PVK36" s="96"/>
      <c r="PVL36" s="96"/>
      <c r="PVM36" s="96"/>
      <c r="PVN36" s="96"/>
      <c r="PVO36" s="96"/>
      <c r="PVP36" s="96"/>
      <c r="PVQ36" s="96"/>
      <c r="PVR36" s="96"/>
      <c r="PVS36" s="96"/>
      <c r="PVT36" s="96"/>
      <c r="PVU36" s="96"/>
      <c r="PVV36" s="96"/>
      <c r="PVW36" s="96"/>
      <c r="PVX36" s="96"/>
      <c r="PVY36" s="96"/>
      <c r="PVZ36" s="96"/>
      <c r="PWA36" s="96"/>
      <c r="PWB36" s="96"/>
      <c r="PWC36" s="96"/>
      <c r="PWD36" s="96"/>
      <c r="PWE36" s="96"/>
      <c r="PWF36" s="96"/>
      <c r="PWG36" s="96"/>
      <c r="PWH36" s="96"/>
      <c r="PWI36" s="96"/>
      <c r="PWJ36" s="96"/>
      <c r="PWK36" s="96"/>
      <c r="PWL36" s="96"/>
      <c r="PWM36" s="96"/>
      <c r="PWN36" s="96"/>
      <c r="PWO36" s="96"/>
      <c r="PWP36" s="96"/>
      <c r="PWQ36" s="96"/>
      <c r="PWR36" s="96"/>
      <c r="PWS36" s="96"/>
      <c r="PWT36" s="96"/>
      <c r="PWU36" s="96"/>
      <c r="PWV36" s="96"/>
      <c r="PWW36" s="96"/>
      <c r="PWX36" s="96"/>
      <c r="PWY36" s="96"/>
      <c r="PWZ36" s="96"/>
      <c r="PXA36" s="96"/>
      <c r="PXB36" s="96"/>
      <c r="PXC36" s="96"/>
      <c r="PXD36" s="96"/>
      <c r="PXE36" s="96"/>
      <c r="PXF36" s="96"/>
      <c r="PXG36" s="96"/>
      <c r="PXH36" s="96"/>
      <c r="PXI36" s="96"/>
      <c r="PXJ36" s="96"/>
      <c r="PXK36" s="96"/>
      <c r="PXL36" s="96"/>
      <c r="PXM36" s="96"/>
      <c r="PXN36" s="96"/>
      <c r="PXO36" s="96"/>
      <c r="PXP36" s="96"/>
      <c r="PXQ36" s="96"/>
      <c r="PXR36" s="96"/>
      <c r="PXS36" s="96"/>
      <c r="PXT36" s="96"/>
      <c r="PXU36" s="96"/>
      <c r="PXV36" s="96"/>
      <c r="PXW36" s="96"/>
      <c r="PXX36" s="96"/>
      <c r="PXY36" s="96"/>
      <c r="PXZ36" s="96"/>
      <c r="PYA36" s="96"/>
      <c r="PYB36" s="96"/>
      <c r="PYC36" s="96"/>
      <c r="PYD36" s="96"/>
      <c r="PYE36" s="96"/>
      <c r="PYF36" s="96"/>
      <c r="PYG36" s="96"/>
      <c r="PYH36" s="96"/>
      <c r="PYI36" s="96"/>
      <c r="PYJ36" s="96"/>
      <c r="PYK36" s="96"/>
      <c r="PYL36" s="96"/>
      <c r="PYM36" s="96"/>
      <c r="PYN36" s="96"/>
      <c r="PYO36" s="96"/>
      <c r="PYP36" s="96"/>
      <c r="PYQ36" s="96"/>
      <c r="PYR36" s="96"/>
      <c r="PYS36" s="96"/>
      <c r="PYT36" s="96"/>
      <c r="PYU36" s="96"/>
      <c r="PYV36" s="96"/>
      <c r="PYW36" s="96"/>
      <c r="PYX36" s="96"/>
      <c r="PYY36" s="96"/>
      <c r="PYZ36" s="96"/>
      <c r="PZA36" s="96"/>
      <c r="PZB36" s="96"/>
      <c r="PZC36" s="96"/>
      <c r="PZD36" s="96"/>
      <c r="PZE36" s="96"/>
      <c r="PZF36" s="96"/>
      <c r="PZG36" s="96"/>
      <c r="PZH36" s="96"/>
      <c r="PZI36" s="96"/>
      <c r="PZJ36" s="96"/>
      <c r="PZK36" s="96"/>
      <c r="PZL36" s="96"/>
      <c r="PZM36" s="96"/>
      <c r="PZN36" s="96"/>
      <c r="PZO36" s="96"/>
      <c r="PZP36" s="96"/>
      <c r="PZQ36" s="96"/>
      <c r="PZR36" s="96"/>
      <c r="PZS36" s="96"/>
      <c r="PZT36" s="96"/>
      <c r="PZU36" s="96"/>
      <c r="PZV36" s="96"/>
      <c r="PZW36" s="96"/>
      <c r="PZX36" s="96"/>
      <c r="PZY36" s="96"/>
      <c r="PZZ36" s="96"/>
      <c r="QAA36" s="96"/>
      <c r="QAB36" s="96"/>
      <c r="QAC36" s="96"/>
      <c r="QAD36" s="96"/>
      <c r="QAE36" s="96"/>
      <c r="QAF36" s="96"/>
      <c r="QAG36" s="96"/>
      <c r="QAH36" s="96"/>
      <c r="QAI36" s="96"/>
      <c r="QAJ36" s="96"/>
      <c r="QAK36" s="96"/>
      <c r="QAL36" s="96"/>
      <c r="QAM36" s="96"/>
      <c r="QAN36" s="96"/>
      <c r="QAO36" s="96"/>
      <c r="QAP36" s="96"/>
      <c r="QAQ36" s="96"/>
      <c r="QAR36" s="96"/>
      <c r="QAS36" s="96"/>
      <c r="QAT36" s="96"/>
      <c r="QAU36" s="96"/>
      <c r="QAV36" s="96"/>
      <c r="QAW36" s="96"/>
      <c r="QAX36" s="96"/>
      <c r="QAY36" s="96"/>
      <c r="QAZ36" s="96"/>
      <c r="QBA36" s="96"/>
      <c r="QBB36" s="96"/>
      <c r="QBC36" s="96"/>
      <c r="QBD36" s="96"/>
      <c r="QBE36" s="96"/>
      <c r="QBF36" s="96"/>
      <c r="QBG36" s="96"/>
      <c r="QBH36" s="96"/>
      <c r="QBI36" s="96"/>
      <c r="QBJ36" s="96"/>
      <c r="QBK36" s="96"/>
      <c r="QBL36" s="96"/>
      <c r="QBM36" s="96"/>
      <c r="QBN36" s="96"/>
      <c r="QBO36" s="96"/>
      <c r="QBP36" s="96"/>
      <c r="QBQ36" s="96"/>
      <c r="QBR36" s="96"/>
      <c r="QBS36" s="96"/>
      <c r="QBT36" s="96"/>
      <c r="QBU36" s="96"/>
      <c r="QBV36" s="96"/>
      <c r="QBW36" s="96"/>
      <c r="QBX36" s="96"/>
      <c r="QBY36" s="96"/>
      <c r="QBZ36" s="96"/>
      <c r="QCA36" s="96"/>
      <c r="QCB36" s="96"/>
      <c r="QCC36" s="96"/>
      <c r="QCD36" s="96"/>
      <c r="QCE36" s="96"/>
      <c r="QCF36" s="96"/>
      <c r="QCG36" s="96"/>
      <c r="QCH36" s="96"/>
      <c r="QCI36" s="96"/>
      <c r="QCJ36" s="96"/>
      <c r="QCK36" s="96"/>
      <c r="QCL36" s="96"/>
      <c r="QCM36" s="96"/>
      <c r="QCN36" s="96"/>
      <c r="QCO36" s="96"/>
      <c r="QCP36" s="96"/>
      <c r="QCQ36" s="96"/>
      <c r="QCR36" s="96"/>
      <c r="QCS36" s="96"/>
      <c r="QCT36" s="96"/>
      <c r="QCU36" s="96"/>
      <c r="QCV36" s="96"/>
      <c r="QCW36" s="96"/>
      <c r="QCX36" s="96"/>
      <c r="QCY36" s="96"/>
      <c r="QCZ36" s="96"/>
      <c r="QDA36" s="96"/>
      <c r="QDB36" s="96"/>
      <c r="QDC36" s="96"/>
      <c r="QDD36" s="96"/>
      <c r="QDE36" s="96"/>
      <c r="QDF36" s="96"/>
      <c r="QDG36" s="96"/>
      <c r="QDH36" s="96"/>
      <c r="QDI36" s="96"/>
      <c r="QDJ36" s="96"/>
      <c r="QDK36" s="96"/>
      <c r="QDL36" s="96"/>
      <c r="QDM36" s="96"/>
      <c r="QDN36" s="96"/>
      <c r="QDO36" s="96"/>
      <c r="QDP36" s="96"/>
      <c r="QDQ36" s="96"/>
      <c r="QDR36" s="96"/>
      <c r="QDS36" s="96"/>
      <c r="QDT36" s="96"/>
      <c r="QDU36" s="96"/>
      <c r="QDV36" s="96"/>
      <c r="QDW36" s="96"/>
      <c r="QDX36" s="96"/>
      <c r="QDY36" s="96"/>
      <c r="QDZ36" s="96"/>
      <c r="QEA36" s="96"/>
      <c r="QEB36" s="96"/>
      <c r="QEC36" s="96"/>
      <c r="QED36" s="96"/>
      <c r="QEE36" s="96"/>
      <c r="QEF36" s="96"/>
      <c r="QEG36" s="96"/>
      <c r="QEH36" s="96"/>
      <c r="QEI36" s="96"/>
      <c r="QEJ36" s="96"/>
      <c r="QEK36" s="96"/>
      <c r="QEL36" s="96"/>
      <c r="QEM36" s="96"/>
      <c r="QEN36" s="96"/>
      <c r="QEO36" s="96"/>
      <c r="QEP36" s="96"/>
      <c r="QEQ36" s="96"/>
      <c r="QER36" s="96"/>
      <c r="QES36" s="96"/>
      <c r="QET36" s="96"/>
      <c r="QEU36" s="96"/>
      <c r="QEV36" s="96"/>
      <c r="QEW36" s="96"/>
      <c r="QEX36" s="96"/>
      <c r="QEY36" s="96"/>
      <c r="QEZ36" s="96"/>
      <c r="QFA36" s="96"/>
      <c r="QFB36" s="96"/>
      <c r="QFC36" s="96"/>
      <c r="QFD36" s="96"/>
      <c r="QFE36" s="96"/>
      <c r="QFF36" s="96"/>
      <c r="QFG36" s="96"/>
      <c r="QFH36" s="96"/>
      <c r="QFI36" s="96"/>
      <c r="QFJ36" s="96"/>
      <c r="QFK36" s="96"/>
      <c r="QFL36" s="96"/>
      <c r="QFM36" s="96"/>
      <c r="QFN36" s="96"/>
      <c r="QFO36" s="96"/>
      <c r="QFP36" s="96"/>
      <c r="QFQ36" s="96"/>
      <c r="QFR36" s="96"/>
      <c r="QFS36" s="96"/>
      <c r="QFT36" s="96"/>
      <c r="QFU36" s="96"/>
      <c r="QFV36" s="96"/>
      <c r="QFW36" s="96"/>
      <c r="QFX36" s="96"/>
      <c r="QFY36" s="96"/>
      <c r="QFZ36" s="96"/>
      <c r="QGA36" s="96"/>
      <c r="QGB36" s="96"/>
      <c r="QGC36" s="96"/>
      <c r="QGD36" s="96"/>
      <c r="QGE36" s="96"/>
      <c r="QGF36" s="96"/>
      <c r="QGG36" s="96"/>
      <c r="QGH36" s="96"/>
      <c r="QGI36" s="96"/>
      <c r="QGJ36" s="96"/>
      <c r="QGK36" s="96"/>
      <c r="QGL36" s="96"/>
      <c r="QGM36" s="96"/>
      <c r="QGN36" s="96"/>
      <c r="QGO36" s="96"/>
      <c r="QGP36" s="96"/>
      <c r="QGQ36" s="96"/>
      <c r="QGR36" s="96"/>
      <c r="QGS36" s="96"/>
      <c r="QGT36" s="96"/>
      <c r="QGU36" s="96"/>
      <c r="QGV36" s="96"/>
      <c r="QGW36" s="96"/>
      <c r="QGX36" s="96"/>
      <c r="QGY36" s="96"/>
      <c r="QGZ36" s="96"/>
      <c r="QHA36" s="96"/>
      <c r="QHB36" s="96"/>
      <c r="QHC36" s="96"/>
      <c r="QHD36" s="96"/>
      <c r="QHE36" s="96"/>
      <c r="QHF36" s="96"/>
      <c r="QHG36" s="96"/>
      <c r="QHH36" s="96"/>
      <c r="QHI36" s="96"/>
      <c r="QHJ36" s="96"/>
      <c r="QHK36" s="96"/>
      <c r="QHL36" s="96"/>
      <c r="QHM36" s="96"/>
      <c r="QHN36" s="96"/>
      <c r="QHO36" s="96"/>
      <c r="QHP36" s="96"/>
      <c r="QHQ36" s="96"/>
      <c r="QHR36" s="96"/>
      <c r="QHS36" s="96"/>
      <c r="QHT36" s="96"/>
      <c r="QHU36" s="96"/>
      <c r="QHV36" s="96"/>
      <c r="QHW36" s="96"/>
      <c r="QHX36" s="96"/>
      <c r="QHY36" s="96"/>
      <c r="QHZ36" s="96"/>
      <c r="QIA36" s="96"/>
      <c r="QIB36" s="96"/>
      <c r="QIC36" s="96"/>
      <c r="QID36" s="96"/>
      <c r="QIE36" s="96"/>
      <c r="QIF36" s="96"/>
      <c r="QIG36" s="96"/>
      <c r="QIH36" s="96"/>
      <c r="QII36" s="96"/>
      <c r="QIJ36" s="96"/>
      <c r="QIK36" s="96"/>
      <c r="QIL36" s="96"/>
      <c r="QIM36" s="96"/>
      <c r="QIN36" s="96"/>
      <c r="QIO36" s="96"/>
      <c r="QIP36" s="96"/>
      <c r="QIQ36" s="96"/>
      <c r="QIR36" s="96"/>
      <c r="QIS36" s="96"/>
      <c r="QIT36" s="96"/>
      <c r="QIU36" s="96"/>
      <c r="QIV36" s="96"/>
      <c r="QIW36" s="96"/>
      <c r="QIX36" s="96"/>
      <c r="QIY36" s="96"/>
      <c r="QIZ36" s="96"/>
      <c r="QJA36" s="96"/>
      <c r="QJB36" s="96"/>
      <c r="QJC36" s="96"/>
      <c r="QJD36" s="96"/>
      <c r="QJE36" s="96"/>
      <c r="QJF36" s="96"/>
      <c r="QJG36" s="96"/>
      <c r="QJH36" s="96"/>
      <c r="QJI36" s="96"/>
      <c r="QJJ36" s="96"/>
      <c r="QJK36" s="96"/>
      <c r="QJL36" s="96"/>
      <c r="QJM36" s="96"/>
      <c r="QJN36" s="96"/>
      <c r="QJO36" s="96"/>
      <c r="QJP36" s="96"/>
      <c r="QJQ36" s="96"/>
      <c r="QJR36" s="96"/>
      <c r="QJS36" s="96"/>
      <c r="QJT36" s="96"/>
      <c r="QJU36" s="96"/>
      <c r="QJV36" s="96"/>
      <c r="QJW36" s="96"/>
      <c r="QJX36" s="96"/>
      <c r="QJY36" s="96"/>
      <c r="QJZ36" s="96"/>
      <c r="QKA36" s="96"/>
      <c r="QKB36" s="96"/>
      <c r="QKC36" s="96"/>
      <c r="QKD36" s="96"/>
      <c r="QKE36" s="96"/>
      <c r="QKF36" s="96"/>
      <c r="QKG36" s="96"/>
      <c r="QKH36" s="96"/>
      <c r="QKI36" s="96"/>
      <c r="QKJ36" s="96"/>
      <c r="QKK36" s="96"/>
      <c r="QKL36" s="96"/>
      <c r="QKM36" s="96"/>
      <c r="QKN36" s="96"/>
      <c r="QKO36" s="96"/>
      <c r="QKP36" s="96"/>
      <c r="QKQ36" s="96"/>
      <c r="QKR36" s="96"/>
      <c r="QKS36" s="96"/>
      <c r="QKT36" s="96"/>
      <c r="QKU36" s="96"/>
      <c r="QKV36" s="96"/>
      <c r="QKW36" s="96"/>
      <c r="QKX36" s="96"/>
      <c r="QKY36" s="96"/>
      <c r="QKZ36" s="96"/>
      <c r="QLA36" s="96"/>
      <c r="QLB36" s="96"/>
      <c r="QLC36" s="96"/>
      <c r="QLD36" s="96"/>
      <c r="QLE36" s="96"/>
      <c r="QLF36" s="96"/>
      <c r="QLG36" s="96"/>
      <c r="QLH36" s="96"/>
      <c r="QLI36" s="96"/>
      <c r="QLJ36" s="96"/>
      <c r="QLK36" s="96"/>
      <c r="QLL36" s="96"/>
      <c r="QLM36" s="96"/>
      <c r="QLN36" s="96"/>
      <c r="QLO36" s="96"/>
      <c r="QLP36" s="96"/>
      <c r="QLQ36" s="96"/>
      <c r="QLR36" s="96"/>
      <c r="QLS36" s="96"/>
      <c r="QLT36" s="96"/>
      <c r="QLU36" s="96"/>
      <c r="QLV36" s="96"/>
      <c r="QLW36" s="96"/>
      <c r="QLX36" s="96"/>
      <c r="QLY36" s="96"/>
      <c r="QLZ36" s="96"/>
      <c r="QMA36" s="96"/>
      <c r="QMB36" s="96"/>
      <c r="QMC36" s="96"/>
      <c r="QMD36" s="96"/>
      <c r="QME36" s="96"/>
      <c r="QMF36" s="96"/>
      <c r="QMG36" s="96"/>
      <c r="QMH36" s="96"/>
      <c r="QMI36" s="96"/>
      <c r="QMJ36" s="96"/>
      <c r="QMK36" s="96"/>
      <c r="QML36" s="96"/>
      <c r="QMM36" s="96"/>
      <c r="QMN36" s="96"/>
      <c r="QMO36" s="96"/>
      <c r="QMP36" s="96"/>
      <c r="QMQ36" s="96"/>
      <c r="QMR36" s="96"/>
      <c r="QMS36" s="96"/>
      <c r="QMT36" s="96"/>
      <c r="QMU36" s="96"/>
      <c r="QMV36" s="96"/>
      <c r="QMW36" s="96"/>
      <c r="QMX36" s="96"/>
      <c r="QMY36" s="96"/>
      <c r="QMZ36" s="96"/>
      <c r="QNA36" s="96"/>
      <c r="QNB36" s="96"/>
      <c r="QNC36" s="96"/>
      <c r="QND36" s="96"/>
      <c r="QNE36" s="96"/>
      <c r="QNF36" s="96"/>
      <c r="QNG36" s="96"/>
      <c r="QNH36" s="96"/>
      <c r="QNI36" s="96"/>
      <c r="QNJ36" s="96"/>
      <c r="QNK36" s="96"/>
      <c r="QNL36" s="96"/>
      <c r="QNM36" s="96"/>
      <c r="QNN36" s="96"/>
      <c r="QNO36" s="96"/>
      <c r="QNP36" s="96"/>
      <c r="QNQ36" s="96"/>
      <c r="QNR36" s="96"/>
      <c r="QNS36" s="96"/>
      <c r="QNT36" s="96"/>
      <c r="QNU36" s="96"/>
      <c r="QNV36" s="96"/>
      <c r="QNW36" s="96"/>
      <c r="QNX36" s="96"/>
      <c r="QNY36" s="96"/>
      <c r="QNZ36" s="96"/>
      <c r="QOA36" s="96"/>
      <c r="QOB36" s="96"/>
      <c r="QOC36" s="96"/>
      <c r="QOD36" s="96"/>
      <c r="QOE36" s="96"/>
      <c r="QOF36" s="96"/>
      <c r="QOG36" s="96"/>
      <c r="QOH36" s="96"/>
      <c r="QOI36" s="96"/>
      <c r="QOJ36" s="96"/>
      <c r="QOK36" s="96"/>
      <c r="QOL36" s="96"/>
      <c r="QOM36" s="96"/>
      <c r="QON36" s="96"/>
      <c r="QOO36" s="96"/>
      <c r="QOP36" s="96"/>
      <c r="QOQ36" s="96"/>
      <c r="QOR36" s="96"/>
      <c r="QOS36" s="96"/>
      <c r="QOT36" s="96"/>
      <c r="QOU36" s="96"/>
      <c r="QOV36" s="96"/>
      <c r="QOW36" s="96"/>
      <c r="QOX36" s="96"/>
      <c r="QOY36" s="96"/>
      <c r="QOZ36" s="96"/>
      <c r="QPA36" s="96"/>
      <c r="QPB36" s="96"/>
      <c r="QPC36" s="96"/>
      <c r="QPD36" s="96"/>
      <c r="QPE36" s="96"/>
      <c r="QPF36" s="96"/>
      <c r="QPG36" s="96"/>
      <c r="QPH36" s="96"/>
      <c r="QPI36" s="96"/>
      <c r="QPJ36" s="96"/>
      <c r="QPK36" s="96"/>
      <c r="QPL36" s="96"/>
      <c r="QPM36" s="96"/>
      <c r="QPN36" s="96"/>
      <c r="QPO36" s="96"/>
      <c r="QPP36" s="96"/>
      <c r="QPQ36" s="96"/>
      <c r="QPR36" s="96"/>
      <c r="QPS36" s="96"/>
      <c r="QPT36" s="96"/>
      <c r="QPU36" s="96"/>
      <c r="QPV36" s="96"/>
      <c r="QPW36" s="96"/>
      <c r="QPX36" s="96"/>
      <c r="QPY36" s="96"/>
      <c r="QPZ36" s="96"/>
      <c r="QQA36" s="96"/>
      <c r="QQB36" s="96"/>
      <c r="QQC36" s="96"/>
      <c r="QQD36" s="96"/>
      <c r="QQE36" s="96"/>
      <c r="QQF36" s="96"/>
      <c r="QQG36" s="96"/>
      <c r="QQH36" s="96"/>
      <c r="QQI36" s="96"/>
      <c r="QQJ36" s="96"/>
      <c r="QQK36" s="96"/>
      <c r="QQL36" s="96"/>
      <c r="QQM36" s="96"/>
      <c r="QQN36" s="96"/>
      <c r="QQO36" s="96"/>
      <c r="QQP36" s="96"/>
      <c r="QQQ36" s="96"/>
      <c r="QQR36" s="96"/>
      <c r="QQS36" s="96"/>
      <c r="QQT36" s="96"/>
      <c r="QQU36" s="96"/>
      <c r="QQV36" s="96"/>
      <c r="QQW36" s="96"/>
      <c r="QQX36" s="96"/>
      <c r="QQY36" s="96"/>
      <c r="QQZ36" s="96"/>
      <c r="QRA36" s="96"/>
      <c r="QRB36" s="96"/>
      <c r="QRC36" s="96"/>
      <c r="QRD36" s="96"/>
      <c r="QRE36" s="96"/>
      <c r="QRF36" s="96"/>
      <c r="QRG36" s="96"/>
      <c r="QRH36" s="96"/>
      <c r="QRI36" s="96"/>
      <c r="QRJ36" s="96"/>
      <c r="QRK36" s="96"/>
      <c r="QRL36" s="96"/>
      <c r="QRM36" s="96"/>
      <c r="QRN36" s="96"/>
      <c r="QRO36" s="96"/>
      <c r="QRP36" s="96"/>
      <c r="QRQ36" s="96"/>
      <c r="QRR36" s="96"/>
      <c r="QRS36" s="96"/>
      <c r="QRT36" s="96"/>
      <c r="QRU36" s="96"/>
      <c r="QRV36" s="96"/>
      <c r="QRW36" s="96"/>
      <c r="QRX36" s="96"/>
      <c r="QRY36" s="96"/>
      <c r="QRZ36" s="96"/>
      <c r="QSA36" s="96"/>
      <c r="QSB36" s="96"/>
      <c r="QSC36" s="96"/>
      <c r="QSD36" s="96"/>
      <c r="QSE36" s="96"/>
      <c r="QSF36" s="96"/>
      <c r="QSG36" s="96"/>
      <c r="QSH36" s="96"/>
      <c r="QSI36" s="96"/>
      <c r="QSJ36" s="96"/>
      <c r="QSK36" s="96"/>
      <c r="QSL36" s="96"/>
      <c r="QSM36" s="96"/>
      <c r="QSN36" s="96"/>
      <c r="QSO36" s="96"/>
      <c r="QSP36" s="96"/>
      <c r="QSQ36" s="96"/>
      <c r="QSR36" s="96"/>
      <c r="QSS36" s="96"/>
      <c r="QST36" s="96"/>
      <c r="QSU36" s="96"/>
      <c r="QSV36" s="96"/>
      <c r="QSW36" s="96"/>
      <c r="QSX36" s="96"/>
      <c r="QSY36" s="96"/>
      <c r="QSZ36" s="96"/>
      <c r="QTA36" s="96"/>
      <c r="QTB36" s="96"/>
      <c r="QTC36" s="96"/>
      <c r="QTD36" s="96"/>
      <c r="QTE36" s="96"/>
      <c r="QTF36" s="96"/>
      <c r="QTG36" s="96"/>
      <c r="QTH36" s="96"/>
      <c r="QTI36" s="96"/>
      <c r="QTJ36" s="96"/>
      <c r="QTK36" s="96"/>
      <c r="QTL36" s="96"/>
      <c r="QTM36" s="96"/>
      <c r="QTN36" s="96"/>
      <c r="QTO36" s="96"/>
      <c r="QTP36" s="96"/>
      <c r="QTQ36" s="96"/>
      <c r="QTR36" s="96"/>
      <c r="QTS36" s="96"/>
      <c r="QTT36" s="96"/>
      <c r="QTU36" s="96"/>
      <c r="QTV36" s="96"/>
      <c r="QTW36" s="96"/>
      <c r="QTX36" s="96"/>
      <c r="QTY36" s="96"/>
      <c r="QTZ36" s="96"/>
      <c r="QUA36" s="96"/>
      <c r="QUB36" s="96"/>
      <c r="QUC36" s="96"/>
      <c r="QUD36" s="96"/>
      <c r="QUE36" s="96"/>
      <c r="QUF36" s="96"/>
      <c r="QUG36" s="96"/>
      <c r="QUH36" s="96"/>
      <c r="QUI36" s="96"/>
      <c r="QUJ36" s="96"/>
      <c r="QUK36" s="96"/>
      <c r="QUL36" s="96"/>
      <c r="QUM36" s="96"/>
      <c r="QUN36" s="96"/>
      <c r="QUO36" s="96"/>
      <c r="QUP36" s="96"/>
      <c r="QUQ36" s="96"/>
      <c r="QUR36" s="96"/>
      <c r="QUS36" s="96"/>
      <c r="QUT36" s="96"/>
      <c r="QUU36" s="96"/>
      <c r="QUV36" s="96"/>
      <c r="QUW36" s="96"/>
      <c r="QUX36" s="96"/>
      <c r="QUY36" s="96"/>
      <c r="QUZ36" s="96"/>
      <c r="QVA36" s="96"/>
      <c r="QVB36" s="96"/>
      <c r="QVC36" s="96"/>
      <c r="QVD36" s="96"/>
      <c r="QVE36" s="96"/>
      <c r="QVF36" s="96"/>
      <c r="QVG36" s="96"/>
      <c r="QVH36" s="96"/>
      <c r="QVI36" s="96"/>
      <c r="QVJ36" s="96"/>
      <c r="QVK36" s="96"/>
      <c r="QVL36" s="96"/>
      <c r="QVM36" s="96"/>
      <c r="QVN36" s="96"/>
      <c r="QVO36" s="96"/>
      <c r="QVP36" s="96"/>
      <c r="QVQ36" s="96"/>
      <c r="QVR36" s="96"/>
      <c r="QVS36" s="96"/>
      <c r="QVT36" s="96"/>
      <c r="QVU36" s="96"/>
      <c r="QVV36" s="96"/>
      <c r="QVW36" s="96"/>
      <c r="QVX36" s="96"/>
      <c r="QVY36" s="96"/>
      <c r="QVZ36" s="96"/>
      <c r="QWA36" s="96"/>
      <c r="QWB36" s="96"/>
      <c r="QWC36" s="96"/>
      <c r="QWD36" s="96"/>
      <c r="QWE36" s="96"/>
      <c r="QWF36" s="96"/>
      <c r="QWG36" s="96"/>
      <c r="QWH36" s="96"/>
      <c r="QWI36" s="96"/>
      <c r="QWJ36" s="96"/>
      <c r="QWK36" s="96"/>
      <c r="QWL36" s="96"/>
      <c r="QWM36" s="96"/>
      <c r="QWN36" s="96"/>
      <c r="QWO36" s="96"/>
      <c r="QWP36" s="96"/>
      <c r="QWQ36" s="96"/>
      <c r="QWR36" s="96"/>
      <c r="QWS36" s="96"/>
      <c r="QWT36" s="96"/>
      <c r="QWU36" s="96"/>
      <c r="QWV36" s="96"/>
      <c r="QWW36" s="96"/>
      <c r="QWX36" s="96"/>
      <c r="QWY36" s="96"/>
      <c r="QWZ36" s="96"/>
      <c r="QXA36" s="96"/>
      <c r="QXB36" s="96"/>
      <c r="QXC36" s="96"/>
      <c r="QXD36" s="96"/>
      <c r="QXE36" s="96"/>
      <c r="QXF36" s="96"/>
      <c r="QXG36" s="96"/>
      <c r="QXH36" s="96"/>
      <c r="QXI36" s="96"/>
      <c r="QXJ36" s="96"/>
      <c r="QXK36" s="96"/>
      <c r="QXL36" s="96"/>
      <c r="QXM36" s="96"/>
      <c r="QXN36" s="96"/>
      <c r="QXO36" s="96"/>
      <c r="QXP36" s="96"/>
      <c r="QXQ36" s="96"/>
      <c r="QXR36" s="96"/>
      <c r="QXS36" s="96"/>
      <c r="QXT36" s="96"/>
      <c r="QXU36" s="96"/>
      <c r="QXV36" s="96"/>
      <c r="QXW36" s="96"/>
      <c r="QXX36" s="96"/>
      <c r="QXY36" s="96"/>
      <c r="QXZ36" s="96"/>
      <c r="QYA36" s="96"/>
      <c r="QYB36" s="96"/>
      <c r="QYC36" s="96"/>
      <c r="QYD36" s="96"/>
      <c r="QYE36" s="96"/>
      <c r="QYF36" s="96"/>
      <c r="QYG36" s="96"/>
      <c r="QYH36" s="96"/>
      <c r="QYI36" s="96"/>
      <c r="QYJ36" s="96"/>
      <c r="QYK36" s="96"/>
      <c r="QYL36" s="96"/>
      <c r="QYM36" s="96"/>
      <c r="QYN36" s="96"/>
      <c r="QYO36" s="96"/>
      <c r="QYP36" s="96"/>
      <c r="QYQ36" s="96"/>
      <c r="QYR36" s="96"/>
      <c r="QYS36" s="96"/>
      <c r="QYT36" s="96"/>
      <c r="QYU36" s="96"/>
      <c r="QYV36" s="96"/>
      <c r="QYW36" s="96"/>
      <c r="QYX36" s="96"/>
      <c r="QYY36" s="96"/>
      <c r="QYZ36" s="96"/>
      <c r="QZA36" s="96"/>
      <c r="QZB36" s="96"/>
      <c r="QZC36" s="96"/>
      <c r="QZD36" s="96"/>
      <c r="QZE36" s="96"/>
      <c r="QZF36" s="96"/>
      <c r="QZG36" s="96"/>
      <c r="QZH36" s="96"/>
      <c r="QZI36" s="96"/>
      <c r="QZJ36" s="96"/>
      <c r="QZK36" s="96"/>
      <c r="QZL36" s="96"/>
      <c r="QZM36" s="96"/>
      <c r="QZN36" s="96"/>
      <c r="QZO36" s="96"/>
      <c r="QZP36" s="96"/>
      <c r="QZQ36" s="96"/>
      <c r="QZR36" s="96"/>
      <c r="QZS36" s="96"/>
      <c r="QZT36" s="96"/>
      <c r="QZU36" s="96"/>
      <c r="QZV36" s="96"/>
      <c r="QZW36" s="96"/>
      <c r="QZX36" s="96"/>
      <c r="QZY36" s="96"/>
      <c r="QZZ36" s="96"/>
      <c r="RAA36" s="96"/>
      <c r="RAB36" s="96"/>
      <c r="RAC36" s="96"/>
      <c r="RAD36" s="96"/>
      <c r="RAE36" s="96"/>
      <c r="RAF36" s="96"/>
      <c r="RAG36" s="96"/>
      <c r="RAH36" s="96"/>
      <c r="RAI36" s="96"/>
      <c r="RAJ36" s="96"/>
      <c r="RAK36" s="96"/>
      <c r="RAL36" s="96"/>
      <c r="RAM36" s="96"/>
      <c r="RAN36" s="96"/>
      <c r="RAO36" s="96"/>
      <c r="RAP36" s="96"/>
      <c r="RAQ36" s="96"/>
      <c r="RAR36" s="96"/>
      <c r="RAS36" s="96"/>
      <c r="RAT36" s="96"/>
      <c r="RAU36" s="96"/>
      <c r="RAV36" s="96"/>
      <c r="RAW36" s="96"/>
      <c r="RAX36" s="96"/>
      <c r="RAY36" s="96"/>
      <c r="RAZ36" s="96"/>
      <c r="RBA36" s="96"/>
      <c r="RBB36" s="96"/>
      <c r="RBC36" s="96"/>
      <c r="RBD36" s="96"/>
      <c r="RBE36" s="96"/>
      <c r="RBF36" s="96"/>
      <c r="RBG36" s="96"/>
      <c r="RBH36" s="96"/>
      <c r="RBI36" s="96"/>
      <c r="RBJ36" s="96"/>
      <c r="RBK36" s="96"/>
      <c r="RBL36" s="96"/>
      <c r="RBM36" s="96"/>
      <c r="RBN36" s="96"/>
      <c r="RBO36" s="96"/>
      <c r="RBP36" s="96"/>
      <c r="RBQ36" s="96"/>
      <c r="RBR36" s="96"/>
      <c r="RBS36" s="96"/>
      <c r="RBT36" s="96"/>
      <c r="RBU36" s="96"/>
      <c r="RBV36" s="96"/>
      <c r="RBW36" s="96"/>
      <c r="RBX36" s="96"/>
      <c r="RBY36" s="96"/>
      <c r="RBZ36" s="96"/>
      <c r="RCA36" s="96"/>
      <c r="RCB36" s="96"/>
      <c r="RCC36" s="96"/>
      <c r="RCD36" s="96"/>
      <c r="RCE36" s="96"/>
      <c r="RCF36" s="96"/>
      <c r="RCG36" s="96"/>
      <c r="RCH36" s="96"/>
      <c r="RCI36" s="96"/>
      <c r="RCJ36" s="96"/>
      <c r="RCK36" s="96"/>
      <c r="RCL36" s="96"/>
      <c r="RCM36" s="96"/>
      <c r="RCN36" s="96"/>
      <c r="RCO36" s="96"/>
      <c r="RCP36" s="96"/>
      <c r="RCQ36" s="96"/>
      <c r="RCR36" s="96"/>
      <c r="RCS36" s="96"/>
      <c r="RCT36" s="96"/>
      <c r="RCU36" s="96"/>
      <c r="RCV36" s="96"/>
      <c r="RCW36" s="96"/>
      <c r="RCX36" s="96"/>
      <c r="RCY36" s="96"/>
      <c r="RCZ36" s="96"/>
      <c r="RDA36" s="96"/>
      <c r="RDB36" s="96"/>
      <c r="RDC36" s="96"/>
      <c r="RDD36" s="96"/>
      <c r="RDE36" s="96"/>
      <c r="RDF36" s="96"/>
      <c r="RDG36" s="96"/>
      <c r="RDH36" s="96"/>
      <c r="RDI36" s="96"/>
      <c r="RDJ36" s="96"/>
      <c r="RDK36" s="96"/>
      <c r="RDL36" s="96"/>
      <c r="RDM36" s="96"/>
      <c r="RDN36" s="96"/>
      <c r="RDO36" s="96"/>
      <c r="RDP36" s="96"/>
      <c r="RDQ36" s="96"/>
      <c r="RDR36" s="96"/>
      <c r="RDS36" s="96"/>
      <c r="RDT36" s="96"/>
      <c r="RDU36" s="96"/>
      <c r="RDV36" s="96"/>
      <c r="RDW36" s="96"/>
      <c r="RDX36" s="96"/>
      <c r="RDY36" s="96"/>
      <c r="RDZ36" s="96"/>
      <c r="REA36" s="96"/>
      <c r="REB36" s="96"/>
      <c r="REC36" s="96"/>
      <c r="RED36" s="96"/>
      <c r="REE36" s="96"/>
      <c r="REF36" s="96"/>
      <c r="REG36" s="96"/>
      <c r="REH36" s="96"/>
      <c r="REI36" s="96"/>
      <c r="REJ36" s="96"/>
      <c r="REK36" s="96"/>
      <c r="REL36" s="96"/>
      <c r="REM36" s="96"/>
      <c r="REN36" s="96"/>
      <c r="REO36" s="96"/>
      <c r="REP36" s="96"/>
      <c r="REQ36" s="96"/>
      <c r="RER36" s="96"/>
      <c r="RES36" s="96"/>
      <c r="RET36" s="96"/>
      <c r="REU36" s="96"/>
      <c r="REV36" s="96"/>
      <c r="REW36" s="96"/>
      <c r="REX36" s="96"/>
      <c r="REY36" s="96"/>
      <c r="REZ36" s="96"/>
      <c r="RFA36" s="96"/>
      <c r="RFB36" s="96"/>
      <c r="RFC36" s="96"/>
      <c r="RFD36" s="96"/>
      <c r="RFE36" s="96"/>
      <c r="RFF36" s="96"/>
      <c r="RFG36" s="96"/>
      <c r="RFH36" s="96"/>
      <c r="RFI36" s="96"/>
      <c r="RFJ36" s="96"/>
      <c r="RFK36" s="96"/>
      <c r="RFL36" s="96"/>
      <c r="RFM36" s="96"/>
      <c r="RFN36" s="96"/>
      <c r="RFO36" s="96"/>
      <c r="RFP36" s="96"/>
      <c r="RFQ36" s="96"/>
      <c r="RFR36" s="96"/>
      <c r="RFS36" s="96"/>
      <c r="RFT36" s="96"/>
      <c r="RFU36" s="96"/>
      <c r="RFV36" s="96"/>
      <c r="RFW36" s="96"/>
      <c r="RFX36" s="96"/>
      <c r="RFY36" s="96"/>
      <c r="RFZ36" s="96"/>
      <c r="RGA36" s="96"/>
      <c r="RGB36" s="96"/>
      <c r="RGC36" s="96"/>
      <c r="RGD36" s="96"/>
      <c r="RGE36" s="96"/>
      <c r="RGF36" s="96"/>
      <c r="RGG36" s="96"/>
      <c r="RGH36" s="96"/>
      <c r="RGI36" s="96"/>
      <c r="RGJ36" s="96"/>
      <c r="RGK36" s="96"/>
      <c r="RGL36" s="96"/>
      <c r="RGM36" s="96"/>
      <c r="RGN36" s="96"/>
      <c r="RGO36" s="96"/>
      <c r="RGP36" s="96"/>
      <c r="RGQ36" s="96"/>
      <c r="RGR36" s="96"/>
      <c r="RGS36" s="96"/>
      <c r="RGT36" s="96"/>
      <c r="RGU36" s="96"/>
      <c r="RGV36" s="96"/>
      <c r="RGW36" s="96"/>
      <c r="RGX36" s="96"/>
      <c r="RGY36" s="96"/>
      <c r="RGZ36" s="96"/>
      <c r="RHA36" s="96"/>
      <c r="RHB36" s="96"/>
      <c r="RHC36" s="96"/>
      <c r="RHD36" s="96"/>
      <c r="RHE36" s="96"/>
      <c r="RHF36" s="96"/>
      <c r="RHG36" s="96"/>
      <c r="RHH36" s="96"/>
      <c r="RHI36" s="96"/>
      <c r="RHJ36" s="96"/>
      <c r="RHK36" s="96"/>
      <c r="RHL36" s="96"/>
      <c r="RHM36" s="96"/>
      <c r="RHN36" s="96"/>
      <c r="RHO36" s="96"/>
      <c r="RHP36" s="96"/>
      <c r="RHQ36" s="96"/>
      <c r="RHR36" s="96"/>
      <c r="RHS36" s="96"/>
      <c r="RHT36" s="96"/>
      <c r="RHU36" s="96"/>
      <c r="RHV36" s="96"/>
      <c r="RHW36" s="96"/>
      <c r="RHX36" s="96"/>
      <c r="RHY36" s="96"/>
      <c r="RHZ36" s="96"/>
      <c r="RIA36" s="96"/>
      <c r="RIB36" s="96"/>
      <c r="RIC36" s="96"/>
      <c r="RID36" s="96"/>
      <c r="RIE36" s="96"/>
      <c r="RIF36" s="96"/>
      <c r="RIG36" s="96"/>
      <c r="RIH36" s="96"/>
      <c r="RII36" s="96"/>
      <c r="RIJ36" s="96"/>
      <c r="RIK36" s="96"/>
      <c r="RIL36" s="96"/>
      <c r="RIM36" s="96"/>
      <c r="RIN36" s="96"/>
      <c r="RIO36" s="96"/>
      <c r="RIP36" s="96"/>
      <c r="RIQ36" s="96"/>
      <c r="RIR36" s="96"/>
      <c r="RIS36" s="96"/>
      <c r="RIT36" s="96"/>
      <c r="RIU36" s="96"/>
      <c r="RIV36" s="96"/>
      <c r="RIW36" s="96"/>
      <c r="RIX36" s="96"/>
      <c r="RIY36" s="96"/>
      <c r="RIZ36" s="96"/>
      <c r="RJA36" s="96"/>
      <c r="RJB36" s="96"/>
      <c r="RJC36" s="96"/>
      <c r="RJD36" s="96"/>
      <c r="RJE36" s="96"/>
      <c r="RJF36" s="96"/>
      <c r="RJG36" s="96"/>
      <c r="RJH36" s="96"/>
      <c r="RJI36" s="96"/>
      <c r="RJJ36" s="96"/>
      <c r="RJK36" s="96"/>
      <c r="RJL36" s="96"/>
      <c r="RJM36" s="96"/>
      <c r="RJN36" s="96"/>
      <c r="RJO36" s="96"/>
      <c r="RJP36" s="96"/>
      <c r="RJQ36" s="96"/>
      <c r="RJR36" s="96"/>
      <c r="RJS36" s="96"/>
      <c r="RJT36" s="96"/>
      <c r="RJU36" s="96"/>
      <c r="RJV36" s="96"/>
      <c r="RJW36" s="96"/>
      <c r="RJX36" s="96"/>
      <c r="RJY36" s="96"/>
      <c r="RJZ36" s="96"/>
      <c r="RKA36" s="96"/>
      <c r="RKB36" s="96"/>
      <c r="RKC36" s="96"/>
      <c r="RKD36" s="96"/>
      <c r="RKE36" s="96"/>
      <c r="RKF36" s="96"/>
      <c r="RKG36" s="96"/>
      <c r="RKH36" s="96"/>
      <c r="RKI36" s="96"/>
      <c r="RKJ36" s="96"/>
      <c r="RKK36" s="96"/>
      <c r="RKL36" s="96"/>
      <c r="RKM36" s="96"/>
      <c r="RKN36" s="96"/>
      <c r="RKO36" s="96"/>
      <c r="RKP36" s="96"/>
      <c r="RKQ36" s="96"/>
      <c r="RKR36" s="96"/>
      <c r="RKS36" s="96"/>
      <c r="RKT36" s="96"/>
      <c r="RKU36" s="96"/>
      <c r="RKV36" s="96"/>
      <c r="RKW36" s="96"/>
      <c r="RKX36" s="96"/>
      <c r="RKY36" s="96"/>
      <c r="RKZ36" s="96"/>
      <c r="RLA36" s="96"/>
      <c r="RLB36" s="96"/>
      <c r="RLC36" s="96"/>
      <c r="RLD36" s="96"/>
      <c r="RLE36" s="96"/>
      <c r="RLF36" s="96"/>
      <c r="RLG36" s="96"/>
      <c r="RLH36" s="96"/>
      <c r="RLI36" s="96"/>
      <c r="RLJ36" s="96"/>
      <c r="RLK36" s="96"/>
      <c r="RLL36" s="96"/>
      <c r="RLM36" s="96"/>
      <c r="RLN36" s="96"/>
      <c r="RLO36" s="96"/>
      <c r="RLP36" s="96"/>
      <c r="RLQ36" s="96"/>
      <c r="RLR36" s="96"/>
      <c r="RLS36" s="96"/>
      <c r="RLT36" s="96"/>
      <c r="RLU36" s="96"/>
      <c r="RLV36" s="96"/>
      <c r="RLW36" s="96"/>
      <c r="RLX36" s="96"/>
      <c r="RLY36" s="96"/>
      <c r="RLZ36" s="96"/>
      <c r="RMA36" s="96"/>
      <c r="RMB36" s="96"/>
      <c r="RMC36" s="96"/>
      <c r="RMD36" s="96"/>
      <c r="RME36" s="96"/>
      <c r="RMF36" s="96"/>
      <c r="RMG36" s="96"/>
      <c r="RMH36" s="96"/>
      <c r="RMI36" s="96"/>
      <c r="RMJ36" s="96"/>
      <c r="RMK36" s="96"/>
      <c r="RML36" s="96"/>
      <c r="RMM36" s="96"/>
      <c r="RMN36" s="96"/>
      <c r="RMO36" s="96"/>
      <c r="RMP36" s="96"/>
      <c r="RMQ36" s="96"/>
      <c r="RMR36" s="96"/>
      <c r="RMS36" s="96"/>
      <c r="RMT36" s="96"/>
      <c r="RMU36" s="96"/>
      <c r="RMV36" s="96"/>
      <c r="RMW36" s="96"/>
      <c r="RMX36" s="96"/>
      <c r="RMY36" s="96"/>
      <c r="RMZ36" s="96"/>
      <c r="RNA36" s="96"/>
      <c r="RNB36" s="96"/>
      <c r="RNC36" s="96"/>
      <c r="RND36" s="96"/>
      <c r="RNE36" s="96"/>
      <c r="RNF36" s="96"/>
      <c r="RNG36" s="96"/>
      <c r="RNH36" s="96"/>
      <c r="RNI36" s="96"/>
      <c r="RNJ36" s="96"/>
      <c r="RNK36" s="96"/>
      <c r="RNL36" s="96"/>
      <c r="RNM36" s="96"/>
      <c r="RNN36" s="96"/>
      <c r="RNO36" s="96"/>
      <c r="RNP36" s="96"/>
      <c r="RNQ36" s="96"/>
      <c r="RNR36" s="96"/>
      <c r="RNS36" s="96"/>
      <c r="RNT36" s="96"/>
      <c r="RNU36" s="96"/>
      <c r="RNV36" s="96"/>
      <c r="RNW36" s="96"/>
      <c r="RNX36" s="96"/>
      <c r="RNY36" s="96"/>
      <c r="RNZ36" s="96"/>
      <c r="ROA36" s="96"/>
      <c r="ROB36" s="96"/>
      <c r="ROC36" s="96"/>
      <c r="ROD36" s="96"/>
      <c r="ROE36" s="96"/>
      <c r="ROF36" s="96"/>
      <c r="ROG36" s="96"/>
      <c r="ROH36" s="96"/>
      <c r="ROI36" s="96"/>
      <c r="ROJ36" s="96"/>
      <c r="ROK36" s="96"/>
      <c r="ROL36" s="96"/>
      <c r="ROM36" s="96"/>
      <c r="RON36" s="96"/>
      <c r="ROO36" s="96"/>
      <c r="ROP36" s="96"/>
      <c r="ROQ36" s="96"/>
      <c r="ROR36" s="96"/>
      <c r="ROS36" s="96"/>
      <c r="ROT36" s="96"/>
      <c r="ROU36" s="96"/>
      <c r="ROV36" s="96"/>
      <c r="ROW36" s="96"/>
      <c r="ROX36" s="96"/>
      <c r="ROY36" s="96"/>
      <c r="ROZ36" s="96"/>
      <c r="RPA36" s="96"/>
      <c r="RPB36" s="96"/>
      <c r="RPC36" s="96"/>
      <c r="RPD36" s="96"/>
      <c r="RPE36" s="96"/>
      <c r="RPF36" s="96"/>
      <c r="RPG36" s="96"/>
      <c r="RPH36" s="96"/>
      <c r="RPI36" s="96"/>
      <c r="RPJ36" s="96"/>
      <c r="RPK36" s="96"/>
      <c r="RPL36" s="96"/>
      <c r="RPM36" s="96"/>
      <c r="RPN36" s="96"/>
      <c r="RPO36" s="96"/>
      <c r="RPP36" s="96"/>
      <c r="RPQ36" s="96"/>
      <c r="RPR36" s="96"/>
      <c r="RPS36" s="96"/>
      <c r="RPT36" s="96"/>
      <c r="RPU36" s="96"/>
      <c r="RPV36" s="96"/>
      <c r="RPW36" s="96"/>
      <c r="RPX36" s="96"/>
      <c r="RPY36" s="96"/>
      <c r="RPZ36" s="96"/>
      <c r="RQA36" s="96"/>
      <c r="RQB36" s="96"/>
      <c r="RQC36" s="96"/>
      <c r="RQD36" s="96"/>
      <c r="RQE36" s="96"/>
      <c r="RQF36" s="96"/>
      <c r="RQG36" s="96"/>
      <c r="RQH36" s="96"/>
      <c r="RQI36" s="96"/>
      <c r="RQJ36" s="96"/>
      <c r="RQK36" s="96"/>
      <c r="RQL36" s="96"/>
      <c r="RQM36" s="96"/>
      <c r="RQN36" s="96"/>
      <c r="RQO36" s="96"/>
      <c r="RQP36" s="96"/>
      <c r="RQQ36" s="96"/>
      <c r="RQR36" s="96"/>
      <c r="RQS36" s="96"/>
      <c r="RQT36" s="96"/>
      <c r="RQU36" s="96"/>
      <c r="RQV36" s="96"/>
      <c r="RQW36" s="96"/>
      <c r="RQX36" s="96"/>
      <c r="RQY36" s="96"/>
      <c r="RQZ36" s="96"/>
      <c r="RRA36" s="96"/>
      <c r="RRB36" s="96"/>
      <c r="RRC36" s="96"/>
      <c r="RRD36" s="96"/>
      <c r="RRE36" s="96"/>
      <c r="RRF36" s="96"/>
      <c r="RRG36" s="96"/>
      <c r="RRH36" s="96"/>
      <c r="RRI36" s="96"/>
      <c r="RRJ36" s="96"/>
      <c r="RRK36" s="96"/>
      <c r="RRL36" s="96"/>
      <c r="RRM36" s="96"/>
      <c r="RRN36" s="96"/>
      <c r="RRO36" s="96"/>
      <c r="RRP36" s="96"/>
      <c r="RRQ36" s="96"/>
      <c r="RRR36" s="96"/>
      <c r="RRS36" s="96"/>
      <c r="RRT36" s="96"/>
      <c r="RRU36" s="96"/>
      <c r="RRV36" s="96"/>
      <c r="RRW36" s="96"/>
      <c r="RRX36" s="96"/>
      <c r="RRY36" s="96"/>
      <c r="RRZ36" s="96"/>
      <c r="RSA36" s="96"/>
      <c r="RSB36" s="96"/>
      <c r="RSC36" s="96"/>
      <c r="RSD36" s="96"/>
      <c r="RSE36" s="96"/>
      <c r="RSF36" s="96"/>
      <c r="RSG36" s="96"/>
      <c r="RSH36" s="96"/>
      <c r="RSI36" s="96"/>
      <c r="RSJ36" s="96"/>
      <c r="RSK36" s="96"/>
      <c r="RSL36" s="96"/>
      <c r="RSM36" s="96"/>
      <c r="RSN36" s="96"/>
      <c r="RSO36" s="96"/>
      <c r="RSP36" s="96"/>
      <c r="RSQ36" s="96"/>
      <c r="RSR36" s="96"/>
      <c r="RSS36" s="96"/>
      <c r="RST36" s="96"/>
      <c r="RSU36" s="96"/>
      <c r="RSV36" s="96"/>
      <c r="RSW36" s="96"/>
      <c r="RSX36" s="96"/>
      <c r="RSY36" s="96"/>
      <c r="RSZ36" s="96"/>
      <c r="RTA36" s="96"/>
      <c r="RTB36" s="96"/>
      <c r="RTC36" s="96"/>
      <c r="RTD36" s="96"/>
      <c r="RTE36" s="96"/>
      <c r="RTF36" s="96"/>
      <c r="RTG36" s="96"/>
      <c r="RTH36" s="96"/>
      <c r="RTI36" s="96"/>
      <c r="RTJ36" s="96"/>
      <c r="RTK36" s="96"/>
      <c r="RTL36" s="96"/>
      <c r="RTM36" s="96"/>
      <c r="RTN36" s="96"/>
      <c r="RTO36" s="96"/>
      <c r="RTP36" s="96"/>
      <c r="RTQ36" s="96"/>
      <c r="RTR36" s="96"/>
      <c r="RTS36" s="96"/>
      <c r="RTT36" s="96"/>
      <c r="RTU36" s="96"/>
      <c r="RTV36" s="96"/>
      <c r="RTW36" s="96"/>
      <c r="RTX36" s="96"/>
      <c r="RTY36" s="96"/>
      <c r="RTZ36" s="96"/>
      <c r="RUA36" s="96"/>
      <c r="RUB36" s="96"/>
      <c r="RUC36" s="96"/>
      <c r="RUD36" s="96"/>
      <c r="RUE36" s="96"/>
      <c r="RUF36" s="96"/>
      <c r="RUG36" s="96"/>
      <c r="RUH36" s="96"/>
      <c r="RUI36" s="96"/>
      <c r="RUJ36" s="96"/>
      <c r="RUK36" s="96"/>
      <c r="RUL36" s="96"/>
      <c r="RUM36" s="96"/>
      <c r="RUN36" s="96"/>
      <c r="RUO36" s="96"/>
      <c r="RUP36" s="96"/>
      <c r="RUQ36" s="96"/>
      <c r="RUR36" s="96"/>
      <c r="RUS36" s="96"/>
      <c r="RUT36" s="96"/>
      <c r="RUU36" s="96"/>
      <c r="RUV36" s="96"/>
      <c r="RUW36" s="96"/>
      <c r="RUX36" s="96"/>
      <c r="RUY36" s="96"/>
      <c r="RUZ36" s="96"/>
      <c r="RVA36" s="96"/>
      <c r="RVB36" s="96"/>
      <c r="RVC36" s="96"/>
      <c r="RVD36" s="96"/>
      <c r="RVE36" s="96"/>
      <c r="RVF36" s="96"/>
      <c r="RVG36" s="96"/>
      <c r="RVH36" s="96"/>
      <c r="RVI36" s="96"/>
      <c r="RVJ36" s="96"/>
      <c r="RVK36" s="96"/>
      <c r="RVL36" s="96"/>
      <c r="RVM36" s="96"/>
      <c r="RVN36" s="96"/>
      <c r="RVO36" s="96"/>
      <c r="RVP36" s="96"/>
      <c r="RVQ36" s="96"/>
      <c r="RVR36" s="96"/>
      <c r="RVS36" s="96"/>
      <c r="RVT36" s="96"/>
      <c r="RVU36" s="96"/>
      <c r="RVV36" s="96"/>
      <c r="RVW36" s="96"/>
      <c r="RVX36" s="96"/>
      <c r="RVY36" s="96"/>
      <c r="RVZ36" s="96"/>
      <c r="RWA36" s="96"/>
      <c r="RWB36" s="96"/>
      <c r="RWC36" s="96"/>
      <c r="RWD36" s="96"/>
      <c r="RWE36" s="96"/>
      <c r="RWF36" s="96"/>
      <c r="RWG36" s="96"/>
      <c r="RWH36" s="96"/>
      <c r="RWI36" s="96"/>
      <c r="RWJ36" s="96"/>
      <c r="RWK36" s="96"/>
      <c r="RWL36" s="96"/>
      <c r="RWM36" s="96"/>
      <c r="RWN36" s="96"/>
      <c r="RWO36" s="96"/>
      <c r="RWP36" s="96"/>
      <c r="RWQ36" s="96"/>
      <c r="RWR36" s="96"/>
      <c r="RWS36" s="96"/>
      <c r="RWT36" s="96"/>
      <c r="RWU36" s="96"/>
      <c r="RWV36" s="96"/>
      <c r="RWW36" s="96"/>
      <c r="RWX36" s="96"/>
      <c r="RWY36" s="96"/>
      <c r="RWZ36" s="96"/>
      <c r="RXA36" s="96"/>
      <c r="RXB36" s="96"/>
      <c r="RXC36" s="96"/>
      <c r="RXD36" s="96"/>
      <c r="RXE36" s="96"/>
      <c r="RXF36" s="96"/>
      <c r="RXG36" s="96"/>
      <c r="RXH36" s="96"/>
      <c r="RXI36" s="96"/>
      <c r="RXJ36" s="96"/>
      <c r="RXK36" s="96"/>
      <c r="RXL36" s="96"/>
      <c r="RXM36" s="96"/>
      <c r="RXN36" s="96"/>
      <c r="RXO36" s="96"/>
      <c r="RXP36" s="96"/>
      <c r="RXQ36" s="96"/>
      <c r="RXR36" s="96"/>
      <c r="RXS36" s="96"/>
      <c r="RXT36" s="96"/>
      <c r="RXU36" s="96"/>
      <c r="RXV36" s="96"/>
      <c r="RXW36" s="96"/>
      <c r="RXX36" s="96"/>
      <c r="RXY36" s="96"/>
      <c r="RXZ36" s="96"/>
      <c r="RYA36" s="96"/>
      <c r="RYB36" s="96"/>
      <c r="RYC36" s="96"/>
      <c r="RYD36" s="96"/>
      <c r="RYE36" s="96"/>
      <c r="RYF36" s="96"/>
      <c r="RYG36" s="96"/>
      <c r="RYH36" s="96"/>
      <c r="RYI36" s="96"/>
      <c r="RYJ36" s="96"/>
      <c r="RYK36" s="96"/>
      <c r="RYL36" s="96"/>
      <c r="RYM36" s="96"/>
      <c r="RYN36" s="96"/>
      <c r="RYO36" s="96"/>
      <c r="RYP36" s="96"/>
      <c r="RYQ36" s="96"/>
      <c r="RYR36" s="96"/>
      <c r="RYS36" s="96"/>
      <c r="RYT36" s="96"/>
      <c r="RYU36" s="96"/>
      <c r="RYV36" s="96"/>
      <c r="RYW36" s="96"/>
      <c r="RYX36" s="96"/>
      <c r="RYY36" s="96"/>
      <c r="RYZ36" s="96"/>
      <c r="RZA36" s="96"/>
      <c r="RZB36" s="96"/>
      <c r="RZC36" s="96"/>
      <c r="RZD36" s="96"/>
      <c r="RZE36" s="96"/>
      <c r="RZF36" s="96"/>
      <c r="RZG36" s="96"/>
      <c r="RZH36" s="96"/>
      <c r="RZI36" s="96"/>
      <c r="RZJ36" s="96"/>
      <c r="RZK36" s="96"/>
      <c r="RZL36" s="96"/>
      <c r="RZM36" s="96"/>
      <c r="RZN36" s="96"/>
      <c r="RZO36" s="96"/>
      <c r="RZP36" s="96"/>
      <c r="RZQ36" s="96"/>
      <c r="RZR36" s="96"/>
      <c r="RZS36" s="96"/>
      <c r="RZT36" s="96"/>
      <c r="RZU36" s="96"/>
      <c r="RZV36" s="96"/>
      <c r="RZW36" s="96"/>
      <c r="RZX36" s="96"/>
      <c r="RZY36" s="96"/>
      <c r="RZZ36" s="96"/>
      <c r="SAA36" s="96"/>
      <c r="SAB36" s="96"/>
      <c r="SAC36" s="96"/>
      <c r="SAD36" s="96"/>
      <c r="SAE36" s="96"/>
      <c r="SAF36" s="96"/>
      <c r="SAG36" s="96"/>
      <c r="SAH36" s="96"/>
      <c r="SAI36" s="96"/>
      <c r="SAJ36" s="96"/>
      <c r="SAK36" s="96"/>
      <c r="SAL36" s="96"/>
      <c r="SAM36" s="96"/>
      <c r="SAN36" s="96"/>
      <c r="SAO36" s="96"/>
      <c r="SAP36" s="96"/>
      <c r="SAQ36" s="96"/>
      <c r="SAR36" s="96"/>
      <c r="SAS36" s="96"/>
      <c r="SAT36" s="96"/>
      <c r="SAU36" s="96"/>
      <c r="SAV36" s="96"/>
      <c r="SAW36" s="96"/>
      <c r="SAX36" s="96"/>
      <c r="SAY36" s="96"/>
      <c r="SAZ36" s="96"/>
      <c r="SBA36" s="96"/>
      <c r="SBB36" s="96"/>
      <c r="SBC36" s="96"/>
      <c r="SBD36" s="96"/>
      <c r="SBE36" s="96"/>
      <c r="SBF36" s="96"/>
      <c r="SBG36" s="96"/>
      <c r="SBH36" s="96"/>
      <c r="SBI36" s="96"/>
      <c r="SBJ36" s="96"/>
      <c r="SBK36" s="96"/>
      <c r="SBL36" s="96"/>
      <c r="SBM36" s="96"/>
      <c r="SBN36" s="96"/>
      <c r="SBO36" s="96"/>
      <c r="SBP36" s="96"/>
      <c r="SBQ36" s="96"/>
      <c r="SBR36" s="96"/>
      <c r="SBS36" s="96"/>
      <c r="SBT36" s="96"/>
      <c r="SBU36" s="96"/>
      <c r="SBV36" s="96"/>
      <c r="SBW36" s="96"/>
      <c r="SBX36" s="96"/>
      <c r="SBY36" s="96"/>
      <c r="SBZ36" s="96"/>
      <c r="SCA36" s="96"/>
      <c r="SCB36" s="96"/>
      <c r="SCC36" s="96"/>
      <c r="SCD36" s="96"/>
      <c r="SCE36" s="96"/>
      <c r="SCF36" s="96"/>
      <c r="SCG36" s="96"/>
      <c r="SCH36" s="96"/>
      <c r="SCI36" s="96"/>
      <c r="SCJ36" s="96"/>
      <c r="SCK36" s="96"/>
      <c r="SCL36" s="96"/>
      <c r="SCM36" s="96"/>
      <c r="SCN36" s="96"/>
      <c r="SCO36" s="96"/>
      <c r="SCP36" s="96"/>
      <c r="SCQ36" s="96"/>
      <c r="SCR36" s="96"/>
      <c r="SCS36" s="96"/>
      <c r="SCT36" s="96"/>
      <c r="SCU36" s="96"/>
      <c r="SCV36" s="96"/>
      <c r="SCW36" s="96"/>
      <c r="SCX36" s="96"/>
      <c r="SCY36" s="96"/>
      <c r="SCZ36" s="96"/>
      <c r="SDA36" s="96"/>
      <c r="SDB36" s="96"/>
      <c r="SDC36" s="96"/>
      <c r="SDD36" s="96"/>
      <c r="SDE36" s="96"/>
      <c r="SDF36" s="96"/>
      <c r="SDG36" s="96"/>
      <c r="SDH36" s="96"/>
      <c r="SDI36" s="96"/>
      <c r="SDJ36" s="96"/>
      <c r="SDK36" s="96"/>
      <c r="SDL36" s="96"/>
      <c r="SDM36" s="96"/>
      <c r="SDN36" s="96"/>
      <c r="SDO36" s="96"/>
      <c r="SDP36" s="96"/>
      <c r="SDQ36" s="96"/>
      <c r="SDR36" s="96"/>
      <c r="SDS36" s="96"/>
      <c r="SDT36" s="96"/>
      <c r="SDU36" s="96"/>
      <c r="SDV36" s="96"/>
      <c r="SDW36" s="96"/>
      <c r="SDX36" s="96"/>
      <c r="SDY36" s="96"/>
      <c r="SDZ36" s="96"/>
      <c r="SEA36" s="96"/>
      <c r="SEB36" s="96"/>
      <c r="SEC36" s="96"/>
      <c r="SED36" s="96"/>
      <c r="SEE36" s="96"/>
      <c r="SEF36" s="96"/>
      <c r="SEG36" s="96"/>
      <c r="SEH36" s="96"/>
      <c r="SEI36" s="96"/>
      <c r="SEJ36" s="96"/>
      <c r="SEK36" s="96"/>
      <c r="SEL36" s="96"/>
      <c r="SEM36" s="96"/>
      <c r="SEN36" s="96"/>
      <c r="SEO36" s="96"/>
      <c r="SEP36" s="96"/>
      <c r="SEQ36" s="96"/>
      <c r="SER36" s="96"/>
      <c r="SES36" s="96"/>
      <c r="SET36" s="96"/>
      <c r="SEU36" s="96"/>
      <c r="SEV36" s="96"/>
      <c r="SEW36" s="96"/>
      <c r="SEX36" s="96"/>
      <c r="SEY36" s="96"/>
      <c r="SEZ36" s="96"/>
      <c r="SFA36" s="96"/>
      <c r="SFB36" s="96"/>
      <c r="SFC36" s="96"/>
      <c r="SFD36" s="96"/>
      <c r="SFE36" s="96"/>
      <c r="SFF36" s="96"/>
      <c r="SFG36" s="96"/>
      <c r="SFH36" s="96"/>
      <c r="SFI36" s="96"/>
      <c r="SFJ36" s="96"/>
      <c r="SFK36" s="96"/>
      <c r="SFL36" s="96"/>
      <c r="SFM36" s="96"/>
      <c r="SFN36" s="96"/>
      <c r="SFO36" s="96"/>
      <c r="SFP36" s="96"/>
      <c r="SFQ36" s="96"/>
      <c r="SFR36" s="96"/>
      <c r="SFS36" s="96"/>
      <c r="SFT36" s="96"/>
      <c r="SFU36" s="96"/>
      <c r="SFV36" s="96"/>
      <c r="SFW36" s="96"/>
      <c r="SFX36" s="96"/>
      <c r="SFY36" s="96"/>
      <c r="SFZ36" s="96"/>
      <c r="SGA36" s="96"/>
      <c r="SGB36" s="96"/>
      <c r="SGC36" s="96"/>
      <c r="SGD36" s="96"/>
      <c r="SGE36" s="96"/>
      <c r="SGF36" s="96"/>
      <c r="SGG36" s="96"/>
      <c r="SGH36" s="96"/>
      <c r="SGI36" s="96"/>
      <c r="SGJ36" s="96"/>
      <c r="SGK36" s="96"/>
      <c r="SGL36" s="96"/>
      <c r="SGM36" s="96"/>
      <c r="SGN36" s="96"/>
      <c r="SGO36" s="96"/>
      <c r="SGP36" s="96"/>
      <c r="SGQ36" s="96"/>
      <c r="SGR36" s="96"/>
      <c r="SGS36" s="96"/>
      <c r="SGT36" s="96"/>
      <c r="SGU36" s="96"/>
      <c r="SGV36" s="96"/>
      <c r="SGW36" s="96"/>
      <c r="SGX36" s="96"/>
      <c r="SGY36" s="96"/>
      <c r="SGZ36" s="96"/>
      <c r="SHA36" s="96"/>
      <c r="SHB36" s="96"/>
      <c r="SHC36" s="96"/>
      <c r="SHD36" s="96"/>
      <c r="SHE36" s="96"/>
      <c r="SHF36" s="96"/>
      <c r="SHG36" s="96"/>
      <c r="SHH36" s="96"/>
      <c r="SHI36" s="96"/>
      <c r="SHJ36" s="96"/>
      <c r="SHK36" s="96"/>
      <c r="SHL36" s="96"/>
      <c r="SHM36" s="96"/>
      <c r="SHN36" s="96"/>
      <c r="SHO36" s="96"/>
      <c r="SHP36" s="96"/>
      <c r="SHQ36" s="96"/>
      <c r="SHR36" s="96"/>
      <c r="SHS36" s="96"/>
      <c r="SHT36" s="96"/>
      <c r="SHU36" s="96"/>
      <c r="SHV36" s="96"/>
      <c r="SHW36" s="96"/>
      <c r="SHX36" s="96"/>
      <c r="SHY36" s="96"/>
      <c r="SHZ36" s="96"/>
      <c r="SIA36" s="96"/>
      <c r="SIB36" s="96"/>
      <c r="SIC36" s="96"/>
      <c r="SID36" s="96"/>
      <c r="SIE36" s="96"/>
      <c r="SIF36" s="96"/>
      <c r="SIG36" s="96"/>
      <c r="SIH36" s="96"/>
      <c r="SII36" s="96"/>
      <c r="SIJ36" s="96"/>
      <c r="SIK36" s="96"/>
      <c r="SIL36" s="96"/>
      <c r="SIM36" s="96"/>
      <c r="SIN36" s="96"/>
      <c r="SIO36" s="96"/>
      <c r="SIP36" s="96"/>
      <c r="SIQ36" s="96"/>
      <c r="SIR36" s="96"/>
      <c r="SIS36" s="96"/>
      <c r="SIT36" s="96"/>
      <c r="SIU36" s="96"/>
      <c r="SIV36" s="96"/>
      <c r="SIW36" s="96"/>
      <c r="SIX36" s="96"/>
      <c r="SIY36" s="96"/>
      <c r="SIZ36" s="96"/>
      <c r="SJA36" s="96"/>
      <c r="SJB36" s="96"/>
      <c r="SJC36" s="96"/>
      <c r="SJD36" s="96"/>
      <c r="SJE36" s="96"/>
      <c r="SJF36" s="96"/>
      <c r="SJG36" s="96"/>
      <c r="SJH36" s="96"/>
      <c r="SJI36" s="96"/>
      <c r="SJJ36" s="96"/>
      <c r="SJK36" s="96"/>
      <c r="SJL36" s="96"/>
      <c r="SJM36" s="96"/>
      <c r="SJN36" s="96"/>
      <c r="SJO36" s="96"/>
      <c r="SJP36" s="96"/>
      <c r="SJQ36" s="96"/>
      <c r="SJR36" s="96"/>
      <c r="SJS36" s="96"/>
      <c r="SJT36" s="96"/>
      <c r="SJU36" s="96"/>
      <c r="SJV36" s="96"/>
      <c r="SJW36" s="96"/>
      <c r="SJX36" s="96"/>
      <c r="SJY36" s="96"/>
      <c r="SJZ36" s="96"/>
      <c r="SKA36" s="96"/>
      <c r="SKB36" s="96"/>
      <c r="SKC36" s="96"/>
      <c r="SKD36" s="96"/>
      <c r="SKE36" s="96"/>
      <c r="SKF36" s="96"/>
      <c r="SKG36" s="96"/>
      <c r="SKH36" s="96"/>
      <c r="SKI36" s="96"/>
      <c r="SKJ36" s="96"/>
      <c r="SKK36" s="96"/>
      <c r="SKL36" s="96"/>
      <c r="SKM36" s="96"/>
      <c r="SKN36" s="96"/>
      <c r="SKO36" s="96"/>
      <c r="SKP36" s="96"/>
      <c r="SKQ36" s="96"/>
      <c r="SKR36" s="96"/>
      <c r="SKS36" s="96"/>
      <c r="SKT36" s="96"/>
      <c r="SKU36" s="96"/>
      <c r="SKV36" s="96"/>
      <c r="SKW36" s="96"/>
      <c r="SKX36" s="96"/>
      <c r="SKY36" s="96"/>
      <c r="SKZ36" s="96"/>
      <c r="SLA36" s="96"/>
      <c r="SLB36" s="96"/>
      <c r="SLC36" s="96"/>
      <c r="SLD36" s="96"/>
      <c r="SLE36" s="96"/>
      <c r="SLF36" s="96"/>
      <c r="SLG36" s="96"/>
      <c r="SLH36" s="96"/>
      <c r="SLI36" s="96"/>
      <c r="SLJ36" s="96"/>
      <c r="SLK36" s="96"/>
      <c r="SLL36" s="96"/>
      <c r="SLM36" s="96"/>
      <c r="SLN36" s="96"/>
      <c r="SLO36" s="96"/>
      <c r="SLP36" s="96"/>
      <c r="SLQ36" s="96"/>
      <c r="SLR36" s="96"/>
      <c r="SLS36" s="96"/>
      <c r="SLT36" s="96"/>
      <c r="SLU36" s="96"/>
      <c r="SLV36" s="96"/>
      <c r="SLW36" s="96"/>
      <c r="SLX36" s="96"/>
      <c r="SLY36" s="96"/>
      <c r="SLZ36" s="96"/>
      <c r="SMA36" s="96"/>
      <c r="SMB36" s="96"/>
      <c r="SMC36" s="96"/>
      <c r="SMD36" s="96"/>
      <c r="SME36" s="96"/>
      <c r="SMF36" s="96"/>
      <c r="SMG36" s="96"/>
      <c r="SMH36" s="96"/>
      <c r="SMI36" s="96"/>
      <c r="SMJ36" s="96"/>
      <c r="SMK36" s="96"/>
      <c r="SML36" s="96"/>
      <c r="SMM36" s="96"/>
      <c r="SMN36" s="96"/>
      <c r="SMO36" s="96"/>
      <c r="SMP36" s="96"/>
      <c r="SMQ36" s="96"/>
      <c r="SMR36" s="96"/>
      <c r="SMS36" s="96"/>
      <c r="SMT36" s="96"/>
      <c r="SMU36" s="96"/>
      <c r="SMV36" s="96"/>
      <c r="SMW36" s="96"/>
      <c r="SMX36" s="96"/>
      <c r="SMY36" s="96"/>
      <c r="SMZ36" s="96"/>
      <c r="SNA36" s="96"/>
      <c r="SNB36" s="96"/>
      <c r="SNC36" s="96"/>
      <c r="SND36" s="96"/>
      <c r="SNE36" s="96"/>
      <c r="SNF36" s="96"/>
      <c r="SNG36" s="96"/>
      <c r="SNH36" s="96"/>
      <c r="SNI36" s="96"/>
      <c r="SNJ36" s="96"/>
      <c r="SNK36" s="96"/>
      <c r="SNL36" s="96"/>
      <c r="SNM36" s="96"/>
      <c r="SNN36" s="96"/>
      <c r="SNO36" s="96"/>
      <c r="SNP36" s="96"/>
      <c r="SNQ36" s="96"/>
      <c r="SNR36" s="96"/>
      <c r="SNS36" s="96"/>
      <c r="SNT36" s="96"/>
      <c r="SNU36" s="96"/>
      <c r="SNV36" s="96"/>
      <c r="SNW36" s="96"/>
      <c r="SNX36" s="96"/>
      <c r="SNY36" s="96"/>
      <c r="SNZ36" s="96"/>
      <c r="SOA36" s="96"/>
      <c r="SOB36" s="96"/>
      <c r="SOC36" s="96"/>
      <c r="SOD36" s="96"/>
      <c r="SOE36" s="96"/>
      <c r="SOF36" s="96"/>
      <c r="SOG36" s="96"/>
      <c r="SOH36" s="96"/>
      <c r="SOI36" s="96"/>
      <c r="SOJ36" s="96"/>
      <c r="SOK36" s="96"/>
      <c r="SOL36" s="96"/>
      <c r="SOM36" s="96"/>
      <c r="SON36" s="96"/>
      <c r="SOO36" s="96"/>
      <c r="SOP36" s="96"/>
      <c r="SOQ36" s="96"/>
      <c r="SOR36" s="96"/>
      <c r="SOS36" s="96"/>
      <c r="SOT36" s="96"/>
      <c r="SOU36" s="96"/>
      <c r="SOV36" s="96"/>
      <c r="SOW36" s="96"/>
      <c r="SOX36" s="96"/>
      <c r="SOY36" s="96"/>
      <c r="SOZ36" s="96"/>
      <c r="SPA36" s="96"/>
      <c r="SPB36" s="96"/>
      <c r="SPC36" s="96"/>
      <c r="SPD36" s="96"/>
      <c r="SPE36" s="96"/>
      <c r="SPF36" s="96"/>
      <c r="SPG36" s="96"/>
      <c r="SPH36" s="96"/>
      <c r="SPI36" s="96"/>
      <c r="SPJ36" s="96"/>
      <c r="SPK36" s="96"/>
      <c r="SPL36" s="96"/>
      <c r="SPM36" s="96"/>
      <c r="SPN36" s="96"/>
      <c r="SPO36" s="96"/>
      <c r="SPP36" s="96"/>
      <c r="SPQ36" s="96"/>
      <c r="SPR36" s="96"/>
      <c r="SPS36" s="96"/>
      <c r="SPT36" s="96"/>
      <c r="SPU36" s="96"/>
      <c r="SPV36" s="96"/>
      <c r="SPW36" s="96"/>
      <c r="SPX36" s="96"/>
      <c r="SPY36" s="96"/>
      <c r="SPZ36" s="96"/>
      <c r="SQA36" s="96"/>
      <c r="SQB36" s="96"/>
      <c r="SQC36" s="96"/>
      <c r="SQD36" s="96"/>
      <c r="SQE36" s="96"/>
      <c r="SQF36" s="96"/>
      <c r="SQG36" s="96"/>
      <c r="SQH36" s="96"/>
      <c r="SQI36" s="96"/>
      <c r="SQJ36" s="96"/>
      <c r="SQK36" s="96"/>
      <c r="SQL36" s="96"/>
      <c r="SQM36" s="96"/>
      <c r="SQN36" s="96"/>
      <c r="SQO36" s="96"/>
      <c r="SQP36" s="96"/>
      <c r="SQQ36" s="96"/>
      <c r="SQR36" s="96"/>
      <c r="SQS36" s="96"/>
      <c r="SQT36" s="96"/>
      <c r="SQU36" s="96"/>
      <c r="SQV36" s="96"/>
      <c r="SQW36" s="96"/>
      <c r="SQX36" s="96"/>
      <c r="SQY36" s="96"/>
      <c r="SQZ36" s="96"/>
      <c r="SRA36" s="96"/>
      <c r="SRB36" s="96"/>
      <c r="SRC36" s="96"/>
      <c r="SRD36" s="96"/>
      <c r="SRE36" s="96"/>
      <c r="SRF36" s="96"/>
      <c r="SRG36" s="96"/>
      <c r="SRH36" s="96"/>
      <c r="SRI36" s="96"/>
      <c r="SRJ36" s="96"/>
      <c r="SRK36" s="96"/>
      <c r="SRL36" s="96"/>
      <c r="SRM36" s="96"/>
      <c r="SRN36" s="96"/>
      <c r="SRO36" s="96"/>
      <c r="SRP36" s="96"/>
      <c r="SRQ36" s="96"/>
      <c r="SRR36" s="96"/>
      <c r="SRS36" s="96"/>
      <c r="SRT36" s="96"/>
      <c r="SRU36" s="96"/>
      <c r="SRV36" s="96"/>
      <c r="SRW36" s="96"/>
      <c r="SRX36" s="96"/>
      <c r="SRY36" s="96"/>
      <c r="SRZ36" s="96"/>
      <c r="SSA36" s="96"/>
      <c r="SSB36" s="96"/>
      <c r="SSC36" s="96"/>
      <c r="SSD36" s="96"/>
      <c r="SSE36" s="96"/>
      <c r="SSF36" s="96"/>
      <c r="SSG36" s="96"/>
      <c r="SSH36" s="96"/>
      <c r="SSI36" s="96"/>
      <c r="SSJ36" s="96"/>
      <c r="SSK36" s="96"/>
      <c r="SSL36" s="96"/>
      <c r="SSM36" s="96"/>
      <c r="SSN36" s="96"/>
      <c r="SSO36" s="96"/>
      <c r="SSP36" s="96"/>
      <c r="SSQ36" s="96"/>
      <c r="SSR36" s="96"/>
      <c r="SSS36" s="96"/>
      <c r="SST36" s="96"/>
      <c r="SSU36" s="96"/>
      <c r="SSV36" s="96"/>
      <c r="SSW36" s="96"/>
      <c r="SSX36" s="96"/>
      <c r="SSY36" s="96"/>
      <c r="SSZ36" s="96"/>
      <c r="STA36" s="96"/>
      <c r="STB36" s="96"/>
      <c r="STC36" s="96"/>
      <c r="STD36" s="96"/>
      <c r="STE36" s="96"/>
      <c r="STF36" s="96"/>
      <c r="STG36" s="96"/>
      <c r="STH36" s="96"/>
      <c r="STI36" s="96"/>
      <c r="STJ36" s="96"/>
      <c r="STK36" s="96"/>
      <c r="STL36" s="96"/>
      <c r="STM36" s="96"/>
      <c r="STN36" s="96"/>
      <c r="STO36" s="96"/>
      <c r="STP36" s="96"/>
      <c r="STQ36" s="96"/>
      <c r="STR36" s="96"/>
      <c r="STS36" s="96"/>
      <c r="STT36" s="96"/>
      <c r="STU36" s="96"/>
      <c r="STV36" s="96"/>
      <c r="STW36" s="96"/>
      <c r="STX36" s="96"/>
      <c r="STY36" s="96"/>
      <c r="STZ36" s="96"/>
      <c r="SUA36" s="96"/>
      <c r="SUB36" s="96"/>
      <c r="SUC36" s="96"/>
      <c r="SUD36" s="96"/>
      <c r="SUE36" s="96"/>
      <c r="SUF36" s="96"/>
      <c r="SUG36" s="96"/>
      <c r="SUH36" s="96"/>
      <c r="SUI36" s="96"/>
      <c r="SUJ36" s="96"/>
      <c r="SUK36" s="96"/>
      <c r="SUL36" s="96"/>
      <c r="SUM36" s="96"/>
      <c r="SUN36" s="96"/>
      <c r="SUO36" s="96"/>
      <c r="SUP36" s="96"/>
      <c r="SUQ36" s="96"/>
      <c r="SUR36" s="96"/>
      <c r="SUS36" s="96"/>
      <c r="SUT36" s="96"/>
      <c r="SUU36" s="96"/>
      <c r="SUV36" s="96"/>
      <c r="SUW36" s="96"/>
      <c r="SUX36" s="96"/>
      <c r="SUY36" s="96"/>
      <c r="SUZ36" s="96"/>
      <c r="SVA36" s="96"/>
      <c r="SVB36" s="96"/>
      <c r="SVC36" s="96"/>
      <c r="SVD36" s="96"/>
      <c r="SVE36" s="96"/>
      <c r="SVF36" s="96"/>
      <c r="SVG36" s="96"/>
      <c r="SVH36" s="96"/>
      <c r="SVI36" s="96"/>
      <c r="SVJ36" s="96"/>
      <c r="SVK36" s="96"/>
      <c r="SVL36" s="96"/>
      <c r="SVM36" s="96"/>
      <c r="SVN36" s="96"/>
      <c r="SVO36" s="96"/>
      <c r="SVP36" s="96"/>
      <c r="SVQ36" s="96"/>
      <c r="SVR36" s="96"/>
      <c r="SVS36" s="96"/>
      <c r="SVT36" s="96"/>
      <c r="SVU36" s="96"/>
      <c r="SVV36" s="96"/>
      <c r="SVW36" s="96"/>
      <c r="SVX36" s="96"/>
      <c r="SVY36" s="96"/>
      <c r="SVZ36" s="96"/>
      <c r="SWA36" s="96"/>
      <c r="SWB36" s="96"/>
      <c r="SWC36" s="96"/>
      <c r="SWD36" s="96"/>
      <c r="SWE36" s="96"/>
      <c r="SWF36" s="96"/>
      <c r="SWG36" s="96"/>
      <c r="SWH36" s="96"/>
      <c r="SWI36" s="96"/>
      <c r="SWJ36" s="96"/>
      <c r="SWK36" s="96"/>
      <c r="SWL36" s="96"/>
      <c r="SWM36" s="96"/>
      <c r="SWN36" s="96"/>
      <c r="SWO36" s="96"/>
      <c r="SWP36" s="96"/>
      <c r="SWQ36" s="96"/>
      <c r="SWR36" s="96"/>
      <c r="SWS36" s="96"/>
      <c r="SWT36" s="96"/>
      <c r="SWU36" s="96"/>
      <c r="SWV36" s="96"/>
      <c r="SWW36" s="96"/>
      <c r="SWX36" s="96"/>
      <c r="SWY36" s="96"/>
      <c r="SWZ36" s="96"/>
      <c r="SXA36" s="96"/>
      <c r="SXB36" s="96"/>
      <c r="SXC36" s="96"/>
      <c r="SXD36" s="96"/>
      <c r="SXE36" s="96"/>
      <c r="SXF36" s="96"/>
      <c r="SXG36" s="96"/>
      <c r="SXH36" s="96"/>
      <c r="SXI36" s="96"/>
      <c r="SXJ36" s="96"/>
      <c r="SXK36" s="96"/>
      <c r="SXL36" s="96"/>
      <c r="SXM36" s="96"/>
      <c r="SXN36" s="96"/>
      <c r="SXO36" s="96"/>
      <c r="SXP36" s="96"/>
      <c r="SXQ36" s="96"/>
      <c r="SXR36" s="96"/>
      <c r="SXS36" s="96"/>
      <c r="SXT36" s="96"/>
      <c r="SXU36" s="96"/>
      <c r="SXV36" s="96"/>
      <c r="SXW36" s="96"/>
      <c r="SXX36" s="96"/>
      <c r="SXY36" s="96"/>
      <c r="SXZ36" s="96"/>
      <c r="SYA36" s="96"/>
      <c r="SYB36" s="96"/>
      <c r="SYC36" s="96"/>
      <c r="SYD36" s="96"/>
      <c r="SYE36" s="96"/>
      <c r="SYF36" s="96"/>
      <c r="SYG36" s="96"/>
      <c r="SYH36" s="96"/>
      <c r="SYI36" s="96"/>
      <c r="SYJ36" s="96"/>
      <c r="SYK36" s="96"/>
      <c r="SYL36" s="96"/>
      <c r="SYM36" s="96"/>
      <c r="SYN36" s="96"/>
      <c r="SYO36" s="96"/>
      <c r="SYP36" s="96"/>
      <c r="SYQ36" s="96"/>
      <c r="SYR36" s="96"/>
      <c r="SYS36" s="96"/>
      <c r="SYT36" s="96"/>
      <c r="SYU36" s="96"/>
      <c r="SYV36" s="96"/>
      <c r="SYW36" s="96"/>
      <c r="SYX36" s="96"/>
      <c r="SYY36" s="96"/>
      <c r="SYZ36" s="96"/>
      <c r="SZA36" s="96"/>
      <c r="SZB36" s="96"/>
      <c r="SZC36" s="96"/>
      <c r="SZD36" s="96"/>
      <c r="SZE36" s="96"/>
      <c r="SZF36" s="96"/>
      <c r="SZG36" s="96"/>
      <c r="SZH36" s="96"/>
      <c r="SZI36" s="96"/>
      <c r="SZJ36" s="96"/>
      <c r="SZK36" s="96"/>
      <c r="SZL36" s="96"/>
      <c r="SZM36" s="96"/>
      <c r="SZN36" s="96"/>
      <c r="SZO36" s="96"/>
      <c r="SZP36" s="96"/>
      <c r="SZQ36" s="96"/>
      <c r="SZR36" s="96"/>
      <c r="SZS36" s="96"/>
      <c r="SZT36" s="96"/>
      <c r="SZU36" s="96"/>
      <c r="SZV36" s="96"/>
      <c r="SZW36" s="96"/>
      <c r="SZX36" s="96"/>
      <c r="SZY36" s="96"/>
      <c r="SZZ36" s="96"/>
      <c r="TAA36" s="96"/>
      <c r="TAB36" s="96"/>
      <c r="TAC36" s="96"/>
      <c r="TAD36" s="96"/>
      <c r="TAE36" s="96"/>
      <c r="TAF36" s="96"/>
      <c r="TAG36" s="96"/>
      <c r="TAH36" s="96"/>
      <c r="TAI36" s="96"/>
      <c r="TAJ36" s="96"/>
      <c r="TAK36" s="96"/>
      <c r="TAL36" s="96"/>
      <c r="TAM36" s="96"/>
      <c r="TAN36" s="96"/>
      <c r="TAO36" s="96"/>
      <c r="TAP36" s="96"/>
      <c r="TAQ36" s="96"/>
      <c r="TAR36" s="96"/>
      <c r="TAS36" s="96"/>
      <c r="TAT36" s="96"/>
      <c r="TAU36" s="96"/>
      <c r="TAV36" s="96"/>
      <c r="TAW36" s="96"/>
      <c r="TAX36" s="96"/>
      <c r="TAY36" s="96"/>
      <c r="TAZ36" s="96"/>
      <c r="TBA36" s="96"/>
      <c r="TBB36" s="96"/>
      <c r="TBC36" s="96"/>
      <c r="TBD36" s="96"/>
      <c r="TBE36" s="96"/>
      <c r="TBF36" s="96"/>
      <c r="TBG36" s="96"/>
      <c r="TBH36" s="96"/>
      <c r="TBI36" s="96"/>
      <c r="TBJ36" s="96"/>
      <c r="TBK36" s="96"/>
      <c r="TBL36" s="96"/>
      <c r="TBM36" s="96"/>
      <c r="TBN36" s="96"/>
      <c r="TBO36" s="96"/>
      <c r="TBP36" s="96"/>
      <c r="TBQ36" s="96"/>
      <c r="TBR36" s="96"/>
      <c r="TBS36" s="96"/>
      <c r="TBT36" s="96"/>
      <c r="TBU36" s="96"/>
      <c r="TBV36" s="96"/>
      <c r="TBW36" s="96"/>
      <c r="TBX36" s="96"/>
      <c r="TBY36" s="96"/>
      <c r="TBZ36" s="96"/>
      <c r="TCA36" s="96"/>
      <c r="TCB36" s="96"/>
      <c r="TCC36" s="96"/>
      <c r="TCD36" s="96"/>
      <c r="TCE36" s="96"/>
      <c r="TCF36" s="96"/>
      <c r="TCG36" s="96"/>
      <c r="TCH36" s="96"/>
      <c r="TCI36" s="96"/>
      <c r="TCJ36" s="96"/>
      <c r="TCK36" s="96"/>
      <c r="TCL36" s="96"/>
      <c r="TCM36" s="96"/>
      <c r="TCN36" s="96"/>
      <c r="TCO36" s="96"/>
      <c r="TCP36" s="96"/>
      <c r="TCQ36" s="96"/>
      <c r="TCR36" s="96"/>
      <c r="TCS36" s="96"/>
      <c r="TCT36" s="96"/>
      <c r="TCU36" s="96"/>
      <c r="TCV36" s="96"/>
      <c r="TCW36" s="96"/>
      <c r="TCX36" s="96"/>
      <c r="TCY36" s="96"/>
      <c r="TCZ36" s="96"/>
      <c r="TDA36" s="96"/>
      <c r="TDB36" s="96"/>
      <c r="TDC36" s="96"/>
      <c r="TDD36" s="96"/>
      <c r="TDE36" s="96"/>
      <c r="TDF36" s="96"/>
      <c r="TDG36" s="96"/>
      <c r="TDH36" s="96"/>
      <c r="TDI36" s="96"/>
      <c r="TDJ36" s="96"/>
      <c r="TDK36" s="96"/>
      <c r="TDL36" s="96"/>
      <c r="TDM36" s="96"/>
      <c r="TDN36" s="96"/>
      <c r="TDO36" s="96"/>
      <c r="TDP36" s="96"/>
      <c r="TDQ36" s="96"/>
      <c r="TDR36" s="96"/>
      <c r="TDS36" s="96"/>
      <c r="TDT36" s="96"/>
      <c r="TDU36" s="96"/>
      <c r="TDV36" s="96"/>
      <c r="TDW36" s="96"/>
      <c r="TDX36" s="96"/>
      <c r="TDY36" s="96"/>
      <c r="TDZ36" s="96"/>
      <c r="TEA36" s="96"/>
      <c r="TEB36" s="96"/>
      <c r="TEC36" s="96"/>
      <c r="TED36" s="96"/>
      <c r="TEE36" s="96"/>
      <c r="TEF36" s="96"/>
      <c r="TEG36" s="96"/>
      <c r="TEH36" s="96"/>
      <c r="TEI36" s="96"/>
      <c r="TEJ36" s="96"/>
      <c r="TEK36" s="96"/>
      <c r="TEL36" s="96"/>
      <c r="TEM36" s="96"/>
      <c r="TEN36" s="96"/>
      <c r="TEO36" s="96"/>
      <c r="TEP36" s="96"/>
      <c r="TEQ36" s="96"/>
      <c r="TER36" s="96"/>
      <c r="TES36" s="96"/>
      <c r="TET36" s="96"/>
      <c r="TEU36" s="96"/>
      <c r="TEV36" s="96"/>
      <c r="TEW36" s="96"/>
      <c r="TEX36" s="96"/>
      <c r="TEY36" s="96"/>
      <c r="TEZ36" s="96"/>
      <c r="TFA36" s="96"/>
      <c r="TFB36" s="96"/>
      <c r="TFC36" s="96"/>
      <c r="TFD36" s="96"/>
      <c r="TFE36" s="96"/>
      <c r="TFF36" s="96"/>
      <c r="TFG36" s="96"/>
      <c r="TFH36" s="96"/>
      <c r="TFI36" s="96"/>
      <c r="TFJ36" s="96"/>
      <c r="TFK36" s="96"/>
      <c r="TFL36" s="96"/>
      <c r="TFM36" s="96"/>
      <c r="TFN36" s="96"/>
      <c r="TFO36" s="96"/>
      <c r="TFP36" s="96"/>
      <c r="TFQ36" s="96"/>
      <c r="TFR36" s="96"/>
      <c r="TFS36" s="96"/>
      <c r="TFT36" s="96"/>
      <c r="TFU36" s="96"/>
      <c r="TFV36" s="96"/>
      <c r="TFW36" s="96"/>
      <c r="TFX36" s="96"/>
      <c r="TFY36" s="96"/>
      <c r="TFZ36" s="96"/>
      <c r="TGA36" s="96"/>
      <c r="TGB36" s="96"/>
      <c r="TGC36" s="96"/>
      <c r="TGD36" s="96"/>
      <c r="TGE36" s="96"/>
      <c r="TGF36" s="96"/>
      <c r="TGG36" s="96"/>
      <c r="TGH36" s="96"/>
      <c r="TGI36" s="96"/>
      <c r="TGJ36" s="96"/>
      <c r="TGK36" s="96"/>
      <c r="TGL36" s="96"/>
      <c r="TGM36" s="96"/>
      <c r="TGN36" s="96"/>
      <c r="TGO36" s="96"/>
      <c r="TGP36" s="96"/>
      <c r="TGQ36" s="96"/>
      <c r="TGR36" s="96"/>
      <c r="TGS36" s="96"/>
      <c r="TGT36" s="96"/>
      <c r="TGU36" s="96"/>
      <c r="TGV36" s="96"/>
      <c r="TGW36" s="96"/>
      <c r="TGX36" s="96"/>
      <c r="TGY36" s="96"/>
      <c r="TGZ36" s="96"/>
      <c r="THA36" s="96"/>
      <c r="THB36" s="96"/>
      <c r="THC36" s="96"/>
      <c r="THD36" s="96"/>
      <c r="THE36" s="96"/>
      <c r="THF36" s="96"/>
      <c r="THG36" s="96"/>
      <c r="THH36" s="96"/>
      <c r="THI36" s="96"/>
      <c r="THJ36" s="96"/>
      <c r="THK36" s="96"/>
      <c r="THL36" s="96"/>
      <c r="THM36" s="96"/>
      <c r="THN36" s="96"/>
      <c r="THO36" s="96"/>
      <c r="THP36" s="96"/>
      <c r="THQ36" s="96"/>
      <c r="THR36" s="96"/>
      <c r="THS36" s="96"/>
      <c r="THT36" s="96"/>
      <c r="THU36" s="96"/>
      <c r="THV36" s="96"/>
      <c r="THW36" s="96"/>
      <c r="THX36" s="96"/>
      <c r="THY36" s="96"/>
      <c r="THZ36" s="96"/>
      <c r="TIA36" s="96"/>
      <c r="TIB36" s="96"/>
      <c r="TIC36" s="96"/>
      <c r="TID36" s="96"/>
      <c r="TIE36" s="96"/>
      <c r="TIF36" s="96"/>
      <c r="TIG36" s="96"/>
      <c r="TIH36" s="96"/>
      <c r="TII36" s="96"/>
      <c r="TIJ36" s="96"/>
      <c r="TIK36" s="96"/>
      <c r="TIL36" s="96"/>
      <c r="TIM36" s="96"/>
      <c r="TIN36" s="96"/>
      <c r="TIO36" s="96"/>
      <c r="TIP36" s="96"/>
      <c r="TIQ36" s="96"/>
      <c r="TIR36" s="96"/>
      <c r="TIS36" s="96"/>
      <c r="TIT36" s="96"/>
      <c r="TIU36" s="96"/>
      <c r="TIV36" s="96"/>
      <c r="TIW36" s="96"/>
      <c r="TIX36" s="96"/>
      <c r="TIY36" s="96"/>
      <c r="TIZ36" s="96"/>
      <c r="TJA36" s="96"/>
      <c r="TJB36" s="96"/>
      <c r="TJC36" s="96"/>
      <c r="TJD36" s="96"/>
      <c r="TJE36" s="96"/>
      <c r="TJF36" s="96"/>
      <c r="TJG36" s="96"/>
      <c r="TJH36" s="96"/>
      <c r="TJI36" s="96"/>
      <c r="TJJ36" s="96"/>
      <c r="TJK36" s="96"/>
      <c r="TJL36" s="96"/>
      <c r="TJM36" s="96"/>
      <c r="TJN36" s="96"/>
      <c r="TJO36" s="96"/>
      <c r="TJP36" s="96"/>
      <c r="TJQ36" s="96"/>
      <c r="TJR36" s="96"/>
      <c r="TJS36" s="96"/>
      <c r="TJT36" s="96"/>
      <c r="TJU36" s="96"/>
      <c r="TJV36" s="96"/>
      <c r="TJW36" s="96"/>
      <c r="TJX36" s="96"/>
      <c r="TJY36" s="96"/>
      <c r="TJZ36" s="96"/>
      <c r="TKA36" s="96"/>
      <c r="TKB36" s="96"/>
      <c r="TKC36" s="96"/>
      <c r="TKD36" s="96"/>
      <c r="TKE36" s="96"/>
      <c r="TKF36" s="96"/>
      <c r="TKG36" s="96"/>
      <c r="TKH36" s="96"/>
      <c r="TKI36" s="96"/>
      <c r="TKJ36" s="96"/>
      <c r="TKK36" s="96"/>
      <c r="TKL36" s="96"/>
      <c r="TKM36" s="96"/>
      <c r="TKN36" s="96"/>
      <c r="TKO36" s="96"/>
      <c r="TKP36" s="96"/>
      <c r="TKQ36" s="96"/>
      <c r="TKR36" s="96"/>
      <c r="TKS36" s="96"/>
      <c r="TKT36" s="96"/>
      <c r="TKU36" s="96"/>
      <c r="TKV36" s="96"/>
      <c r="TKW36" s="96"/>
      <c r="TKX36" s="96"/>
      <c r="TKY36" s="96"/>
      <c r="TKZ36" s="96"/>
      <c r="TLA36" s="96"/>
      <c r="TLB36" s="96"/>
      <c r="TLC36" s="96"/>
      <c r="TLD36" s="96"/>
      <c r="TLE36" s="96"/>
      <c r="TLF36" s="96"/>
      <c r="TLG36" s="96"/>
      <c r="TLH36" s="96"/>
      <c r="TLI36" s="96"/>
      <c r="TLJ36" s="96"/>
      <c r="TLK36" s="96"/>
      <c r="TLL36" s="96"/>
      <c r="TLM36" s="96"/>
      <c r="TLN36" s="96"/>
      <c r="TLO36" s="96"/>
      <c r="TLP36" s="96"/>
      <c r="TLQ36" s="96"/>
      <c r="TLR36" s="96"/>
      <c r="TLS36" s="96"/>
      <c r="TLT36" s="96"/>
      <c r="TLU36" s="96"/>
      <c r="TLV36" s="96"/>
      <c r="TLW36" s="96"/>
      <c r="TLX36" s="96"/>
      <c r="TLY36" s="96"/>
      <c r="TLZ36" s="96"/>
      <c r="TMA36" s="96"/>
      <c r="TMB36" s="96"/>
      <c r="TMC36" s="96"/>
      <c r="TMD36" s="96"/>
      <c r="TME36" s="96"/>
      <c r="TMF36" s="96"/>
      <c r="TMG36" s="96"/>
      <c r="TMH36" s="96"/>
      <c r="TMI36" s="96"/>
      <c r="TMJ36" s="96"/>
      <c r="TMK36" s="96"/>
      <c r="TML36" s="96"/>
      <c r="TMM36" s="96"/>
      <c r="TMN36" s="96"/>
      <c r="TMO36" s="96"/>
      <c r="TMP36" s="96"/>
      <c r="TMQ36" s="96"/>
      <c r="TMR36" s="96"/>
      <c r="TMS36" s="96"/>
      <c r="TMT36" s="96"/>
      <c r="TMU36" s="96"/>
      <c r="TMV36" s="96"/>
      <c r="TMW36" s="96"/>
      <c r="TMX36" s="96"/>
      <c r="TMY36" s="96"/>
      <c r="TMZ36" s="96"/>
      <c r="TNA36" s="96"/>
      <c r="TNB36" s="96"/>
      <c r="TNC36" s="96"/>
      <c r="TND36" s="96"/>
      <c r="TNE36" s="96"/>
      <c r="TNF36" s="96"/>
      <c r="TNG36" s="96"/>
      <c r="TNH36" s="96"/>
      <c r="TNI36" s="96"/>
      <c r="TNJ36" s="96"/>
      <c r="TNK36" s="96"/>
      <c r="TNL36" s="96"/>
      <c r="TNM36" s="96"/>
      <c r="TNN36" s="96"/>
      <c r="TNO36" s="96"/>
      <c r="TNP36" s="96"/>
      <c r="TNQ36" s="96"/>
      <c r="TNR36" s="96"/>
      <c r="TNS36" s="96"/>
      <c r="TNT36" s="96"/>
      <c r="TNU36" s="96"/>
      <c r="TNV36" s="96"/>
      <c r="TNW36" s="96"/>
      <c r="TNX36" s="96"/>
      <c r="TNY36" s="96"/>
      <c r="TNZ36" s="96"/>
      <c r="TOA36" s="96"/>
      <c r="TOB36" s="96"/>
      <c r="TOC36" s="96"/>
      <c r="TOD36" s="96"/>
      <c r="TOE36" s="96"/>
      <c r="TOF36" s="96"/>
      <c r="TOG36" s="96"/>
      <c r="TOH36" s="96"/>
      <c r="TOI36" s="96"/>
      <c r="TOJ36" s="96"/>
      <c r="TOK36" s="96"/>
      <c r="TOL36" s="96"/>
      <c r="TOM36" s="96"/>
      <c r="TON36" s="96"/>
      <c r="TOO36" s="96"/>
      <c r="TOP36" s="96"/>
      <c r="TOQ36" s="96"/>
      <c r="TOR36" s="96"/>
      <c r="TOS36" s="96"/>
      <c r="TOT36" s="96"/>
      <c r="TOU36" s="96"/>
      <c r="TOV36" s="96"/>
      <c r="TOW36" s="96"/>
      <c r="TOX36" s="96"/>
      <c r="TOY36" s="96"/>
      <c r="TOZ36" s="96"/>
      <c r="TPA36" s="96"/>
      <c r="TPB36" s="96"/>
      <c r="TPC36" s="96"/>
      <c r="TPD36" s="96"/>
      <c r="TPE36" s="96"/>
      <c r="TPF36" s="96"/>
      <c r="TPG36" s="96"/>
      <c r="TPH36" s="96"/>
      <c r="TPI36" s="96"/>
      <c r="TPJ36" s="96"/>
      <c r="TPK36" s="96"/>
      <c r="TPL36" s="96"/>
      <c r="TPM36" s="96"/>
      <c r="TPN36" s="96"/>
      <c r="TPO36" s="96"/>
      <c r="TPP36" s="96"/>
      <c r="TPQ36" s="96"/>
      <c r="TPR36" s="96"/>
      <c r="TPS36" s="96"/>
      <c r="TPT36" s="96"/>
      <c r="TPU36" s="96"/>
      <c r="TPV36" s="96"/>
      <c r="TPW36" s="96"/>
      <c r="TPX36" s="96"/>
      <c r="TPY36" s="96"/>
      <c r="TPZ36" s="96"/>
      <c r="TQA36" s="96"/>
      <c r="TQB36" s="96"/>
      <c r="TQC36" s="96"/>
      <c r="TQD36" s="96"/>
      <c r="TQE36" s="96"/>
      <c r="TQF36" s="96"/>
      <c r="TQG36" s="96"/>
      <c r="TQH36" s="96"/>
      <c r="TQI36" s="96"/>
      <c r="TQJ36" s="96"/>
      <c r="TQK36" s="96"/>
      <c r="TQL36" s="96"/>
      <c r="TQM36" s="96"/>
      <c r="TQN36" s="96"/>
      <c r="TQO36" s="96"/>
      <c r="TQP36" s="96"/>
      <c r="TQQ36" s="96"/>
      <c r="TQR36" s="96"/>
      <c r="TQS36" s="96"/>
      <c r="TQT36" s="96"/>
      <c r="TQU36" s="96"/>
      <c r="TQV36" s="96"/>
      <c r="TQW36" s="96"/>
      <c r="TQX36" s="96"/>
      <c r="TQY36" s="96"/>
      <c r="TQZ36" s="96"/>
      <c r="TRA36" s="96"/>
      <c r="TRB36" s="96"/>
      <c r="TRC36" s="96"/>
      <c r="TRD36" s="96"/>
      <c r="TRE36" s="96"/>
      <c r="TRF36" s="96"/>
      <c r="TRG36" s="96"/>
      <c r="TRH36" s="96"/>
      <c r="TRI36" s="96"/>
      <c r="TRJ36" s="96"/>
      <c r="TRK36" s="96"/>
      <c r="TRL36" s="96"/>
      <c r="TRM36" s="96"/>
      <c r="TRN36" s="96"/>
      <c r="TRO36" s="96"/>
      <c r="TRP36" s="96"/>
      <c r="TRQ36" s="96"/>
      <c r="TRR36" s="96"/>
      <c r="TRS36" s="96"/>
      <c r="TRT36" s="96"/>
      <c r="TRU36" s="96"/>
      <c r="TRV36" s="96"/>
      <c r="TRW36" s="96"/>
      <c r="TRX36" s="96"/>
      <c r="TRY36" s="96"/>
      <c r="TRZ36" s="96"/>
      <c r="TSA36" s="96"/>
      <c r="TSB36" s="96"/>
      <c r="TSC36" s="96"/>
      <c r="TSD36" s="96"/>
      <c r="TSE36" s="96"/>
      <c r="TSF36" s="96"/>
      <c r="TSG36" s="96"/>
      <c r="TSH36" s="96"/>
      <c r="TSI36" s="96"/>
      <c r="TSJ36" s="96"/>
      <c r="TSK36" s="96"/>
      <c r="TSL36" s="96"/>
      <c r="TSM36" s="96"/>
      <c r="TSN36" s="96"/>
      <c r="TSO36" s="96"/>
      <c r="TSP36" s="96"/>
      <c r="TSQ36" s="96"/>
      <c r="TSR36" s="96"/>
      <c r="TSS36" s="96"/>
      <c r="TST36" s="96"/>
      <c r="TSU36" s="96"/>
      <c r="TSV36" s="96"/>
      <c r="TSW36" s="96"/>
      <c r="TSX36" s="96"/>
      <c r="TSY36" s="96"/>
      <c r="TSZ36" s="96"/>
      <c r="TTA36" s="96"/>
      <c r="TTB36" s="96"/>
      <c r="TTC36" s="96"/>
      <c r="TTD36" s="96"/>
      <c r="TTE36" s="96"/>
      <c r="TTF36" s="96"/>
      <c r="TTG36" s="96"/>
      <c r="TTH36" s="96"/>
      <c r="TTI36" s="96"/>
      <c r="TTJ36" s="96"/>
      <c r="TTK36" s="96"/>
      <c r="TTL36" s="96"/>
      <c r="TTM36" s="96"/>
      <c r="TTN36" s="96"/>
      <c r="TTO36" s="96"/>
      <c r="TTP36" s="96"/>
      <c r="TTQ36" s="96"/>
      <c r="TTR36" s="96"/>
      <c r="TTS36" s="96"/>
      <c r="TTT36" s="96"/>
      <c r="TTU36" s="96"/>
      <c r="TTV36" s="96"/>
      <c r="TTW36" s="96"/>
      <c r="TTX36" s="96"/>
      <c r="TTY36" s="96"/>
      <c r="TTZ36" s="96"/>
      <c r="TUA36" s="96"/>
      <c r="TUB36" s="96"/>
      <c r="TUC36" s="96"/>
      <c r="TUD36" s="96"/>
      <c r="TUE36" s="96"/>
      <c r="TUF36" s="96"/>
      <c r="TUG36" s="96"/>
      <c r="TUH36" s="96"/>
      <c r="TUI36" s="96"/>
      <c r="TUJ36" s="96"/>
      <c r="TUK36" s="96"/>
      <c r="TUL36" s="96"/>
      <c r="TUM36" s="96"/>
      <c r="TUN36" s="96"/>
      <c r="TUO36" s="96"/>
      <c r="TUP36" s="96"/>
      <c r="TUQ36" s="96"/>
      <c r="TUR36" s="96"/>
      <c r="TUS36" s="96"/>
      <c r="TUT36" s="96"/>
      <c r="TUU36" s="96"/>
      <c r="TUV36" s="96"/>
      <c r="TUW36" s="96"/>
      <c r="TUX36" s="96"/>
      <c r="TUY36" s="96"/>
      <c r="TUZ36" s="96"/>
      <c r="TVA36" s="96"/>
      <c r="TVB36" s="96"/>
      <c r="TVC36" s="96"/>
      <c r="TVD36" s="96"/>
      <c r="TVE36" s="96"/>
      <c r="TVF36" s="96"/>
      <c r="TVG36" s="96"/>
      <c r="TVH36" s="96"/>
      <c r="TVI36" s="96"/>
      <c r="TVJ36" s="96"/>
      <c r="TVK36" s="96"/>
      <c r="TVL36" s="96"/>
      <c r="TVM36" s="96"/>
      <c r="TVN36" s="96"/>
      <c r="TVO36" s="96"/>
      <c r="TVP36" s="96"/>
      <c r="TVQ36" s="96"/>
      <c r="TVR36" s="96"/>
      <c r="TVS36" s="96"/>
      <c r="TVT36" s="96"/>
      <c r="TVU36" s="96"/>
      <c r="TVV36" s="96"/>
      <c r="TVW36" s="96"/>
      <c r="TVX36" s="96"/>
      <c r="TVY36" s="96"/>
      <c r="TVZ36" s="96"/>
      <c r="TWA36" s="96"/>
      <c r="TWB36" s="96"/>
      <c r="TWC36" s="96"/>
      <c r="TWD36" s="96"/>
      <c r="TWE36" s="96"/>
      <c r="TWF36" s="96"/>
      <c r="TWG36" s="96"/>
      <c r="TWH36" s="96"/>
      <c r="TWI36" s="96"/>
      <c r="TWJ36" s="96"/>
      <c r="TWK36" s="96"/>
      <c r="TWL36" s="96"/>
      <c r="TWM36" s="96"/>
      <c r="TWN36" s="96"/>
      <c r="TWO36" s="96"/>
      <c r="TWP36" s="96"/>
      <c r="TWQ36" s="96"/>
      <c r="TWR36" s="96"/>
      <c r="TWS36" s="96"/>
      <c r="TWT36" s="96"/>
      <c r="TWU36" s="96"/>
      <c r="TWV36" s="96"/>
      <c r="TWW36" s="96"/>
      <c r="TWX36" s="96"/>
      <c r="TWY36" s="96"/>
      <c r="TWZ36" s="96"/>
      <c r="TXA36" s="96"/>
      <c r="TXB36" s="96"/>
      <c r="TXC36" s="96"/>
      <c r="TXD36" s="96"/>
      <c r="TXE36" s="96"/>
      <c r="TXF36" s="96"/>
      <c r="TXG36" s="96"/>
      <c r="TXH36" s="96"/>
      <c r="TXI36" s="96"/>
      <c r="TXJ36" s="96"/>
      <c r="TXK36" s="96"/>
      <c r="TXL36" s="96"/>
      <c r="TXM36" s="96"/>
      <c r="TXN36" s="96"/>
      <c r="TXO36" s="96"/>
      <c r="TXP36" s="96"/>
      <c r="TXQ36" s="96"/>
      <c r="TXR36" s="96"/>
      <c r="TXS36" s="96"/>
      <c r="TXT36" s="96"/>
      <c r="TXU36" s="96"/>
      <c r="TXV36" s="96"/>
      <c r="TXW36" s="96"/>
      <c r="TXX36" s="96"/>
      <c r="TXY36" s="96"/>
      <c r="TXZ36" s="96"/>
      <c r="TYA36" s="96"/>
      <c r="TYB36" s="96"/>
      <c r="TYC36" s="96"/>
      <c r="TYD36" s="96"/>
      <c r="TYE36" s="96"/>
      <c r="TYF36" s="96"/>
      <c r="TYG36" s="96"/>
      <c r="TYH36" s="96"/>
      <c r="TYI36" s="96"/>
      <c r="TYJ36" s="96"/>
      <c r="TYK36" s="96"/>
      <c r="TYL36" s="96"/>
      <c r="TYM36" s="96"/>
      <c r="TYN36" s="96"/>
      <c r="TYO36" s="96"/>
      <c r="TYP36" s="96"/>
      <c r="TYQ36" s="96"/>
      <c r="TYR36" s="96"/>
      <c r="TYS36" s="96"/>
      <c r="TYT36" s="96"/>
      <c r="TYU36" s="96"/>
      <c r="TYV36" s="96"/>
      <c r="TYW36" s="96"/>
      <c r="TYX36" s="96"/>
      <c r="TYY36" s="96"/>
      <c r="TYZ36" s="96"/>
      <c r="TZA36" s="96"/>
      <c r="TZB36" s="96"/>
      <c r="TZC36" s="96"/>
      <c r="TZD36" s="96"/>
      <c r="TZE36" s="96"/>
      <c r="TZF36" s="96"/>
      <c r="TZG36" s="96"/>
      <c r="TZH36" s="96"/>
      <c r="TZI36" s="96"/>
      <c r="TZJ36" s="96"/>
      <c r="TZK36" s="96"/>
      <c r="TZL36" s="96"/>
      <c r="TZM36" s="96"/>
      <c r="TZN36" s="96"/>
      <c r="TZO36" s="96"/>
      <c r="TZP36" s="96"/>
      <c r="TZQ36" s="96"/>
      <c r="TZR36" s="96"/>
      <c r="TZS36" s="96"/>
      <c r="TZT36" s="96"/>
      <c r="TZU36" s="96"/>
      <c r="TZV36" s="96"/>
      <c r="TZW36" s="96"/>
      <c r="TZX36" s="96"/>
      <c r="TZY36" s="96"/>
      <c r="TZZ36" s="96"/>
      <c r="UAA36" s="96"/>
      <c r="UAB36" s="96"/>
      <c r="UAC36" s="96"/>
      <c r="UAD36" s="96"/>
      <c r="UAE36" s="96"/>
      <c r="UAF36" s="96"/>
      <c r="UAG36" s="96"/>
      <c r="UAH36" s="96"/>
      <c r="UAI36" s="96"/>
      <c r="UAJ36" s="96"/>
      <c r="UAK36" s="96"/>
      <c r="UAL36" s="96"/>
      <c r="UAM36" s="96"/>
      <c r="UAN36" s="96"/>
      <c r="UAO36" s="96"/>
      <c r="UAP36" s="96"/>
      <c r="UAQ36" s="96"/>
      <c r="UAR36" s="96"/>
      <c r="UAS36" s="96"/>
      <c r="UAT36" s="96"/>
      <c r="UAU36" s="96"/>
      <c r="UAV36" s="96"/>
      <c r="UAW36" s="96"/>
      <c r="UAX36" s="96"/>
      <c r="UAY36" s="96"/>
      <c r="UAZ36" s="96"/>
      <c r="UBA36" s="96"/>
      <c r="UBB36" s="96"/>
      <c r="UBC36" s="96"/>
      <c r="UBD36" s="96"/>
      <c r="UBE36" s="96"/>
      <c r="UBF36" s="96"/>
      <c r="UBG36" s="96"/>
      <c r="UBH36" s="96"/>
      <c r="UBI36" s="96"/>
      <c r="UBJ36" s="96"/>
      <c r="UBK36" s="96"/>
      <c r="UBL36" s="96"/>
      <c r="UBM36" s="96"/>
      <c r="UBN36" s="96"/>
      <c r="UBO36" s="96"/>
      <c r="UBP36" s="96"/>
      <c r="UBQ36" s="96"/>
      <c r="UBR36" s="96"/>
      <c r="UBS36" s="96"/>
      <c r="UBT36" s="96"/>
      <c r="UBU36" s="96"/>
      <c r="UBV36" s="96"/>
      <c r="UBW36" s="96"/>
      <c r="UBX36" s="96"/>
      <c r="UBY36" s="96"/>
      <c r="UBZ36" s="96"/>
      <c r="UCA36" s="96"/>
      <c r="UCB36" s="96"/>
      <c r="UCC36" s="96"/>
      <c r="UCD36" s="96"/>
      <c r="UCE36" s="96"/>
      <c r="UCF36" s="96"/>
      <c r="UCG36" s="96"/>
      <c r="UCH36" s="96"/>
      <c r="UCI36" s="96"/>
      <c r="UCJ36" s="96"/>
      <c r="UCK36" s="96"/>
      <c r="UCL36" s="96"/>
      <c r="UCM36" s="96"/>
      <c r="UCN36" s="96"/>
      <c r="UCO36" s="96"/>
      <c r="UCP36" s="96"/>
      <c r="UCQ36" s="96"/>
      <c r="UCR36" s="96"/>
      <c r="UCS36" s="96"/>
      <c r="UCT36" s="96"/>
      <c r="UCU36" s="96"/>
      <c r="UCV36" s="96"/>
      <c r="UCW36" s="96"/>
      <c r="UCX36" s="96"/>
      <c r="UCY36" s="96"/>
      <c r="UCZ36" s="96"/>
      <c r="UDA36" s="96"/>
      <c r="UDB36" s="96"/>
      <c r="UDC36" s="96"/>
      <c r="UDD36" s="96"/>
      <c r="UDE36" s="96"/>
      <c r="UDF36" s="96"/>
      <c r="UDG36" s="96"/>
      <c r="UDH36" s="96"/>
      <c r="UDI36" s="96"/>
      <c r="UDJ36" s="96"/>
      <c r="UDK36" s="96"/>
      <c r="UDL36" s="96"/>
      <c r="UDM36" s="96"/>
      <c r="UDN36" s="96"/>
      <c r="UDO36" s="96"/>
      <c r="UDP36" s="96"/>
      <c r="UDQ36" s="96"/>
      <c r="UDR36" s="96"/>
      <c r="UDS36" s="96"/>
      <c r="UDT36" s="96"/>
      <c r="UDU36" s="96"/>
      <c r="UDV36" s="96"/>
      <c r="UDW36" s="96"/>
      <c r="UDX36" s="96"/>
      <c r="UDY36" s="96"/>
      <c r="UDZ36" s="96"/>
      <c r="UEA36" s="96"/>
      <c r="UEB36" s="96"/>
      <c r="UEC36" s="96"/>
      <c r="UED36" s="96"/>
      <c r="UEE36" s="96"/>
      <c r="UEF36" s="96"/>
      <c r="UEG36" s="96"/>
      <c r="UEH36" s="96"/>
      <c r="UEI36" s="96"/>
      <c r="UEJ36" s="96"/>
      <c r="UEK36" s="96"/>
      <c r="UEL36" s="96"/>
      <c r="UEM36" s="96"/>
      <c r="UEN36" s="96"/>
      <c r="UEO36" s="96"/>
      <c r="UEP36" s="96"/>
      <c r="UEQ36" s="96"/>
      <c r="UER36" s="96"/>
      <c r="UES36" s="96"/>
      <c r="UET36" s="96"/>
      <c r="UEU36" s="96"/>
      <c r="UEV36" s="96"/>
      <c r="UEW36" s="96"/>
      <c r="UEX36" s="96"/>
      <c r="UEY36" s="96"/>
      <c r="UEZ36" s="96"/>
      <c r="UFA36" s="96"/>
      <c r="UFB36" s="96"/>
      <c r="UFC36" s="96"/>
      <c r="UFD36" s="96"/>
      <c r="UFE36" s="96"/>
      <c r="UFF36" s="96"/>
      <c r="UFG36" s="96"/>
      <c r="UFH36" s="96"/>
      <c r="UFI36" s="96"/>
      <c r="UFJ36" s="96"/>
      <c r="UFK36" s="96"/>
      <c r="UFL36" s="96"/>
      <c r="UFM36" s="96"/>
      <c r="UFN36" s="96"/>
      <c r="UFO36" s="96"/>
      <c r="UFP36" s="96"/>
      <c r="UFQ36" s="96"/>
      <c r="UFR36" s="96"/>
      <c r="UFS36" s="96"/>
      <c r="UFT36" s="96"/>
      <c r="UFU36" s="96"/>
      <c r="UFV36" s="96"/>
      <c r="UFW36" s="96"/>
      <c r="UFX36" s="96"/>
      <c r="UFY36" s="96"/>
      <c r="UFZ36" s="96"/>
      <c r="UGA36" s="96"/>
      <c r="UGB36" s="96"/>
      <c r="UGC36" s="96"/>
      <c r="UGD36" s="96"/>
      <c r="UGE36" s="96"/>
      <c r="UGF36" s="96"/>
      <c r="UGG36" s="96"/>
      <c r="UGH36" s="96"/>
      <c r="UGI36" s="96"/>
      <c r="UGJ36" s="96"/>
      <c r="UGK36" s="96"/>
      <c r="UGL36" s="96"/>
      <c r="UGM36" s="96"/>
      <c r="UGN36" s="96"/>
      <c r="UGO36" s="96"/>
      <c r="UGP36" s="96"/>
      <c r="UGQ36" s="96"/>
      <c r="UGR36" s="96"/>
      <c r="UGS36" s="96"/>
      <c r="UGT36" s="96"/>
      <c r="UGU36" s="96"/>
      <c r="UGV36" s="96"/>
      <c r="UGW36" s="96"/>
      <c r="UGX36" s="96"/>
      <c r="UGY36" s="96"/>
      <c r="UGZ36" s="96"/>
      <c r="UHA36" s="96"/>
      <c r="UHB36" s="96"/>
      <c r="UHC36" s="96"/>
      <c r="UHD36" s="96"/>
      <c r="UHE36" s="96"/>
      <c r="UHF36" s="96"/>
      <c r="UHG36" s="96"/>
      <c r="UHH36" s="96"/>
      <c r="UHI36" s="96"/>
      <c r="UHJ36" s="96"/>
      <c r="UHK36" s="96"/>
      <c r="UHL36" s="96"/>
      <c r="UHM36" s="96"/>
      <c r="UHN36" s="96"/>
      <c r="UHO36" s="96"/>
      <c r="UHP36" s="96"/>
      <c r="UHQ36" s="96"/>
      <c r="UHR36" s="96"/>
      <c r="UHS36" s="96"/>
      <c r="UHT36" s="96"/>
      <c r="UHU36" s="96"/>
      <c r="UHV36" s="96"/>
      <c r="UHW36" s="96"/>
      <c r="UHX36" s="96"/>
      <c r="UHY36" s="96"/>
      <c r="UHZ36" s="96"/>
      <c r="UIA36" s="96"/>
      <c r="UIB36" s="96"/>
      <c r="UIC36" s="96"/>
      <c r="UID36" s="96"/>
      <c r="UIE36" s="96"/>
      <c r="UIF36" s="96"/>
      <c r="UIG36" s="96"/>
      <c r="UIH36" s="96"/>
      <c r="UII36" s="96"/>
      <c r="UIJ36" s="96"/>
      <c r="UIK36" s="96"/>
      <c r="UIL36" s="96"/>
      <c r="UIM36" s="96"/>
      <c r="UIN36" s="96"/>
      <c r="UIO36" s="96"/>
      <c r="UIP36" s="96"/>
      <c r="UIQ36" s="96"/>
      <c r="UIR36" s="96"/>
      <c r="UIS36" s="96"/>
      <c r="UIT36" s="96"/>
      <c r="UIU36" s="96"/>
      <c r="UIV36" s="96"/>
      <c r="UIW36" s="96"/>
      <c r="UIX36" s="96"/>
      <c r="UIY36" s="96"/>
      <c r="UIZ36" s="96"/>
      <c r="UJA36" s="96"/>
      <c r="UJB36" s="96"/>
      <c r="UJC36" s="96"/>
      <c r="UJD36" s="96"/>
      <c r="UJE36" s="96"/>
      <c r="UJF36" s="96"/>
      <c r="UJG36" s="96"/>
      <c r="UJH36" s="96"/>
      <c r="UJI36" s="96"/>
      <c r="UJJ36" s="96"/>
      <c r="UJK36" s="96"/>
      <c r="UJL36" s="96"/>
      <c r="UJM36" s="96"/>
      <c r="UJN36" s="96"/>
      <c r="UJO36" s="96"/>
      <c r="UJP36" s="96"/>
      <c r="UJQ36" s="96"/>
      <c r="UJR36" s="96"/>
      <c r="UJS36" s="96"/>
      <c r="UJT36" s="96"/>
      <c r="UJU36" s="96"/>
      <c r="UJV36" s="96"/>
      <c r="UJW36" s="96"/>
      <c r="UJX36" s="96"/>
      <c r="UJY36" s="96"/>
      <c r="UJZ36" s="96"/>
      <c r="UKA36" s="96"/>
      <c r="UKB36" s="96"/>
      <c r="UKC36" s="96"/>
      <c r="UKD36" s="96"/>
      <c r="UKE36" s="96"/>
      <c r="UKF36" s="96"/>
      <c r="UKG36" s="96"/>
      <c r="UKH36" s="96"/>
      <c r="UKI36" s="96"/>
      <c r="UKJ36" s="96"/>
      <c r="UKK36" s="96"/>
      <c r="UKL36" s="96"/>
      <c r="UKM36" s="96"/>
      <c r="UKN36" s="96"/>
      <c r="UKO36" s="96"/>
      <c r="UKP36" s="96"/>
      <c r="UKQ36" s="96"/>
      <c r="UKR36" s="96"/>
      <c r="UKS36" s="96"/>
      <c r="UKT36" s="96"/>
      <c r="UKU36" s="96"/>
      <c r="UKV36" s="96"/>
      <c r="UKW36" s="96"/>
      <c r="UKX36" s="96"/>
      <c r="UKY36" s="96"/>
      <c r="UKZ36" s="96"/>
      <c r="ULA36" s="96"/>
      <c r="ULB36" s="96"/>
      <c r="ULC36" s="96"/>
      <c r="ULD36" s="96"/>
      <c r="ULE36" s="96"/>
      <c r="ULF36" s="96"/>
      <c r="ULG36" s="96"/>
      <c r="ULH36" s="96"/>
      <c r="ULI36" s="96"/>
      <c r="ULJ36" s="96"/>
      <c r="ULK36" s="96"/>
      <c r="ULL36" s="96"/>
      <c r="ULM36" s="96"/>
      <c r="ULN36" s="96"/>
      <c r="ULO36" s="96"/>
      <c r="ULP36" s="96"/>
      <c r="ULQ36" s="96"/>
      <c r="ULR36" s="96"/>
      <c r="ULS36" s="96"/>
      <c r="ULT36" s="96"/>
      <c r="ULU36" s="96"/>
      <c r="ULV36" s="96"/>
      <c r="ULW36" s="96"/>
      <c r="ULX36" s="96"/>
      <c r="ULY36" s="96"/>
      <c r="ULZ36" s="96"/>
      <c r="UMA36" s="96"/>
      <c r="UMB36" s="96"/>
      <c r="UMC36" s="96"/>
      <c r="UMD36" s="96"/>
      <c r="UME36" s="96"/>
      <c r="UMF36" s="96"/>
      <c r="UMG36" s="96"/>
      <c r="UMH36" s="96"/>
      <c r="UMI36" s="96"/>
      <c r="UMJ36" s="96"/>
      <c r="UMK36" s="96"/>
      <c r="UML36" s="96"/>
      <c r="UMM36" s="96"/>
      <c r="UMN36" s="96"/>
      <c r="UMO36" s="96"/>
      <c r="UMP36" s="96"/>
      <c r="UMQ36" s="96"/>
      <c r="UMR36" s="96"/>
      <c r="UMS36" s="96"/>
      <c r="UMT36" s="96"/>
      <c r="UMU36" s="96"/>
      <c r="UMV36" s="96"/>
      <c r="UMW36" s="96"/>
      <c r="UMX36" s="96"/>
      <c r="UMY36" s="96"/>
      <c r="UMZ36" s="96"/>
      <c r="UNA36" s="96"/>
      <c r="UNB36" s="96"/>
      <c r="UNC36" s="96"/>
      <c r="UND36" s="96"/>
      <c r="UNE36" s="96"/>
      <c r="UNF36" s="96"/>
      <c r="UNG36" s="96"/>
      <c r="UNH36" s="96"/>
      <c r="UNI36" s="96"/>
      <c r="UNJ36" s="96"/>
      <c r="UNK36" s="96"/>
      <c r="UNL36" s="96"/>
      <c r="UNM36" s="96"/>
      <c r="UNN36" s="96"/>
      <c r="UNO36" s="96"/>
      <c r="UNP36" s="96"/>
      <c r="UNQ36" s="96"/>
      <c r="UNR36" s="96"/>
      <c r="UNS36" s="96"/>
      <c r="UNT36" s="96"/>
      <c r="UNU36" s="96"/>
      <c r="UNV36" s="96"/>
      <c r="UNW36" s="96"/>
      <c r="UNX36" s="96"/>
      <c r="UNY36" s="96"/>
      <c r="UNZ36" s="96"/>
      <c r="UOA36" s="96"/>
      <c r="UOB36" s="96"/>
      <c r="UOC36" s="96"/>
      <c r="UOD36" s="96"/>
      <c r="UOE36" s="96"/>
      <c r="UOF36" s="96"/>
      <c r="UOG36" s="96"/>
      <c r="UOH36" s="96"/>
      <c r="UOI36" s="96"/>
      <c r="UOJ36" s="96"/>
      <c r="UOK36" s="96"/>
      <c r="UOL36" s="96"/>
      <c r="UOM36" s="96"/>
      <c r="UON36" s="96"/>
      <c r="UOO36" s="96"/>
      <c r="UOP36" s="96"/>
      <c r="UOQ36" s="96"/>
      <c r="UOR36" s="96"/>
      <c r="UOS36" s="96"/>
      <c r="UOT36" s="96"/>
      <c r="UOU36" s="96"/>
      <c r="UOV36" s="96"/>
      <c r="UOW36" s="96"/>
      <c r="UOX36" s="96"/>
      <c r="UOY36" s="96"/>
      <c r="UOZ36" s="96"/>
      <c r="UPA36" s="96"/>
      <c r="UPB36" s="96"/>
      <c r="UPC36" s="96"/>
      <c r="UPD36" s="96"/>
      <c r="UPE36" s="96"/>
      <c r="UPF36" s="96"/>
      <c r="UPG36" s="96"/>
      <c r="UPH36" s="96"/>
      <c r="UPI36" s="96"/>
      <c r="UPJ36" s="96"/>
      <c r="UPK36" s="96"/>
      <c r="UPL36" s="96"/>
      <c r="UPM36" s="96"/>
      <c r="UPN36" s="96"/>
      <c r="UPO36" s="96"/>
      <c r="UPP36" s="96"/>
      <c r="UPQ36" s="96"/>
      <c r="UPR36" s="96"/>
      <c r="UPS36" s="96"/>
      <c r="UPT36" s="96"/>
      <c r="UPU36" s="96"/>
      <c r="UPV36" s="96"/>
      <c r="UPW36" s="96"/>
      <c r="UPX36" s="96"/>
      <c r="UPY36" s="96"/>
      <c r="UPZ36" s="96"/>
      <c r="UQA36" s="96"/>
      <c r="UQB36" s="96"/>
      <c r="UQC36" s="96"/>
      <c r="UQD36" s="96"/>
      <c r="UQE36" s="96"/>
      <c r="UQF36" s="96"/>
      <c r="UQG36" s="96"/>
      <c r="UQH36" s="96"/>
      <c r="UQI36" s="96"/>
      <c r="UQJ36" s="96"/>
      <c r="UQK36" s="96"/>
      <c r="UQL36" s="96"/>
      <c r="UQM36" s="96"/>
      <c r="UQN36" s="96"/>
      <c r="UQO36" s="96"/>
      <c r="UQP36" s="96"/>
      <c r="UQQ36" s="96"/>
      <c r="UQR36" s="96"/>
      <c r="UQS36" s="96"/>
      <c r="UQT36" s="96"/>
      <c r="UQU36" s="96"/>
      <c r="UQV36" s="96"/>
      <c r="UQW36" s="96"/>
      <c r="UQX36" s="96"/>
      <c r="UQY36" s="96"/>
      <c r="UQZ36" s="96"/>
      <c r="URA36" s="96"/>
      <c r="URB36" s="96"/>
      <c r="URC36" s="96"/>
      <c r="URD36" s="96"/>
      <c r="URE36" s="96"/>
      <c r="URF36" s="96"/>
      <c r="URG36" s="96"/>
      <c r="URH36" s="96"/>
      <c r="URI36" s="96"/>
      <c r="URJ36" s="96"/>
      <c r="URK36" s="96"/>
      <c r="URL36" s="96"/>
      <c r="URM36" s="96"/>
      <c r="URN36" s="96"/>
      <c r="URO36" s="96"/>
      <c r="URP36" s="96"/>
      <c r="URQ36" s="96"/>
      <c r="URR36" s="96"/>
      <c r="URS36" s="96"/>
      <c r="URT36" s="96"/>
      <c r="URU36" s="96"/>
      <c r="URV36" s="96"/>
      <c r="URW36" s="96"/>
      <c r="URX36" s="96"/>
      <c r="URY36" s="96"/>
      <c r="URZ36" s="96"/>
      <c r="USA36" s="96"/>
      <c r="USB36" s="96"/>
      <c r="USC36" s="96"/>
      <c r="USD36" s="96"/>
      <c r="USE36" s="96"/>
      <c r="USF36" s="96"/>
      <c r="USG36" s="96"/>
      <c r="USH36" s="96"/>
      <c r="USI36" s="96"/>
      <c r="USJ36" s="96"/>
      <c r="USK36" s="96"/>
      <c r="USL36" s="96"/>
      <c r="USM36" s="96"/>
      <c r="USN36" s="96"/>
      <c r="USO36" s="96"/>
      <c r="USP36" s="96"/>
      <c r="USQ36" s="96"/>
      <c r="USR36" s="96"/>
      <c r="USS36" s="96"/>
      <c r="UST36" s="96"/>
      <c r="USU36" s="96"/>
      <c r="USV36" s="96"/>
      <c r="USW36" s="96"/>
      <c r="USX36" s="96"/>
      <c r="USY36" s="96"/>
      <c r="USZ36" s="96"/>
      <c r="UTA36" s="96"/>
      <c r="UTB36" s="96"/>
      <c r="UTC36" s="96"/>
      <c r="UTD36" s="96"/>
      <c r="UTE36" s="96"/>
      <c r="UTF36" s="96"/>
      <c r="UTG36" s="96"/>
      <c r="UTH36" s="96"/>
      <c r="UTI36" s="96"/>
      <c r="UTJ36" s="96"/>
      <c r="UTK36" s="96"/>
      <c r="UTL36" s="96"/>
      <c r="UTM36" s="96"/>
      <c r="UTN36" s="96"/>
      <c r="UTO36" s="96"/>
      <c r="UTP36" s="96"/>
      <c r="UTQ36" s="96"/>
      <c r="UTR36" s="96"/>
      <c r="UTS36" s="96"/>
      <c r="UTT36" s="96"/>
      <c r="UTU36" s="96"/>
      <c r="UTV36" s="96"/>
      <c r="UTW36" s="96"/>
      <c r="UTX36" s="96"/>
      <c r="UTY36" s="96"/>
      <c r="UTZ36" s="96"/>
      <c r="UUA36" s="96"/>
      <c r="UUB36" s="96"/>
      <c r="UUC36" s="96"/>
      <c r="UUD36" s="96"/>
      <c r="UUE36" s="96"/>
      <c r="UUF36" s="96"/>
      <c r="UUG36" s="96"/>
      <c r="UUH36" s="96"/>
      <c r="UUI36" s="96"/>
      <c r="UUJ36" s="96"/>
      <c r="UUK36" s="96"/>
      <c r="UUL36" s="96"/>
      <c r="UUM36" s="96"/>
      <c r="UUN36" s="96"/>
      <c r="UUO36" s="96"/>
      <c r="UUP36" s="96"/>
      <c r="UUQ36" s="96"/>
      <c r="UUR36" s="96"/>
      <c r="UUS36" s="96"/>
      <c r="UUT36" s="96"/>
      <c r="UUU36" s="96"/>
      <c r="UUV36" s="96"/>
      <c r="UUW36" s="96"/>
      <c r="UUX36" s="96"/>
      <c r="UUY36" s="96"/>
      <c r="UUZ36" s="96"/>
      <c r="UVA36" s="96"/>
      <c r="UVB36" s="96"/>
      <c r="UVC36" s="96"/>
      <c r="UVD36" s="96"/>
      <c r="UVE36" s="96"/>
      <c r="UVF36" s="96"/>
      <c r="UVG36" s="96"/>
      <c r="UVH36" s="96"/>
      <c r="UVI36" s="96"/>
      <c r="UVJ36" s="96"/>
      <c r="UVK36" s="96"/>
      <c r="UVL36" s="96"/>
      <c r="UVM36" s="96"/>
      <c r="UVN36" s="96"/>
      <c r="UVO36" s="96"/>
      <c r="UVP36" s="96"/>
      <c r="UVQ36" s="96"/>
      <c r="UVR36" s="96"/>
      <c r="UVS36" s="96"/>
      <c r="UVT36" s="96"/>
      <c r="UVU36" s="96"/>
      <c r="UVV36" s="96"/>
      <c r="UVW36" s="96"/>
      <c r="UVX36" s="96"/>
      <c r="UVY36" s="96"/>
      <c r="UVZ36" s="96"/>
      <c r="UWA36" s="96"/>
      <c r="UWB36" s="96"/>
      <c r="UWC36" s="96"/>
      <c r="UWD36" s="96"/>
      <c r="UWE36" s="96"/>
      <c r="UWF36" s="96"/>
      <c r="UWG36" s="96"/>
      <c r="UWH36" s="96"/>
      <c r="UWI36" s="96"/>
      <c r="UWJ36" s="96"/>
      <c r="UWK36" s="96"/>
      <c r="UWL36" s="96"/>
      <c r="UWM36" s="96"/>
      <c r="UWN36" s="96"/>
      <c r="UWO36" s="96"/>
      <c r="UWP36" s="96"/>
      <c r="UWQ36" s="96"/>
      <c r="UWR36" s="96"/>
      <c r="UWS36" s="96"/>
      <c r="UWT36" s="96"/>
      <c r="UWU36" s="96"/>
      <c r="UWV36" s="96"/>
      <c r="UWW36" s="96"/>
      <c r="UWX36" s="96"/>
      <c r="UWY36" s="96"/>
      <c r="UWZ36" s="96"/>
      <c r="UXA36" s="96"/>
      <c r="UXB36" s="96"/>
      <c r="UXC36" s="96"/>
      <c r="UXD36" s="96"/>
      <c r="UXE36" s="96"/>
      <c r="UXF36" s="96"/>
      <c r="UXG36" s="96"/>
      <c r="UXH36" s="96"/>
      <c r="UXI36" s="96"/>
      <c r="UXJ36" s="96"/>
      <c r="UXK36" s="96"/>
      <c r="UXL36" s="96"/>
      <c r="UXM36" s="96"/>
      <c r="UXN36" s="96"/>
      <c r="UXO36" s="96"/>
      <c r="UXP36" s="96"/>
      <c r="UXQ36" s="96"/>
      <c r="UXR36" s="96"/>
      <c r="UXS36" s="96"/>
      <c r="UXT36" s="96"/>
      <c r="UXU36" s="96"/>
      <c r="UXV36" s="96"/>
      <c r="UXW36" s="96"/>
      <c r="UXX36" s="96"/>
      <c r="UXY36" s="96"/>
      <c r="UXZ36" s="96"/>
      <c r="UYA36" s="96"/>
      <c r="UYB36" s="96"/>
      <c r="UYC36" s="96"/>
      <c r="UYD36" s="96"/>
      <c r="UYE36" s="96"/>
      <c r="UYF36" s="96"/>
      <c r="UYG36" s="96"/>
      <c r="UYH36" s="96"/>
      <c r="UYI36" s="96"/>
      <c r="UYJ36" s="96"/>
      <c r="UYK36" s="96"/>
      <c r="UYL36" s="96"/>
      <c r="UYM36" s="96"/>
      <c r="UYN36" s="96"/>
      <c r="UYO36" s="96"/>
      <c r="UYP36" s="96"/>
      <c r="UYQ36" s="96"/>
      <c r="UYR36" s="96"/>
      <c r="UYS36" s="96"/>
      <c r="UYT36" s="96"/>
      <c r="UYU36" s="96"/>
      <c r="UYV36" s="96"/>
      <c r="UYW36" s="96"/>
      <c r="UYX36" s="96"/>
      <c r="UYY36" s="96"/>
      <c r="UYZ36" s="96"/>
      <c r="UZA36" s="96"/>
      <c r="UZB36" s="96"/>
      <c r="UZC36" s="96"/>
      <c r="UZD36" s="96"/>
      <c r="UZE36" s="96"/>
      <c r="UZF36" s="96"/>
      <c r="UZG36" s="96"/>
      <c r="UZH36" s="96"/>
      <c r="UZI36" s="96"/>
      <c r="UZJ36" s="96"/>
      <c r="UZK36" s="96"/>
      <c r="UZL36" s="96"/>
      <c r="UZM36" s="96"/>
      <c r="UZN36" s="96"/>
      <c r="UZO36" s="96"/>
      <c r="UZP36" s="96"/>
      <c r="UZQ36" s="96"/>
      <c r="UZR36" s="96"/>
      <c r="UZS36" s="96"/>
      <c r="UZT36" s="96"/>
      <c r="UZU36" s="96"/>
      <c r="UZV36" s="96"/>
      <c r="UZW36" s="96"/>
      <c r="UZX36" s="96"/>
      <c r="UZY36" s="96"/>
      <c r="UZZ36" s="96"/>
      <c r="VAA36" s="96"/>
      <c r="VAB36" s="96"/>
      <c r="VAC36" s="96"/>
      <c r="VAD36" s="96"/>
      <c r="VAE36" s="96"/>
      <c r="VAF36" s="96"/>
      <c r="VAG36" s="96"/>
      <c r="VAH36" s="96"/>
      <c r="VAI36" s="96"/>
      <c r="VAJ36" s="96"/>
      <c r="VAK36" s="96"/>
      <c r="VAL36" s="96"/>
      <c r="VAM36" s="96"/>
      <c r="VAN36" s="96"/>
      <c r="VAO36" s="96"/>
      <c r="VAP36" s="96"/>
      <c r="VAQ36" s="96"/>
      <c r="VAR36" s="96"/>
      <c r="VAS36" s="96"/>
      <c r="VAT36" s="96"/>
      <c r="VAU36" s="96"/>
      <c r="VAV36" s="96"/>
      <c r="VAW36" s="96"/>
      <c r="VAX36" s="96"/>
      <c r="VAY36" s="96"/>
      <c r="VAZ36" s="96"/>
      <c r="VBA36" s="96"/>
      <c r="VBB36" s="96"/>
      <c r="VBC36" s="96"/>
      <c r="VBD36" s="96"/>
      <c r="VBE36" s="96"/>
      <c r="VBF36" s="96"/>
      <c r="VBG36" s="96"/>
      <c r="VBH36" s="96"/>
      <c r="VBI36" s="96"/>
      <c r="VBJ36" s="96"/>
      <c r="VBK36" s="96"/>
      <c r="VBL36" s="96"/>
      <c r="VBM36" s="96"/>
      <c r="VBN36" s="96"/>
      <c r="VBO36" s="96"/>
      <c r="VBP36" s="96"/>
      <c r="VBQ36" s="96"/>
      <c r="VBR36" s="96"/>
      <c r="VBS36" s="96"/>
      <c r="VBT36" s="96"/>
      <c r="VBU36" s="96"/>
      <c r="VBV36" s="96"/>
      <c r="VBW36" s="96"/>
      <c r="VBX36" s="96"/>
      <c r="VBY36" s="96"/>
      <c r="VBZ36" s="96"/>
      <c r="VCA36" s="96"/>
      <c r="VCB36" s="96"/>
      <c r="VCC36" s="96"/>
      <c r="VCD36" s="96"/>
      <c r="VCE36" s="96"/>
      <c r="VCF36" s="96"/>
      <c r="VCG36" s="96"/>
      <c r="VCH36" s="96"/>
      <c r="VCI36" s="96"/>
      <c r="VCJ36" s="96"/>
      <c r="VCK36" s="96"/>
      <c r="VCL36" s="96"/>
      <c r="VCM36" s="96"/>
      <c r="VCN36" s="96"/>
      <c r="VCO36" s="96"/>
      <c r="VCP36" s="96"/>
      <c r="VCQ36" s="96"/>
      <c r="VCR36" s="96"/>
      <c r="VCS36" s="96"/>
      <c r="VCT36" s="96"/>
      <c r="VCU36" s="96"/>
      <c r="VCV36" s="96"/>
      <c r="VCW36" s="96"/>
      <c r="VCX36" s="96"/>
      <c r="VCY36" s="96"/>
      <c r="VCZ36" s="96"/>
      <c r="VDA36" s="96"/>
      <c r="VDB36" s="96"/>
      <c r="VDC36" s="96"/>
      <c r="VDD36" s="96"/>
      <c r="VDE36" s="96"/>
      <c r="VDF36" s="96"/>
      <c r="VDG36" s="96"/>
      <c r="VDH36" s="96"/>
      <c r="VDI36" s="96"/>
      <c r="VDJ36" s="96"/>
      <c r="VDK36" s="96"/>
      <c r="VDL36" s="96"/>
      <c r="VDM36" s="96"/>
      <c r="VDN36" s="96"/>
      <c r="VDO36" s="96"/>
      <c r="VDP36" s="96"/>
      <c r="VDQ36" s="96"/>
      <c r="VDR36" s="96"/>
      <c r="VDS36" s="96"/>
      <c r="VDT36" s="96"/>
      <c r="VDU36" s="96"/>
      <c r="VDV36" s="96"/>
      <c r="VDW36" s="96"/>
      <c r="VDX36" s="96"/>
      <c r="VDY36" s="96"/>
      <c r="VDZ36" s="96"/>
      <c r="VEA36" s="96"/>
      <c r="VEB36" s="96"/>
      <c r="VEC36" s="96"/>
      <c r="VED36" s="96"/>
      <c r="VEE36" s="96"/>
      <c r="VEF36" s="96"/>
      <c r="VEG36" s="96"/>
      <c r="VEH36" s="96"/>
      <c r="VEI36" s="96"/>
      <c r="VEJ36" s="96"/>
      <c r="VEK36" s="96"/>
      <c r="VEL36" s="96"/>
      <c r="VEM36" s="96"/>
      <c r="VEN36" s="96"/>
      <c r="VEO36" s="96"/>
      <c r="VEP36" s="96"/>
      <c r="VEQ36" s="96"/>
      <c r="VER36" s="96"/>
      <c r="VES36" s="96"/>
      <c r="VET36" s="96"/>
      <c r="VEU36" s="96"/>
      <c r="VEV36" s="96"/>
      <c r="VEW36" s="96"/>
      <c r="VEX36" s="96"/>
      <c r="VEY36" s="96"/>
      <c r="VEZ36" s="96"/>
      <c r="VFA36" s="96"/>
      <c r="VFB36" s="96"/>
      <c r="VFC36" s="96"/>
      <c r="VFD36" s="96"/>
      <c r="VFE36" s="96"/>
      <c r="VFF36" s="96"/>
      <c r="VFG36" s="96"/>
      <c r="VFH36" s="96"/>
      <c r="VFI36" s="96"/>
      <c r="VFJ36" s="96"/>
      <c r="VFK36" s="96"/>
      <c r="VFL36" s="96"/>
      <c r="VFM36" s="96"/>
      <c r="VFN36" s="96"/>
      <c r="VFO36" s="96"/>
      <c r="VFP36" s="96"/>
      <c r="VFQ36" s="96"/>
      <c r="VFR36" s="96"/>
      <c r="VFS36" s="96"/>
      <c r="VFT36" s="96"/>
      <c r="VFU36" s="96"/>
      <c r="VFV36" s="96"/>
      <c r="VFW36" s="96"/>
      <c r="VFX36" s="96"/>
      <c r="VFY36" s="96"/>
      <c r="VFZ36" s="96"/>
      <c r="VGA36" s="96"/>
      <c r="VGB36" s="96"/>
      <c r="VGC36" s="96"/>
      <c r="VGD36" s="96"/>
      <c r="VGE36" s="96"/>
      <c r="VGF36" s="96"/>
      <c r="VGG36" s="96"/>
      <c r="VGH36" s="96"/>
      <c r="VGI36" s="96"/>
      <c r="VGJ36" s="96"/>
      <c r="VGK36" s="96"/>
      <c r="VGL36" s="96"/>
      <c r="VGM36" s="96"/>
      <c r="VGN36" s="96"/>
      <c r="VGO36" s="96"/>
      <c r="VGP36" s="96"/>
      <c r="VGQ36" s="96"/>
      <c r="VGR36" s="96"/>
      <c r="VGS36" s="96"/>
      <c r="VGT36" s="96"/>
      <c r="VGU36" s="96"/>
      <c r="VGV36" s="96"/>
      <c r="VGW36" s="96"/>
      <c r="VGX36" s="96"/>
      <c r="VGY36" s="96"/>
      <c r="VGZ36" s="96"/>
      <c r="VHA36" s="96"/>
      <c r="VHB36" s="96"/>
      <c r="VHC36" s="96"/>
      <c r="VHD36" s="96"/>
      <c r="VHE36" s="96"/>
      <c r="VHF36" s="96"/>
      <c r="VHG36" s="96"/>
      <c r="VHH36" s="96"/>
      <c r="VHI36" s="96"/>
      <c r="VHJ36" s="96"/>
      <c r="VHK36" s="96"/>
      <c r="VHL36" s="96"/>
      <c r="VHM36" s="96"/>
      <c r="VHN36" s="96"/>
      <c r="VHO36" s="96"/>
      <c r="VHP36" s="96"/>
      <c r="VHQ36" s="96"/>
      <c r="VHR36" s="96"/>
      <c r="VHS36" s="96"/>
      <c r="VHT36" s="96"/>
      <c r="VHU36" s="96"/>
      <c r="VHV36" s="96"/>
      <c r="VHW36" s="96"/>
      <c r="VHX36" s="96"/>
      <c r="VHY36" s="96"/>
      <c r="VHZ36" s="96"/>
      <c r="VIA36" s="96"/>
      <c r="VIB36" s="96"/>
      <c r="VIC36" s="96"/>
      <c r="VID36" s="96"/>
      <c r="VIE36" s="96"/>
      <c r="VIF36" s="96"/>
      <c r="VIG36" s="96"/>
      <c r="VIH36" s="96"/>
      <c r="VII36" s="96"/>
      <c r="VIJ36" s="96"/>
      <c r="VIK36" s="96"/>
      <c r="VIL36" s="96"/>
      <c r="VIM36" s="96"/>
      <c r="VIN36" s="96"/>
      <c r="VIO36" s="96"/>
      <c r="VIP36" s="96"/>
      <c r="VIQ36" s="96"/>
      <c r="VIR36" s="96"/>
      <c r="VIS36" s="96"/>
      <c r="VIT36" s="96"/>
      <c r="VIU36" s="96"/>
      <c r="VIV36" s="96"/>
      <c r="VIW36" s="96"/>
      <c r="VIX36" s="96"/>
      <c r="VIY36" s="96"/>
      <c r="VIZ36" s="96"/>
      <c r="VJA36" s="96"/>
      <c r="VJB36" s="96"/>
      <c r="VJC36" s="96"/>
      <c r="VJD36" s="96"/>
      <c r="VJE36" s="96"/>
      <c r="VJF36" s="96"/>
      <c r="VJG36" s="96"/>
      <c r="VJH36" s="96"/>
      <c r="VJI36" s="96"/>
      <c r="VJJ36" s="96"/>
      <c r="VJK36" s="96"/>
      <c r="VJL36" s="96"/>
      <c r="VJM36" s="96"/>
      <c r="VJN36" s="96"/>
      <c r="VJO36" s="96"/>
      <c r="VJP36" s="96"/>
      <c r="VJQ36" s="96"/>
      <c r="VJR36" s="96"/>
      <c r="VJS36" s="96"/>
      <c r="VJT36" s="96"/>
      <c r="VJU36" s="96"/>
      <c r="VJV36" s="96"/>
      <c r="VJW36" s="96"/>
      <c r="VJX36" s="96"/>
      <c r="VJY36" s="96"/>
      <c r="VJZ36" s="96"/>
      <c r="VKA36" s="96"/>
      <c r="VKB36" s="96"/>
      <c r="VKC36" s="96"/>
      <c r="VKD36" s="96"/>
      <c r="VKE36" s="96"/>
      <c r="VKF36" s="96"/>
      <c r="VKG36" s="96"/>
      <c r="VKH36" s="96"/>
      <c r="VKI36" s="96"/>
      <c r="VKJ36" s="96"/>
      <c r="VKK36" s="96"/>
      <c r="VKL36" s="96"/>
      <c r="VKM36" s="96"/>
      <c r="VKN36" s="96"/>
      <c r="VKO36" s="96"/>
      <c r="VKP36" s="96"/>
      <c r="VKQ36" s="96"/>
      <c r="VKR36" s="96"/>
      <c r="VKS36" s="96"/>
      <c r="VKT36" s="96"/>
      <c r="VKU36" s="96"/>
      <c r="VKV36" s="96"/>
      <c r="VKW36" s="96"/>
      <c r="VKX36" s="96"/>
      <c r="VKY36" s="96"/>
      <c r="VKZ36" s="96"/>
      <c r="VLA36" s="96"/>
      <c r="VLB36" s="96"/>
      <c r="VLC36" s="96"/>
      <c r="VLD36" s="96"/>
      <c r="VLE36" s="96"/>
      <c r="VLF36" s="96"/>
      <c r="VLG36" s="96"/>
      <c r="VLH36" s="96"/>
      <c r="VLI36" s="96"/>
      <c r="VLJ36" s="96"/>
      <c r="VLK36" s="96"/>
      <c r="VLL36" s="96"/>
      <c r="VLM36" s="96"/>
      <c r="VLN36" s="96"/>
      <c r="VLO36" s="96"/>
      <c r="VLP36" s="96"/>
      <c r="VLQ36" s="96"/>
      <c r="VLR36" s="96"/>
      <c r="VLS36" s="96"/>
      <c r="VLT36" s="96"/>
      <c r="VLU36" s="96"/>
      <c r="VLV36" s="96"/>
      <c r="VLW36" s="96"/>
      <c r="VLX36" s="96"/>
      <c r="VLY36" s="96"/>
      <c r="VLZ36" s="96"/>
      <c r="VMA36" s="96"/>
      <c r="VMB36" s="96"/>
      <c r="VMC36" s="96"/>
      <c r="VMD36" s="96"/>
      <c r="VME36" s="96"/>
      <c r="VMF36" s="96"/>
      <c r="VMG36" s="96"/>
      <c r="VMH36" s="96"/>
      <c r="VMI36" s="96"/>
      <c r="VMJ36" s="96"/>
      <c r="VMK36" s="96"/>
      <c r="VML36" s="96"/>
      <c r="VMM36" s="96"/>
      <c r="VMN36" s="96"/>
      <c r="VMO36" s="96"/>
      <c r="VMP36" s="96"/>
      <c r="VMQ36" s="96"/>
      <c r="VMR36" s="96"/>
      <c r="VMS36" s="96"/>
      <c r="VMT36" s="96"/>
      <c r="VMU36" s="96"/>
      <c r="VMV36" s="96"/>
      <c r="VMW36" s="96"/>
      <c r="VMX36" s="96"/>
      <c r="VMY36" s="96"/>
      <c r="VMZ36" s="96"/>
      <c r="VNA36" s="96"/>
      <c r="VNB36" s="96"/>
      <c r="VNC36" s="96"/>
      <c r="VND36" s="96"/>
      <c r="VNE36" s="96"/>
      <c r="VNF36" s="96"/>
      <c r="VNG36" s="96"/>
      <c r="VNH36" s="96"/>
      <c r="VNI36" s="96"/>
      <c r="VNJ36" s="96"/>
      <c r="VNK36" s="96"/>
      <c r="VNL36" s="96"/>
      <c r="VNM36" s="96"/>
      <c r="VNN36" s="96"/>
      <c r="VNO36" s="96"/>
      <c r="VNP36" s="96"/>
      <c r="VNQ36" s="96"/>
      <c r="VNR36" s="96"/>
      <c r="VNS36" s="96"/>
      <c r="VNT36" s="96"/>
      <c r="VNU36" s="96"/>
      <c r="VNV36" s="96"/>
      <c r="VNW36" s="96"/>
      <c r="VNX36" s="96"/>
      <c r="VNY36" s="96"/>
      <c r="VNZ36" s="96"/>
      <c r="VOA36" s="96"/>
      <c r="VOB36" s="96"/>
      <c r="VOC36" s="96"/>
      <c r="VOD36" s="96"/>
      <c r="VOE36" s="96"/>
      <c r="VOF36" s="96"/>
      <c r="VOG36" s="96"/>
      <c r="VOH36" s="96"/>
      <c r="VOI36" s="96"/>
      <c r="VOJ36" s="96"/>
      <c r="VOK36" s="96"/>
      <c r="VOL36" s="96"/>
      <c r="VOM36" s="96"/>
      <c r="VON36" s="96"/>
      <c r="VOO36" s="96"/>
      <c r="VOP36" s="96"/>
      <c r="VOQ36" s="96"/>
      <c r="VOR36" s="96"/>
      <c r="VOS36" s="96"/>
      <c r="VOT36" s="96"/>
      <c r="VOU36" s="96"/>
      <c r="VOV36" s="96"/>
      <c r="VOW36" s="96"/>
      <c r="VOX36" s="96"/>
      <c r="VOY36" s="96"/>
      <c r="VOZ36" s="96"/>
      <c r="VPA36" s="96"/>
      <c r="VPB36" s="96"/>
      <c r="VPC36" s="96"/>
      <c r="VPD36" s="96"/>
      <c r="VPE36" s="96"/>
      <c r="VPF36" s="96"/>
      <c r="VPG36" s="96"/>
      <c r="VPH36" s="96"/>
      <c r="VPI36" s="96"/>
      <c r="VPJ36" s="96"/>
      <c r="VPK36" s="96"/>
      <c r="VPL36" s="96"/>
      <c r="VPM36" s="96"/>
      <c r="VPN36" s="96"/>
      <c r="VPO36" s="96"/>
      <c r="VPP36" s="96"/>
      <c r="VPQ36" s="96"/>
      <c r="VPR36" s="96"/>
      <c r="VPS36" s="96"/>
      <c r="VPT36" s="96"/>
      <c r="VPU36" s="96"/>
      <c r="VPV36" s="96"/>
      <c r="VPW36" s="96"/>
      <c r="VPX36" s="96"/>
      <c r="VPY36" s="96"/>
      <c r="VPZ36" s="96"/>
      <c r="VQA36" s="96"/>
      <c r="VQB36" s="96"/>
      <c r="VQC36" s="96"/>
      <c r="VQD36" s="96"/>
      <c r="VQE36" s="96"/>
      <c r="VQF36" s="96"/>
      <c r="VQG36" s="96"/>
      <c r="VQH36" s="96"/>
      <c r="VQI36" s="96"/>
      <c r="VQJ36" s="96"/>
      <c r="VQK36" s="96"/>
      <c r="VQL36" s="96"/>
      <c r="VQM36" s="96"/>
      <c r="VQN36" s="96"/>
      <c r="VQO36" s="96"/>
      <c r="VQP36" s="96"/>
      <c r="VQQ36" s="96"/>
      <c r="VQR36" s="96"/>
      <c r="VQS36" s="96"/>
      <c r="VQT36" s="96"/>
      <c r="VQU36" s="96"/>
      <c r="VQV36" s="96"/>
      <c r="VQW36" s="96"/>
      <c r="VQX36" s="96"/>
      <c r="VQY36" s="96"/>
      <c r="VQZ36" s="96"/>
      <c r="VRA36" s="96"/>
      <c r="VRB36" s="96"/>
      <c r="VRC36" s="96"/>
      <c r="VRD36" s="96"/>
      <c r="VRE36" s="96"/>
      <c r="VRF36" s="96"/>
      <c r="VRG36" s="96"/>
      <c r="VRH36" s="96"/>
      <c r="VRI36" s="96"/>
      <c r="VRJ36" s="96"/>
      <c r="VRK36" s="96"/>
      <c r="VRL36" s="96"/>
      <c r="VRM36" s="96"/>
      <c r="VRN36" s="96"/>
      <c r="VRO36" s="96"/>
      <c r="VRP36" s="96"/>
      <c r="VRQ36" s="96"/>
      <c r="VRR36" s="96"/>
      <c r="VRS36" s="96"/>
      <c r="VRT36" s="96"/>
      <c r="VRU36" s="96"/>
      <c r="VRV36" s="96"/>
      <c r="VRW36" s="96"/>
      <c r="VRX36" s="96"/>
      <c r="VRY36" s="96"/>
      <c r="VRZ36" s="96"/>
      <c r="VSA36" s="96"/>
      <c r="VSB36" s="96"/>
      <c r="VSC36" s="96"/>
      <c r="VSD36" s="96"/>
      <c r="VSE36" s="96"/>
      <c r="VSF36" s="96"/>
      <c r="VSG36" s="96"/>
      <c r="VSH36" s="96"/>
      <c r="VSI36" s="96"/>
      <c r="VSJ36" s="96"/>
      <c r="VSK36" s="96"/>
      <c r="VSL36" s="96"/>
      <c r="VSM36" s="96"/>
      <c r="VSN36" s="96"/>
      <c r="VSO36" s="96"/>
      <c r="VSP36" s="96"/>
      <c r="VSQ36" s="96"/>
      <c r="VSR36" s="96"/>
      <c r="VSS36" s="96"/>
      <c r="VST36" s="96"/>
      <c r="VSU36" s="96"/>
      <c r="VSV36" s="96"/>
      <c r="VSW36" s="96"/>
      <c r="VSX36" s="96"/>
      <c r="VSY36" s="96"/>
      <c r="VSZ36" s="96"/>
      <c r="VTA36" s="96"/>
      <c r="VTB36" s="96"/>
      <c r="VTC36" s="96"/>
      <c r="VTD36" s="96"/>
      <c r="VTE36" s="96"/>
      <c r="VTF36" s="96"/>
      <c r="VTG36" s="96"/>
      <c r="VTH36" s="96"/>
      <c r="VTI36" s="96"/>
      <c r="VTJ36" s="96"/>
      <c r="VTK36" s="96"/>
      <c r="VTL36" s="96"/>
      <c r="VTM36" s="96"/>
      <c r="VTN36" s="96"/>
      <c r="VTO36" s="96"/>
      <c r="VTP36" s="96"/>
      <c r="VTQ36" s="96"/>
      <c r="VTR36" s="96"/>
      <c r="VTS36" s="96"/>
      <c r="VTT36" s="96"/>
      <c r="VTU36" s="96"/>
      <c r="VTV36" s="96"/>
      <c r="VTW36" s="96"/>
      <c r="VTX36" s="96"/>
      <c r="VTY36" s="96"/>
      <c r="VTZ36" s="96"/>
      <c r="VUA36" s="96"/>
      <c r="VUB36" s="96"/>
      <c r="VUC36" s="96"/>
      <c r="VUD36" s="96"/>
      <c r="VUE36" s="96"/>
      <c r="VUF36" s="96"/>
      <c r="VUG36" s="96"/>
      <c r="VUH36" s="96"/>
      <c r="VUI36" s="96"/>
      <c r="VUJ36" s="96"/>
      <c r="VUK36" s="96"/>
      <c r="VUL36" s="96"/>
      <c r="VUM36" s="96"/>
      <c r="VUN36" s="96"/>
      <c r="VUO36" s="96"/>
      <c r="VUP36" s="96"/>
      <c r="VUQ36" s="96"/>
      <c r="VUR36" s="96"/>
      <c r="VUS36" s="96"/>
      <c r="VUT36" s="96"/>
      <c r="VUU36" s="96"/>
      <c r="VUV36" s="96"/>
      <c r="VUW36" s="96"/>
      <c r="VUX36" s="96"/>
      <c r="VUY36" s="96"/>
      <c r="VUZ36" s="96"/>
      <c r="VVA36" s="96"/>
      <c r="VVB36" s="96"/>
      <c r="VVC36" s="96"/>
      <c r="VVD36" s="96"/>
      <c r="VVE36" s="96"/>
      <c r="VVF36" s="96"/>
      <c r="VVG36" s="96"/>
      <c r="VVH36" s="96"/>
      <c r="VVI36" s="96"/>
      <c r="VVJ36" s="96"/>
      <c r="VVK36" s="96"/>
      <c r="VVL36" s="96"/>
      <c r="VVM36" s="96"/>
      <c r="VVN36" s="96"/>
      <c r="VVO36" s="96"/>
      <c r="VVP36" s="96"/>
      <c r="VVQ36" s="96"/>
      <c r="VVR36" s="96"/>
      <c r="VVS36" s="96"/>
      <c r="VVT36" s="96"/>
      <c r="VVU36" s="96"/>
      <c r="VVV36" s="96"/>
      <c r="VVW36" s="96"/>
      <c r="VVX36" s="96"/>
      <c r="VVY36" s="96"/>
      <c r="VVZ36" s="96"/>
      <c r="VWA36" s="96"/>
      <c r="VWB36" s="96"/>
      <c r="VWC36" s="96"/>
      <c r="VWD36" s="96"/>
      <c r="VWE36" s="96"/>
      <c r="VWF36" s="96"/>
      <c r="VWG36" s="96"/>
      <c r="VWH36" s="96"/>
      <c r="VWI36" s="96"/>
      <c r="VWJ36" s="96"/>
      <c r="VWK36" s="96"/>
      <c r="VWL36" s="96"/>
      <c r="VWM36" s="96"/>
      <c r="VWN36" s="96"/>
      <c r="VWO36" s="96"/>
      <c r="VWP36" s="96"/>
      <c r="VWQ36" s="96"/>
      <c r="VWR36" s="96"/>
      <c r="VWS36" s="96"/>
      <c r="VWT36" s="96"/>
      <c r="VWU36" s="96"/>
      <c r="VWV36" s="96"/>
      <c r="VWW36" s="96"/>
      <c r="VWX36" s="96"/>
      <c r="VWY36" s="96"/>
      <c r="VWZ36" s="96"/>
      <c r="VXA36" s="96"/>
      <c r="VXB36" s="96"/>
      <c r="VXC36" s="96"/>
      <c r="VXD36" s="96"/>
      <c r="VXE36" s="96"/>
      <c r="VXF36" s="96"/>
      <c r="VXG36" s="96"/>
      <c r="VXH36" s="96"/>
      <c r="VXI36" s="96"/>
      <c r="VXJ36" s="96"/>
      <c r="VXK36" s="96"/>
      <c r="VXL36" s="96"/>
      <c r="VXM36" s="96"/>
      <c r="VXN36" s="96"/>
      <c r="VXO36" s="96"/>
      <c r="VXP36" s="96"/>
      <c r="VXQ36" s="96"/>
      <c r="VXR36" s="96"/>
      <c r="VXS36" s="96"/>
      <c r="VXT36" s="96"/>
      <c r="VXU36" s="96"/>
      <c r="VXV36" s="96"/>
      <c r="VXW36" s="96"/>
      <c r="VXX36" s="96"/>
      <c r="VXY36" s="96"/>
      <c r="VXZ36" s="96"/>
      <c r="VYA36" s="96"/>
      <c r="VYB36" s="96"/>
      <c r="VYC36" s="96"/>
      <c r="VYD36" s="96"/>
      <c r="VYE36" s="96"/>
      <c r="VYF36" s="96"/>
      <c r="VYG36" s="96"/>
      <c r="VYH36" s="96"/>
      <c r="VYI36" s="96"/>
      <c r="VYJ36" s="96"/>
      <c r="VYK36" s="96"/>
      <c r="VYL36" s="96"/>
      <c r="VYM36" s="96"/>
      <c r="VYN36" s="96"/>
      <c r="VYO36" s="96"/>
      <c r="VYP36" s="96"/>
      <c r="VYQ36" s="96"/>
      <c r="VYR36" s="96"/>
      <c r="VYS36" s="96"/>
      <c r="VYT36" s="96"/>
      <c r="VYU36" s="96"/>
      <c r="VYV36" s="96"/>
      <c r="VYW36" s="96"/>
      <c r="VYX36" s="96"/>
      <c r="VYY36" s="96"/>
      <c r="VYZ36" s="96"/>
      <c r="VZA36" s="96"/>
      <c r="VZB36" s="96"/>
      <c r="VZC36" s="96"/>
      <c r="VZD36" s="96"/>
      <c r="VZE36" s="96"/>
      <c r="VZF36" s="96"/>
      <c r="VZG36" s="96"/>
      <c r="VZH36" s="96"/>
      <c r="VZI36" s="96"/>
      <c r="VZJ36" s="96"/>
      <c r="VZK36" s="96"/>
      <c r="VZL36" s="96"/>
      <c r="VZM36" s="96"/>
      <c r="VZN36" s="96"/>
      <c r="VZO36" s="96"/>
      <c r="VZP36" s="96"/>
      <c r="VZQ36" s="96"/>
      <c r="VZR36" s="96"/>
      <c r="VZS36" s="96"/>
      <c r="VZT36" s="96"/>
      <c r="VZU36" s="96"/>
      <c r="VZV36" s="96"/>
      <c r="VZW36" s="96"/>
      <c r="VZX36" s="96"/>
      <c r="VZY36" s="96"/>
      <c r="VZZ36" s="96"/>
      <c r="WAA36" s="96"/>
      <c r="WAB36" s="96"/>
      <c r="WAC36" s="96"/>
      <c r="WAD36" s="96"/>
      <c r="WAE36" s="96"/>
      <c r="WAF36" s="96"/>
      <c r="WAG36" s="96"/>
      <c r="WAH36" s="96"/>
      <c r="WAI36" s="96"/>
      <c r="WAJ36" s="96"/>
      <c r="WAK36" s="96"/>
      <c r="WAL36" s="96"/>
      <c r="WAM36" s="96"/>
      <c r="WAN36" s="96"/>
      <c r="WAO36" s="96"/>
      <c r="WAP36" s="96"/>
      <c r="WAQ36" s="96"/>
      <c r="WAR36" s="96"/>
      <c r="WAS36" s="96"/>
      <c r="WAT36" s="96"/>
      <c r="WAU36" s="96"/>
      <c r="WAV36" s="96"/>
      <c r="WAW36" s="96"/>
      <c r="WAX36" s="96"/>
      <c r="WAY36" s="96"/>
      <c r="WAZ36" s="96"/>
      <c r="WBA36" s="96"/>
      <c r="WBB36" s="96"/>
      <c r="WBC36" s="96"/>
      <c r="WBD36" s="96"/>
      <c r="WBE36" s="96"/>
      <c r="WBF36" s="96"/>
      <c r="WBG36" s="96"/>
      <c r="WBH36" s="96"/>
      <c r="WBI36" s="96"/>
      <c r="WBJ36" s="96"/>
      <c r="WBK36" s="96"/>
      <c r="WBL36" s="96"/>
      <c r="WBM36" s="96"/>
      <c r="WBN36" s="96"/>
      <c r="WBO36" s="96"/>
      <c r="WBP36" s="96"/>
      <c r="WBQ36" s="96"/>
      <c r="WBR36" s="96"/>
      <c r="WBS36" s="96"/>
      <c r="WBT36" s="96"/>
      <c r="WBU36" s="96"/>
      <c r="WBV36" s="96"/>
      <c r="WBW36" s="96"/>
      <c r="WBX36" s="96"/>
      <c r="WBY36" s="96"/>
      <c r="WBZ36" s="96"/>
      <c r="WCA36" s="96"/>
      <c r="WCB36" s="96"/>
      <c r="WCC36" s="96"/>
      <c r="WCD36" s="96"/>
      <c r="WCE36" s="96"/>
      <c r="WCF36" s="96"/>
      <c r="WCG36" s="96"/>
      <c r="WCH36" s="96"/>
      <c r="WCI36" s="96"/>
      <c r="WCJ36" s="96"/>
      <c r="WCK36" s="96"/>
      <c r="WCL36" s="96"/>
      <c r="WCM36" s="96"/>
      <c r="WCN36" s="96"/>
      <c r="WCO36" s="96"/>
      <c r="WCP36" s="96"/>
      <c r="WCQ36" s="96"/>
      <c r="WCR36" s="96"/>
      <c r="WCS36" s="96"/>
      <c r="WCT36" s="96"/>
      <c r="WCU36" s="96"/>
      <c r="WCV36" s="96"/>
      <c r="WCW36" s="96"/>
      <c r="WCX36" s="96"/>
      <c r="WCY36" s="96"/>
      <c r="WCZ36" s="96"/>
      <c r="WDA36" s="96"/>
      <c r="WDB36" s="96"/>
      <c r="WDC36" s="96"/>
      <c r="WDD36" s="96"/>
      <c r="WDE36" s="96"/>
      <c r="WDF36" s="96"/>
      <c r="WDG36" s="96"/>
      <c r="WDH36" s="96"/>
      <c r="WDI36" s="96"/>
      <c r="WDJ36" s="96"/>
      <c r="WDK36" s="96"/>
      <c r="WDL36" s="96"/>
      <c r="WDM36" s="96"/>
      <c r="WDN36" s="96"/>
      <c r="WDO36" s="96"/>
      <c r="WDP36" s="96"/>
      <c r="WDQ36" s="96"/>
      <c r="WDR36" s="96"/>
      <c r="WDS36" s="96"/>
      <c r="WDT36" s="96"/>
      <c r="WDU36" s="96"/>
      <c r="WDV36" s="96"/>
      <c r="WDW36" s="96"/>
      <c r="WDX36" s="96"/>
      <c r="WDY36" s="96"/>
      <c r="WDZ36" s="96"/>
      <c r="WEA36" s="96"/>
      <c r="WEB36" s="96"/>
      <c r="WEC36" s="96"/>
      <c r="WED36" s="96"/>
      <c r="WEE36" s="96"/>
      <c r="WEF36" s="96"/>
      <c r="WEG36" s="96"/>
      <c r="WEH36" s="96"/>
      <c r="WEI36" s="96"/>
      <c r="WEJ36" s="96"/>
      <c r="WEK36" s="96"/>
      <c r="WEL36" s="96"/>
      <c r="WEM36" s="96"/>
      <c r="WEN36" s="96"/>
      <c r="WEO36" s="96"/>
      <c r="WEP36" s="96"/>
      <c r="WEQ36" s="96"/>
      <c r="WER36" s="96"/>
      <c r="WES36" s="96"/>
      <c r="WET36" s="96"/>
      <c r="WEU36" s="96"/>
      <c r="WEV36" s="96"/>
      <c r="WEW36" s="96"/>
      <c r="WEX36" s="96"/>
      <c r="WEY36" s="96"/>
      <c r="WEZ36" s="96"/>
      <c r="WFA36" s="96"/>
      <c r="WFB36" s="96"/>
      <c r="WFC36" s="96"/>
      <c r="WFD36" s="96"/>
      <c r="WFE36" s="96"/>
      <c r="WFF36" s="96"/>
      <c r="WFG36" s="96"/>
      <c r="WFH36" s="96"/>
      <c r="WFI36" s="96"/>
      <c r="WFJ36" s="96"/>
      <c r="WFK36" s="96"/>
      <c r="WFL36" s="96"/>
      <c r="WFM36" s="96"/>
      <c r="WFN36" s="96"/>
      <c r="WFO36" s="96"/>
      <c r="WFP36" s="96"/>
      <c r="WFQ36" s="96"/>
      <c r="WFR36" s="96"/>
      <c r="WFS36" s="96"/>
      <c r="WFT36" s="96"/>
      <c r="WFU36" s="96"/>
      <c r="WFV36" s="96"/>
      <c r="WFW36" s="96"/>
      <c r="WFX36" s="96"/>
      <c r="WFY36" s="96"/>
      <c r="WFZ36" s="96"/>
      <c r="WGA36" s="96"/>
      <c r="WGB36" s="96"/>
      <c r="WGC36" s="96"/>
      <c r="WGD36" s="96"/>
      <c r="WGE36" s="96"/>
      <c r="WGF36" s="96"/>
      <c r="WGG36" s="96"/>
      <c r="WGH36" s="96"/>
      <c r="WGI36" s="96"/>
      <c r="WGJ36" s="96"/>
      <c r="WGK36" s="96"/>
      <c r="WGL36" s="96"/>
      <c r="WGM36" s="96"/>
      <c r="WGN36" s="96"/>
      <c r="WGO36" s="96"/>
      <c r="WGP36" s="96"/>
      <c r="WGQ36" s="96"/>
      <c r="WGR36" s="96"/>
      <c r="WGS36" s="96"/>
      <c r="WGT36" s="96"/>
      <c r="WGU36" s="96"/>
      <c r="WGV36" s="96"/>
      <c r="WGW36" s="96"/>
      <c r="WGX36" s="96"/>
      <c r="WGY36" s="96"/>
      <c r="WGZ36" s="96"/>
      <c r="WHA36" s="96"/>
      <c r="WHB36" s="96"/>
      <c r="WHC36" s="96"/>
      <c r="WHD36" s="96"/>
      <c r="WHE36" s="96"/>
      <c r="WHF36" s="96"/>
      <c r="WHG36" s="96"/>
      <c r="WHH36" s="96"/>
      <c r="WHI36" s="96"/>
      <c r="WHJ36" s="96"/>
      <c r="WHK36" s="96"/>
      <c r="WHL36" s="96"/>
      <c r="WHM36" s="96"/>
      <c r="WHN36" s="96"/>
      <c r="WHO36" s="96"/>
      <c r="WHP36" s="96"/>
      <c r="WHQ36" s="96"/>
      <c r="WHR36" s="96"/>
      <c r="WHS36" s="96"/>
      <c r="WHT36" s="96"/>
      <c r="WHU36" s="96"/>
      <c r="WHV36" s="96"/>
      <c r="WHW36" s="96"/>
      <c r="WHX36" s="96"/>
      <c r="WHY36" s="96"/>
      <c r="WHZ36" s="96"/>
      <c r="WIA36" s="96"/>
      <c r="WIB36" s="96"/>
      <c r="WIC36" s="96"/>
      <c r="WID36" s="96"/>
      <c r="WIE36" s="96"/>
      <c r="WIF36" s="96"/>
      <c r="WIG36" s="96"/>
      <c r="WIH36" s="96"/>
      <c r="WII36" s="96"/>
      <c r="WIJ36" s="96"/>
      <c r="WIK36" s="96"/>
      <c r="WIL36" s="96"/>
      <c r="WIM36" s="96"/>
      <c r="WIN36" s="96"/>
      <c r="WIO36" s="96"/>
      <c r="WIP36" s="96"/>
      <c r="WIQ36" s="96"/>
      <c r="WIR36" s="96"/>
      <c r="WIS36" s="96"/>
      <c r="WIT36" s="96"/>
      <c r="WIU36" s="96"/>
      <c r="WIV36" s="96"/>
      <c r="WIW36" s="96"/>
      <c r="WIX36" s="96"/>
      <c r="WIY36" s="96"/>
      <c r="WIZ36" s="96"/>
      <c r="WJA36" s="96"/>
      <c r="WJB36" s="96"/>
      <c r="WJC36" s="96"/>
      <c r="WJD36" s="96"/>
      <c r="WJE36" s="96"/>
      <c r="WJF36" s="96"/>
      <c r="WJG36" s="96"/>
      <c r="WJH36" s="96"/>
      <c r="WJI36" s="96"/>
      <c r="WJJ36" s="96"/>
      <c r="WJK36" s="96"/>
      <c r="WJL36" s="96"/>
      <c r="WJM36" s="96"/>
      <c r="WJN36" s="96"/>
      <c r="WJO36" s="96"/>
      <c r="WJP36" s="96"/>
      <c r="WJQ36" s="96"/>
      <c r="WJR36" s="96"/>
      <c r="WJS36" s="96"/>
      <c r="WJT36" s="96"/>
      <c r="WJU36" s="96"/>
      <c r="WJV36" s="96"/>
      <c r="WJW36" s="96"/>
      <c r="WJX36" s="96"/>
      <c r="WJY36" s="96"/>
      <c r="WJZ36" s="96"/>
      <c r="WKA36" s="96"/>
      <c r="WKB36" s="96"/>
      <c r="WKC36" s="96"/>
      <c r="WKD36" s="96"/>
      <c r="WKE36" s="96"/>
      <c r="WKF36" s="96"/>
      <c r="WKG36" s="96"/>
      <c r="WKH36" s="96"/>
      <c r="WKI36" s="96"/>
      <c r="WKJ36" s="96"/>
      <c r="WKK36" s="96"/>
      <c r="WKL36" s="96"/>
      <c r="WKM36" s="96"/>
      <c r="WKN36" s="96"/>
      <c r="WKO36" s="96"/>
      <c r="WKP36" s="96"/>
      <c r="WKQ36" s="96"/>
      <c r="WKR36" s="96"/>
      <c r="WKS36" s="96"/>
      <c r="WKT36" s="96"/>
      <c r="WKU36" s="96"/>
      <c r="WKV36" s="96"/>
      <c r="WKW36" s="96"/>
      <c r="WKX36" s="96"/>
      <c r="WKY36" s="96"/>
      <c r="WKZ36" s="96"/>
      <c r="WLA36" s="96"/>
      <c r="WLB36" s="96"/>
      <c r="WLC36" s="96"/>
      <c r="WLD36" s="96"/>
      <c r="WLE36" s="96"/>
      <c r="WLF36" s="96"/>
      <c r="WLG36" s="96"/>
      <c r="WLH36" s="96"/>
      <c r="WLI36" s="96"/>
      <c r="WLJ36" s="96"/>
      <c r="WLK36" s="96"/>
      <c r="WLL36" s="96"/>
      <c r="WLM36" s="96"/>
      <c r="WLN36" s="96"/>
      <c r="WLO36" s="96"/>
      <c r="WLP36" s="96"/>
      <c r="WLQ36" s="96"/>
      <c r="WLR36" s="96"/>
      <c r="WLS36" s="96"/>
      <c r="WLT36" s="96"/>
      <c r="WLU36" s="96"/>
      <c r="WLV36" s="96"/>
      <c r="WLW36" s="96"/>
      <c r="WLX36" s="96"/>
      <c r="WLY36" s="96"/>
      <c r="WLZ36" s="96"/>
      <c r="WMA36" s="96"/>
      <c r="WMB36" s="96"/>
      <c r="WMC36" s="96"/>
      <c r="WMD36" s="96"/>
      <c r="WME36" s="96"/>
      <c r="WMF36" s="96"/>
      <c r="WMG36" s="96"/>
      <c r="WMH36" s="96"/>
      <c r="WMI36" s="96"/>
      <c r="WMJ36" s="96"/>
      <c r="WMK36" s="96"/>
      <c r="WML36" s="96"/>
      <c r="WMM36" s="96"/>
      <c r="WMN36" s="96"/>
      <c r="WMO36" s="96"/>
      <c r="WMP36" s="96"/>
      <c r="WMQ36" s="96"/>
      <c r="WMR36" s="96"/>
      <c r="WMS36" s="96"/>
      <c r="WMT36" s="96"/>
      <c r="WMU36" s="96"/>
      <c r="WMV36" s="96"/>
      <c r="WMW36" s="96"/>
      <c r="WMX36" s="96"/>
      <c r="WMY36" s="96"/>
      <c r="WMZ36" s="96"/>
      <c r="WNA36" s="96"/>
      <c r="WNB36" s="96"/>
      <c r="WNC36" s="96"/>
      <c r="WND36" s="96"/>
      <c r="WNE36" s="96"/>
      <c r="WNF36" s="96"/>
      <c r="WNG36" s="96"/>
      <c r="WNH36" s="96"/>
      <c r="WNI36" s="96"/>
      <c r="WNJ36" s="96"/>
      <c r="WNK36" s="96"/>
      <c r="WNL36" s="96"/>
      <c r="WNM36" s="96"/>
      <c r="WNN36" s="96"/>
      <c r="WNO36" s="96"/>
      <c r="WNP36" s="96"/>
      <c r="WNQ36" s="96"/>
      <c r="WNR36" s="96"/>
      <c r="WNS36" s="96"/>
      <c r="WNT36" s="96"/>
      <c r="WNU36" s="96"/>
      <c r="WNV36" s="96"/>
      <c r="WNW36" s="96"/>
      <c r="WNX36" s="96"/>
      <c r="WNY36" s="96"/>
      <c r="WNZ36" s="96"/>
      <c r="WOA36" s="96"/>
      <c r="WOB36" s="96"/>
      <c r="WOC36" s="96"/>
      <c r="WOD36" s="96"/>
      <c r="WOE36" s="96"/>
      <c r="WOF36" s="96"/>
      <c r="WOG36" s="96"/>
      <c r="WOH36" s="96"/>
      <c r="WOI36" s="96"/>
      <c r="WOJ36" s="96"/>
      <c r="WOK36" s="96"/>
      <c r="WOL36" s="96"/>
      <c r="WOM36" s="96"/>
      <c r="WON36" s="96"/>
      <c r="WOO36" s="96"/>
      <c r="WOP36" s="96"/>
      <c r="WOQ36" s="96"/>
      <c r="WOR36" s="96"/>
      <c r="WOS36" s="96"/>
      <c r="WOT36" s="96"/>
      <c r="WOU36" s="96"/>
      <c r="WOV36" s="96"/>
      <c r="WOW36" s="96"/>
      <c r="WOX36" s="96"/>
      <c r="WOY36" s="96"/>
      <c r="WOZ36" s="96"/>
      <c r="WPA36" s="96"/>
      <c r="WPB36" s="96"/>
      <c r="WPC36" s="96"/>
      <c r="WPD36" s="96"/>
      <c r="WPE36" s="96"/>
      <c r="WPF36" s="96"/>
      <c r="WPG36" s="96"/>
      <c r="WPH36" s="96"/>
      <c r="WPI36" s="96"/>
      <c r="WPJ36" s="96"/>
      <c r="WPK36" s="96"/>
      <c r="WPL36" s="96"/>
      <c r="WPM36" s="96"/>
      <c r="WPN36" s="96"/>
      <c r="WPO36" s="96"/>
      <c r="WPP36" s="96"/>
      <c r="WPQ36" s="96"/>
      <c r="WPR36" s="96"/>
      <c r="WPS36" s="96"/>
      <c r="WPT36" s="96"/>
      <c r="WPU36" s="96"/>
      <c r="WPV36" s="96"/>
      <c r="WPW36" s="96"/>
      <c r="WPX36" s="96"/>
      <c r="WPY36" s="96"/>
      <c r="WPZ36" s="96"/>
      <c r="WQA36" s="96"/>
      <c r="WQB36" s="96"/>
      <c r="WQC36" s="96"/>
      <c r="WQD36" s="96"/>
      <c r="WQE36" s="96"/>
      <c r="WQF36" s="96"/>
      <c r="WQG36" s="96"/>
      <c r="WQH36" s="96"/>
      <c r="WQI36" s="96"/>
      <c r="WQJ36" s="96"/>
      <c r="WQK36" s="96"/>
      <c r="WQL36" s="96"/>
      <c r="WQM36" s="96"/>
      <c r="WQN36" s="96"/>
      <c r="WQO36" s="96"/>
      <c r="WQP36" s="96"/>
      <c r="WQQ36" s="96"/>
      <c r="WQR36" s="96"/>
      <c r="WQS36" s="96"/>
      <c r="WQT36" s="96"/>
      <c r="WQU36" s="96"/>
      <c r="WQV36" s="96"/>
      <c r="WQW36" s="96"/>
      <c r="WQX36" s="96"/>
      <c r="WQY36" s="96"/>
      <c r="WQZ36" s="96"/>
      <c r="WRA36" s="96"/>
      <c r="WRB36" s="96"/>
      <c r="WRC36" s="96"/>
      <c r="WRD36" s="96"/>
      <c r="WRE36" s="96"/>
      <c r="WRF36" s="96"/>
      <c r="WRG36" s="96"/>
      <c r="WRH36" s="96"/>
      <c r="WRI36" s="96"/>
      <c r="WRJ36" s="96"/>
      <c r="WRK36" s="96"/>
      <c r="WRL36" s="96"/>
      <c r="WRM36" s="96"/>
      <c r="WRN36" s="96"/>
      <c r="WRO36" s="96"/>
      <c r="WRP36" s="96"/>
      <c r="WRQ36" s="96"/>
      <c r="WRR36" s="96"/>
      <c r="WRS36" s="96"/>
      <c r="WRT36" s="96"/>
      <c r="WRU36" s="96"/>
      <c r="WRV36" s="96"/>
      <c r="WRW36" s="96"/>
      <c r="WRX36" s="96"/>
      <c r="WRY36" s="96"/>
      <c r="WRZ36" s="96"/>
      <c r="WSA36" s="96"/>
      <c r="WSB36" s="96"/>
      <c r="WSC36" s="96"/>
      <c r="WSD36" s="96"/>
      <c r="WSE36" s="96"/>
      <c r="WSF36" s="96"/>
      <c r="WSG36" s="96"/>
      <c r="WSH36" s="96"/>
      <c r="WSI36" s="96"/>
      <c r="WSJ36" s="96"/>
      <c r="WSK36" s="96"/>
      <c r="WSL36" s="96"/>
      <c r="WSM36" s="96"/>
      <c r="WSN36" s="96"/>
      <c r="WSO36" s="96"/>
      <c r="WSP36" s="96"/>
      <c r="WSQ36" s="96"/>
      <c r="WSR36" s="96"/>
      <c r="WSS36" s="96"/>
      <c r="WST36" s="96"/>
      <c r="WSU36" s="96"/>
      <c r="WSV36" s="96"/>
      <c r="WSW36" s="96"/>
      <c r="WSX36" s="96"/>
      <c r="WSY36" s="96"/>
      <c r="WSZ36" s="96"/>
      <c r="WTA36" s="96"/>
      <c r="WTB36" s="96"/>
      <c r="WTC36" s="96"/>
      <c r="WTD36" s="96"/>
      <c r="WTE36" s="96"/>
      <c r="WTF36" s="96"/>
      <c r="WTG36" s="96"/>
      <c r="WTH36" s="96"/>
      <c r="WTI36" s="96"/>
      <c r="WTJ36" s="96"/>
      <c r="WTK36" s="96"/>
      <c r="WTL36" s="96"/>
      <c r="WTM36" s="96"/>
      <c r="WTN36" s="96"/>
      <c r="WTO36" s="96"/>
      <c r="WTP36" s="96"/>
      <c r="WTQ36" s="96"/>
      <c r="WTR36" s="96"/>
      <c r="WTS36" s="96"/>
      <c r="WTT36" s="96"/>
      <c r="WTU36" s="96"/>
      <c r="WTV36" s="96"/>
      <c r="WTW36" s="96"/>
      <c r="WTX36" s="96"/>
      <c r="WTY36" s="96"/>
      <c r="WTZ36" s="96"/>
      <c r="WUA36" s="96"/>
      <c r="WUB36" s="96"/>
      <c r="WUC36" s="96"/>
      <c r="WUD36" s="96"/>
      <c r="WUE36" s="96"/>
      <c r="WUF36" s="96"/>
      <c r="WUG36" s="96"/>
      <c r="WUH36" s="96"/>
      <c r="WUI36" s="96"/>
      <c r="WUJ36" s="96"/>
      <c r="WUK36" s="96"/>
      <c r="WUL36" s="96"/>
      <c r="WUM36" s="96"/>
      <c r="WUN36" s="96"/>
      <c r="WUO36" s="96"/>
      <c r="WUP36" s="96"/>
      <c r="WUQ36" s="96"/>
      <c r="WUR36" s="96"/>
      <c r="WUS36" s="96"/>
      <c r="WUT36" s="96"/>
      <c r="WUU36" s="96"/>
      <c r="WUV36" s="96"/>
      <c r="WUW36" s="96"/>
      <c r="WUX36" s="96"/>
      <c r="WUY36" s="96"/>
      <c r="WUZ36" s="96"/>
      <c r="WVA36" s="96"/>
      <c r="WVB36" s="96"/>
      <c r="WVC36" s="96"/>
      <c r="WVD36" s="96"/>
      <c r="WVE36" s="96"/>
      <c r="WVF36" s="96"/>
      <c r="WVG36" s="96"/>
      <c r="WVH36" s="96"/>
      <c r="WVI36" s="96"/>
      <c r="WVJ36" s="96"/>
      <c r="WVK36" s="96"/>
      <c r="WVL36" s="96"/>
      <c r="WVM36" s="96"/>
      <c r="WVN36" s="96"/>
      <c r="WVO36" s="96"/>
      <c r="WVP36" s="96"/>
      <c r="WVQ36" s="96"/>
      <c r="WVR36" s="96"/>
      <c r="WVS36" s="96"/>
      <c r="WVT36" s="96"/>
      <c r="WVU36" s="96"/>
      <c r="WVV36" s="96"/>
      <c r="WVW36" s="96"/>
      <c r="WVX36" s="96"/>
      <c r="WVY36" s="96"/>
      <c r="WVZ36" s="96"/>
      <c r="WWA36" s="96"/>
      <c r="WWB36" s="96"/>
      <c r="WWC36" s="96"/>
      <c r="WWD36" s="96"/>
      <c r="WWE36" s="96"/>
      <c r="WWF36" s="96"/>
      <c r="WWG36" s="96"/>
      <c r="WWH36" s="96"/>
      <c r="WWI36" s="96"/>
      <c r="WWJ36" s="96"/>
      <c r="WWK36" s="96"/>
      <c r="WWL36" s="96"/>
      <c r="WWM36" s="96"/>
      <c r="WWN36" s="96"/>
      <c r="WWO36" s="96"/>
      <c r="WWP36" s="96"/>
      <c r="WWQ36" s="96"/>
      <c r="WWR36" s="96"/>
      <c r="WWS36" s="96"/>
      <c r="WWT36" s="96"/>
      <c r="WWU36" s="96"/>
      <c r="WWV36" s="96"/>
      <c r="WWW36" s="96"/>
      <c r="WWX36" s="96"/>
      <c r="WWY36" s="96"/>
      <c r="WWZ36" s="96"/>
      <c r="WXA36" s="96"/>
      <c r="WXB36" s="96"/>
      <c r="WXC36" s="96"/>
      <c r="WXD36" s="96"/>
      <c r="WXE36" s="96"/>
      <c r="WXF36" s="96"/>
      <c r="WXG36" s="96"/>
      <c r="WXH36" s="96"/>
      <c r="WXI36" s="96"/>
      <c r="WXJ36" s="96"/>
      <c r="WXK36" s="96"/>
      <c r="WXL36" s="96"/>
      <c r="WXM36" s="96"/>
      <c r="WXN36" s="96"/>
      <c r="WXO36" s="96"/>
      <c r="WXP36" s="96"/>
      <c r="WXQ36" s="96"/>
      <c r="WXR36" s="96"/>
      <c r="WXS36" s="96"/>
      <c r="WXT36" s="96"/>
      <c r="WXU36" s="96"/>
      <c r="WXV36" s="96"/>
      <c r="WXW36" s="96"/>
      <c r="WXX36" s="96"/>
      <c r="WXY36" s="96"/>
      <c r="WXZ36" s="96"/>
      <c r="WYA36" s="96"/>
      <c r="WYB36" s="96"/>
      <c r="WYC36" s="96"/>
      <c r="WYD36" s="96"/>
      <c r="WYE36" s="96"/>
      <c r="WYF36" s="96"/>
      <c r="WYG36" s="96"/>
      <c r="WYH36" s="96"/>
      <c r="WYI36" s="96"/>
      <c r="WYJ36" s="96"/>
      <c r="WYK36" s="96"/>
      <c r="WYL36" s="96"/>
      <c r="WYM36" s="96"/>
      <c r="WYN36" s="96"/>
      <c r="WYO36" s="96"/>
      <c r="WYP36" s="96"/>
      <c r="WYQ36" s="96"/>
      <c r="WYR36" s="96"/>
      <c r="WYS36" s="96"/>
      <c r="WYT36" s="96"/>
      <c r="WYU36" s="96"/>
      <c r="WYV36" s="96"/>
      <c r="WYW36" s="96"/>
      <c r="WYX36" s="96"/>
      <c r="WYY36" s="96"/>
      <c r="WYZ36" s="96"/>
      <c r="WZA36" s="96"/>
      <c r="WZB36" s="96"/>
      <c r="WZC36" s="96"/>
      <c r="WZD36" s="96"/>
      <c r="WZE36" s="96"/>
      <c r="WZF36" s="96"/>
      <c r="WZG36" s="96"/>
      <c r="WZH36" s="96"/>
      <c r="WZI36" s="96"/>
      <c r="WZJ36" s="96"/>
      <c r="WZK36" s="96"/>
      <c r="WZL36" s="96"/>
      <c r="WZM36" s="96"/>
      <c r="WZN36" s="96"/>
      <c r="WZO36" s="96"/>
      <c r="WZP36" s="96"/>
      <c r="WZQ36" s="96"/>
      <c r="WZR36" s="96"/>
      <c r="WZS36" s="96"/>
      <c r="WZT36" s="96"/>
      <c r="WZU36" s="96"/>
      <c r="WZV36" s="96"/>
      <c r="WZW36" s="96"/>
      <c r="WZX36" s="96"/>
      <c r="WZY36" s="96"/>
      <c r="WZZ36" s="96"/>
      <c r="XAA36" s="96"/>
      <c r="XAB36" s="96"/>
      <c r="XAC36" s="96"/>
      <c r="XAD36" s="96"/>
      <c r="XAE36" s="96"/>
      <c r="XAF36" s="96"/>
      <c r="XAG36" s="96"/>
      <c r="XAH36" s="96"/>
      <c r="XAI36" s="96"/>
      <c r="XAJ36" s="96"/>
      <c r="XAK36" s="96"/>
      <c r="XAL36" s="96"/>
      <c r="XAM36" s="96"/>
      <c r="XAN36" s="96"/>
      <c r="XAO36" s="96"/>
      <c r="XAP36" s="96"/>
      <c r="XAQ36" s="96"/>
      <c r="XAR36" s="96"/>
      <c r="XAS36" s="96"/>
      <c r="XAT36" s="96"/>
      <c r="XAU36" s="96"/>
      <c r="XAV36" s="96"/>
      <c r="XAW36" s="96"/>
      <c r="XAX36" s="96"/>
      <c r="XAY36" s="96"/>
      <c r="XAZ36" s="96"/>
      <c r="XBA36" s="96"/>
      <c r="XBB36" s="96"/>
      <c r="XBC36" s="96"/>
      <c r="XBD36" s="96"/>
      <c r="XBE36" s="96"/>
      <c r="XBF36" s="96"/>
      <c r="XBG36" s="96"/>
      <c r="XBH36" s="96"/>
      <c r="XBI36" s="96"/>
      <c r="XBJ36" s="96"/>
      <c r="XBK36" s="96"/>
      <c r="XBL36" s="96"/>
      <c r="XBM36" s="96"/>
      <c r="XBN36" s="96"/>
      <c r="XBO36" s="96"/>
      <c r="XBP36" s="96"/>
      <c r="XBQ36" s="96"/>
      <c r="XBR36" s="96"/>
      <c r="XBS36" s="96"/>
      <c r="XBT36" s="96"/>
      <c r="XBU36" s="96"/>
      <c r="XBV36" s="96"/>
      <c r="XBW36" s="96"/>
      <c r="XBX36" s="96"/>
      <c r="XBY36" s="96"/>
      <c r="XBZ36" s="96"/>
      <c r="XCA36" s="96"/>
      <c r="XCB36" s="96"/>
      <c r="XCC36" s="96"/>
      <c r="XCD36" s="96"/>
      <c r="XCE36" s="96"/>
      <c r="XCF36" s="96"/>
      <c r="XCG36" s="96"/>
      <c r="XCH36" s="96"/>
      <c r="XCI36" s="96"/>
      <c r="XCJ36" s="96"/>
      <c r="XCK36" s="96"/>
      <c r="XCL36" s="96"/>
      <c r="XCM36" s="96"/>
      <c r="XCN36" s="96"/>
      <c r="XCO36" s="96"/>
      <c r="XCP36" s="96"/>
      <c r="XCQ36" s="96"/>
      <c r="XCR36" s="96"/>
      <c r="XCS36" s="96"/>
      <c r="XCT36" s="96"/>
      <c r="XCU36" s="96"/>
      <c r="XCV36" s="96"/>
      <c r="XCW36" s="96"/>
      <c r="XCX36" s="96"/>
      <c r="XCY36" s="96"/>
      <c r="XCZ36" s="96"/>
    </row>
    <row r="37" spans="2:16328" s="96" customFormat="1" x14ac:dyDescent="0.35">
      <c r="B37" s="97" t="s">
        <v>277</v>
      </c>
      <c r="D37" s="98">
        <f ca="1">IFERROR(D36/C36-1,"na")</f>
        <v>1.0270371073036424</v>
      </c>
      <c r="E37" s="98">
        <f t="shared" ref="E37:M37" ca="1" si="4">IFERROR(E36/D36-1,"na")</f>
        <v>0.43675475595590929</v>
      </c>
      <c r="F37" s="98">
        <f t="shared" ca="1" si="4"/>
        <v>0.13743666464513882</v>
      </c>
      <c r="G37" s="98">
        <f t="shared" ca="1" si="4"/>
        <v>2.4672397094376297E-2</v>
      </c>
      <c r="H37" s="98">
        <f t="shared" ca="1" si="4"/>
        <v>3.7955626920092911E-2</v>
      </c>
      <c r="I37" s="98">
        <f t="shared" ca="1" si="4"/>
        <v>2.3282877136391322E-2</v>
      </c>
      <c r="J37" s="98">
        <f t="shared" ca="1" si="4"/>
        <v>2.2105300017891238E-2</v>
      </c>
      <c r="K37" s="98">
        <f t="shared" ca="1" si="4"/>
        <v>4.2300412006751165E-2</v>
      </c>
      <c r="L37" s="98">
        <f t="shared" ca="1" si="4"/>
        <v>5.1487737027561709E-2</v>
      </c>
      <c r="M37" s="98">
        <f t="shared" ca="1" si="4"/>
        <v>2.4591684586640516E-2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</row>
    <row r="38" spans="2:16328" x14ac:dyDescent="0.35">
      <c r="B38" t="s">
        <v>18</v>
      </c>
      <c r="C38" s="4">
        <f ca="1">+Model!Q155</f>
        <v>2763.8330976602128</v>
      </c>
      <c r="D38" s="4">
        <f ca="1">+Model!R155</f>
        <v>2975.1357281412147</v>
      </c>
      <c r="E38" s="4">
        <f ca="1">+Model!S155</f>
        <v>3339.7184300305171</v>
      </c>
      <c r="F38" s="4">
        <f ca="1">+Model!T155</f>
        <v>3686.4732252800382</v>
      </c>
      <c r="G38" s="4">
        <f ca="1">+Model!U155</f>
        <v>3678.4086750168995</v>
      </c>
      <c r="H38" s="4">
        <f ca="1">+Model!V155</f>
        <v>3718.3103850577709</v>
      </c>
      <c r="I38" s="4">
        <f ca="1">+Model!W155</f>
        <v>3701.4602126725231</v>
      </c>
      <c r="J38" s="4">
        <f ca="1">+Model!X155</f>
        <v>3680.6658139974311</v>
      </c>
      <c r="K38" s="4">
        <f ca="1">+Model!Y155</f>
        <v>3733.1526296385309</v>
      </c>
      <c r="L38" s="4">
        <f ca="1">+Model!Z155</f>
        <v>3821.6236370375832</v>
      </c>
      <c r="M38" s="5">
        <f ca="1">+L38*(1+$K$20)</f>
        <v>3915.6038001284614</v>
      </c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96"/>
      <c r="JD38" s="96"/>
      <c r="JE38" s="96"/>
      <c r="JF38" s="96"/>
      <c r="JG38" s="96"/>
      <c r="JH38" s="96"/>
      <c r="JI38" s="96"/>
      <c r="JJ38" s="96"/>
      <c r="JK38" s="96"/>
      <c r="JL38" s="96"/>
      <c r="JM38" s="96"/>
      <c r="JN38" s="96"/>
      <c r="JO38" s="96"/>
      <c r="JP38" s="96"/>
      <c r="JQ38" s="96"/>
      <c r="JR38" s="96"/>
      <c r="JS38" s="96"/>
      <c r="JT38" s="96"/>
      <c r="JU38" s="96"/>
      <c r="JV38" s="96"/>
      <c r="JW38" s="96"/>
      <c r="JX38" s="96"/>
      <c r="JY38" s="96"/>
      <c r="JZ38" s="96"/>
      <c r="KA38" s="96"/>
      <c r="KB38" s="96"/>
      <c r="KC38" s="96"/>
      <c r="KD38" s="96"/>
      <c r="KE38" s="96"/>
      <c r="KF38" s="96"/>
      <c r="KG38" s="96"/>
      <c r="KH38" s="96"/>
      <c r="KI38" s="96"/>
      <c r="KJ38" s="96"/>
      <c r="KK38" s="96"/>
      <c r="KL38" s="96"/>
      <c r="KM38" s="96"/>
      <c r="KN38" s="96"/>
      <c r="KO38" s="96"/>
      <c r="KP38" s="96"/>
      <c r="KQ38" s="96"/>
      <c r="KR38" s="96"/>
      <c r="KS38" s="96"/>
      <c r="KT38" s="96"/>
      <c r="KU38" s="96"/>
      <c r="KV38" s="96"/>
      <c r="KW38" s="96"/>
      <c r="KX38" s="96"/>
      <c r="KY38" s="96"/>
      <c r="KZ38" s="96"/>
      <c r="LA38" s="96"/>
      <c r="LB38" s="96"/>
      <c r="LC38" s="96"/>
      <c r="LD38" s="96"/>
      <c r="LE38" s="96"/>
      <c r="LF38" s="96"/>
      <c r="LG38" s="96"/>
      <c r="LH38" s="96"/>
      <c r="LI38" s="96"/>
      <c r="LJ38" s="96"/>
      <c r="LK38" s="96"/>
      <c r="LL38" s="96"/>
      <c r="LM38" s="96"/>
      <c r="LN38" s="96"/>
      <c r="LO38" s="96"/>
      <c r="LP38" s="96"/>
      <c r="LQ38" s="96"/>
      <c r="LR38" s="96"/>
      <c r="LS38" s="96"/>
      <c r="LT38" s="96"/>
      <c r="LU38" s="96"/>
      <c r="LV38" s="96"/>
      <c r="LW38" s="96"/>
      <c r="LX38" s="96"/>
      <c r="LY38" s="96"/>
      <c r="LZ38" s="96"/>
      <c r="MA38" s="96"/>
      <c r="MB38" s="96"/>
      <c r="MC38" s="96"/>
      <c r="MD38" s="96"/>
      <c r="ME38" s="96"/>
      <c r="MF38" s="96"/>
      <c r="MG38" s="96"/>
      <c r="MH38" s="96"/>
      <c r="MI38" s="96"/>
      <c r="MJ38" s="96"/>
      <c r="MK38" s="96"/>
      <c r="ML38" s="96"/>
      <c r="MM38" s="96"/>
      <c r="MN38" s="96"/>
      <c r="MO38" s="96"/>
      <c r="MP38" s="96"/>
      <c r="MQ38" s="96"/>
      <c r="MR38" s="96"/>
      <c r="MS38" s="96"/>
      <c r="MT38" s="96"/>
      <c r="MU38" s="96"/>
      <c r="MV38" s="96"/>
      <c r="MW38" s="96"/>
      <c r="MX38" s="96"/>
      <c r="MY38" s="96"/>
      <c r="MZ38" s="96"/>
      <c r="NA38" s="96"/>
      <c r="NB38" s="96"/>
      <c r="NC38" s="96"/>
      <c r="ND38" s="96"/>
      <c r="NE38" s="96"/>
      <c r="NF38" s="96"/>
      <c r="NG38" s="96"/>
      <c r="NH38" s="96"/>
      <c r="NI38" s="96"/>
      <c r="NJ38" s="96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6"/>
      <c r="NY38" s="96"/>
      <c r="NZ38" s="96"/>
      <c r="OA38" s="96"/>
      <c r="OB38" s="96"/>
      <c r="OC38" s="96"/>
      <c r="OD38" s="96"/>
      <c r="OE38" s="96"/>
      <c r="OF38" s="96"/>
      <c r="OG38" s="96"/>
      <c r="OH38" s="96"/>
      <c r="OI38" s="96"/>
      <c r="OJ38" s="96"/>
      <c r="OK38" s="96"/>
      <c r="OL38" s="96"/>
      <c r="OM38" s="96"/>
      <c r="ON38" s="96"/>
      <c r="OO38" s="96"/>
      <c r="OP38" s="96"/>
      <c r="OQ38" s="96"/>
      <c r="OR38" s="96"/>
      <c r="OS38" s="96"/>
      <c r="OT38" s="96"/>
      <c r="OU38" s="96"/>
      <c r="OV38" s="96"/>
      <c r="OW38" s="96"/>
      <c r="OX38" s="96"/>
      <c r="OY38" s="96"/>
      <c r="OZ38" s="96"/>
      <c r="PA38" s="96"/>
      <c r="PB38" s="96"/>
      <c r="PC38" s="96"/>
      <c r="PD38" s="96"/>
      <c r="PE38" s="96"/>
      <c r="PF38" s="96"/>
      <c r="PG38" s="96"/>
      <c r="PH38" s="96"/>
      <c r="PI38" s="96"/>
      <c r="PJ38" s="96"/>
      <c r="PK38" s="96"/>
      <c r="PL38" s="96"/>
      <c r="PM38" s="96"/>
      <c r="PN38" s="96"/>
      <c r="PO38" s="96"/>
      <c r="PP38" s="96"/>
      <c r="PQ38" s="96"/>
      <c r="PR38" s="96"/>
      <c r="PS38" s="96"/>
      <c r="PT38" s="96"/>
      <c r="PU38" s="96"/>
      <c r="PV38" s="96"/>
      <c r="PW38" s="96"/>
      <c r="PX38" s="96"/>
      <c r="PY38" s="96"/>
      <c r="PZ38" s="96"/>
      <c r="QA38" s="96"/>
      <c r="QB38" s="96"/>
      <c r="QC38" s="96"/>
      <c r="QD38" s="96"/>
      <c r="QE38" s="96"/>
      <c r="QF38" s="96"/>
      <c r="QG38" s="96"/>
      <c r="QH38" s="96"/>
      <c r="QI38" s="96"/>
      <c r="QJ38" s="96"/>
      <c r="QK38" s="96"/>
      <c r="QL38" s="96"/>
      <c r="QM38" s="96"/>
      <c r="QN38" s="96"/>
      <c r="QO38" s="96"/>
      <c r="QP38" s="96"/>
      <c r="QQ38" s="96"/>
      <c r="QR38" s="96"/>
      <c r="QS38" s="96"/>
      <c r="QT38" s="96"/>
      <c r="QU38" s="96"/>
      <c r="QV38" s="96"/>
      <c r="QW38" s="96"/>
      <c r="QX38" s="96"/>
      <c r="QY38" s="96"/>
      <c r="QZ38" s="96"/>
      <c r="RA38" s="96"/>
      <c r="RB38" s="96"/>
      <c r="RC38" s="96"/>
      <c r="RD38" s="96"/>
      <c r="RE38" s="96"/>
      <c r="RF38" s="96"/>
      <c r="RG38" s="96"/>
      <c r="RH38" s="96"/>
      <c r="RI38" s="96"/>
      <c r="RJ38" s="96"/>
      <c r="RK38" s="96"/>
      <c r="RL38" s="96"/>
      <c r="RM38" s="96"/>
      <c r="RN38" s="96"/>
      <c r="RO38" s="96"/>
      <c r="RP38" s="96"/>
      <c r="RQ38" s="96"/>
      <c r="RR38" s="96"/>
      <c r="RS38" s="96"/>
      <c r="RT38" s="96"/>
      <c r="RU38" s="96"/>
      <c r="RV38" s="96"/>
      <c r="RW38" s="96"/>
      <c r="RX38" s="96"/>
      <c r="RY38" s="96"/>
      <c r="RZ38" s="96"/>
      <c r="SA38" s="96"/>
      <c r="SB38" s="96"/>
      <c r="SC38" s="96"/>
      <c r="SD38" s="96"/>
      <c r="SE38" s="96"/>
      <c r="SF38" s="96"/>
      <c r="SG38" s="96"/>
      <c r="SH38" s="96"/>
      <c r="SI38" s="96"/>
      <c r="SJ38" s="96"/>
      <c r="SK38" s="96"/>
      <c r="SL38" s="96"/>
      <c r="SM38" s="96"/>
      <c r="SN38" s="96"/>
      <c r="SO38" s="96"/>
      <c r="SP38" s="96"/>
      <c r="SQ38" s="96"/>
      <c r="SR38" s="96"/>
      <c r="SS38" s="96"/>
      <c r="ST38" s="96"/>
      <c r="SU38" s="96"/>
      <c r="SV38" s="96"/>
      <c r="SW38" s="96"/>
      <c r="SX38" s="96"/>
      <c r="SY38" s="96"/>
      <c r="SZ38" s="96"/>
      <c r="TA38" s="96"/>
      <c r="TB38" s="96"/>
      <c r="TC38" s="96"/>
      <c r="TD38" s="96"/>
      <c r="TE38" s="96"/>
      <c r="TF38" s="96"/>
      <c r="TG38" s="96"/>
      <c r="TH38" s="96"/>
      <c r="TI38" s="96"/>
      <c r="TJ38" s="96"/>
      <c r="TK38" s="96"/>
      <c r="TL38" s="96"/>
      <c r="TM38" s="96"/>
      <c r="TN38" s="96"/>
      <c r="TO38" s="96"/>
      <c r="TP38" s="96"/>
      <c r="TQ38" s="96"/>
      <c r="TR38" s="96"/>
      <c r="TS38" s="96"/>
      <c r="TT38" s="96"/>
      <c r="TU38" s="96"/>
      <c r="TV38" s="96"/>
      <c r="TW38" s="96"/>
      <c r="TX38" s="96"/>
      <c r="TY38" s="96"/>
      <c r="TZ38" s="96"/>
      <c r="UA38" s="96"/>
      <c r="UB38" s="96"/>
      <c r="UC38" s="96"/>
      <c r="UD38" s="96"/>
      <c r="UE38" s="96"/>
      <c r="UF38" s="96"/>
      <c r="UG38" s="96"/>
      <c r="UH38" s="96"/>
      <c r="UI38" s="96"/>
      <c r="UJ38" s="96"/>
      <c r="UK38" s="96"/>
      <c r="UL38" s="96"/>
      <c r="UM38" s="96"/>
      <c r="UN38" s="96"/>
      <c r="UO38" s="96"/>
      <c r="UP38" s="96"/>
      <c r="UQ38" s="96"/>
      <c r="UR38" s="96"/>
      <c r="US38" s="96"/>
      <c r="UT38" s="96"/>
      <c r="UU38" s="96"/>
      <c r="UV38" s="96"/>
      <c r="UW38" s="96"/>
      <c r="UX38" s="96"/>
      <c r="UY38" s="96"/>
      <c r="UZ38" s="96"/>
      <c r="VA38" s="96"/>
      <c r="VB38" s="96"/>
      <c r="VC38" s="96"/>
      <c r="VD38" s="96"/>
      <c r="VE38" s="96"/>
      <c r="VF38" s="96"/>
      <c r="VG38" s="96"/>
      <c r="VH38" s="96"/>
      <c r="VI38" s="96"/>
      <c r="VJ38" s="96"/>
      <c r="VK38" s="96"/>
      <c r="VL38" s="96"/>
      <c r="VM38" s="96"/>
      <c r="VN38" s="96"/>
      <c r="VO38" s="96"/>
      <c r="VP38" s="96"/>
      <c r="VQ38" s="96"/>
      <c r="VR38" s="96"/>
      <c r="VS38" s="96"/>
      <c r="VT38" s="96"/>
      <c r="VU38" s="96"/>
      <c r="VV38" s="96"/>
      <c r="VW38" s="96"/>
      <c r="VX38" s="96"/>
      <c r="VY38" s="96"/>
      <c r="VZ38" s="96"/>
      <c r="WA38" s="96"/>
      <c r="WB38" s="96"/>
      <c r="WC38" s="96"/>
      <c r="WD38" s="96"/>
      <c r="WE38" s="96"/>
      <c r="WF38" s="96"/>
      <c r="WG38" s="96"/>
      <c r="WH38" s="96"/>
      <c r="WI38" s="96"/>
      <c r="WJ38" s="96"/>
      <c r="WK38" s="96"/>
      <c r="WL38" s="96"/>
      <c r="WM38" s="96"/>
      <c r="WN38" s="96"/>
      <c r="WO38" s="96"/>
      <c r="WP38" s="96"/>
      <c r="WQ38" s="96"/>
      <c r="WR38" s="96"/>
      <c r="WS38" s="96"/>
      <c r="WT38" s="96"/>
      <c r="WU38" s="96"/>
      <c r="WV38" s="96"/>
      <c r="WW38" s="96"/>
      <c r="WX38" s="96"/>
      <c r="WY38" s="96"/>
      <c r="WZ38" s="96"/>
      <c r="XA38" s="96"/>
      <c r="XB38" s="96"/>
      <c r="XC38" s="96"/>
      <c r="XD38" s="96"/>
      <c r="XE38" s="96"/>
      <c r="XF38" s="96"/>
      <c r="XG38" s="96"/>
      <c r="XH38" s="96"/>
      <c r="XI38" s="96"/>
      <c r="XJ38" s="96"/>
      <c r="XK38" s="96"/>
      <c r="XL38" s="96"/>
      <c r="XM38" s="96"/>
      <c r="XN38" s="96"/>
      <c r="XO38" s="96"/>
      <c r="XP38" s="96"/>
      <c r="XQ38" s="96"/>
      <c r="XR38" s="96"/>
      <c r="XS38" s="96"/>
      <c r="XT38" s="96"/>
      <c r="XU38" s="96"/>
      <c r="XV38" s="96"/>
      <c r="XW38" s="96"/>
      <c r="XX38" s="96"/>
      <c r="XY38" s="96"/>
      <c r="XZ38" s="96"/>
      <c r="YA38" s="96"/>
      <c r="YB38" s="96"/>
      <c r="YC38" s="96"/>
      <c r="YD38" s="96"/>
      <c r="YE38" s="96"/>
      <c r="YF38" s="96"/>
      <c r="YG38" s="96"/>
      <c r="YH38" s="96"/>
      <c r="YI38" s="96"/>
      <c r="YJ38" s="96"/>
      <c r="YK38" s="96"/>
      <c r="YL38" s="96"/>
      <c r="YM38" s="96"/>
      <c r="YN38" s="96"/>
      <c r="YO38" s="96"/>
      <c r="YP38" s="96"/>
      <c r="YQ38" s="96"/>
      <c r="YR38" s="96"/>
      <c r="YS38" s="96"/>
      <c r="YT38" s="96"/>
      <c r="YU38" s="96"/>
      <c r="YV38" s="96"/>
      <c r="YW38" s="96"/>
      <c r="YX38" s="96"/>
      <c r="YY38" s="96"/>
      <c r="YZ38" s="96"/>
      <c r="ZA38" s="96"/>
      <c r="ZB38" s="96"/>
      <c r="ZC38" s="96"/>
      <c r="ZD38" s="96"/>
      <c r="ZE38" s="96"/>
      <c r="ZF38" s="96"/>
      <c r="ZG38" s="96"/>
      <c r="ZH38" s="96"/>
      <c r="ZI38" s="96"/>
      <c r="ZJ38" s="96"/>
      <c r="ZK38" s="96"/>
      <c r="ZL38" s="96"/>
      <c r="ZM38" s="96"/>
      <c r="ZN38" s="96"/>
      <c r="ZO38" s="96"/>
      <c r="ZP38" s="96"/>
      <c r="ZQ38" s="96"/>
      <c r="ZR38" s="96"/>
      <c r="ZS38" s="96"/>
      <c r="ZT38" s="96"/>
      <c r="ZU38" s="96"/>
      <c r="ZV38" s="96"/>
      <c r="ZW38" s="96"/>
      <c r="ZX38" s="96"/>
      <c r="ZY38" s="96"/>
      <c r="ZZ38" s="96"/>
      <c r="AAA38" s="96"/>
      <c r="AAB38" s="96"/>
      <c r="AAC38" s="96"/>
      <c r="AAD38" s="96"/>
      <c r="AAE38" s="96"/>
      <c r="AAF38" s="96"/>
      <c r="AAG38" s="96"/>
      <c r="AAH38" s="96"/>
      <c r="AAI38" s="96"/>
      <c r="AAJ38" s="96"/>
      <c r="AAK38" s="96"/>
      <c r="AAL38" s="96"/>
      <c r="AAM38" s="96"/>
      <c r="AAN38" s="96"/>
      <c r="AAO38" s="96"/>
      <c r="AAP38" s="96"/>
      <c r="AAQ38" s="96"/>
      <c r="AAR38" s="96"/>
      <c r="AAS38" s="96"/>
      <c r="AAT38" s="96"/>
      <c r="AAU38" s="96"/>
      <c r="AAV38" s="96"/>
      <c r="AAW38" s="96"/>
      <c r="AAX38" s="96"/>
      <c r="AAY38" s="96"/>
      <c r="AAZ38" s="96"/>
      <c r="ABA38" s="96"/>
      <c r="ABB38" s="96"/>
      <c r="ABC38" s="96"/>
      <c r="ABD38" s="96"/>
      <c r="ABE38" s="96"/>
      <c r="ABF38" s="96"/>
      <c r="ABG38" s="96"/>
      <c r="ABH38" s="96"/>
      <c r="ABI38" s="96"/>
      <c r="ABJ38" s="96"/>
      <c r="ABK38" s="96"/>
      <c r="ABL38" s="96"/>
      <c r="ABM38" s="96"/>
      <c r="ABN38" s="96"/>
      <c r="ABO38" s="96"/>
      <c r="ABP38" s="96"/>
      <c r="ABQ38" s="96"/>
      <c r="ABR38" s="96"/>
      <c r="ABS38" s="96"/>
      <c r="ABT38" s="96"/>
      <c r="ABU38" s="96"/>
      <c r="ABV38" s="96"/>
      <c r="ABW38" s="96"/>
      <c r="ABX38" s="96"/>
      <c r="ABY38" s="96"/>
      <c r="ABZ38" s="96"/>
      <c r="ACA38" s="96"/>
      <c r="ACB38" s="96"/>
      <c r="ACC38" s="96"/>
      <c r="ACD38" s="96"/>
      <c r="ACE38" s="96"/>
      <c r="ACF38" s="96"/>
      <c r="ACG38" s="96"/>
      <c r="ACH38" s="96"/>
      <c r="ACI38" s="96"/>
      <c r="ACJ38" s="96"/>
      <c r="ACK38" s="96"/>
      <c r="ACL38" s="96"/>
      <c r="ACM38" s="96"/>
      <c r="ACN38" s="96"/>
      <c r="ACO38" s="96"/>
      <c r="ACP38" s="96"/>
      <c r="ACQ38" s="96"/>
      <c r="ACR38" s="96"/>
      <c r="ACS38" s="96"/>
      <c r="ACT38" s="96"/>
      <c r="ACU38" s="96"/>
      <c r="ACV38" s="96"/>
      <c r="ACW38" s="96"/>
      <c r="ACX38" s="96"/>
      <c r="ACY38" s="96"/>
      <c r="ACZ38" s="96"/>
      <c r="ADA38" s="96"/>
      <c r="ADB38" s="96"/>
      <c r="ADC38" s="96"/>
      <c r="ADD38" s="96"/>
      <c r="ADE38" s="96"/>
      <c r="ADF38" s="96"/>
      <c r="ADG38" s="96"/>
      <c r="ADH38" s="96"/>
      <c r="ADI38" s="96"/>
      <c r="ADJ38" s="96"/>
      <c r="ADK38" s="96"/>
      <c r="ADL38" s="96"/>
      <c r="ADM38" s="96"/>
      <c r="ADN38" s="96"/>
      <c r="ADO38" s="96"/>
      <c r="ADP38" s="96"/>
      <c r="ADQ38" s="96"/>
      <c r="ADR38" s="96"/>
      <c r="ADS38" s="96"/>
      <c r="ADT38" s="96"/>
      <c r="ADU38" s="96"/>
      <c r="ADV38" s="96"/>
      <c r="ADW38" s="96"/>
      <c r="ADX38" s="96"/>
      <c r="ADY38" s="96"/>
      <c r="ADZ38" s="96"/>
      <c r="AEA38" s="96"/>
      <c r="AEB38" s="96"/>
      <c r="AEC38" s="96"/>
      <c r="AED38" s="96"/>
      <c r="AEE38" s="96"/>
      <c r="AEF38" s="96"/>
      <c r="AEG38" s="96"/>
      <c r="AEH38" s="96"/>
      <c r="AEI38" s="96"/>
      <c r="AEJ38" s="96"/>
      <c r="AEK38" s="96"/>
      <c r="AEL38" s="96"/>
      <c r="AEM38" s="96"/>
      <c r="AEN38" s="96"/>
      <c r="AEO38" s="96"/>
      <c r="AEP38" s="96"/>
      <c r="AEQ38" s="96"/>
      <c r="AER38" s="96"/>
      <c r="AES38" s="96"/>
      <c r="AET38" s="96"/>
      <c r="AEU38" s="96"/>
      <c r="AEV38" s="96"/>
      <c r="AEW38" s="96"/>
      <c r="AEX38" s="96"/>
      <c r="AEY38" s="96"/>
      <c r="AEZ38" s="96"/>
      <c r="AFA38" s="96"/>
      <c r="AFB38" s="96"/>
      <c r="AFC38" s="96"/>
      <c r="AFD38" s="96"/>
      <c r="AFE38" s="96"/>
      <c r="AFF38" s="96"/>
      <c r="AFG38" s="96"/>
      <c r="AFH38" s="96"/>
      <c r="AFI38" s="96"/>
      <c r="AFJ38" s="96"/>
      <c r="AFK38" s="96"/>
      <c r="AFL38" s="96"/>
      <c r="AFM38" s="96"/>
      <c r="AFN38" s="96"/>
      <c r="AFO38" s="96"/>
      <c r="AFP38" s="96"/>
      <c r="AFQ38" s="96"/>
      <c r="AFR38" s="96"/>
      <c r="AFS38" s="96"/>
      <c r="AFT38" s="96"/>
      <c r="AFU38" s="96"/>
      <c r="AFV38" s="96"/>
      <c r="AFW38" s="96"/>
      <c r="AFX38" s="96"/>
      <c r="AFY38" s="96"/>
      <c r="AFZ38" s="96"/>
      <c r="AGA38" s="96"/>
      <c r="AGB38" s="96"/>
      <c r="AGC38" s="96"/>
      <c r="AGD38" s="96"/>
      <c r="AGE38" s="96"/>
      <c r="AGF38" s="96"/>
      <c r="AGG38" s="96"/>
      <c r="AGH38" s="96"/>
      <c r="AGI38" s="96"/>
      <c r="AGJ38" s="96"/>
      <c r="AGK38" s="96"/>
      <c r="AGL38" s="96"/>
      <c r="AGM38" s="96"/>
      <c r="AGN38" s="96"/>
      <c r="AGO38" s="96"/>
      <c r="AGP38" s="96"/>
      <c r="AGQ38" s="96"/>
      <c r="AGR38" s="96"/>
      <c r="AGS38" s="96"/>
      <c r="AGT38" s="96"/>
      <c r="AGU38" s="96"/>
      <c r="AGV38" s="96"/>
      <c r="AGW38" s="96"/>
      <c r="AGX38" s="96"/>
      <c r="AGY38" s="96"/>
      <c r="AGZ38" s="96"/>
      <c r="AHA38" s="96"/>
      <c r="AHB38" s="96"/>
      <c r="AHC38" s="96"/>
      <c r="AHD38" s="96"/>
      <c r="AHE38" s="96"/>
      <c r="AHF38" s="96"/>
      <c r="AHG38" s="96"/>
      <c r="AHH38" s="96"/>
      <c r="AHI38" s="96"/>
      <c r="AHJ38" s="96"/>
      <c r="AHK38" s="96"/>
      <c r="AHL38" s="96"/>
      <c r="AHM38" s="96"/>
      <c r="AHN38" s="96"/>
      <c r="AHO38" s="96"/>
      <c r="AHP38" s="96"/>
      <c r="AHQ38" s="96"/>
      <c r="AHR38" s="96"/>
      <c r="AHS38" s="96"/>
      <c r="AHT38" s="96"/>
      <c r="AHU38" s="96"/>
      <c r="AHV38" s="96"/>
      <c r="AHW38" s="96"/>
      <c r="AHX38" s="96"/>
      <c r="AHY38" s="96"/>
      <c r="AHZ38" s="96"/>
      <c r="AIA38" s="96"/>
      <c r="AIB38" s="96"/>
      <c r="AIC38" s="96"/>
      <c r="AID38" s="96"/>
      <c r="AIE38" s="96"/>
      <c r="AIF38" s="96"/>
      <c r="AIG38" s="96"/>
      <c r="AIH38" s="96"/>
      <c r="AII38" s="96"/>
      <c r="AIJ38" s="96"/>
      <c r="AIK38" s="96"/>
      <c r="AIL38" s="96"/>
      <c r="AIM38" s="96"/>
      <c r="AIN38" s="96"/>
      <c r="AIO38" s="96"/>
      <c r="AIP38" s="96"/>
      <c r="AIQ38" s="96"/>
      <c r="AIR38" s="96"/>
      <c r="AIS38" s="96"/>
      <c r="AIT38" s="96"/>
      <c r="AIU38" s="96"/>
      <c r="AIV38" s="96"/>
      <c r="AIW38" s="96"/>
      <c r="AIX38" s="96"/>
      <c r="AIY38" s="96"/>
      <c r="AIZ38" s="96"/>
      <c r="AJA38" s="96"/>
      <c r="AJB38" s="96"/>
      <c r="AJC38" s="96"/>
      <c r="AJD38" s="96"/>
      <c r="AJE38" s="96"/>
      <c r="AJF38" s="96"/>
      <c r="AJG38" s="96"/>
      <c r="AJH38" s="96"/>
      <c r="AJI38" s="96"/>
      <c r="AJJ38" s="96"/>
      <c r="AJK38" s="96"/>
      <c r="AJL38" s="96"/>
      <c r="AJM38" s="96"/>
      <c r="AJN38" s="96"/>
      <c r="AJO38" s="96"/>
      <c r="AJP38" s="96"/>
      <c r="AJQ38" s="96"/>
      <c r="AJR38" s="96"/>
      <c r="AJS38" s="96"/>
      <c r="AJT38" s="96"/>
      <c r="AJU38" s="96"/>
      <c r="AJV38" s="96"/>
      <c r="AJW38" s="96"/>
      <c r="AJX38" s="96"/>
      <c r="AJY38" s="96"/>
      <c r="AJZ38" s="96"/>
      <c r="AKA38" s="96"/>
      <c r="AKB38" s="96"/>
      <c r="AKC38" s="96"/>
      <c r="AKD38" s="96"/>
      <c r="AKE38" s="96"/>
      <c r="AKF38" s="96"/>
      <c r="AKG38" s="96"/>
      <c r="AKH38" s="96"/>
      <c r="AKI38" s="96"/>
      <c r="AKJ38" s="96"/>
      <c r="AKK38" s="96"/>
      <c r="AKL38" s="96"/>
      <c r="AKM38" s="96"/>
      <c r="AKN38" s="96"/>
      <c r="AKO38" s="96"/>
      <c r="AKP38" s="96"/>
      <c r="AKQ38" s="96"/>
      <c r="AKR38" s="96"/>
      <c r="AKS38" s="96"/>
      <c r="AKT38" s="96"/>
      <c r="AKU38" s="96"/>
      <c r="AKV38" s="96"/>
      <c r="AKW38" s="96"/>
      <c r="AKX38" s="96"/>
      <c r="AKY38" s="96"/>
      <c r="AKZ38" s="96"/>
      <c r="ALA38" s="96"/>
      <c r="ALB38" s="96"/>
      <c r="ALC38" s="96"/>
      <c r="ALD38" s="96"/>
      <c r="ALE38" s="96"/>
      <c r="ALF38" s="96"/>
      <c r="ALG38" s="96"/>
      <c r="ALH38" s="96"/>
      <c r="ALI38" s="96"/>
      <c r="ALJ38" s="96"/>
      <c r="ALK38" s="96"/>
      <c r="ALL38" s="96"/>
      <c r="ALM38" s="96"/>
      <c r="ALN38" s="96"/>
      <c r="ALO38" s="96"/>
      <c r="ALP38" s="96"/>
      <c r="ALQ38" s="96"/>
      <c r="ALR38" s="96"/>
      <c r="ALS38" s="96"/>
      <c r="ALT38" s="96"/>
      <c r="ALU38" s="96"/>
      <c r="ALV38" s="96"/>
      <c r="ALW38" s="96"/>
      <c r="ALX38" s="96"/>
      <c r="ALY38" s="96"/>
      <c r="ALZ38" s="96"/>
      <c r="AMA38" s="96"/>
      <c r="AMB38" s="96"/>
      <c r="AMC38" s="96"/>
      <c r="AMD38" s="96"/>
      <c r="AME38" s="96"/>
      <c r="AMF38" s="96"/>
      <c r="AMG38" s="96"/>
      <c r="AMH38" s="96"/>
      <c r="AMI38" s="96"/>
      <c r="AMJ38" s="96"/>
      <c r="AMK38" s="96"/>
      <c r="AML38" s="96"/>
      <c r="AMM38" s="96"/>
      <c r="AMN38" s="96"/>
      <c r="AMO38" s="96"/>
      <c r="AMP38" s="96"/>
      <c r="AMQ38" s="96"/>
      <c r="AMR38" s="96"/>
      <c r="AMS38" s="96"/>
      <c r="AMT38" s="96"/>
      <c r="AMU38" s="96"/>
      <c r="AMV38" s="96"/>
      <c r="AMW38" s="96"/>
      <c r="AMX38" s="96"/>
      <c r="AMY38" s="96"/>
      <c r="AMZ38" s="96"/>
      <c r="ANA38" s="96"/>
      <c r="ANB38" s="96"/>
      <c r="ANC38" s="96"/>
      <c r="AND38" s="96"/>
      <c r="ANE38" s="96"/>
      <c r="ANF38" s="96"/>
      <c r="ANG38" s="96"/>
      <c r="ANH38" s="96"/>
      <c r="ANI38" s="96"/>
      <c r="ANJ38" s="96"/>
      <c r="ANK38" s="96"/>
      <c r="ANL38" s="96"/>
      <c r="ANM38" s="96"/>
      <c r="ANN38" s="96"/>
      <c r="ANO38" s="96"/>
      <c r="ANP38" s="96"/>
      <c r="ANQ38" s="96"/>
      <c r="ANR38" s="96"/>
      <c r="ANS38" s="96"/>
      <c r="ANT38" s="96"/>
      <c r="ANU38" s="96"/>
      <c r="ANV38" s="96"/>
      <c r="ANW38" s="96"/>
      <c r="ANX38" s="96"/>
      <c r="ANY38" s="96"/>
      <c r="ANZ38" s="96"/>
      <c r="AOA38" s="96"/>
      <c r="AOB38" s="96"/>
      <c r="AOC38" s="96"/>
      <c r="AOD38" s="96"/>
      <c r="AOE38" s="96"/>
      <c r="AOF38" s="96"/>
      <c r="AOG38" s="96"/>
      <c r="AOH38" s="96"/>
      <c r="AOI38" s="96"/>
      <c r="AOJ38" s="96"/>
      <c r="AOK38" s="96"/>
      <c r="AOL38" s="96"/>
      <c r="AOM38" s="96"/>
      <c r="AON38" s="96"/>
      <c r="AOO38" s="96"/>
      <c r="AOP38" s="96"/>
      <c r="AOQ38" s="96"/>
      <c r="AOR38" s="96"/>
      <c r="AOS38" s="96"/>
      <c r="AOT38" s="96"/>
      <c r="AOU38" s="96"/>
      <c r="AOV38" s="96"/>
      <c r="AOW38" s="96"/>
      <c r="AOX38" s="96"/>
      <c r="AOY38" s="96"/>
      <c r="AOZ38" s="96"/>
      <c r="APA38" s="96"/>
      <c r="APB38" s="96"/>
      <c r="APC38" s="96"/>
      <c r="APD38" s="96"/>
      <c r="APE38" s="96"/>
      <c r="APF38" s="96"/>
      <c r="APG38" s="96"/>
      <c r="APH38" s="96"/>
      <c r="API38" s="96"/>
      <c r="APJ38" s="96"/>
      <c r="APK38" s="96"/>
      <c r="APL38" s="96"/>
      <c r="APM38" s="96"/>
      <c r="APN38" s="96"/>
      <c r="APO38" s="96"/>
      <c r="APP38" s="96"/>
      <c r="APQ38" s="96"/>
      <c r="APR38" s="96"/>
      <c r="APS38" s="96"/>
      <c r="APT38" s="96"/>
      <c r="APU38" s="96"/>
      <c r="APV38" s="96"/>
      <c r="APW38" s="96"/>
      <c r="APX38" s="96"/>
      <c r="APY38" s="96"/>
      <c r="APZ38" s="96"/>
      <c r="AQA38" s="96"/>
      <c r="AQB38" s="96"/>
      <c r="AQC38" s="96"/>
      <c r="AQD38" s="96"/>
      <c r="AQE38" s="96"/>
      <c r="AQF38" s="96"/>
      <c r="AQG38" s="96"/>
      <c r="AQH38" s="96"/>
      <c r="AQI38" s="96"/>
      <c r="AQJ38" s="96"/>
      <c r="AQK38" s="96"/>
      <c r="AQL38" s="96"/>
      <c r="AQM38" s="96"/>
      <c r="AQN38" s="96"/>
      <c r="AQO38" s="96"/>
      <c r="AQP38" s="96"/>
      <c r="AQQ38" s="96"/>
      <c r="AQR38" s="96"/>
      <c r="AQS38" s="96"/>
      <c r="AQT38" s="96"/>
      <c r="AQU38" s="96"/>
      <c r="AQV38" s="96"/>
      <c r="AQW38" s="96"/>
      <c r="AQX38" s="96"/>
      <c r="AQY38" s="96"/>
      <c r="AQZ38" s="96"/>
      <c r="ARA38" s="96"/>
      <c r="ARB38" s="96"/>
      <c r="ARC38" s="96"/>
      <c r="ARD38" s="96"/>
      <c r="ARE38" s="96"/>
      <c r="ARF38" s="96"/>
      <c r="ARG38" s="96"/>
      <c r="ARH38" s="96"/>
      <c r="ARI38" s="96"/>
      <c r="ARJ38" s="96"/>
      <c r="ARK38" s="96"/>
      <c r="ARL38" s="96"/>
      <c r="ARM38" s="96"/>
      <c r="ARN38" s="96"/>
      <c r="ARO38" s="96"/>
      <c r="ARP38" s="96"/>
      <c r="ARQ38" s="96"/>
      <c r="ARR38" s="96"/>
      <c r="ARS38" s="96"/>
      <c r="ART38" s="96"/>
      <c r="ARU38" s="96"/>
      <c r="ARV38" s="96"/>
      <c r="ARW38" s="96"/>
      <c r="ARX38" s="96"/>
      <c r="ARY38" s="96"/>
      <c r="ARZ38" s="96"/>
      <c r="ASA38" s="96"/>
      <c r="ASB38" s="96"/>
      <c r="ASC38" s="96"/>
      <c r="ASD38" s="96"/>
      <c r="ASE38" s="96"/>
      <c r="ASF38" s="96"/>
      <c r="ASG38" s="96"/>
      <c r="ASH38" s="96"/>
      <c r="ASI38" s="96"/>
      <c r="ASJ38" s="96"/>
      <c r="ASK38" s="96"/>
      <c r="ASL38" s="96"/>
      <c r="ASM38" s="96"/>
      <c r="ASN38" s="96"/>
      <c r="ASO38" s="96"/>
      <c r="ASP38" s="96"/>
      <c r="ASQ38" s="96"/>
      <c r="ASR38" s="96"/>
      <c r="ASS38" s="96"/>
      <c r="AST38" s="96"/>
      <c r="ASU38" s="96"/>
      <c r="ASV38" s="96"/>
      <c r="ASW38" s="96"/>
      <c r="ASX38" s="96"/>
      <c r="ASY38" s="96"/>
      <c r="ASZ38" s="96"/>
      <c r="ATA38" s="96"/>
      <c r="ATB38" s="96"/>
      <c r="ATC38" s="96"/>
      <c r="ATD38" s="96"/>
      <c r="ATE38" s="96"/>
      <c r="ATF38" s="96"/>
      <c r="ATG38" s="96"/>
      <c r="ATH38" s="96"/>
      <c r="ATI38" s="96"/>
      <c r="ATJ38" s="96"/>
      <c r="ATK38" s="96"/>
      <c r="ATL38" s="96"/>
      <c r="ATM38" s="96"/>
      <c r="ATN38" s="96"/>
      <c r="ATO38" s="96"/>
      <c r="ATP38" s="96"/>
      <c r="ATQ38" s="96"/>
      <c r="ATR38" s="96"/>
      <c r="ATS38" s="96"/>
      <c r="ATT38" s="96"/>
      <c r="ATU38" s="96"/>
      <c r="ATV38" s="96"/>
      <c r="ATW38" s="96"/>
      <c r="ATX38" s="96"/>
      <c r="ATY38" s="96"/>
      <c r="ATZ38" s="96"/>
      <c r="AUA38" s="96"/>
      <c r="AUB38" s="96"/>
      <c r="AUC38" s="96"/>
      <c r="AUD38" s="96"/>
      <c r="AUE38" s="96"/>
      <c r="AUF38" s="96"/>
      <c r="AUG38" s="96"/>
      <c r="AUH38" s="96"/>
      <c r="AUI38" s="96"/>
      <c r="AUJ38" s="96"/>
      <c r="AUK38" s="96"/>
      <c r="AUL38" s="96"/>
      <c r="AUM38" s="96"/>
      <c r="AUN38" s="96"/>
      <c r="AUO38" s="96"/>
      <c r="AUP38" s="96"/>
      <c r="AUQ38" s="96"/>
      <c r="AUR38" s="96"/>
      <c r="AUS38" s="96"/>
      <c r="AUT38" s="96"/>
      <c r="AUU38" s="96"/>
      <c r="AUV38" s="96"/>
      <c r="AUW38" s="96"/>
      <c r="AUX38" s="96"/>
      <c r="AUY38" s="96"/>
      <c r="AUZ38" s="96"/>
      <c r="AVA38" s="96"/>
      <c r="AVB38" s="96"/>
      <c r="AVC38" s="96"/>
      <c r="AVD38" s="96"/>
      <c r="AVE38" s="96"/>
      <c r="AVF38" s="96"/>
      <c r="AVG38" s="96"/>
      <c r="AVH38" s="96"/>
      <c r="AVI38" s="96"/>
      <c r="AVJ38" s="96"/>
      <c r="AVK38" s="96"/>
      <c r="AVL38" s="96"/>
      <c r="AVM38" s="96"/>
      <c r="AVN38" s="96"/>
      <c r="AVO38" s="96"/>
      <c r="AVP38" s="96"/>
      <c r="AVQ38" s="96"/>
      <c r="AVR38" s="96"/>
      <c r="AVS38" s="96"/>
      <c r="AVT38" s="96"/>
      <c r="AVU38" s="96"/>
      <c r="AVV38" s="96"/>
      <c r="AVW38" s="96"/>
      <c r="AVX38" s="96"/>
      <c r="AVY38" s="96"/>
      <c r="AVZ38" s="96"/>
      <c r="AWA38" s="96"/>
      <c r="AWB38" s="96"/>
      <c r="AWC38" s="96"/>
      <c r="AWD38" s="96"/>
      <c r="AWE38" s="96"/>
      <c r="AWF38" s="96"/>
      <c r="AWG38" s="96"/>
      <c r="AWH38" s="96"/>
      <c r="AWI38" s="96"/>
      <c r="AWJ38" s="96"/>
      <c r="AWK38" s="96"/>
      <c r="AWL38" s="96"/>
      <c r="AWM38" s="96"/>
      <c r="AWN38" s="96"/>
      <c r="AWO38" s="96"/>
      <c r="AWP38" s="96"/>
      <c r="AWQ38" s="96"/>
      <c r="AWR38" s="96"/>
      <c r="AWS38" s="96"/>
      <c r="AWT38" s="96"/>
      <c r="AWU38" s="96"/>
      <c r="AWV38" s="96"/>
      <c r="AWW38" s="96"/>
      <c r="AWX38" s="96"/>
      <c r="AWY38" s="96"/>
      <c r="AWZ38" s="96"/>
      <c r="AXA38" s="96"/>
      <c r="AXB38" s="96"/>
      <c r="AXC38" s="96"/>
      <c r="AXD38" s="96"/>
      <c r="AXE38" s="96"/>
      <c r="AXF38" s="96"/>
      <c r="AXG38" s="96"/>
      <c r="AXH38" s="96"/>
      <c r="AXI38" s="96"/>
      <c r="AXJ38" s="96"/>
      <c r="AXK38" s="96"/>
      <c r="AXL38" s="96"/>
      <c r="AXM38" s="96"/>
      <c r="AXN38" s="96"/>
      <c r="AXO38" s="96"/>
      <c r="AXP38" s="96"/>
      <c r="AXQ38" s="96"/>
      <c r="AXR38" s="96"/>
      <c r="AXS38" s="96"/>
      <c r="AXT38" s="96"/>
      <c r="AXU38" s="96"/>
      <c r="AXV38" s="96"/>
      <c r="AXW38" s="96"/>
      <c r="AXX38" s="96"/>
      <c r="AXY38" s="96"/>
      <c r="AXZ38" s="96"/>
      <c r="AYA38" s="96"/>
      <c r="AYB38" s="96"/>
      <c r="AYC38" s="96"/>
      <c r="AYD38" s="96"/>
      <c r="AYE38" s="96"/>
      <c r="AYF38" s="96"/>
      <c r="AYG38" s="96"/>
      <c r="AYH38" s="96"/>
      <c r="AYI38" s="96"/>
      <c r="AYJ38" s="96"/>
      <c r="AYK38" s="96"/>
      <c r="AYL38" s="96"/>
      <c r="AYM38" s="96"/>
      <c r="AYN38" s="96"/>
      <c r="AYO38" s="96"/>
      <c r="AYP38" s="96"/>
      <c r="AYQ38" s="96"/>
      <c r="AYR38" s="96"/>
      <c r="AYS38" s="96"/>
      <c r="AYT38" s="96"/>
      <c r="AYU38" s="96"/>
      <c r="AYV38" s="96"/>
      <c r="AYW38" s="96"/>
      <c r="AYX38" s="96"/>
      <c r="AYY38" s="96"/>
      <c r="AYZ38" s="96"/>
      <c r="AZA38" s="96"/>
      <c r="AZB38" s="96"/>
      <c r="AZC38" s="96"/>
      <c r="AZD38" s="96"/>
      <c r="AZE38" s="96"/>
      <c r="AZF38" s="96"/>
      <c r="AZG38" s="96"/>
      <c r="AZH38" s="96"/>
      <c r="AZI38" s="96"/>
      <c r="AZJ38" s="96"/>
      <c r="AZK38" s="96"/>
      <c r="AZL38" s="96"/>
      <c r="AZM38" s="96"/>
      <c r="AZN38" s="96"/>
      <c r="AZO38" s="96"/>
      <c r="AZP38" s="96"/>
      <c r="AZQ38" s="96"/>
      <c r="AZR38" s="96"/>
      <c r="AZS38" s="96"/>
      <c r="AZT38" s="96"/>
      <c r="AZU38" s="96"/>
      <c r="AZV38" s="96"/>
      <c r="AZW38" s="96"/>
      <c r="AZX38" s="96"/>
      <c r="AZY38" s="96"/>
      <c r="AZZ38" s="96"/>
      <c r="BAA38" s="96"/>
      <c r="BAB38" s="96"/>
      <c r="BAC38" s="96"/>
      <c r="BAD38" s="96"/>
      <c r="BAE38" s="96"/>
      <c r="BAF38" s="96"/>
      <c r="BAG38" s="96"/>
      <c r="BAH38" s="96"/>
      <c r="BAI38" s="96"/>
      <c r="BAJ38" s="96"/>
      <c r="BAK38" s="96"/>
      <c r="BAL38" s="96"/>
      <c r="BAM38" s="96"/>
      <c r="BAN38" s="96"/>
      <c r="BAO38" s="96"/>
      <c r="BAP38" s="96"/>
      <c r="BAQ38" s="96"/>
      <c r="BAR38" s="96"/>
      <c r="BAS38" s="96"/>
      <c r="BAT38" s="96"/>
      <c r="BAU38" s="96"/>
      <c r="BAV38" s="96"/>
      <c r="BAW38" s="96"/>
      <c r="BAX38" s="96"/>
      <c r="BAY38" s="96"/>
      <c r="BAZ38" s="96"/>
      <c r="BBA38" s="96"/>
      <c r="BBB38" s="96"/>
      <c r="BBC38" s="96"/>
      <c r="BBD38" s="96"/>
      <c r="BBE38" s="96"/>
      <c r="BBF38" s="96"/>
      <c r="BBG38" s="96"/>
      <c r="BBH38" s="96"/>
      <c r="BBI38" s="96"/>
      <c r="BBJ38" s="96"/>
      <c r="BBK38" s="96"/>
      <c r="BBL38" s="96"/>
      <c r="BBM38" s="96"/>
      <c r="BBN38" s="96"/>
      <c r="BBO38" s="96"/>
      <c r="BBP38" s="96"/>
      <c r="BBQ38" s="96"/>
      <c r="BBR38" s="96"/>
      <c r="BBS38" s="96"/>
      <c r="BBT38" s="96"/>
      <c r="BBU38" s="96"/>
      <c r="BBV38" s="96"/>
      <c r="BBW38" s="96"/>
      <c r="BBX38" s="96"/>
      <c r="BBY38" s="96"/>
      <c r="BBZ38" s="96"/>
      <c r="BCA38" s="96"/>
      <c r="BCB38" s="96"/>
      <c r="BCC38" s="96"/>
      <c r="BCD38" s="96"/>
      <c r="BCE38" s="96"/>
      <c r="BCF38" s="96"/>
      <c r="BCG38" s="96"/>
      <c r="BCH38" s="96"/>
      <c r="BCI38" s="96"/>
      <c r="BCJ38" s="96"/>
      <c r="BCK38" s="96"/>
      <c r="BCL38" s="96"/>
      <c r="BCM38" s="96"/>
      <c r="BCN38" s="96"/>
      <c r="BCO38" s="96"/>
      <c r="BCP38" s="96"/>
      <c r="BCQ38" s="96"/>
      <c r="BCR38" s="96"/>
      <c r="BCS38" s="96"/>
      <c r="BCT38" s="96"/>
      <c r="BCU38" s="96"/>
      <c r="BCV38" s="96"/>
      <c r="BCW38" s="96"/>
      <c r="BCX38" s="96"/>
      <c r="BCY38" s="96"/>
      <c r="BCZ38" s="96"/>
      <c r="BDA38" s="96"/>
      <c r="BDB38" s="96"/>
      <c r="BDC38" s="96"/>
      <c r="BDD38" s="96"/>
      <c r="BDE38" s="96"/>
      <c r="BDF38" s="96"/>
      <c r="BDG38" s="96"/>
      <c r="BDH38" s="96"/>
      <c r="BDI38" s="96"/>
      <c r="BDJ38" s="96"/>
      <c r="BDK38" s="96"/>
      <c r="BDL38" s="96"/>
      <c r="BDM38" s="96"/>
      <c r="BDN38" s="96"/>
      <c r="BDO38" s="96"/>
      <c r="BDP38" s="96"/>
      <c r="BDQ38" s="96"/>
      <c r="BDR38" s="96"/>
      <c r="BDS38" s="96"/>
      <c r="BDT38" s="96"/>
      <c r="BDU38" s="96"/>
      <c r="BDV38" s="96"/>
      <c r="BDW38" s="96"/>
      <c r="BDX38" s="96"/>
      <c r="BDY38" s="96"/>
      <c r="BDZ38" s="96"/>
      <c r="BEA38" s="96"/>
      <c r="BEB38" s="96"/>
      <c r="BEC38" s="96"/>
      <c r="BED38" s="96"/>
      <c r="BEE38" s="96"/>
      <c r="BEF38" s="96"/>
      <c r="BEG38" s="96"/>
      <c r="BEH38" s="96"/>
      <c r="BEI38" s="96"/>
      <c r="BEJ38" s="96"/>
      <c r="BEK38" s="96"/>
      <c r="BEL38" s="96"/>
      <c r="BEM38" s="96"/>
      <c r="BEN38" s="96"/>
      <c r="BEO38" s="96"/>
      <c r="BEP38" s="96"/>
      <c r="BEQ38" s="96"/>
      <c r="BER38" s="96"/>
      <c r="BES38" s="96"/>
      <c r="BET38" s="96"/>
      <c r="BEU38" s="96"/>
      <c r="BEV38" s="96"/>
      <c r="BEW38" s="96"/>
      <c r="BEX38" s="96"/>
      <c r="BEY38" s="96"/>
      <c r="BEZ38" s="96"/>
      <c r="BFA38" s="96"/>
      <c r="BFB38" s="96"/>
      <c r="BFC38" s="96"/>
      <c r="BFD38" s="96"/>
      <c r="BFE38" s="96"/>
      <c r="BFF38" s="96"/>
      <c r="BFG38" s="96"/>
      <c r="BFH38" s="96"/>
      <c r="BFI38" s="96"/>
      <c r="BFJ38" s="96"/>
      <c r="BFK38" s="96"/>
      <c r="BFL38" s="96"/>
      <c r="BFM38" s="96"/>
      <c r="BFN38" s="96"/>
      <c r="BFO38" s="96"/>
      <c r="BFP38" s="96"/>
      <c r="BFQ38" s="96"/>
      <c r="BFR38" s="96"/>
      <c r="BFS38" s="96"/>
      <c r="BFT38" s="96"/>
      <c r="BFU38" s="96"/>
      <c r="BFV38" s="96"/>
      <c r="BFW38" s="96"/>
      <c r="BFX38" s="96"/>
      <c r="BFY38" s="96"/>
      <c r="BFZ38" s="96"/>
      <c r="BGA38" s="96"/>
      <c r="BGB38" s="96"/>
      <c r="BGC38" s="96"/>
      <c r="BGD38" s="96"/>
      <c r="BGE38" s="96"/>
      <c r="BGF38" s="96"/>
      <c r="BGG38" s="96"/>
      <c r="BGH38" s="96"/>
      <c r="BGI38" s="96"/>
      <c r="BGJ38" s="96"/>
      <c r="BGK38" s="96"/>
      <c r="BGL38" s="96"/>
      <c r="BGM38" s="96"/>
      <c r="BGN38" s="96"/>
      <c r="BGO38" s="96"/>
      <c r="BGP38" s="96"/>
      <c r="BGQ38" s="96"/>
      <c r="BGR38" s="96"/>
      <c r="BGS38" s="96"/>
      <c r="BGT38" s="96"/>
      <c r="BGU38" s="96"/>
      <c r="BGV38" s="96"/>
      <c r="BGW38" s="96"/>
      <c r="BGX38" s="96"/>
      <c r="BGY38" s="96"/>
      <c r="BGZ38" s="96"/>
      <c r="BHA38" s="96"/>
      <c r="BHB38" s="96"/>
      <c r="BHC38" s="96"/>
      <c r="BHD38" s="96"/>
      <c r="BHE38" s="96"/>
      <c r="BHF38" s="96"/>
      <c r="BHG38" s="96"/>
      <c r="BHH38" s="96"/>
      <c r="BHI38" s="96"/>
      <c r="BHJ38" s="96"/>
      <c r="BHK38" s="96"/>
      <c r="BHL38" s="96"/>
      <c r="BHM38" s="96"/>
      <c r="BHN38" s="96"/>
      <c r="BHO38" s="96"/>
      <c r="BHP38" s="96"/>
      <c r="BHQ38" s="96"/>
      <c r="BHR38" s="96"/>
      <c r="BHS38" s="96"/>
      <c r="BHT38" s="96"/>
      <c r="BHU38" s="96"/>
      <c r="BHV38" s="96"/>
      <c r="BHW38" s="96"/>
      <c r="BHX38" s="96"/>
      <c r="BHY38" s="96"/>
      <c r="BHZ38" s="96"/>
      <c r="BIA38" s="96"/>
      <c r="BIB38" s="96"/>
      <c r="BIC38" s="96"/>
      <c r="BID38" s="96"/>
      <c r="BIE38" s="96"/>
      <c r="BIF38" s="96"/>
      <c r="BIG38" s="96"/>
      <c r="BIH38" s="96"/>
      <c r="BII38" s="96"/>
      <c r="BIJ38" s="96"/>
      <c r="BIK38" s="96"/>
      <c r="BIL38" s="96"/>
      <c r="BIM38" s="96"/>
      <c r="BIN38" s="96"/>
      <c r="BIO38" s="96"/>
      <c r="BIP38" s="96"/>
      <c r="BIQ38" s="96"/>
      <c r="BIR38" s="96"/>
      <c r="BIS38" s="96"/>
      <c r="BIT38" s="96"/>
      <c r="BIU38" s="96"/>
      <c r="BIV38" s="96"/>
      <c r="BIW38" s="96"/>
      <c r="BIX38" s="96"/>
      <c r="BIY38" s="96"/>
      <c r="BIZ38" s="96"/>
      <c r="BJA38" s="96"/>
      <c r="BJB38" s="96"/>
      <c r="BJC38" s="96"/>
      <c r="BJD38" s="96"/>
      <c r="BJE38" s="96"/>
      <c r="BJF38" s="96"/>
      <c r="BJG38" s="96"/>
      <c r="BJH38" s="96"/>
      <c r="BJI38" s="96"/>
      <c r="BJJ38" s="96"/>
      <c r="BJK38" s="96"/>
      <c r="BJL38" s="96"/>
      <c r="BJM38" s="96"/>
      <c r="BJN38" s="96"/>
      <c r="BJO38" s="96"/>
      <c r="BJP38" s="96"/>
      <c r="BJQ38" s="96"/>
      <c r="BJR38" s="96"/>
      <c r="BJS38" s="96"/>
      <c r="BJT38" s="96"/>
      <c r="BJU38" s="96"/>
      <c r="BJV38" s="96"/>
      <c r="BJW38" s="96"/>
      <c r="BJX38" s="96"/>
      <c r="BJY38" s="96"/>
      <c r="BJZ38" s="96"/>
      <c r="BKA38" s="96"/>
      <c r="BKB38" s="96"/>
      <c r="BKC38" s="96"/>
      <c r="BKD38" s="96"/>
      <c r="BKE38" s="96"/>
      <c r="BKF38" s="96"/>
      <c r="BKG38" s="96"/>
      <c r="BKH38" s="96"/>
      <c r="BKI38" s="96"/>
      <c r="BKJ38" s="96"/>
      <c r="BKK38" s="96"/>
      <c r="BKL38" s="96"/>
      <c r="BKM38" s="96"/>
      <c r="BKN38" s="96"/>
      <c r="BKO38" s="96"/>
      <c r="BKP38" s="96"/>
      <c r="BKQ38" s="96"/>
      <c r="BKR38" s="96"/>
      <c r="BKS38" s="96"/>
      <c r="BKT38" s="96"/>
      <c r="BKU38" s="96"/>
      <c r="BKV38" s="96"/>
      <c r="BKW38" s="96"/>
      <c r="BKX38" s="96"/>
      <c r="BKY38" s="96"/>
      <c r="BKZ38" s="96"/>
      <c r="BLA38" s="96"/>
      <c r="BLB38" s="96"/>
      <c r="BLC38" s="96"/>
      <c r="BLD38" s="96"/>
      <c r="BLE38" s="96"/>
      <c r="BLF38" s="96"/>
      <c r="BLG38" s="96"/>
      <c r="BLH38" s="96"/>
      <c r="BLI38" s="96"/>
      <c r="BLJ38" s="96"/>
      <c r="BLK38" s="96"/>
      <c r="BLL38" s="96"/>
      <c r="BLM38" s="96"/>
      <c r="BLN38" s="96"/>
      <c r="BLO38" s="96"/>
      <c r="BLP38" s="96"/>
      <c r="BLQ38" s="96"/>
      <c r="BLR38" s="96"/>
      <c r="BLS38" s="96"/>
      <c r="BLT38" s="96"/>
      <c r="BLU38" s="96"/>
      <c r="BLV38" s="96"/>
      <c r="BLW38" s="96"/>
      <c r="BLX38" s="96"/>
      <c r="BLY38" s="96"/>
      <c r="BLZ38" s="96"/>
      <c r="BMA38" s="96"/>
      <c r="BMB38" s="96"/>
      <c r="BMC38" s="96"/>
      <c r="BMD38" s="96"/>
      <c r="BME38" s="96"/>
      <c r="BMF38" s="96"/>
      <c r="BMG38" s="96"/>
      <c r="BMH38" s="96"/>
      <c r="BMI38" s="96"/>
      <c r="BMJ38" s="96"/>
      <c r="BMK38" s="96"/>
      <c r="BML38" s="96"/>
      <c r="BMM38" s="96"/>
      <c r="BMN38" s="96"/>
      <c r="BMO38" s="96"/>
      <c r="BMP38" s="96"/>
      <c r="BMQ38" s="96"/>
      <c r="BMR38" s="96"/>
      <c r="BMS38" s="96"/>
      <c r="BMT38" s="96"/>
      <c r="BMU38" s="96"/>
      <c r="BMV38" s="96"/>
      <c r="BMW38" s="96"/>
      <c r="BMX38" s="96"/>
      <c r="BMY38" s="96"/>
      <c r="BMZ38" s="96"/>
      <c r="BNA38" s="96"/>
      <c r="BNB38" s="96"/>
      <c r="BNC38" s="96"/>
      <c r="BND38" s="96"/>
      <c r="BNE38" s="96"/>
      <c r="BNF38" s="96"/>
      <c r="BNG38" s="96"/>
      <c r="BNH38" s="96"/>
      <c r="BNI38" s="96"/>
      <c r="BNJ38" s="96"/>
      <c r="BNK38" s="96"/>
      <c r="BNL38" s="96"/>
      <c r="BNM38" s="96"/>
      <c r="BNN38" s="96"/>
      <c r="BNO38" s="96"/>
      <c r="BNP38" s="96"/>
      <c r="BNQ38" s="96"/>
      <c r="BNR38" s="96"/>
      <c r="BNS38" s="96"/>
      <c r="BNT38" s="96"/>
      <c r="BNU38" s="96"/>
      <c r="BNV38" s="96"/>
      <c r="BNW38" s="96"/>
      <c r="BNX38" s="96"/>
      <c r="BNY38" s="96"/>
      <c r="BNZ38" s="96"/>
      <c r="BOA38" s="96"/>
      <c r="BOB38" s="96"/>
      <c r="BOC38" s="96"/>
      <c r="BOD38" s="96"/>
      <c r="BOE38" s="96"/>
      <c r="BOF38" s="96"/>
      <c r="BOG38" s="96"/>
      <c r="BOH38" s="96"/>
      <c r="BOI38" s="96"/>
      <c r="BOJ38" s="96"/>
      <c r="BOK38" s="96"/>
      <c r="BOL38" s="96"/>
      <c r="BOM38" s="96"/>
      <c r="BON38" s="96"/>
      <c r="BOO38" s="96"/>
      <c r="BOP38" s="96"/>
      <c r="BOQ38" s="96"/>
      <c r="BOR38" s="96"/>
      <c r="BOS38" s="96"/>
      <c r="BOT38" s="96"/>
      <c r="BOU38" s="96"/>
      <c r="BOV38" s="96"/>
      <c r="BOW38" s="96"/>
      <c r="BOX38" s="96"/>
      <c r="BOY38" s="96"/>
      <c r="BOZ38" s="96"/>
      <c r="BPA38" s="96"/>
      <c r="BPB38" s="96"/>
      <c r="BPC38" s="96"/>
      <c r="BPD38" s="96"/>
      <c r="BPE38" s="96"/>
      <c r="BPF38" s="96"/>
      <c r="BPG38" s="96"/>
      <c r="BPH38" s="96"/>
      <c r="BPI38" s="96"/>
      <c r="BPJ38" s="96"/>
      <c r="BPK38" s="96"/>
      <c r="BPL38" s="96"/>
      <c r="BPM38" s="96"/>
      <c r="BPN38" s="96"/>
      <c r="BPO38" s="96"/>
      <c r="BPP38" s="96"/>
      <c r="BPQ38" s="96"/>
      <c r="BPR38" s="96"/>
      <c r="BPS38" s="96"/>
      <c r="BPT38" s="96"/>
      <c r="BPU38" s="96"/>
      <c r="BPV38" s="96"/>
      <c r="BPW38" s="96"/>
      <c r="BPX38" s="96"/>
      <c r="BPY38" s="96"/>
      <c r="BPZ38" s="96"/>
      <c r="BQA38" s="96"/>
      <c r="BQB38" s="96"/>
      <c r="BQC38" s="96"/>
      <c r="BQD38" s="96"/>
      <c r="BQE38" s="96"/>
      <c r="BQF38" s="96"/>
      <c r="BQG38" s="96"/>
      <c r="BQH38" s="96"/>
      <c r="BQI38" s="96"/>
      <c r="BQJ38" s="96"/>
      <c r="BQK38" s="96"/>
      <c r="BQL38" s="96"/>
      <c r="BQM38" s="96"/>
      <c r="BQN38" s="96"/>
      <c r="BQO38" s="96"/>
      <c r="BQP38" s="96"/>
      <c r="BQQ38" s="96"/>
      <c r="BQR38" s="96"/>
      <c r="BQS38" s="96"/>
      <c r="BQT38" s="96"/>
      <c r="BQU38" s="96"/>
      <c r="BQV38" s="96"/>
      <c r="BQW38" s="96"/>
      <c r="BQX38" s="96"/>
      <c r="BQY38" s="96"/>
      <c r="BQZ38" s="96"/>
      <c r="BRA38" s="96"/>
      <c r="BRB38" s="96"/>
      <c r="BRC38" s="96"/>
      <c r="BRD38" s="96"/>
      <c r="BRE38" s="96"/>
      <c r="BRF38" s="96"/>
      <c r="BRG38" s="96"/>
      <c r="BRH38" s="96"/>
      <c r="BRI38" s="96"/>
      <c r="BRJ38" s="96"/>
      <c r="BRK38" s="96"/>
      <c r="BRL38" s="96"/>
      <c r="BRM38" s="96"/>
      <c r="BRN38" s="96"/>
      <c r="BRO38" s="96"/>
      <c r="BRP38" s="96"/>
      <c r="BRQ38" s="96"/>
      <c r="BRR38" s="96"/>
      <c r="BRS38" s="96"/>
      <c r="BRT38" s="96"/>
      <c r="BRU38" s="96"/>
      <c r="BRV38" s="96"/>
      <c r="BRW38" s="96"/>
      <c r="BRX38" s="96"/>
      <c r="BRY38" s="96"/>
      <c r="BRZ38" s="96"/>
      <c r="BSA38" s="96"/>
      <c r="BSB38" s="96"/>
      <c r="BSC38" s="96"/>
      <c r="BSD38" s="96"/>
      <c r="BSE38" s="96"/>
      <c r="BSF38" s="96"/>
      <c r="BSG38" s="96"/>
      <c r="BSH38" s="96"/>
      <c r="BSI38" s="96"/>
      <c r="BSJ38" s="96"/>
      <c r="BSK38" s="96"/>
      <c r="BSL38" s="96"/>
      <c r="BSM38" s="96"/>
      <c r="BSN38" s="96"/>
      <c r="BSO38" s="96"/>
      <c r="BSP38" s="96"/>
      <c r="BSQ38" s="96"/>
      <c r="BSR38" s="96"/>
      <c r="BSS38" s="96"/>
      <c r="BST38" s="96"/>
      <c r="BSU38" s="96"/>
      <c r="BSV38" s="96"/>
      <c r="BSW38" s="96"/>
      <c r="BSX38" s="96"/>
      <c r="BSY38" s="96"/>
      <c r="BSZ38" s="96"/>
      <c r="BTA38" s="96"/>
      <c r="BTB38" s="96"/>
      <c r="BTC38" s="96"/>
      <c r="BTD38" s="96"/>
      <c r="BTE38" s="96"/>
      <c r="BTF38" s="96"/>
      <c r="BTG38" s="96"/>
      <c r="BTH38" s="96"/>
      <c r="BTI38" s="96"/>
      <c r="BTJ38" s="96"/>
      <c r="BTK38" s="96"/>
      <c r="BTL38" s="96"/>
      <c r="BTM38" s="96"/>
      <c r="BTN38" s="96"/>
      <c r="BTO38" s="96"/>
      <c r="BTP38" s="96"/>
      <c r="BTQ38" s="96"/>
      <c r="BTR38" s="96"/>
      <c r="BTS38" s="96"/>
      <c r="BTT38" s="96"/>
      <c r="BTU38" s="96"/>
      <c r="BTV38" s="96"/>
      <c r="BTW38" s="96"/>
      <c r="BTX38" s="96"/>
      <c r="BTY38" s="96"/>
      <c r="BTZ38" s="96"/>
      <c r="BUA38" s="96"/>
      <c r="BUB38" s="96"/>
      <c r="BUC38" s="96"/>
      <c r="BUD38" s="96"/>
      <c r="BUE38" s="96"/>
      <c r="BUF38" s="96"/>
      <c r="BUG38" s="96"/>
      <c r="BUH38" s="96"/>
      <c r="BUI38" s="96"/>
      <c r="BUJ38" s="96"/>
      <c r="BUK38" s="96"/>
      <c r="BUL38" s="96"/>
      <c r="BUM38" s="96"/>
      <c r="BUN38" s="96"/>
      <c r="BUO38" s="96"/>
      <c r="BUP38" s="96"/>
      <c r="BUQ38" s="96"/>
      <c r="BUR38" s="96"/>
      <c r="BUS38" s="96"/>
      <c r="BUT38" s="96"/>
      <c r="BUU38" s="96"/>
      <c r="BUV38" s="96"/>
      <c r="BUW38" s="96"/>
      <c r="BUX38" s="96"/>
      <c r="BUY38" s="96"/>
      <c r="BUZ38" s="96"/>
      <c r="BVA38" s="96"/>
      <c r="BVB38" s="96"/>
      <c r="BVC38" s="96"/>
      <c r="BVD38" s="96"/>
      <c r="BVE38" s="96"/>
      <c r="BVF38" s="96"/>
      <c r="BVG38" s="96"/>
      <c r="BVH38" s="96"/>
      <c r="BVI38" s="96"/>
      <c r="BVJ38" s="96"/>
      <c r="BVK38" s="96"/>
      <c r="BVL38" s="96"/>
      <c r="BVM38" s="96"/>
      <c r="BVN38" s="96"/>
      <c r="BVO38" s="96"/>
      <c r="BVP38" s="96"/>
      <c r="BVQ38" s="96"/>
      <c r="BVR38" s="96"/>
      <c r="BVS38" s="96"/>
      <c r="BVT38" s="96"/>
      <c r="BVU38" s="96"/>
      <c r="BVV38" s="96"/>
      <c r="BVW38" s="96"/>
      <c r="BVX38" s="96"/>
      <c r="BVY38" s="96"/>
      <c r="BVZ38" s="96"/>
      <c r="BWA38" s="96"/>
      <c r="BWB38" s="96"/>
      <c r="BWC38" s="96"/>
      <c r="BWD38" s="96"/>
      <c r="BWE38" s="96"/>
      <c r="BWF38" s="96"/>
      <c r="BWG38" s="96"/>
      <c r="BWH38" s="96"/>
      <c r="BWI38" s="96"/>
      <c r="BWJ38" s="96"/>
      <c r="BWK38" s="96"/>
      <c r="BWL38" s="96"/>
      <c r="BWM38" s="96"/>
      <c r="BWN38" s="96"/>
      <c r="BWO38" s="96"/>
      <c r="BWP38" s="96"/>
      <c r="BWQ38" s="96"/>
      <c r="BWR38" s="96"/>
      <c r="BWS38" s="96"/>
      <c r="BWT38" s="96"/>
      <c r="BWU38" s="96"/>
      <c r="BWV38" s="96"/>
      <c r="BWW38" s="96"/>
      <c r="BWX38" s="96"/>
      <c r="BWY38" s="96"/>
      <c r="BWZ38" s="96"/>
      <c r="BXA38" s="96"/>
      <c r="BXB38" s="96"/>
      <c r="BXC38" s="96"/>
      <c r="BXD38" s="96"/>
      <c r="BXE38" s="96"/>
      <c r="BXF38" s="96"/>
      <c r="BXG38" s="96"/>
      <c r="BXH38" s="96"/>
      <c r="BXI38" s="96"/>
      <c r="BXJ38" s="96"/>
      <c r="BXK38" s="96"/>
      <c r="BXL38" s="96"/>
      <c r="BXM38" s="96"/>
      <c r="BXN38" s="96"/>
      <c r="BXO38" s="96"/>
      <c r="BXP38" s="96"/>
      <c r="BXQ38" s="96"/>
      <c r="BXR38" s="96"/>
      <c r="BXS38" s="96"/>
      <c r="BXT38" s="96"/>
      <c r="BXU38" s="96"/>
      <c r="BXV38" s="96"/>
      <c r="BXW38" s="96"/>
      <c r="BXX38" s="96"/>
      <c r="BXY38" s="96"/>
      <c r="BXZ38" s="96"/>
      <c r="BYA38" s="96"/>
      <c r="BYB38" s="96"/>
      <c r="BYC38" s="96"/>
      <c r="BYD38" s="96"/>
      <c r="BYE38" s="96"/>
      <c r="BYF38" s="96"/>
      <c r="BYG38" s="96"/>
      <c r="BYH38" s="96"/>
      <c r="BYI38" s="96"/>
      <c r="BYJ38" s="96"/>
      <c r="BYK38" s="96"/>
      <c r="BYL38" s="96"/>
      <c r="BYM38" s="96"/>
      <c r="BYN38" s="96"/>
      <c r="BYO38" s="96"/>
      <c r="BYP38" s="96"/>
      <c r="BYQ38" s="96"/>
      <c r="BYR38" s="96"/>
      <c r="BYS38" s="96"/>
      <c r="BYT38" s="96"/>
      <c r="BYU38" s="96"/>
      <c r="BYV38" s="96"/>
      <c r="BYW38" s="96"/>
      <c r="BYX38" s="96"/>
      <c r="BYY38" s="96"/>
      <c r="BYZ38" s="96"/>
      <c r="BZA38" s="96"/>
      <c r="BZB38" s="96"/>
      <c r="BZC38" s="96"/>
      <c r="BZD38" s="96"/>
      <c r="BZE38" s="96"/>
      <c r="BZF38" s="96"/>
      <c r="BZG38" s="96"/>
      <c r="BZH38" s="96"/>
      <c r="BZI38" s="96"/>
      <c r="BZJ38" s="96"/>
      <c r="BZK38" s="96"/>
      <c r="BZL38" s="96"/>
      <c r="BZM38" s="96"/>
      <c r="BZN38" s="96"/>
      <c r="BZO38" s="96"/>
      <c r="BZP38" s="96"/>
      <c r="BZQ38" s="96"/>
      <c r="BZR38" s="96"/>
      <c r="BZS38" s="96"/>
      <c r="BZT38" s="96"/>
      <c r="BZU38" s="96"/>
      <c r="BZV38" s="96"/>
      <c r="BZW38" s="96"/>
      <c r="BZX38" s="96"/>
      <c r="BZY38" s="96"/>
      <c r="BZZ38" s="96"/>
      <c r="CAA38" s="96"/>
      <c r="CAB38" s="96"/>
      <c r="CAC38" s="96"/>
      <c r="CAD38" s="96"/>
      <c r="CAE38" s="96"/>
      <c r="CAF38" s="96"/>
      <c r="CAG38" s="96"/>
      <c r="CAH38" s="96"/>
      <c r="CAI38" s="96"/>
      <c r="CAJ38" s="96"/>
      <c r="CAK38" s="96"/>
      <c r="CAL38" s="96"/>
      <c r="CAM38" s="96"/>
      <c r="CAN38" s="96"/>
      <c r="CAO38" s="96"/>
      <c r="CAP38" s="96"/>
      <c r="CAQ38" s="96"/>
      <c r="CAR38" s="96"/>
      <c r="CAS38" s="96"/>
      <c r="CAT38" s="96"/>
      <c r="CAU38" s="96"/>
      <c r="CAV38" s="96"/>
      <c r="CAW38" s="96"/>
      <c r="CAX38" s="96"/>
      <c r="CAY38" s="96"/>
      <c r="CAZ38" s="96"/>
      <c r="CBA38" s="96"/>
      <c r="CBB38" s="96"/>
      <c r="CBC38" s="96"/>
      <c r="CBD38" s="96"/>
      <c r="CBE38" s="96"/>
      <c r="CBF38" s="96"/>
      <c r="CBG38" s="96"/>
      <c r="CBH38" s="96"/>
      <c r="CBI38" s="96"/>
      <c r="CBJ38" s="96"/>
      <c r="CBK38" s="96"/>
      <c r="CBL38" s="96"/>
      <c r="CBM38" s="96"/>
      <c r="CBN38" s="96"/>
      <c r="CBO38" s="96"/>
      <c r="CBP38" s="96"/>
      <c r="CBQ38" s="96"/>
      <c r="CBR38" s="96"/>
      <c r="CBS38" s="96"/>
      <c r="CBT38" s="96"/>
      <c r="CBU38" s="96"/>
      <c r="CBV38" s="96"/>
      <c r="CBW38" s="96"/>
      <c r="CBX38" s="96"/>
      <c r="CBY38" s="96"/>
      <c r="CBZ38" s="96"/>
      <c r="CCA38" s="96"/>
      <c r="CCB38" s="96"/>
      <c r="CCC38" s="96"/>
      <c r="CCD38" s="96"/>
      <c r="CCE38" s="96"/>
      <c r="CCF38" s="96"/>
      <c r="CCG38" s="96"/>
      <c r="CCH38" s="96"/>
      <c r="CCI38" s="96"/>
      <c r="CCJ38" s="96"/>
      <c r="CCK38" s="96"/>
      <c r="CCL38" s="96"/>
      <c r="CCM38" s="96"/>
      <c r="CCN38" s="96"/>
      <c r="CCO38" s="96"/>
      <c r="CCP38" s="96"/>
      <c r="CCQ38" s="96"/>
      <c r="CCR38" s="96"/>
      <c r="CCS38" s="96"/>
      <c r="CCT38" s="96"/>
      <c r="CCU38" s="96"/>
      <c r="CCV38" s="96"/>
      <c r="CCW38" s="96"/>
      <c r="CCX38" s="96"/>
      <c r="CCY38" s="96"/>
      <c r="CCZ38" s="96"/>
      <c r="CDA38" s="96"/>
      <c r="CDB38" s="96"/>
      <c r="CDC38" s="96"/>
      <c r="CDD38" s="96"/>
      <c r="CDE38" s="96"/>
      <c r="CDF38" s="96"/>
      <c r="CDG38" s="96"/>
      <c r="CDH38" s="96"/>
      <c r="CDI38" s="96"/>
      <c r="CDJ38" s="96"/>
      <c r="CDK38" s="96"/>
      <c r="CDL38" s="96"/>
      <c r="CDM38" s="96"/>
      <c r="CDN38" s="96"/>
      <c r="CDO38" s="96"/>
      <c r="CDP38" s="96"/>
      <c r="CDQ38" s="96"/>
      <c r="CDR38" s="96"/>
      <c r="CDS38" s="96"/>
      <c r="CDT38" s="96"/>
      <c r="CDU38" s="96"/>
      <c r="CDV38" s="96"/>
      <c r="CDW38" s="96"/>
      <c r="CDX38" s="96"/>
      <c r="CDY38" s="96"/>
      <c r="CDZ38" s="96"/>
      <c r="CEA38" s="96"/>
      <c r="CEB38" s="96"/>
      <c r="CEC38" s="96"/>
      <c r="CED38" s="96"/>
      <c r="CEE38" s="96"/>
      <c r="CEF38" s="96"/>
      <c r="CEG38" s="96"/>
      <c r="CEH38" s="96"/>
      <c r="CEI38" s="96"/>
      <c r="CEJ38" s="96"/>
      <c r="CEK38" s="96"/>
      <c r="CEL38" s="96"/>
      <c r="CEM38" s="96"/>
      <c r="CEN38" s="96"/>
      <c r="CEO38" s="96"/>
      <c r="CEP38" s="96"/>
      <c r="CEQ38" s="96"/>
      <c r="CER38" s="96"/>
      <c r="CES38" s="96"/>
      <c r="CET38" s="96"/>
      <c r="CEU38" s="96"/>
      <c r="CEV38" s="96"/>
      <c r="CEW38" s="96"/>
      <c r="CEX38" s="96"/>
      <c r="CEY38" s="96"/>
      <c r="CEZ38" s="96"/>
      <c r="CFA38" s="96"/>
      <c r="CFB38" s="96"/>
      <c r="CFC38" s="96"/>
      <c r="CFD38" s="96"/>
      <c r="CFE38" s="96"/>
      <c r="CFF38" s="96"/>
      <c r="CFG38" s="96"/>
      <c r="CFH38" s="96"/>
      <c r="CFI38" s="96"/>
      <c r="CFJ38" s="96"/>
      <c r="CFK38" s="96"/>
      <c r="CFL38" s="96"/>
      <c r="CFM38" s="96"/>
      <c r="CFN38" s="96"/>
      <c r="CFO38" s="96"/>
      <c r="CFP38" s="96"/>
      <c r="CFQ38" s="96"/>
      <c r="CFR38" s="96"/>
      <c r="CFS38" s="96"/>
      <c r="CFT38" s="96"/>
      <c r="CFU38" s="96"/>
      <c r="CFV38" s="96"/>
      <c r="CFW38" s="96"/>
      <c r="CFX38" s="96"/>
      <c r="CFY38" s="96"/>
      <c r="CFZ38" s="96"/>
      <c r="CGA38" s="96"/>
      <c r="CGB38" s="96"/>
      <c r="CGC38" s="96"/>
      <c r="CGD38" s="96"/>
      <c r="CGE38" s="96"/>
      <c r="CGF38" s="96"/>
      <c r="CGG38" s="96"/>
      <c r="CGH38" s="96"/>
      <c r="CGI38" s="96"/>
      <c r="CGJ38" s="96"/>
      <c r="CGK38" s="96"/>
      <c r="CGL38" s="96"/>
      <c r="CGM38" s="96"/>
      <c r="CGN38" s="96"/>
      <c r="CGO38" s="96"/>
      <c r="CGP38" s="96"/>
      <c r="CGQ38" s="96"/>
      <c r="CGR38" s="96"/>
      <c r="CGS38" s="96"/>
      <c r="CGT38" s="96"/>
      <c r="CGU38" s="96"/>
      <c r="CGV38" s="96"/>
      <c r="CGW38" s="96"/>
      <c r="CGX38" s="96"/>
      <c r="CGY38" s="96"/>
      <c r="CGZ38" s="96"/>
      <c r="CHA38" s="96"/>
      <c r="CHB38" s="96"/>
      <c r="CHC38" s="96"/>
      <c r="CHD38" s="96"/>
      <c r="CHE38" s="96"/>
      <c r="CHF38" s="96"/>
      <c r="CHG38" s="96"/>
      <c r="CHH38" s="96"/>
      <c r="CHI38" s="96"/>
      <c r="CHJ38" s="96"/>
      <c r="CHK38" s="96"/>
      <c r="CHL38" s="96"/>
      <c r="CHM38" s="96"/>
      <c r="CHN38" s="96"/>
      <c r="CHO38" s="96"/>
      <c r="CHP38" s="96"/>
      <c r="CHQ38" s="96"/>
      <c r="CHR38" s="96"/>
      <c r="CHS38" s="96"/>
      <c r="CHT38" s="96"/>
      <c r="CHU38" s="96"/>
      <c r="CHV38" s="96"/>
      <c r="CHW38" s="96"/>
      <c r="CHX38" s="96"/>
      <c r="CHY38" s="96"/>
      <c r="CHZ38" s="96"/>
      <c r="CIA38" s="96"/>
      <c r="CIB38" s="96"/>
      <c r="CIC38" s="96"/>
      <c r="CID38" s="96"/>
      <c r="CIE38" s="96"/>
      <c r="CIF38" s="96"/>
      <c r="CIG38" s="96"/>
      <c r="CIH38" s="96"/>
      <c r="CII38" s="96"/>
      <c r="CIJ38" s="96"/>
      <c r="CIK38" s="96"/>
      <c r="CIL38" s="96"/>
      <c r="CIM38" s="96"/>
      <c r="CIN38" s="96"/>
      <c r="CIO38" s="96"/>
      <c r="CIP38" s="96"/>
      <c r="CIQ38" s="96"/>
      <c r="CIR38" s="96"/>
      <c r="CIS38" s="96"/>
      <c r="CIT38" s="96"/>
      <c r="CIU38" s="96"/>
      <c r="CIV38" s="96"/>
      <c r="CIW38" s="96"/>
      <c r="CIX38" s="96"/>
      <c r="CIY38" s="96"/>
      <c r="CIZ38" s="96"/>
      <c r="CJA38" s="96"/>
      <c r="CJB38" s="96"/>
      <c r="CJC38" s="96"/>
      <c r="CJD38" s="96"/>
      <c r="CJE38" s="96"/>
      <c r="CJF38" s="96"/>
      <c r="CJG38" s="96"/>
      <c r="CJH38" s="96"/>
      <c r="CJI38" s="96"/>
      <c r="CJJ38" s="96"/>
      <c r="CJK38" s="96"/>
      <c r="CJL38" s="96"/>
      <c r="CJM38" s="96"/>
      <c r="CJN38" s="96"/>
      <c r="CJO38" s="96"/>
      <c r="CJP38" s="96"/>
      <c r="CJQ38" s="96"/>
      <c r="CJR38" s="96"/>
      <c r="CJS38" s="96"/>
      <c r="CJT38" s="96"/>
      <c r="CJU38" s="96"/>
      <c r="CJV38" s="96"/>
      <c r="CJW38" s="96"/>
      <c r="CJX38" s="96"/>
      <c r="CJY38" s="96"/>
      <c r="CJZ38" s="96"/>
      <c r="CKA38" s="96"/>
      <c r="CKB38" s="96"/>
      <c r="CKC38" s="96"/>
      <c r="CKD38" s="96"/>
      <c r="CKE38" s="96"/>
      <c r="CKF38" s="96"/>
      <c r="CKG38" s="96"/>
      <c r="CKH38" s="96"/>
      <c r="CKI38" s="96"/>
      <c r="CKJ38" s="96"/>
      <c r="CKK38" s="96"/>
      <c r="CKL38" s="96"/>
      <c r="CKM38" s="96"/>
      <c r="CKN38" s="96"/>
      <c r="CKO38" s="96"/>
      <c r="CKP38" s="96"/>
      <c r="CKQ38" s="96"/>
      <c r="CKR38" s="96"/>
      <c r="CKS38" s="96"/>
      <c r="CKT38" s="96"/>
      <c r="CKU38" s="96"/>
      <c r="CKV38" s="96"/>
      <c r="CKW38" s="96"/>
      <c r="CKX38" s="96"/>
      <c r="CKY38" s="96"/>
      <c r="CKZ38" s="96"/>
      <c r="CLA38" s="96"/>
      <c r="CLB38" s="96"/>
      <c r="CLC38" s="96"/>
      <c r="CLD38" s="96"/>
      <c r="CLE38" s="96"/>
      <c r="CLF38" s="96"/>
      <c r="CLG38" s="96"/>
      <c r="CLH38" s="96"/>
      <c r="CLI38" s="96"/>
      <c r="CLJ38" s="96"/>
      <c r="CLK38" s="96"/>
      <c r="CLL38" s="96"/>
      <c r="CLM38" s="96"/>
      <c r="CLN38" s="96"/>
      <c r="CLO38" s="96"/>
      <c r="CLP38" s="96"/>
      <c r="CLQ38" s="96"/>
      <c r="CLR38" s="96"/>
      <c r="CLS38" s="96"/>
      <c r="CLT38" s="96"/>
      <c r="CLU38" s="96"/>
      <c r="CLV38" s="96"/>
      <c r="CLW38" s="96"/>
      <c r="CLX38" s="96"/>
      <c r="CLY38" s="96"/>
      <c r="CLZ38" s="96"/>
      <c r="CMA38" s="96"/>
      <c r="CMB38" s="96"/>
      <c r="CMC38" s="96"/>
      <c r="CMD38" s="96"/>
      <c r="CME38" s="96"/>
      <c r="CMF38" s="96"/>
      <c r="CMG38" s="96"/>
      <c r="CMH38" s="96"/>
      <c r="CMI38" s="96"/>
      <c r="CMJ38" s="96"/>
      <c r="CMK38" s="96"/>
      <c r="CML38" s="96"/>
      <c r="CMM38" s="96"/>
      <c r="CMN38" s="96"/>
      <c r="CMO38" s="96"/>
      <c r="CMP38" s="96"/>
      <c r="CMQ38" s="96"/>
      <c r="CMR38" s="96"/>
      <c r="CMS38" s="96"/>
      <c r="CMT38" s="96"/>
      <c r="CMU38" s="96"/>
      <c r="CMV38" s="96"/>
      <c r="CMW38" s="96"/>
      <c r="CMX38" s="96"/>
      <c r="CMY38" s="96"/>
      <c r="CMZ38" s="96"/>
      <c r="CNA38" s="96"/>
      <c r="CNB38" s="96"/>
      <c r="CNC38" s="96"/>
      <c r="CND38" s="96"/>
      <c r="CNE38" s="96"/>
      <c r="CNF38" s="96"/>
      <c r="CNG38" s="96"/>
      <c r="CNH38" s="96"/>
      <c r="CNI38" s="96"/>
      <c r="CNJ38" s="96"/>
      <c r="CNK38" s="96"/>
      <c r="CNL38" s="96"/>
      <c r="CNM38" s="96"/>
      <c r="CNN38" s="96"/>
      <c r="CNO38" s="96"/>
      <c r="CNP38" s="96"/>
      <c r="CNQ38" s="96"/>
      <c r="CNR38" s="96"/>
      <c r="CNS38" s="96"/>
      <c r="CNT38" s="96"/>
      <c r="CNU38" s="96"/>
      <c r="CNV38" s="96"/>
      <c r="CNW38" s="96"/>
      <c r="CNX38" s="96"/>
      <c r="CNY38" s="96"/>
      <c r="CNZ38" s="96"/>
      <c r="COA38" s="96"/>
      <c r="COB38" s="96"/>
      <c r="COC38" s="96"/>
      <c r="COD38" s="96"/>
      <c r="COE38" s="96"/>
      <c r="COF38" s="96"/>
      <c r="COG38" s="96"/>
      <c r="COH38" s="96"/>
      <c r="COI38" s="96"/>
      <c r="COJ38" s="96"/>
      <c r="COK38" s="96"/>
      <c r="COL38" s="96"/>
      <c r="COM38" s="96"/>
      <c r="CON38" s="96"/>
      <c r="COO38" s="96"/>
      <c r="COP38" s="96"/>
      <c r="COQ38" s="96"/>
      <c r="COR38" s="96"/>
      <c r="COS38" s="96"/>
      <c r="COT38" s="96"/>
      <c r="COU38" s="96"/>
      <c r="COV38" s="96"/>
      <c r="COW38" s="96"/>
      <c r="COX38" s="96"/>
      <c r="COY38" s="96"/>
      <c r="COZ38" s="96"/>
      <c r="CPA38" s="96"/>
      <c r="CPB38" s="96"/>
      <c r="CPC38" s="96"/>
      <c r="CPD38" s="96"/>
      <c r="CPE38" s="96"/>
      <c r="CPF38" s="96"/>
      <c r="CPG38" s="96"/>
      <c r="CPH38" s="96"/>
      <c r="CPI38" s="96"/>
      <c r="CPJ38" s="96"/>
      <c r="CPK38" s="96"/>
      <c r="CPL38" s="96"/>
      <c r="CPM38" s="96"/>
      <c r="CPN38" s="96"/>
      <c r="CPO38" s="96"/>
      <c r="CPP38" s="96"/>
      <c r="CPQ38" s="96"/>
      <c r="CPR38" s="96"/>
      <c r="CPS38" s="96"/>
      <c r="CPT38" s="96"/>
      <c r="CPU38" s="96"/>
      <c r="CPV38" s="96"/>
      <c r="CPW38" s="96"/>
      <c r="CPX38" s="96"/>
      <c r="CPY38" s="96"/>
      <c r="CPZ38" s="96"/>
      <c r="CQA38" s="96"/>
      <c r="CQB38" s="96"/>
      <c r="CQC38" s="96"/>
      <c r="CQD38" s="96"/>
      <c r="CQE38" s="96"/>
      <c r="CQF38" s="96"/>
      <c r="CQG38" s="96"/>
      <c r="CQH38" s="96"/>
      <c r="CQI38" s="96"/>
      <c r="CQJ38" s="96"/>
      <c r="CQK38" s="96"/>
      <c r="CQL38" s="96"/>
      <c r="CQM38" s="96"/>
      <c r="CQN38" s="96"/>
      <c r="CQO38" s="96"/>
      <c r="CQP38" s="96"/>
      <c r="CQQ38" s="96"/>
      <c r="CQR38" s="96"/>
      <c r="CQS38" s="96"/>
      <c r="CQT38" s="96"/>
      <c r="CQU38" s="96"/>
      <c r="CQV38" s="96"/>
      <c r="CQW38" s="96"/>
      <c r="CQX38" s="96"/>
      <c r="CQY38" s="96"/>
      <c r="CQZ38" s="96"/>
      <c r="CRA38" s="96"/>
      <c r="CRB38" s="96"/>
      <c r="CRC38" s="96"/>
      <c r="CRD38" s="96"/>
      <c r="CRE38" s="96"/>
      <c r="CRF38" s="96"/>
      <c r="CRG38" s="96"/>
      <c r="CRH38" s="96"/>
      <c r="CRI38" s="96"/>
      <c r="CRJ38" s="96"/>
      <c r="CRK38" s="96"/>
      <c r="CRL38" s="96"/>
      <c r="CRM38" s="96"/>
      <c r="CRN38" s="96"/>
      <c r="CRO38" s="96"/>
      <c r="CRP38" s="96"/>
      <c r="CRQ38" s="96"/>
      <c r="CRR38" s="96"/>
      <c r="CRS38" s="96"/>
      <c r="CRT38" s="96"/>
      <c r="CRU38" s="96"/>
      <c r="CRV38" s="96"/>
      <c r="CRW38" s="96"/>
      <c r="CRX38" s="96"/>
      <c r="CRY38" s="96"/>
      <c r="CRZ38" s="96"/>
      <c r="CSA38" s="96"/>
      <c r="CSB38" s="96"/>
      <c r="CSC38" s="96"/>
      <c r="CSD38" s="96"/>
      <c r="CSE38" s="96"/>
      <c r="CSF38" s="96"/>
      <c r="CSG38" s="96"/>
      <c r="CSH38" s="96"/>
      <c r="CSI38" s="96"/>
      <c r="CSJ38" s="96"/>
      <c r="CSK38" s="96"/>
      <c r="CSL38" s="96"/>
      <c r="CSM38" s="96"/>
      <c r="CSN38" s="96"/>
      <c r="CSO38" s="96"/>
      <c r="CSP38" s="96"/>
      <c r="CSQ38" s="96"/>
      <c r="CSR38" s="96"/>
      <c r="CSS38" s="96"/>
      <c r="CST38" s="96"/>
      <c r="CSU38" s="96"/>
      <c r="CSV38" s="96"/>
      <c r="CSW38" s="96"/>
      <c r="CSX38" s="96"/>
      <c r="CSY38" s="96"/>
      <c r="CSZ38" s="96"/>
      <c r="CTA38" s="96"/>
      <c r="CTB38" s="96"/>
      <c r="CTC38" s="96"/>
      <c r="CTD38" s="96"/>
      <c r="CTE38" s="96"/>
      <c r="CTF38" s="96"/>
      <c r="CTG38" s="96"/>
      <c r="CTH38" s="96"/>
      <c r="CTI38" s="96"/>
      <c r="CTJ38" s="96"/>
      <c r="CTK38" s="96"/>
      <c r="CTL38" s="96"/>
      <c r="CTM38" s="96"/>
      <c r="CTN38" s="96"/>
      <c r="CTO38" s="96"/>
      <c r="CTP38" s="96"/>
      <c r="CTQ38" s="96"/>
      <c r="CTR38" s="96"/>
      <c r="CTS38" s="96"/>
      <c r="CTT38" s="96"/>
      <c r="CTU38" s="96"/>
      <c r="CTV38" s="96"/>
      <c r="CTW38" s="96"/>
      <c r="CTX38" s="96"/>
      <c r="CTY38" s="96"/>
      <c r="CTZ38" s="96"/>
      <c r="CUA38" s="96"/>
      <c r="CUB38" s="96"/>
      <c r="CUC38" s="96"/>
      <c r="CUD38" s="96"/>
      <c r="CUE38" s="96"/>
      <c r="CUF38" s="96"/>
      <c r="CUG38" s="96"/>
      <c r="CUH38" s="96"/>
      <c r="CUI38" s="96"/>
      <c r="CUJ38" s="96"/>
      <c r="CUK38" s="96"/>
      <c r="CUL38" s="96"/>
      <c r="CUM38" s="96"/>
      <c r="CUN38" s="96"/>
      <c r="CUO38" s="96"/>
      <c r="CUP38" s="96"/>
      <c r="CUQ38" s="96"/>
      <c r="CUR38" s="96"/>
      <c r="CUS38" s="96"/>
      <c r="CUT38" s="96"/>
      <c r="CUU38" s="96"/>
      <c r="CUV38" s="96"/>
      <c r="CUW38" s="96"/>
      <c r="CUX38" s="96"/>
      <c r="CUY38" s="96"/>
      <c r="CUZ38" s="96"/>
      <c r="CVA38" s="96"/>
      <c r="CVB38" s="96"/>
      <c r="CVC38" s="96"/>
      <c r="CVD38" s="96"/>
      <c r="CVE38" s="96"/>
      <c r="CVF38" s="96"/>
      <c r="CVG38" s="96"/>
      <c r="CVH38" s="96"/>
      <c r="CVI38" s="96"/>
      <c r="CVJ38" s="96"/>
      <c r="CVK38" s="96"/>
      <c r="CVL38" s="96"/>
      <c r="CVM38" s="96"/>
      <c r="CVN38" s="96"/>
      <c r="CVO38" s="96"/>
      <c r="CVP38" s="96"/>
      <c r="CVQ38" s="96"/>
      <c r="CVR38" s="96"/>
      <c r="CVS38" s="96"/>
      <c r="CVT38" s="96"/>
      <c r="CVU38" s="96"/>
      <c r="CVV38" s="96"/>
      <c r="CVW38" s="96"/>
      <c r="CVX38" s="96"/>
      <c r="CVY38" s="96"/>
      <c r="CVZ38" s="96"/>
      <c r="CWA38" s="96"/>
      <c r="CWB38" s="96"/>
      <c r="CWC38" s="96"/>
      <c r="CWD38" s="96"/>
      <c r="CWE38" s="96"/>
      <c r="CWF38" s="96"/>
      <c r="CWG38" s="96"/>
      <c r="CWH38" s="96"/>
      <c r="CWI38" s="96"/>
      <c r="CWJ38" s="96"/>
      <c r="CWK38" s="96"/>
      <c r="CWL38" s="96"/>
      <c r="CWM38" s="96"/>
      <c r="CWN38" s="96"/>
      <c r="CWO38" s="96"/>
      <c r="CWP38" s="96"/>
      <c r="CWQ38" s="96"/>
      <c r="CWR38" s="96"/>
      <c r="CWS38" s="96"/>
      <c r="CWT38" s="96"/>
      <c r="CWU38" s="96"/>
      <c r="CWV38" s="96"/>
      <c r="CWW38" s="96"/>
      <c r="CWX38" s="96"/>
      <c r="CWY38" s="96"/>
      <c r="CWZ38" s="96"/>
      <c r="CXA38" s="96"/>
      <c r="CXB38" s="96"/>
      <c r="CXC38" s="96"/>
      <c r="CXD38" s="96"/>
      <c r="CXE38" s="96"/>
      <c r="CXF38" s="96"/>
      <c r="CXG38" s="96"/>
      <c r="CXH38" s="96"/>
      <c r="CXI38" s="96"/>
      <c r="CXJ38" s="96"/>
      <c r="CXK38" s="96"/>
      <c r="CXL38" s="96"/>
      <c r="CXM38" s="96"/>
      <c r="CXN38" s="96"/>
      <c r="CXO38" s="96"/>
      <c r="CXP38" s="96"/>
      <c r="CXQ38" s="96"/>
      <c r="CXR38" s="96"/>
      <c r="CXS38" s="96"/>
      <c r="CXT38" s="96"/>
      <c r="CXU38" s="96"/>
      <c r="CXV38" s="96"/>
      <c r="CXW38" s="96"/>
      <c r="CXX38" s="96"/>
      <c r="CXY38" s="96"/>
      <c r="CXZ38" s="96"/>
      <c r="CYA38" s="96"/>
      <c r="CYB38" s="96"/>
      <c r="CYC38" s="96"/>
      <c r="CYD38" s="96"/>
      <c r="CYE38" s="96"/>
      <c r="CYF38" s="96"/>
      <c r="CYG38" s="96"/>
      <c r="CYH38" s="96"/>
      <c r="CYI38" s="96"/>
      <c r="CYJ38" s="96"/>
      <c r="CYK38" s="96"/>
      <c r="CYL38" s="96"/>
      <c r="CYM38" s="96"/>
      <c r="CYN38" s="96"/>
      <c r="CYO38" s="96"/>
      <c r="CYP38" s="96"/>
      <c r="CYQ38" s="96"/>
      <c r="CYR38" s="96"/>
      <c r="CYS38" s="96"/>
      <c r="CYT38" s="96"/>
      <c r="CYU38" s="96"/>
      <c r="CYV38" s="96"/>
      <c r="CYW38" s="96"/>
      <c r="CYX38" s="96"/>
      <c r="CYY38" s="96"/>
      <c r="CYZ38" s="96"/>
      <c r="CZA38" s="96"/>
      <c r="CZB38" s="96"/>
      <c r="CZC38" s="96"/>
      <c r="CZD38" s="96"/>
      <c r="CZE38" s="96"/>
      <c r="CZF38" s="96"/>
      <c r="CZG38" s="96"/>
      <c r="CZH38" s="96"/>
      <c r="CZI38" s="96"/>
      <c r="CZJ38" s="96"/>
      <c r="CZK38" s="96"/>
      <c r="CZL38" s="96"/>
      <c r="CZM38" s="96"/>
      <c r="CZN38" s="96"/>
      <c r="CZO38" s="96"/>
      <c r="CZP38" s="96"/>
      <c r="CZQ38" s="96"/>
      <c r="CZR38" s="96"/>
      <c r="CZS38" s="96"/>
      <c r="CZT38" s="96"/>
      <c r="CZU38" s="96"/>
      <c r="CZV38" s="96"/>
      <c r="CZW38" s="96"/>
      <c r="CZX38" s="96"/>
      <c r="CZY38" s="96"/>
      <c r="CZZ38" s="96"/>
      <c r="DAA38" s="96"/>
      <c r="DAB38" s="96"/>
      <c r="DAC38" s="96"/>
      <c r="DAD38" s="96"/>
      <c r="DAE38" s="96"/>
      <c r="DAF38" s="96"/>
      <c r="DAG38" s="96"/>
      <c r="DAH38" s="96"/>
      <c r="DAI38" s="96"/>
      <c r="DAJ38" s="96"/>
      <c r="DAK38" s="96"/>
      <c r="DAL38" s="96"/>
      <c r="DAM38" s="96"/>
      <c r="DAN38" s="96"/>
      <c r="DAO38" s="96"/>
      <c r="DAP38" s="96"/>
      <c r="DAQ38" s="96"/>
      <c r="DAR38" s="96"/>
      <c r="DAS38" s="96"/>
      <c r="DAT38" s="96"/>
      <c r="DAU38" s="96"/>
      <c r="DAV38" s="96"/>
      <c r="DAW38" s="96"/>
      <c r="DAX38" s="96"/>
      <c r="DAY38" s="96"/>
      <c r="DAZ38" s="96"/>
      <c r="DBA38" s="96"/>
      <c r="DBB38" s="96"/>
      <c r="DBC38" s="96"/>
      <c r="DBD38" s="96"/>
      <c r="DBE38" s="96"/>
      <c r="DBF38" s="96"/>
      <c r="DBG38" s="96"/>
      <c r="DBH38" s="96"/>
      <c r="DBI38" s="96"/>
      <c r="DBJ38" s="96"/>
      <c r="DBK38" s="96"/>
      <c r="DBL38" s="96"/>
      <c r="DBM38" s="96"/>
      <c r="DBN38" s="96"/>
      <c r="DBO38" s="96"/>
      <c r="DBP38" s="96"/>
      <c r="DBQ38" s="96"/>
      <c r="DBR38" s="96"/>
      <c r="DBS38" s="96"/>
      <c r="DBT38" s="96"/>
      <c r="DBU38" s="96"/>
      <c r="DBV38" s="96"/>
      <c r="DBW38" s="96"/>
      <c r="DBX38" s="96"/>
      <c r="DBY38" s="96"/>
      <c r="DBZ38" s="96"/>
      <c r="DCA38" s="96"/>
      <c r="DCB38" s="96"/>
      <c r="DCC38" s="96"/>
      <c r="DCD38" s="96"/>
      <c r="DCE38" s="96"/>
      <c r="DCF38" s="96"/>
      <c r="DCG38" s="96"/>
      <c r="DCH38" s="96"/>
      <c r="DCI38" s="96"/>
      <c r="DCJ38" s="96"/>
      <c r="DCK38" s="96"/>
      <c r="DCL38" s="96"/>
      <c r="DCM38" s="96"/>
      <c r="DCN38" s="96"/>
      <c r="DCO38" s="96"/>
      <c r="DCP38" s="96"/>
      <c r="DCQ38" s="96"/>
      <c r="DCR38" s="96"/>
      <c r="DCS38" s="96"/>
      <c r="DCT38" s="96"/>
      <c r="DCU38" s="96"/>
      <c r="DCV38" s="96"/>
      <c r="DCW38" s="96"/>
      <c r="DCX38" s="96"/>
      <c r="DCY38" s="96"/>
      <c r="DCZ38" s="96"/>
      <c r="DDA38" s="96"/>
      <c r="DDB38" s="96"/>
      <c r="DDC38" s="96"/>
      <c r="DDD38" s="96"/>
      <c r="DDE38" s="96"/>
      <c r="DDF38" s="96"/>
      <c r="DDG38" s="96"/>
      <c r="DDH38" s="96"/>
      <c r="DDI38" s="96"/>
      <c r="DDJ38" s="96"/>
      <c r="DDK38" s="96"/>
      <c r="DDL38" s="96"/>
      <c r="DDM38" s="96"/>
      <c r="DDN38" s="96"/>
      <c r="DDO38" s="96"/>
      <c r="DDP38" s="96"/>
      <c r="DDQ38" s="96"/>
      <c r="DDR38" s="96"/>
      <c r="DDS38" s="96"/>
      <c r="DDT38" s="96"/>
      <c r="DDU38" s="96"/>
      <c r="DDV38" s="96"/>
      <c r="DDW38" s="96"/>
      <c r="DDX38" s="96"/>
      <c r="DDY38" s="96"/>
      <c r="DDZ38" s="96"/>
      <c r="DEA38" s="96"/>
      <c r="DEB38" s="96"/>
      <c r="DEC38" s="96"/>
      <c r="DED38" s="96"/>
      <c r="DEE38" s="96"/>
      <c r="DEF38" s="96"/>
      <c r="DEG38" s="96"/>
      <c r="DEH38" s="96"/>
      <c r="DEI38" s="96"/>
      <c r="DEJ38" s="96"/>
      <c r="DEK38" s="96"/>
      <c r="DEL38" s="96"/>
      <c r="DEM38" s="96"/>
      <c r="DEN38" s="96"/>
      <c r="DEO38" s="96"/>
      <c r="DEP38" s="96"/>
      <c r="DEQ38" s="96"/>
      <c r="DER38" s="96"/>
      <c r="DES38" s="96"/>
      <c r="DET38" s="96"/>
      <c r="DEU38" s="96"/>
      <c r="DEV38" s="96"/>
      <c r="DEW38" s="96"/>
      <c r="DEX38" s="96"/>
      <c r="DEY38" s="96"/>
      <c r="DEZ38" s="96"/>
      <c r="DFA38" s="96"/>
      <c r="DFB38" s="96"/>
      <c r="DFC38" s="96"/>
      <c r="DFD38" s="96"/>
      <c r="DFE38" s="96"/>
      <c r="DFF38" s="96"/>
      <c r="DFG38" s="96"/>
      <c r="DFH38" s="96"/>
      <c r="DFI38" s="96"/>
      <c r="DFJ38" s="96"/>
      <c r="DFK38" s="96"/>
      <c r="DFL38" s="96"/>
      <c r="DFM38" s="96"/>
      <c r="DFN38" s="96"/>
      <c r="DFO38" s="96"/>
      <c r="DFP38" s="96"/>
      <c r="DFQ38" s="96"/>
      <c r="DFR38" s="96"/>
      <c r="DFS38" s="96"/>
      <c r="DFT38" s="96"/>
      <c r="DFU38" s="96"/>
      <c r="DFV38" s="96"/>
      <c r="DFW38" s="96"/>
      <c r="DFX38" s="96"/>
      <c r="DFY38" s="96"/>
      <c r="DFZ38" s="96"/>
      <c r="DGA38" s="96"/>
      <c r="DGB38" s="96"/>
      <c r="DGC38" s="96"/>
      <c r="DGD38" s="96"/>
      <c r="DGE38" s="96"/>
      <c r="DGF38" s="96"/>
      <c r="DGG38" s="96"/>
      <c r="DGH38" s="96"/>
      <c r="DGI38" s="96"/>
      <c r="DGJ38" s="96"/>
      <c r="DGK38" s="96"/>
      <c r="DGL38" s="96"/>
      <c r="DGM38" s="96"/>
      <c r="DGN38" s="96"/>
      <c r="DGO38" s="96"/>
      <c r="DGP38" s="96"/>
      <c r="DGQ38" s="96"/>
      <c r="DGR38" s="96"/>
      <c r="DGS38" s="96"/>
      <c r="DGT38" s="96"/>
      <c r="DGU38" s="96"/>
      <c r="DGV38" s="96"/>
      <c r="DGW38" s="96"/>
      <c r="DGX38" s="96"/>
      <c r="DGY38" s="96"/>
      <c r="DGZ38" s="96"/>
      <c r="DHA38" s="96"/>
      <c r="DHB38" s="96"/>
      <c r="DHC38" s="96"/>
      <c r="DHD38" s="96"/>
      <c r="DHE38" s="96"/>
      <c r="DHF38" s="96"/>
      <c r="DHG38" s="96"/>
      <c r="DHH38" s="96"/>
      <c r="DHI38" s="96"/>
      <c r="DHJ38" s="96"/>
      <c r="DHK38" s="96"/>
      <c r="DHL38" s="96"/>
      <c r="DHM38" s="96"/>
      <c r="DHN38" s="96"/>
      <c r="DHO38" s="96"/>
      <c r="DHP38" s="96"/>
      <c r="DHQ38" s="96"/>
      <c r="DHR38" s="96"/>
      <c r="DHS38" s="96"/>
      <c r="DHT38" s="96"/>
      <c r="DHU38" s="96"/>
      <c r="DHV38" s="96"/>
      <c r="DHW38" s="96"/>
      <c r="DHX38" s="96"/>
      <c r="DHY38" s="96"/>
      <c r="DHZ38" s="96"/>
      <c r="DIA38" s="96"/>
      <c r="DIB38" s="96"/>
      <c r="DIC38" s="96"/>
      <c r="DID38" s="96"/>
      <c r="DIE38" s="96"/>
      <c r="DIF38" s="96"/>
      <c r="DIG38" s="96"/>
      <c r="DIH38" s="96"/>
      <c r="DII38" s="96"/>
      <c r="DIJ38" s="96"/>
      <c r="DIK38" s="96"/>
      <c r="DIL38" s="96"/>
      <c r="DIM38" s="96"/>
      <c r="DIN38" s="96"/>
      <c r="DIO38" s="96"/>
      <c r="DIP38" s="96"/>
      <c r="DIQ38" s="96"/>
      <c r="DIR38" s="96"/>
      <c r="DIS38" s="96"/>
      <c r="DIT38" s="96"/>
      <c r="DIU38" s="96"/>
      <c r="DIV38" s="96"/>
      <c r="DIW38" s="96"/>
      <c r="DIX38" s="96"/>
      <c r="DIY38" s="96"/>
      <c r="DIZ38" s="96"/>
      <c r="DJA38" s="96"/>
      <c r="DJB38" s="96"/>
      <c r="DJC38" s="96"/>
      <c r="DJD38" s="96"/>
      <c r="DJE38" s="96"/>
      <c r="DJF38" s="96"/>
      <c r="DJG38" s="96"/>
      <c r="DJH38" s="96"/>
      <c r="DJI38" s="96"/>
      <c r="DJJ38" s="96"/>
      <c r="DJK38" s="96"/>
      <c r="DJL38" s="96"/>
      <c r="DJM38" s="96"/>
      <c r="DJN38" s="96"/>
      <c r="DJO38" s="96"/>
      <c r="DJP38" s="96"/>
      <c r="DJQ38" s="96"/>
      <c r="DJR38" s="96"/>
      <c r="DJS38" s="96"/>
      <c r="DJT38" s="96"/>
      <c r="DJU38" s="96"/>
      <c r="DJV38" s="96"/>
      <c r="DJW38" s="96"/>
      <c r="DJX38" s="96"/>
      <c r="DJY38" s="96"/>
      <c r="DJZ38" s="96"/>
      <c r="DKA38" s="96"/>
      <c r="DKB38" s="96"/>
      <c r="DKC38" s="96"/>
      <c r="DKD38" s="96"/>
      <c r="DKE38" s="96"/>
      <c r="DKF38" s="96"/>
      <c r="DKG38" s="96"/>
      <c r="DKH38" s="96"/>
      <c r="DKI38" s="96"/>
      <c r="DKJ38" s="96"/>
      <c r="DKK38" s="96"/>
      <c r="DKL38" s="96"/>
      <c r="DKM38" s="96"/>
      <c r="DKN38" s="96"/>
      <c r="DKO38" s="96"/>
      <c r="DKP38" s="96"/>
      <c r="DKQ38" s="96"/>
      <c r="DKR38" s="96"/>
      <c r="DKS38" s="96"/>
      <c r="DKT38" s="96"/>
      <c r="DKU38" s="96"/>
      <c r="DKV38" s="96"/>
      <c r="DKW38" s="96"/>
      <c r="DKX38" s="96"/>
      <c r="DKY38" s="96"/>
      <c r="DKZ38" s="96"/>
      <c r="DLA38" s="96"/>
      <c r="DLB38" s="96"/>
      <c r="DLC38" s="96"/>
      <c r="DLD38" s="96"/>
      <c r="DLE38" s="96"/>
      <c r="DLF38" s="96"/>
      <c r="DLG38" s="96"/>
      <c r="DLH38" s="96"/>
      <c r="DLI38" s="96"/>
      <c r="DLJ38" s="96"/>
      <c r="DLK38" s="96"/>
      <c r="DLL38" s="96"/>
      <c r="DLM38" s="96"/>
      <c r="DLN38" s="96"/>
      <c r="DLO38" s="96"/>
      <c r="DLP38" s="96"/>
      <c r="DLQ38" s="96"/>
      <c r="DLR38" s="96"/>
      <c r="DLS38" s="96"/>
      <c r="DLT38" s="96"/>
      <c r="DLU38" s="96"/>
      <c r="DLV38" s="96"/>
      <c r="DLW38" s="96"/>
      <c r="DLX38" s="96"/>
      <c r="DLY38" s="96"/>
      <c r="DLZ38" s="96"/>
      <c r="DMA38" s="96"/>
      <c r="DMB38" s="96"/>
      <c r="DMC38" s="96"/>
      <c r="DMD38" s="96"/>
      <c r="DME38" s="96"/>
      <c r="DMF38" s="96"/>
      <c r="DMG38" s="96"/>
      <c r="DMH38" s="96"/>
      <c r="DMI38" s="96"/>
      <c r="DMJ38" s="96"/>
      <c r="DMK38" s="96"/>
      <c r="DML38" s="96"/>
      <c r="DMM38" s="96"/>
      <c r="DMN38" s="96"/>
      <c r="DMO38" s="96"/>
      <c r="DMP38" s="96"/>
      <c r="DMQ38" s="96"/>
      <c r="DMR38" s="96"/>
      <c r="DMS38" s="96"/>
      <c r="DMT38" s="96"/>
      <c r="DMU38" s="96"/>
      <c r="DMV38" s="96"/>
      <c r="DMW38" s="96"/>
      <c r="DMX38" s="96"/>
      <c r="DMY38" s="96"/>
      <c r="DMZ38" s="96"/>
      <c r="DNA38" s="96"/>
      <c r="DNB38" s="96"/>
      <c r="DNC38" s="96"/>
      <c r="DND38" s="96"/>
      <c r="DNE38" s="96"/>
      <c r="DNF38" s="96"/>
      <c r="DNG38" s="96"/>
      <c r="DNH38" s="96"/>
      <c r="DNI38" s="96"/>
      <c r="DNJ38" s="96"/>
      <c r="DNK38" s="96"/>
      <c r="DNL38" s="96"/>
      <c r="DNM38" s="96"/>
      <c r="DNN38" s="96"/>
      <c r="DNO38" s="96"/>
      <c r="DNP38" s="96"/>
      <c r="DNQ38" s="96"/>
      <c r="DNR38" s="96"/>
      <c r="DNS38" s="96"/>
      <c r="DNT38" s="96"/>
      <c r="DNU38" s="96"/>
      <c r="DNV38" s="96"/>
      <c r="DNW38" s="96"/>
      <c r="DNX38" s="96"/>
      <c r="DNY38" s="96"/>
      <c r="DNZ38" s="96"/>
      <c r="DOA38" s="96"/>
      <c r="DOB38" s="96"/>
      <c r="DOC38" s="96"/>
      <c r="DOD38" s="96"/>
      <c r="DOE38" s="96"/>
      <c r="DOF38" s="96"/>
      <c r="DOG38" s="96"/>
      <c r="DOH38" s="96"/>
      <c r="DOI38" s="96"/>
      <c r="DOJ38" s="96"/>
      <c r="DOK38" s="96"/>
      <c r="DOL38" s="96"/>
      <c r="DOM38" s="96"/>
      <c r="DON38" s="96"/>
      <c r="DOO38" s="96"/>
      <c r="DOP38" s="96"/>
      <c r="DOQ38" s="96"/>
      <c r="DOR38" s="96"/>
      <c r="DOS38" s="96"/>
      <c r="DOT38" s="96"/>
      <c r="DOU38" s="96"/>
      <c r="DOV38" s="96"/>
      <c r="DOW38" s="96"/>
      <c r="DOX38" s="96"/>
      <c r="DOY38" s="96"/>
      <c r="DOZ38" s="96"/>
      <c r="DPA38" s="96"/>
      <c r="DPB38" s="96"/>
      <c r="DPC38" s="96"/>
      <c r="DPD38" s="96"/>
      <c r="DPE38" s="96"/>
      <c r="DPF38" s="96"/>
      <c r="DPG38" s="96"/>
      <c r="DPH38" s="96"/>
      <c r="DPI38" s="96"/>
      <c r="DPJ38" s="96"/>
      <c r="DPK38" s="96"/>
      <c r="DPL38" s="96"/>
      <c r="DPM38" s="96"/>
      <c r="DPN38" s="96"/>
      <c r="DPO38" s="96"/>
      <c r="DPP38" s="96"/>
      <c r="DPQ38" s="96"/>
      <c r="DPR38" s="96"/>
      <c r="DPS38" s="96"/>
      <c r="DPT38" s="96"/>
      <c r="DPU38" s="96"/>
      <c r="DPV38" s="96"/>
      <c r="DPW38" s="96"/>
      <c r="DPX38" s="96"/>
      <c r="DPY38" s="96"/>
      <c r="DPZ38" s="96"/>
      <c r="DQA38" s="96"/>
      <c r="DQB38" s="96"/>
      <c r="DQC38" s="96"/>
      <c r="DQD38" s="96"/>
      <c r="DQE38" s="96"/>
      <c r="DQF38" s="96"/>
      <c r="DQG38" s="96"/>
      <c r="DQH38" s="96"/>
      <c r="DQI38" s="96"/>
      <c r="DQJ38" s="96"/>
      <c r="DQK38" s="96"/>
      <c r="DQL38" s="96"/>
      <c r="DQM38" s="96"/>
      <c r="DQN38" s="96"/>
      <c r="DQO38" s="96"/>
      <c r="DQP38" s="96"/>
      <c r="DQQ38" s="96"/>
      <c r="DQR38" s="96"/>
      <c r="DQS38" s="96"/>
      <c r="DQT38" s="96"/>
      <c r="DQU38" s="96"/>
      <c r="DQV38" s="96"/>
      <c r="DQW38" s="96"/>
      <c r="DQX38" s="96"/>
      <c r="DQY38" s="96"/>
      <c r="DQZ38" s="96"/>
      <c r="DRA38" s="96"/>
      <c r="DRB38" s="96"/>
      <c r="DRC38" s="96"/>
      <c r="DRD38" s="96"/>
      <c r="DRE38" s="96"/>
      <c r="DRF38" s="96"/>
      <c r="DRG38" s="96"/>
      <c r="DRH38" s="96"/>
      <c r="DRI38" s="96"/>
      <c r="DRJ38" s="96"/>
      <c r="DRK38" s="96"/>
      <c r="DRL38" s="96"/>
      <c r="DRM38" s="96"/>
      <c r="DRN38" s="96"/>
      <c r="DRO38" s="96"/>
      <c r="DRP38" s="96"/>
      <c r="DRQ38" s="96"/>
      <c r="DRR38" s="96"/>
      <c r="DRS38" s="96"/>
      <c r="DRT38" s="96"/>
      <c r="DRU38" s="96"/>
      <c r="DRV38" s="96"/>
      <c r="DRW38" s="96"/>
      <c r="DRX38" s="96"/>
      <c r="DRY38" s="96"/>
      <c r="DRZ38" s="96"/>
      <c r="DSA38" s="96"/>
      <c r="DSB38" s="96"/>
      <c r="DSC38" s="96"/>
      <c r="DSD38" s="96"/>
      <c r="DSE38" s="96"/>
      <c r="DSF38" s="96"/>
      <c r="DSG38" s="96"/>
      <c r="DSH38" s="96"/>
      <c r="DSI38" s="96"/>
      <c r="DSJ38" s="96"/>
      <c r="DSK38" s="96"/>
      <c r="DSL38" s="96"/>
      <c r="DSM38" s="96"/>
      <c r="DSN38" s="96"/>
      <c r="DSO38" s="96"/>
      <c r="DSP38" s="96"/>
      <c r="DSQ38" s="96"/>
      <c r="DSR38" s="96"/>
      <c r="DSS38" s="96"/>
      <c r="DST38" s="96"/>
      <c r="DSU38" s="96"/>
      <c r="DSV38" s="96"/>
      <c r="DSW38" s="96"/>
      <c r="DSX38" s="96"/>
      <c r="DSY38" s="96"/>
      <c r="DSZ38" s="96"/>
      <c r="DTA38" s="96"/>
      <c r="DTB38" s="96"/>
      <c r="DTC38" s="96"/>
      <c r="DTD38" s="96"/>
      <c r="DTE38" s="96"/>
      <c r="DTF38" s="96"/>
      <c r="DTG38" s="96"/>
      <c r="DTH38" s="96"/>
      <c r="DTI38" s="96"/>
      <c r="DTJ38" s="96"/>
      <c r="DTK38" s="96"/>
      <c r="DTL38" s="96"/>
      <c r="DTM38" s="96"/>
      <c r="DTN38" s="96"/>
      <c r="DTO38" s="96"/>
      <c r="DTP38" s="96"/>
      <c r="DTQ38" s="96"/>
      <c r="DTR38" s="96"/>
      <c r="DTS38" s="96"/>
      <c r="DTT38" s="96"/>
      <c r="DTU38" s="96"/>
      <c r="DTV38" s="96"/>
      <c r="DTW38" s="96"/>
      <c r="DTX38" s="96"/>
      <c r="DTY38" s="96"/>
      <c r="DTZ38" s="96"/>
      <c r="DUA38" s="96"/>
      <c r="DUB38" s="96"/>
      <c r="DUC38" s="96"/>
      <c r="DUD38" s="96"/>
      <c r="DUE38" s="96"/>
      <c r="DUF38" s="96"/>
      <c r="DUG38" s="96"/>
      <c r="DUH38" s="96"/>
      <c r="DUI38" s="96"/>
      <c r="DUJ38" s="96"/>
      <c r="DUK38" s="96"/>
      <c r="DUL38" s="96"/>
      <c r="DUM38" s="96"/>
      <c r="DUN38" s="96"/>
      <c r="DUO38" s="96"/>
      <c r="DUP38" s="96"/>
      <c r="DUQ38" s="96"/>
      <c r="DUR38" s="96"/>
      <c r="DUS38" s="96"/>
      <c r="DUT38" s="96"/>
      <c r="DUU38" s="96"/>
      <c r="DUV38" s="96"/>
      <c r="DUW38" s="96"/>
      <c r="DUX38" s="96"/>
      <c r="DUY38" s="96"/>
      <c r="DUZ38" s="96"/>
      <c r="DVA38" s="96"/>
      <c r="DVB38" s="96"/>
      <c r="DVC38" s="96"/>
      <c r="DVD38" s="96"/>
      <c r="DVE38" s="96"/>
      <c r="DVF38" s="96"/>
      <c r="DVG38" s="96"/>
      <c r="DVH38" s="96"/>
      <c r="DVI38" s="96"/>
      <c r="DVJ38" s="96"/>
      <c r="DVK38" s="96"/>
      <c r="DVL38" s="96"/>
      <c r="DVM38" s="96"/>
      <c r="DVN38" s="96"/>
      <c r="DVO38" s="96"/>
      <c r="DVP38" s="96"/>
      <c r="DVQ38" s="96"/>
      <c r="DVR38" s="96"/>
      <c r="DVS38" s="96"/>
      <c r="DVT38" s="96"/>
      <c r="DVU38" s="96"/>
      <c r="DVV38" s="96"/>
      <c r="DVW38" s="96"/>
      <c r="DVX38" s="96"/>
      <c r="DVY38" s="96"/>
      <c r="DVZ38" s="96"/>
      <c r="DWA38" s="96"/>
      <c r="DWB38" s="96"/>
      <c r="DWC38" s="96"/>
      <c r="DWD38" s="96"/>
      <c r="DWE38" s="96"/>
      <c r="DWF38" s="96"/>
      <c r="DWG38" s="96"/>
      <c r="DWH38" s="96"/>
      <c r="DWI38" s="96"/>
      <c r="DWJ38" s="96"/>
      <c r="DWK38" s="96"/>
      <c r="DWL38" s="96"/>
      <c r="DWM38" s="96"/>
      <c r="DWN38" s="96"/>
      <c r="DWO38" s="96"/>
      <c r="DWP38" s="96"/>
      <c r="DWQ38" s="96"/>
      <c r="DWR38" s="96"/>
      <c r="DWS38" s="96"/>
      <c r="DWT38" s="96"/>
      <c r="DWU38" s="96"/>
      <c r="DWV38" s="96"/>
      <c r="DWW38" s="96"/>
      <c r="DWX38" s="96"/>
      <c r="DWY38" s="96"/>
      <c r="DWZ38" s="96"/>
      <c r="DXA38" s="96"/>
      <c r="DXB38" s="96"/>
      <c r="DXC38" s="96"/>
      <c r="DXD38" s="96"/>
      <c r="DXE38" s="96"/>
      <c r="DXF38" s="96"/>
      <c r="DXG38" s="96"/>
      <c r="DXH38" s="96"/>
      <c r="DXI38" s="96"/>
      <c r="DXJ38" s="96"/>
      <c r="DXK38" s="96"/>
      <c r="DXL38" s="96"/>
      <c r="DXM38" s="96"/>
      <c r="DXN38" s="96"/>
      <c r="DXO38" s="96"/>
      <c r="DXP38" s="96"/>
      <c r="DXQ38" s="96"/>
      <c r="DXR38" s="96"/>
      <c r="DXS38" s="96"/>
      <c r="DXT38" s="96"/>
      <c r="DXU38" s="96"/>
      <c r="DXV38" s="96"/>
      <c r="DXW38" s="96"/>
      <c r="DXX38" s="96"/>
      <c r="DXY38" s="96"/>
      <c r="DXZ38" s="96"/>
      <c r="DYA38" s="96"/>
      <c r="DYB38" s="96"/>
      <c r="DYC38" s="96"/>
      <c r="DYD38" s="96"/>
      <c r="DYE38" s="96"/>
      <c r="DYF38" s="96"/>
      <c r="DYG38" s="96"/>
      <c r="DYH38" s="96"/>
      <c r="DYI38" s="96"/>
      <c r="DYJ38" s="96"/>
      <c r="DYK38" s="96"/>
      <c r="DYL38" s="96"/>
      <c r="DYM38" s="96"/>
      <c r="DYN38" s="96"/>
      <c r="DYO38" s="96"/>
      <c r="DYP38" s="96"/>
      <c r="DYQ38" s="96"/>
      <c r="DYR38" s="96"/>
      <c r="DYS38" s="96"/>
      <c r="DYT38" s="96"/>
      <c r="DYU38" s="96"/>
      <c r="DYV38" s="96"/>
      <c r="DYW38" s="96"/>
      <c r="DYX38" s="96"/>
      <c r="DYY38" s="96"/>
      <c r="DYZ38" s="96"/>
      <c r="DZA38" s="96"/>
      <c r="DZB38" s="96"/>
      <c r="DZC38" s="96"/>
      <c r="DZD38" s="96"/>
      <c r="DZE38" s="96"/>
      <c r="DZF38" s="96"/>
      <c r="DZG38" s="96"/>
      <c r="DZH38" s="96"/>
      <c r="DZI38" s="96"/>
      <c r="DZJ38" s="96"/>
      <c r="DZK38" s="96"/>
      <c r="DZL38" s="96"/>
      <c r="DZM38" s="96"/>
      <c r="DZN38" s="96"/>
      <c r="DZO38" s="96"/>
      <c r="DZP38" s="96"/>
      <c r="DZQ38" s="96"/>
      <c r="DZR38" s="96"/>
      <c r="DZS38" s="96"/>
      <c r="DZT38" s="96"/>
      <c r="DZU38" s="96"/>
      <c r="DZV38" s="96"/>
      <c r="DZW38" s="96"/>
      <c r="DZX38" s="96"/>
      <c r="DZY38" s="96"/>
      <c r="DZZ38" s="96"/>
      <c r="EAA38" s="96"/>
      <c r="EAB38" s="96"/>
      <c r="EAC38" s="96"/>
      <c r="EAD38" s="96"/>
      <c r="EAE38" s="96"/>
      <c r="EAF38" s="96"/>
      <c r="EAG38" s="96"/>
      <c r="EAH38" s="96"/>
      <c r="EAI38" s="96"/>
      <c r="EAJ38" s="96"/>
      <c r="EAK38" s="96"/>
      <c r="EAL38" s="96"/>
      <c r="EAM38" s="96"/>
      <c r="EAN38" s="96"/>
      <c r="EAO38" s="96"/>
      <c r="EAP38" s="96"/>
      <c r="EAQ38" s="96"/>
      <c r="EAR38" s="96"/>
      <c r="EAS38" s="96"/>
      <c r="EAT38" s="96"/>
      <c r="EAU38" s="96"/>
      <c r="EAV38" s="96"/>
      <c r="EAW38" s="96"/>
      <c r="EAX38" s="96"/>
      <c r="EAY38" s="96"/>
      <c r="EAZ38" s="96"/>
      <c r="EBA38" s="96"/>
      <c r="EBB38" s="96"/>
      <c r="EBC38" s="96"/>
      <c r="EBD38" s="96"/>
      <c r="EBE38" s="96"/>
      <c r="EBF38" s="96"/>
      <c r="EBG38" s="96"/>
      <c r="EBH38" s="96"/>
      <c r="EBI38" s="96"/>
      <c r="EBJ38" s="96"/>
      <c r="EBK38" s="96"/>
      <c r="EBL38" s="96"/>
      <c r="EBM38" s="96"/>
      <c r="EBN38" s="96"/>
      <c r="EBO38" s="96"/>
      <c r="EBP38" s="96"/>
      <c r="EBQ38" s="96"/>
      <c r="EBR38" s="96"/>
      <c r="EBS38" s="96"/>
      <c r="EBT38" s="96"/>
      <c r="EBU38" s="96"/>
      <c r="EBV38" s="96"/>
      <c r="EBW38" s="96"/>
      <c r="EBX38" s="96"/>
      <c r="EBY38" s="96"/>
      <c r="EBZ38" s="96"/>
      <c r="ECA38" s="96"/>
      <c r="ECB38" s="96"/>
      <c r="ECC38" s="96"/>
      <c r="ECD38" s="96"/>
      <c r="ECE38" s="96"/>
      <c r="ECF38" s="96"/>
      <c r="ECG38" s="96"/>
      <c r="ECH38" s="96"/>
      <c r="ECI38" s="96"/>
      <c r="ECJ38" s="96"/>
      <c r="ECK38" s="96"/>
      <c r="ECL38" s="96"/>
      <c r="ECM38" s="96"/>
      <c r="ECN38" s="96"/>
      <c r="ECO38" s="96"/>
      <c r="ECP38" s="96"/>
      <c r="ECQ38" s="96"/>
      <c r="ECR38" s="96"/>
      <c r="ECS38" s="96"/>
      <c r="ECT38" s="96"/>
      <c r="ECU38" s="96"/>
      <c r="ECV38" s="96"/>
      <c r="ECW38" s="96"/>
      <c r="ECX38" s="96"/>
      <c r="ECY38" s="96"/>
      <c r="ECZ38" s="96"/>
      <c r="EDA38" s="96"/>
      <c r="EDB38" s="96"/>
      <c r="EDC38" s="96"/>
      <c r="EDD38" s="96"/>
      <c r="EDE38" s="96"/>
      <c r="EDF38" s="96"/>
      <c r="EDG38" s="96"/>
      <c r="EDH38" s="96"/>
      <c r="EDI38" s="96"/>
      <c r="EDJ38" s="96"/>
      <c r="EDK38" s="96"/>
      <c r="EDL38" s="96"/>
      <c r="EDM38" s="96"/>
      <c r="EDN38" s="96"/>
      <c r="EDO38" s="96"/>
      <c r="EDP38" s="96"/>
      <c r="EDQ38" s="96"/>
      <c r="EDR38" s="96"/>
      <c r="EDS38" s="96"/>
      <c r="EDT38" s="96"/>
      <c r="EDU38" s="96"/>
      <c r="EDV38" s="96"/>
      <c r="EDW38" s="96"/>
      <c r="EDX38" s="96"/>
      <c r="EDY38" s="96"/>
      <c r="EDZ38" s="96"/>
      <c r="EEA38" s="96"/>
      <c r="EEB38" s="96"/>
      <c r="EEC38" s="96"/>
      <c r="EED38" s="96"/>
      <c r="EEE38" s="96"/>
      <c r="EEF38" s="96"/>
      <c r="EEG38" s="96"/>
      <c r="EEH38" s="96"/>
      <c r="EEI38" s="96"/>
      <c r="EEJ38" s="96"/>
      <c r="EEK38" s="96"/>
      <c r="EEL38" s="96"/>
      <c r="EEM38" s="96"/>
      <c r="EEN38" s="96"/>
      <c r="EEO38" s="96"/>
      <c r="EEP38" s="96"/>
      <c r="EEQ38" s="96"/>
      <c r="EER38" s="96"/>
      <c r="EES38" s="96"/>
      <c r="EET38" s="96"/>
      <c r="EEU38" s="96"/>
      <c r="EEV38" s="96"/>
      <c r="EEW38" s="96"/>
      <c r="EEX38" s="96"/>
      <c r="EEY38" s="96"/>
      <c r="EEZ38" s="96"/>
      <c r="EFA38" s="96"/>
      <c r="EFB38" s="96"/>
      <c r="EFC38" s="96"/>
      <c r="EFD38" s="96"/>
      <c r="EFE38" s="96"/>
      <c r="EFF38" s="96"/>
      <c r="EFG38" s="96"/>
      <c r="EFH38" s="96"/>
      <c r="EFI38" s="96"/>
      <c r="EFJ38" s="96"/>
      <c r="EFK38" s="96"/>
      <c r="EFL38" s="96"/>
      <c r="EFM38" s="96"/>
      <c r="EFN38" s="96"/>
      <c r="EFO38" s="96"/>
      <c r="EFP38" s="96"/>
      <c r="EFQ38" s="96"/>
      <c r="EFR38" s="96"/>
      <c r="EFS38" s="96"/>
      <c r="EFT38" s="96"/>
      <c r="EFU38" s="96"/>
      <c r="EFV38" s="96"/>
      <c r="EFW38" s="96"/>
      <c r="EFX38" s="96"/>
      <c r="EFY38" s="96"/>
      <c r="EFZ38" s="96"/>
      <c r="EGA38" s="96"/>
      <c r="EGB38" s="96"/>
      <c r="EGC38" s="96"/>
      <c r="EGD38" s="96"/>
      <c r="EGE38" s="96"/>
      <c r="EGF38" s="96"/>
      <c r="EGG38" s="96"/>
      <c r="EGH38" s="96"/>
      <c r="EGI38" s="96"/>
      <c r="EGJ38" s="96"/>
      <c r="EGK38" s="96"/>
      <c r="EGL38" s="96"/>
      <c r="EGM38" s="96"/>
      <c r="EGN38" s="96"/>
      <c r="EGO38" s="96"/>
      <c r="EGP38" s="96"/>
      <c r="EGQ38" s="96"/>
      <c r="EGR38" s="96"/>
      <c r="EGS38" s="96"/>
      <c r="EGT38" s="96"/>
      <c r="EGU38" s="96"/>
      <c r="EGV38" s="96"/>
      <c r="EGW38" s="96"/>
      <c r="EGX38" s="96"/>
      <c r="EGY38" s="96"/>
      <c r="EGZ38" s="96"/>
      <c r="EHA38" s="96"/>
      <c r="EHB38" s="96"/>
      <c r="EHC38" s="96"/>
      <c r="EHD38" s="96"/>
      <c r="EHE38" s="96"/>
      <c r="EHF38" s="96"/>
      <c r="EHG38" s="96"/>
      <c r="EHH38" s="96"/>
      <c r="EHI38" s="96"/>
      <c r="EHJ38" s="96"/>
      <c r="EHK38" s="96"/>
      <c r="EHL38" s="96"/>
      <c r="EHM38" s="96"/>
      <c r="EHN38" s="96"/>
      <c r="EHO38" s="96"/>
      <c r="EHP38" s="96"/>
      <c r="EHQ38" s="96"/>
      <c r="EHR38" s="96"/>
      <c r="EHS38" s="96"/>
      <c r="EHT38" s="96"/>
      <c r="EHU38" s="96"/>
      <c r="EHV38" s="96"/>
      <c r="EHW38" s="96"/>
      <c r="EHX38" s="96"/>
      <c r="EHY38" s="96"/>
      <c r="EHZ38" s="96"/>
      <c r="EIA38" s="96"/>
      <c r="EIB38" s="96"/>
      <c r="EIC38" s="96"/>
      <c r="EID38" s="96"/>
      <c r="EIE38" s="96"/>
      <c r="EIF38" s="96"/>
      <c r="EIG38" s="96"/>
      <c r="EIH38" s="96"/>
      <c r="EII38" s="96"/>
      <c r="EIJ38" s="96"/>
      <c r="EIK38" s="96"/>
      <c r="EIL38" s="96"/>
      <c r="EIM38" s="96"/>
      <c r="EIN38" s="96"/>
      <c r="EIO38" s="96"/>
      <c r="EIP38" s="96"/>
      <c r="EIQ38" s="96"/>
      <c r="EIR38" s="96"/>
      <c r="EIS38" s="96"/>
      <c r="EIT38" s="96"/>
      <c r="EIU38" s="96"/>
      <c r="EIV38" s="96"/>
      <c r="EIW38" s="96"/>
      <c r="EIX38" s="96"/>
      <c r="EIY38" s="96"/>
      <c r="EIZ38" s="96"/>
      <c r="EJA38" s="96"/>
      <c r="EJB38" s="96"/>
      <c r="EJC38" s="96"/>
      <c r="EJD38" s="96"/>
      <c r="EJE38" s="96"/>
      <c r="EJF38" s="96"/>
      <c r="EJG38" s="96"/>
      <c r="EJH38" s="96"/>
      <c r="EJI38" s="96"/>
      <c r="EJJ38" s="96"/>
      <c r="EJK38" s="96"/>
      <c r="EJL38" s="96"/>
      <c r="EJM38" s="96"/>
      <c r="EJN38" s="96"/>
      <c r="EJO38" s="96"/>
      <c r="EJP38" s="96"/>
      <c r="EJQ38" s="96"/>
      <c r="EJR38" s="96"/>
      <c r="EJS38" s="96"/>
      <c r="EJT38" s="96"/>
      <c r="EJU38" s="96"/>
      <c r="EJV38" s="96"/>
      <c r="EJW38" s="96"/>
      <c r="EJX38" s="96"/>
      <c r="EJY38" s="96"/>
      <c r="EJZ38" s="96"/>
      <c r="EKA38" s="96"/>
      <c r="EKB38" s="96"/>
      <c r="EKC38" s="96"/>
      <c r="EKD38" s="96"/>
      <c r="EKE38" s="96"/>
      <c r="EKF38" s="96"/>
      <c r="EKG38" s="96"/>
      <c r="EKH38" s="96"/>
      <c r="EKI38" s="96"/>
      <c r="EKJ38" s="96"/>
      <c r="EKK38" s="96"/>
      <c r="EKL38" s="96"/>
      <c r="EKM38" s="96"/>
      <c r="EKN38" s="96"/>
      <c r="EKO38" s="96"/>
      <c r="EKP38" s="96"/>
      <c r="EKQ38" s="96"/>
      <c r="EKR38" s="96"/>
      <c r="EKS38" s="96"/>
      <c r="EKT38" s="96"/>
      <c r="EKU38" s="96"/>
      <c r="EKV38" s="96"/>
      <c r="EKW38" s="96"/>
      <c r="EKX38" s="96"/>
      <c r="EKY38" s="96"/>
      <c r="EKZ38" s="96"/>
      <c r="ELA38" s="96"/>
      <c r="ELB38" s="96"/>
      <c r="ELC38" s="96"/>
      <c r="ELD38" s="96"/>
      <c r="ELE38" s="96"/>
      <c r="ELF38" s="96"/>
      <c r="ELG38" s="96"/>
      <c r="ELH38" s="96"/>
      <c r="ELI38" s="96"/>
      <c r="ELJ38" s="96"/>
      <c r="ELK38" s="96"/>
      <c r="ELL38" s="96"/>
      <c r="ELM38" s="96"/>
      <c r="ELN38" s="96"/>
      <c r="ELO38" s="96"/>
      <c r="ELP38" s="96"/>
      <c r="ELQ38" s="96"/>
      <c r="ELR38" s="96"/>
      <c r="ELS38" s="96"/>
      <c r="ELT38" s="96"/>
      <c r="ELU38" s="96"/>
      <c r="ELV38" s="96"/>
      <c r="ELW38" s="96"/>
      <c r="ELX38" s="96"/>
      <c r="ELY38" s="96"/>
      <c r="ELZ38" s="96"/>
      <c r="EMA38" s="96"/>
      <c r="EMB38" s="96"/>
      <c r="EMC38" s="96"/>
      <c r="EMD38" s="96"/>
      <c r="EME38" s="96"/>
      <c r="EMF38" s="96"/>
      <c r="EMG38" s="96"/>
      <c r="EMH38" s="96"/>
      <c r="EMI38" s="96"/>
      <c r="EMJ38" s="96"/>
      <c r="EMK38" s="96"/>
      <c r="EML38" s="96"/>
      <c r="EMM38" s="96"/>
      <c r="EMN38" s="96"/>
      <c r="EMO38" s="96"/>
      <c r="EMP38" s="96"/>
      <c r="EMQ38" s="96"/>
      <c r="EMR38" s="96"/>
      <c r="EMS38" s="96"/>
      <c r="EMT38" s="96"/>
      <c r="EMU38" s="96"/>
      <c r="EMV38" s="96"/>
      <c r="EMW38" s="96"/>
      <c r="EMX38" s="96"/>
      <c r="EMY38" s="96"/>
      <c r="EMZ38" s="96"/>
      <c r="ENA38" s="96"/>
      <c r="ENB38" s="96"/>
      <c r="ENC38" s="96"/>
      <c r="END38" s="96"/>
      <c r="ENE38" s="96"/>
      <c r="ENF38" s="96"/>
      <c r="ENG38" s="96"/>
      <c r="ENH38" s="96"/>
      <c r="ENI38" s="96"/>
      <c r="ENJ38" s="96"/>
      <c r="ENK38" s="96"/>
      <c r="ENL38" s="96"/>
      <c r="ENM38" s="96"/>
      <c r="ENN38" s="96"/>
      <c r="ENO38" s="96"/>
      <c r="ENP38" s="96"/>
      <c r="ENQ38" s="96"/>
      <c r="ENR38" s="96"/>
      <c r="ENS38" s="96"/>
      <c r="ENT38" s="96"/>
      <c r="ENU38" s="96"/>
      <c r="ENV38" s="96"/>
      <c r="ENW38" s="96"/>
      <c r="ENX38" s="96"/>
      <c r="ENY38" s="96"/>
      <c r="ENZ38" s="96"/>
      <c r="EOA38" s="96"/>
      <c r="EOB38" s="96"/>
      <c r="EOC38" s="96"/>
      <c r="EOD38" s="96"/>
      <c r="EOE38" s="96"/>
      <c r="EOF38" s="96"/>
      <c r="EOG38" s="96"/>
      <c r="EOH38" s="96"/>
      <c r="EOI38" s="96"/>
      <c r="EOJ38" s="96"/>
      <c r="EOK38" s="96"/>
      <c r="EOL38" s="96"/>
      <c r="EOM38" s="96"/>
      <c r="EON38" s="96"/>
      <c r="EOO38" s="96"/>
      <c r="EOP38" s="96"/>
      <c r="EOQ38" s="96"/>
      <c r="EOR38" s="96"/>
      <c r="EOS38" s="96"/>
      <c r="EOT38" s="96"/>
      <c r="EOU38" s="96"/>
      <c r="EOV38" s="96"/>
      <c r="EOW38" s="96"/>
      <c r="EOX38" s="96"/>
      <c r="EOY38" s="96"/>
      <c r="EOZ38" s="96"/>
      <c r="EPA38" s="96"/>
      <c r="EPB38" s="96"/>
      <c r="EPC38" s="96"/>
      <c r="EPD38" s="96"/>
      <c r="EPE38" s="96"/>
      <c r="EPF38" s="96"/>
      <c r="EPG38" s="96"/>
      <c r="EPH38" s="96"/>
      <c r="EPI38" s="96"/>
      <c r="EPJ38" s="96"/>
      <c r="EPK38" s="96"/>
      <c r="EPL38" s="96"/>
      <c r="EPM38" s="96"/>
      <c r="EPN38" s="96"/>
      <c r="EPO38" s="96"/>
      <c r="EPP38" s="96"/>
      <c r="EPQ38" s="96"/>
      <c r="EPR38" s="96"/>
      <c r="EPS38" s="96"/>
      <c r="EPT38" s="96"/>
      <c r="EPU38" s="96"/>
      <c r="EPV38" s="96"/>
      <c r="EPW38" s="96"/>
      <c r="EPX38" s="96"/>
      <c r="EPY38" s="96"/>
      <c r="EPZ38" s="96"/>
      <c r="EQA38" s="96"/>
      <c r="EQB38" s="96"/>
      <c r="EQC38" s="96"/>
      <c r="EQD38" s="96"/>
      <c r="EQE38" s="96"/>
      <c r="EQF38" s="96"/>
      <c r="EQG38" s="96"/>
      <c r="EQH38" s="96"/>
      <c r="EQI38" s="96"/>
      <c r="EQJ38" s="96"/>
      <c r="EQK38" s="96"/>
      <c r="EQL38" s="96"/>
      <c r="EQM38" s="96"/>
      <c r="EQN38" s="96"/>
      <c r="EQO38" s="96"/>
      <c r="EQP38" s="96"/>
      <c r="EQQ38" s="96"/>
      <c r="EQR38" s="96"/>
      <c r="EQS38" s="96"/>
      <c r="EQT38" s="96"/>
      <c r="EQU38" s="96"/>
      <c r="EQV38" s="96"/>
      <c r="EQW38" s="96"/>
      <c r="EQX38" s="96"/>
      <c r="EQY38" s="96"/>
      <c r="EQZ38" s="96"/>
      <c r="ERA38" s="96"/>
      <c r="ERB38" s="96"/>
      <c r="ERC38" s="96"/>
      <c r="ERD38" s="96"/>
      <c r="ERE38" s="96"/>
      <c r="ERF38" s="96"/>
      <c r="ERG38" s="96"/>
      <c r="ERH38" s="96"/>
      <c r="ERI38" s="96"/>
      <c r="ERJ38" s="96"/>
      <c r="ERK38" s="96"/>
      <c r="ERL38" s="96"/>
      <c r="ERM38" s="96"/>
      <c r="ERN38" s="96"/>
      <c r="ERO38" s="96"/>
      <c r="ERP38" s="96"/>
      <c r="ERQ38" s="96"/>
      <c r="ERR38" s="96"/>
      <c r="ERS38" s="96"/>
      <c r="ERT38" s="96"/>
      <c r="ERU38" s="96"/>
      <c r="ERV38" s="96"/>
      <c r="ERW38" s="96"/>
      <c r="ERX38" s="96"/>
      <c r="ERY38" s="96"/>
      <c r="ERZ38" s="96"/>
      <c r="ESA38" s="96"/>
      <c r="ESB38" s="96"/>
      <c r="ESC38" s="96"/>
      <c r="ESD38" s="96"/>
      <c r="ESE38" s="96"/>
      <c r="ESF38" s="96"/>
      <c r="ESG38" s="96"/>
      <c r="ESH38" s="96"/>
      <c r="ESI38" s="96"/>
      <c r="ESJ38" s="96"/>
      <c r="ESK38" s="96"/>
      <c r="ESL38" s="96"/>
      <c r="ESM38" s="96"/>
      <c r="ESN38" s="96"/>
      <c r="ESO38" s="96"/>
      <c r="ESP38" s="96"/>
      <c r="ESQ38" s="96"/>
      <c r="ESR38" s="96"/>
      <c r="ESS38" s="96"/>
      <c r="EST38" s="96"/>
      <c r="ESU38" s="96"/>
      <c r="ESV38" s="96"/>
      <c r="ESW38" s="96"/>
      <c r="ESX38" s="96"/>
      <c r="ESY38" s="96"/>
      <c r="ESZ38" s="96"/>
      <c r="ETA38" s="96"/>
      <c r="ETB38" s="96"/>
      <c r="ETC38" s="96"/>
      <c r="ETD38" s="96"/>
      <c r="ETE38" s="96"/>
      <c r="ETF38" s="96"/>
      <c r="ETG38" s="96"/>
      <c r="ETH38" s="96"/>
      <c r="ETI38" s="96"/>
      <c r="ETJ38" s="96"/>
      <c r="ETK38" s="96"/>
      <c r="ETL38" s="96"/>
      <c r="ETM38" s="96"/>
      <c r="ETN38" s="96"/>
      <c r="ETO38" s="96"/>
      <c r="ETP38" s="96"/>
      <c r="ETQ38" s="96"/>
      <c r="ETR38" s="96"/>
      <c r="ETS38" s="96"/>
      <c r="ETT38" s="96"/>
      <c r="ETU38" s="96"/>
      <c r="ETV38" s="96"/>
      <c r="ETW38" s="96"/>
      <c r="ETX38" s="96"/>
      <c r="ETY38" s="96"/>
      <c r="ETZ38" s="96"/>
      <c r="EUA38" s="96"/>
      <c r="EUB38" s="96"/>
      <c r="EUC38" s="96"/>
      <c r="EUD38" s="96"/>
      <c r="EUE38" s="96"/>
      <c r="EUF38" s="96"/>
      <c r="EUG38" s="96"/>
      <c r="EUH38" s="96"/>
      <c r="EUI38" s="96"/>
      <c r="EUJ38" s="96"/>
      <c r="EUK38" s="96"/>
      <c r="EUL38" s="96"/>
      <c r="EUM38" s="96"/>
      <c r="EUN38" s="96"/>
      <c r="EUO38" s="96"/>
      <c r="EUP38" s="96"/>
      <c r="EUQ38" s="96"/>
      <c r="EUR38" s="96"/>
      <c r="EUS38" s="96"/>
      <c r="EUT38" s="96"/>
      <c r="EUU38" s="96"/>
      <c r="EUV38" s="96"/>
      <c r="EUW38" s="96"/>
      <c r="EUX38" s="96"/>
      <c r="EUY38" s="96"/>
      <c r="EUZ38" s="96"/>
      <c r="EVA38" s="96"/>
      <c r="EVB38" s="96"/>
      <c r="EVC38" s="96"/>
      <c r="EVD38" s="96"/>
      <c r="EVE38" s="96"/>
      <c r="EVF38" s="96"/>
      <c r="EVG38" s="96"/>
      <c r="EVH38" s="96"/>
      <c r="EVI38" s="96"/>
      <c r="EVJ38" s="96"/>
      <c r="EVK38" s="96"/>
      <c r="EVL38" s="96"/>
      <c r="EVM38" s="96"/>
      <c r="EVN38" s="96"/>
      <c r="EVO38" s="96"/>
      <c r="EVP38" s="96"/>
      <c r="EVQ38" s="96"/>
      <c r="EVR38" s="96"/>
      <c r="EVS38" s="96"/>
      <c r="EVT38" s="96"/>
      <c r="EVU38" s="96"/>
      <c r="EVV38" s="96"/>
      <c r="EVW38" s="96"/>
      <c r="EVX38" s="96"/>
      <c r="EVY38" s="96"/>
      <c r="EVZ38" s="96"/>
      <c r="EWA38" s="96"/>
      <c r="EWB38" s="96"/>
      <c r="EWC38" s="96"/>
      <c r="EWD38" s="96"/>
      <c r="EWE38" s="96"/>
      <c r="EWF38" s="96"/>
      <c r="EWG38" s="96"/>
      <c r="EWH38" s="96"/>
      <c r="EWI38" s="96"/>
      <c r="EWJ38" s="96"/>
      <c r="EWK38" s="96"/>
      <c r="EWL38" s="96"/>
      <c r="EWM38" s="96"/>
      <c r="EWN38" s="96"/>
      <c r="EWO38" s="96"/>
      <c r="EWP38" s="96"/>
      <c r="EWQ38" s="96"/>
      <c r="EWR38" s="96"/>
      <c r="EWS38" s="96"/>
      <c r="EWT38" s="96"/>
      <c r="EWU38" s="96"/>
      <c r="EWV38" s="96"/>
      <c r="EWW38" s="96"/>
      <c r="EWX38" s="96"/>
      <c r="EWY38" s="96"/>
      <c r="EWZ38" s="96"/>
      <c r="EXA38" s="96"/>
      <c r="EXB38" s="96"/>
      <c r="EXC38" s="96"/>
      <c r="EXD38" s="96"/>
      <c r="EXE38" s="96"/>
      <c r="EXF38" s="96"/>
      <c r="EXG38" s="96"/>
      <c r="EXH38" s="96"/>
      <c r="EXI38" s="96"/>
      <c r="EXJ38" s="96"/>
      <c r="EXK38" s="96"/>
      <c r="EXL38" s="96"/>
      <c r="EXM38" s="96"/>
      <c r="EXN38" s="96"/>
      <c r="EXO38" s="96"/>
      <c r="EXP38" s="96"/>
      <c r="EXQ38" s="96"/>
      <c r="EXR38" s="96"/>
      <c r="EXS38" s="96"/>
      <c r="EXT38" s="96"/>
      <c r="EXU38" s="96"/>
      <c r="EXV38" s="96"/>
      <c r="EXW38" s="96"/>
      <c r="EXX38" s="96"/>
      <c r="EXY38" s="96"/>
      <c r="EXZ38" s="96"/>
      <c r="EYA38" s="96"/>
      <c r="EYB38" s="96"/>
      <c r="EYC38" s="96"/>
      <c r="EYD38" s="96"/>
      <c r="EYE38" s="96"/>
      <c r="EYF38" s="96"/>
      <c r="EYG38" s="96"/>
      <c r="EYH38" s="96"/>
      <c r="EYI38" s="96"/>
      <c r="EYJ38" s="96"/>
      <c r="EYK38" s="96"/>
      <c r="EYL38" s="96"/>
      <c r="EYM38" s="96"/>
      <c r="EYN38" s="96"/>
      <c r="EYO38" s="96"/>
      <c r="EYP38" s="96"/>
      <c r="EYQ38" s="96"/>
      <c r="EYR38" s="96"/>
      <c r="EYS38" s="96"/>
      <c r="EYT38" s="96"/>
      <c r="EYU38" s="96"/>
      <c r="EYV38" s="96"/>
      <c r="EYW38" s="96"/>
      <c r="EYX38" s="96"/>
      <c r="EYY38" s="96"/>
      <c r="EYZ38" s="96"/>
      <c r="EZA38" s="96"/>
      <c r="EZB38" s="96"/>
      <c r="EZC38" s="96"/>
      <c r="EZD38" s="96"/>
      <c r="EZE38" s="96"/>
      <c r="EZF38" s="96"/>
      <c r="EZG38" s="96"/>
      <c r="EZH38" s="96"/>
      <c r="EZI38" s="96"/>
      <c r="EZJ38" s="96"/>
      <c r="EZK38" s="96"/>
      <c r="EZL38" s="96"/>
      <c r="EZM38" s="96"/>
      <c r="EZN38" s="96"/>
      <c r="EZO38" s="96"/>
      <c r="EZP38" s="96"/>
      <c r="EZQ38" s="96"/>
      <c r="EZR38" s="96"/>
      <c r="EZS38" s="96"/>
      <c r="EZT38" s="96"/>
      <c r="EZU38" s="96"/>
      <c r="EZV38" s="96"/>
      <c r="EZW38" s="96"/>
      <c r="EZX38" s="96"/>
      <c r="EZY38" s="96"/>
      <c r="EZZ38" s="96"/>
      <c r="FAA38" s="96"/>
      <c r="FAB38" s="96"/>
      <c r="FAC38" s="96"/>
      <c r="FAD38" s="96"/>
      <c r="FAE38" s="96"/>
      <c r="FAF38" s="96"/>
      <c r="FAG38" s="96"/>
      <c r="FAH38" s="96"/>
      <c r="FAI38" s="96"/>
      <c r="FAJ38" s="96"/>
      <c r="FAK38" s="96"/>
      <c r="FAL38" s="96"/>
      <c r="FAM38" s="96"/>
      <c r="FAN38" s="96"/>
      <c r="FAO38" s="96"/>
      <c r="FAP38" s="96"/>
      <c r="FAQ38" s="96"/>
      <c r="FAR38" s="96"/>
      <c r="FAS38" s="96"/>
      <c r="FAT38" s="96"/>
      <c r="FAU38" s="96"/>
      <c r="FAV38" s="96"/>
      <c r="FAW38" s="96"/>
      <c r="FAX38" s="96"/>
      <c r="FAY38" s="96"/>
      <c r="FAZ38" s="96"/>
      <c r="FBA38" s="96"/>
      <c r="FBB38" s="96"/>
      <c r="FBC38" s="96"/>
      <c r="FBD38" s="96"/>
      <c r="FBE38" s="96"/>
      <c r="FBF38" s="96"/>
      <c r="FBG38" s="96"/>
      <c r="FBH38" s="96"/>
      <c r="FBI38" s="96"/>
      <c r="FBJ38" s="96"/>
      <c r="FBK38" s="96"/>
      <c r="FBL38" s="96"/>
      <c r="FBM38" s="96"/>
      <c r="FBN38" s="96"/>
      <c r="FBO38" s="96"/>
      <c r="FBP38" s="96"/>
      <c r="FBQ38" s="96"/>
      <c r="FBR38" s="96"/>
      <c r="FBS38" s="96"/>
      <c r="FBT38" s="96"/>
      <c r="FBU38" s="96"/>
      <c r="FBV38" s="96"/>
      <c r="FBW38" s="96"/>
      <c r="FBX38" s="96"/>
      <c r="FBY38" s="96"/>
      <c r="FBZ38" s="96"/>
      <c r="FCA38" s="96"/>
      <c r="FCB38" s="96"/>
      <c r="FCC38" s="96"/>
      <c r="FCD38" s="96"/>
      <c r="FCE38" s="96"/>
      <c r="FCF38" s="96"/>
      <c r="FCG38" s="96"/>
      <c r="FCH38" s="96"/>
      <c r="FCI38" s="96"/>
      <c r="FCJ38" s="96"/>
      <c r="FCK38" s="96"/>
      <c r="FCL38" s="96"/>
      <c r="FCM38" s="96"/>
      <c r="FCN38" s="96"/>
      <c r="FCO38" s="96"/>
      <c r="FCP38" s="96"/>
      <c r="FCQ38" s="96"/>
      <c r="FCR38" s="96"/>
      <c r="FCS38" s="96"/>
      <c r="FCT38" s="96"/>
      <c r="FCU38" s="96"/>
      <c r="FCV38" s="96"/>
      <c r="FCW38" s="96"/>
      <c r="FCX38" s="96"/>
      <c r="FCY38" s="96"/>
      <c r="FCZ38" s="96"/>
      <c r="FDA38" s="96"/>
      <c r="FDB38" s="96"/>
      <c r="FDC38" s="96"/>
      <c r="FDD38" s="96"/>
      <c r="FDE38" s="96"/>
      <c r="FDF38" s="96"/>
      <c r="FDG38" s="96"/>
      <c r="FDH38" s="96"/>
      <c r="FDI38" s="96"/>
      <c r="FDJ38" s="96"/>
      <c r="FDK38" s="96"/>
      <c r="FDL38" s="96"/>
      <c r="FDM38" s="96"/>
      <c r="FDN38" s="96"/>
      <c r="FDO38" s="96"/>
      <c r="FDP38" s="96"/>
      <c r="FDQ38" s="96"/>
      <c r="FDR38" s="96"/>
      <c r="FDS38" s="96"/>
      <c r="FDT38" s="96"/>
      <c r="FDU38" s="96"/>
      <c r="FDV38" s="96"/>
      <c r="FDW38" s="96"/>
      <c r="FDX38" s="96"/>
      <c r="FDY38" s="96"/>
      <c r="FDZ38" s="96"/>
      <c r="FEA38" s="96"/>
      <c r="FEB38" s="96"/>
      <c r="FEC38" s="96"/>
      <c r="FED38" s="96"/>
      <c r="FEE38" s="96"/>
      <c r="FEF38" s="96"/>
      <c r="FEG38" s="96"/>
      <c r="FEH38" s="96"/>
      <c r="FEI38" s="96"/>
      <c r="FEJ38" s="96"/>
      <c r="FEK38" s="96"/>
      <c r="FEL38" s="96"/>
      <c r="FEM38" s="96"/>
      <c r="FEN38" s="96"/>
      <c r="FEO38" s="96"/>
      <c r="FEP38" s="96"/>
      <c r="FEQ38" s="96"/>
      <c r="FER38" s="96"/>
      <c r="FES38" s="96"/>
      <c r="FET38" s="96"/>
      <c r="FEU38" s="96"/>
      <c r="FEV38" s="96"/>
      <c r="FEW38" s="96"/>
      <c r="FEX38" s="96"/>
      <c r="FEY38" s="96"/>
      <c r="FEZ38" s="96"/>
      <c r="FFA38" s="96"/>
      <c r="FFB38" s="96"/>
      <c r="FFC38" s="96"/>
      <c r="FFD38" s="96"/>
      <c r="FFE38" s="96"/>
      <c r="FFF38" s="96"/>
      <c r="FFG38" s="96"/>
      <c r="FFH38" s="96"/>
      <c r="FFI38" s="96"/>
      <c r="FFJ38" s="96"/>
      <c r="FFK38" s="96"/>
      <c r="FFL38" s="96"/>
      <c r="FFM38" s="96"/>
      <c r="FFN38" s="96"/>
      <c r="FFO38" s="96"/>
      <c r="FFP38" s="96"/>
      <c r="FFQ38" s="96"/>
      <c r="FFR38" s="96"/>
      <c r="FFS38" s="96"/>
      <c r="FFT38" s="96"/>
      <c r="FFU38" s="96"/>
      <c r="FFV38" s="96"/>
      <c r="FFW38" s="96"/>
      <c r="FFX38" s="96"/>
      <c r="FFY38" s="96"/>
      <c r="FFZ38" s="96"/>
      <c r="FGA38" s="96"/>
      <c r="FGB38" s="96"/>
      <c r="FGC38" s="96"/>
      <c r="FGD38" s="96"/>
      <c r="FGE38" s="96"/>
      <c r="FGF38" s="96"/>
      <c r="FGG38" s="96"/>
      <c r="FGH38" s="96"/>
      <c r="FGI38" s="96"/>
      <c r="FGJ38" s="96"/>
      <c r="FGK38" s="96"/>
      <c r="FGL38" s="96"/>
      <c r="FGM38" s="96"/>
      <c r="FGN38" s="96"/>
      <c r="FGO38" s="96"/>
      <c r="FGP38" s="96"/>
      <c r="FGQ38" s="96"/>
      <c r="FGR38" s="96"/>
      <c r="FGS38" s="96"/>
      <c r="FGT38" s="96"/>
      <c r="FGU38" s="96"/>
      <c r="FGV38" s="96"/>
      <c r="FGW38" s="96"/>
      <c r="FGX38" s="96"/>
      <c r="FGY38" s="96"/>
      <c r="FGZ38" s="96"/>
      <c r="FHA38" s="96"/>
      <c r="FHB38" s="96"/>
      <c r="FHC38" s="96"/>
      <c r="FHD38" s="96"/>
      <c r="FHE38" s="96"/>
      <c r="FHF38" s="96"/>
      <c r="FHG38" s="96"/>
      <c r="FHH38" s="96"/>
      <c r="FHI38" s="96"/>
      <c r="FHJ38" s="96"/>
      <c r="FHK38" s="96"/>
      <c r="FHL38" s="96"/>
      <c r="FHM38" s="96"/>
      <c r="FHN38" s="96"/>
      <c r="FHO38" s="96"/>
      <c r="FHP38" s="96"/>
      <c r="FHQ38" s="96"/>
      <c r="FHR38" s="96"/>
      <c r="FHS38" s="96"/>
      <c r="FHT38" s="96"/>
      <c r="FHU38" s="96"/>
      <c r="FHV38" s="96"/>
      <c r="FHW38" s="96"/>
      <c r="FHX38" s="96"/>
      <c r="FHY38" s="96"/>
      <c r="FHZ38" s="96"/>
      <c r="FIA38" s="96"/>
      <c r="FIB38" s="96"/>
      <c r="FIC38" s="96"/>
      <c r="FID38" s="96"/>
      <c r="FIE38" s="96"/>
      <c r="FIF38" s="96"/>
      <c r="FIG38" s="96"/>
      <c r="FIH38" s="96"/>
      <c r="FII38" s="96"/>
      <c r="FIJ38" s="96"/>
      <c r="FIK38" s="96"/>
      <c r="FIL38" s="96"/>
      <c r="FIM38" s="96"/>
      <c r="FIN38" s="96"/>
      <c r="FIO38" s="96"/>
      <c r="FIP38" s="96"/>
      <c r="FIQ38" s="96"/>
      <c r="FIR38" s="96"/>
      <c r="FIS38" s="96"/>
      <c r="FIT38" s="96"/>
      <c r="FIU38" s="96"/>
      <c r="FIV38" s="96"/>
      <c r="FIW38" s="96"/>
      <c r="FIX38" s="96"/>
      <c r="FIY38" s="96"/>
      <c r="FIZ38" s="96"/>
      <c r="FJA38" s="96"/>
      <c r="FJB38" s="96"/>
      <c r="FJC38" s="96"/>
      <c r="FJD38" s="96"/>
      <c r="FJE38" s="96"/>
      <c r="FJF38" s="96"/>
      <c r="FJG38" s="96"/>
      <c r="FJH38" s="96"/>
      <c r="FJI38" s="96"/>
      <c r="FJJ38" s="96"/>
      <c r="FJK38" s="96"/>
      <c r="FJL38" s="96"/>
      <c r="FJM38" s="96"/>
      <c r="FJN38" s="96"/>
      <c r="FJO38" s="96"/>
      <c r="FJP38" s="96"/>
      <c r="FJQ38" s="96"/>
      <c r="FJR38" s="96"/>
      <c r="FJS38" s="96"/>
      <c r="FJT38" s="96"/>
      <c r="FJU38" s="96"/>
      <c r="FJV38" s="96"/>
      <c r="FJW38" s="96"/>
      <c r="FJX38" s="96"/>
      <c r="FJY38" s="96"/>
      <c r="FJZ38" s="96"/>
      <c r="FKA38" s="96"/>
      <c r="FKB38" s="96"/>
      <c r="FKC38" s="96"/>
      <c r="FKD38" s="96"/>
      <c r="FKE38" s="96"/>
      <c r="FKF38" s="96"/>
      <c r="FKG38" s="96"/>
      <c r="FKH38" s="96"/>
      <c r="FKI38" s="96"/>
      <c r="FKJ38" s="96"/>
      <c r="FKK38" s="96"/>
      <c r="FKL38" s="96"/>
      <c r="FKM38" s="96"/>
      <c r="FKN38" s="96"/>
      <c r="FKO38" s="96"/>
      <c r="FKP38" s="96"/>
      <c r="FKQ38" s="96"/>
      <c r="FKR38" s="96"/>
      <c r="FKS38" s="96"/>
      <c r="FKT38" s="96"/>
      <c r="FKU38" s="96"/>
      <c r="FKV38" s="96"/>
      <c r="FKW38" s="96"/>
      <c r="FKX38" s="96"/>
      <c r="FKY38" s="96"/>
      <c r="FKZ38" s="96"/>
      <c r="FLA38" s="96"/>
      <c r="FLB38" s="96"/>
      <c r="FLC38" s="96"/>
      <c r="FLD38" s="96"/>
      <c r="FLE38" s="96"/>
      <c r="FLF38" s="96"/>
      <c r="FLG38" s="96"/>
      <c r="FLH38" s="96"/>
      <c r="FLI38" s="96"/>
      <c r="FLJ38" s="96"/>
      <c r="FLK38" s="96"/>
      <c r="FLL38" s="96"/>
      <c r="FLM38" s="96"/>
      <c r="FLN38" s="96"/>
      <c r="FLO38" s="96"/>
      <c r="FLP38" s="96"/>
      <c r="FLQ38" s="96"/>
      <c r="FLR38" s="96"/>
      <c r="FLS38" s="96"/>
      <c r="FLT38" s="96"/>
      <c r="FLU38" s="96"/>
      <c r="FLV38" s="96"/>
      <c r="FLW38" s="96"/>
      <c r="FLX38" s="96"/>
      <c r="FLY38" s="96"/>
      <c r="FLZ38" s="96"/>
      <c r="FMA38" s="96"/>
      <c r="FMB38" s="96"/>
      <c r="FMC38" s="96"/>
      <c r="FMD38" s="96"/>
      <c r="FME38" s="96"/>
      <c r="FMF38" s="96"/>
      <c r="FMG38" s="96"/>
      <c r="FMH38" s="96"/>
      <c r="FMI38" s="96"/>
      <c r="FMJ38" s="96"/>
      <c r="FMK38" s="96"/>
      <c r="FML38" s="96"/>
      <c r="FMM38" s="96"/>
      <c r="FMN38" s="96"/>
      <c r="FMO38" s="96"/>
      <c r="FMP38" s="96"/>
      <c r="FMQ38" s="96"/>
      <c r="FMR38" s="96"/>
      <c r="FMS38" s="96"/>
      <c r="FMT38" s="96"/>
      <c r="FMU38" s="96"/>
      <c r="FMV38" s="96"/>
      <c r="FMW38" s="96"/>
      <c r="FMX38" s="96"/>
      <c r="FMY38" s="96"/>
      <c r="FMZ38" s="96"/>
      <c r="FNA38" s="96"/>
      <c r="FNB38" s="96"/>
      <c r="FNC38" s="96"/>
      <c r="FND38" s="96"/>
      <c r="FNE38" s="96"/>
      <c r="FNF38" s="96"/>
      <c r="FNG38" s="96"/>
      <c r="FNH38" s="96"/>
      <c r="FNI38" s="96"/>
      <c r="FNJ38" s="96"/>
      <c r="FNK38" s="96"/>
      <c r="FNL38" s="96"/>
      <c r="FNM38" s="96"/>
      <c r="FNN38" s="96"/>
      <c r="FNO38" s="96"/>
      <c r="FNP38" s="96"/>
      <c r="FNQ38" s="96"/>
      <c r="FNR38" s="96"/>
      <c r="FNS38" s="96"/>
      <c r="FNT38" s="96"/>
      <c r="FNU38" s="96"/>
      <c r="FNV38" s="96"/>
      <c r="FNW38" s="96"/>
      <c r="FNX38" s="96"/>
      <c r="FNY38" s="96"/>
      <c r="FNZ38" s="96"/>
      <c r="FOA38" s="96"/>
      <c r="FOB38" s="96"/>
      <c r="FOC38" s="96"/>
      <c r="FOD38" s="96"/>
      <c r="FOE38" s="96"/>
      <c r="FOF38" s="96"/>
      <c r="FOG38" s="96"/>
      <c r="FOH38" s="96"/>
      <c r="FOI38" s="96"/>
      <c r="FOJ38" s="96"/>
      <c r="FOK38" s="96"/>
      <c r="FOL38" s="96"/>
      <c r="FOM38" s="96"/>
      <c r="FON38" s="96"/>
      <c r="FOO38" s="96"/>
      <c r="FOP38" s="96"/>
      <c r="FOQ38" s="96"/>
      <c r="FOR38" s="96"/>
      <c r="FOS38" s="96"/>
      <c r="FOT38" s="96"/>
      <c r="FOU38" s="96"/>
      <c r="FOV38" s="96"/>
      <c r="FOW38" s="96"/>
      <c r="FOX38" s="96"/>
      <c r="FOY38" s="96"/>
      <c r="FOZ38" s="96"/>
      <c r="FPA38" s="96"/>
      <c r="FPB38" s="96"/>
      <c r="FPC38" s="96"/>
      <c r="FPD38" s="96"/>
      <c r="FPE38" s="96"/>
      <c r="FPF38" s="96"/>
      <c r="FPG38" s="96"/>
      <c r="FPH38" s="96"/>
      <c r="FPI38" s="96"/>
      <c r="FPJ38" s="96"/>
      <c r="FPK38" s="96"/>
      <c r="FPL38" s="96"/>
      <c r="FPM38" s="96"/>
      <c r="FPN38" s="96"/>
      <c r="FPO38" s="96"/>
      <c r="FPP38" s="96"/>
      <c r="FPQ38" s="96"/>
      <c r="FPR38" s="96"/>
      <c r="FPS38" s="96"/>
      <c r="FPT38" s="96"/>
      <c r="FPU38" s="96"/>
      <c r="FPV38" s="96"/>
      <c r="FPW38" s="96"/>
      <c r="FPX38" s="96"/>
      <c r="FPY38" s="96"/>
      <c r="FPZ38" s="96"/>
      <c r="FQA38" s="96"/>
      <c r="FQB38" s="96"/>
      <c r="FQC38" s="96"/>
      <c r="FQD38" s="96"/>
      <c r="FQE38" s="96"/>
      <c r="FQF38" s="96"/>
      <c r="FQG38" s="96"/>
      <c r="FQH38" s="96"/>
      <c r="FQI38" s="96"/>
      <c r="FQJ38" s="96"/>
      <c r="FQK38" s="96"/>
      <c r="FQL38" s="96"/>
      <c r="FQM38" s="96"/>
      <c r="FQN38" s="96"/>
      <c r="FQO38" s="96"/>
      <c r="FQP38" s="96"/>
      <c r="FQQ38" s="96"/>
      <c r="FQR38" s="96"/>
      <c r="FQS38" s="96"/>
      <c r="FQT38" s="96"/>
      <c r="FQU38" s="96"/>
      <c r="FQV38" s="96"/>
      <c r="FQW38" s="96"/>
      <c r="FQX38" s="96"/>
      <c r="FQY38" s="96"/>
      <c r="FQZ38" s="96"/>
      <c r="FRA38" s="96"/>
      <c r="FRB38" s="96"/>
      <c r="FRC38" s="96"/>
      <c r="FRD38" s="96"/>
      <c r="FRE38" s="96"/>
      <c r="FRF38" s="96"/>
      <c r="FRG38" s="96"/>
      <c r="FRH38" s="96"/>
      <c r="FRI38" s="96"/>
      <c r="FRJ38" s="96"/>
      <c r="FRK38" s="96"/>
      <c r="FRL38" s="96"/>
      <c r="FRM38" s="96"/>
      <c r="FRN38" s="96"/>
      <c r="FRO38" s="96"/>
      <c r="FRP38" s="96"/>
      <c r="FRQ38" s="96"/>
      <c r="FRR38" s="96"/>
      <c r="FRS38" s="96"/>
      <c r="FRT38" s="96"/>
      <c r="FRU38" s="96"/>
      <c r="FRV38" s="96"/>
      <c r="FRW38" s="96"/>
      <c r="FRX38" s="96"/>
      <c r="FRY38" s="96"/>
      <c r="FRZ38" s="96"/>
      <c r="FSA38" s="96"/>
      <c r="FSB38" s="96"/>
      <c r="FSC38" s="96"/>
      <c r="FSD38" s="96"/>
      <c r="FSE38" s="96"/>
      <c r="FSF38" s="96"/>
      <c r="FSG38" s="96"/>
      <c r="FSH38" s="96"/>
      <c r="FSI38" s="96"/>
      <c r="FSJ38" s="96"/>
      <c r="FSK38" s="96"/>
      <c r="FSL38" s="96"/>
      <c r="FSM38" s="96"/>
      <c r="FSN38" s="96"/>
      <c r="FSO38" s="96"/>
      <c r="FSP38" s="96"/>
      <c r="FSQ38" s="96"/>
      <c r="FSR38" s="96"/>
      <c r="FSS38" s="96"/>
      <c r="FST38" s="96"/>
      <c r="FSU38" s="96"/>
      <c r="FSV38" s="96"/>
      <c r="FSW38" s="96"/>
      <c r="FSX38" s="96"/>
      <c r="FSY38" s="96"/>
      <c r="FSZ38" s="96"/>
      <c r="FTA38" s="96"/>
      <c r="FTB38" s="96"/>
      <c r="FTC38" s="96"/>
      <c r="FTD38" s="96"/>
      <c r="FTE38" s="96"/>
      <c r="FTF38" s="96"/>
      <c r="FTG38" s="96"/>
      <c r="FTH38" s="96"/>
      <c r="FTI38" s="96"/>
      <c r="FTJ38" s="96"/>
      <c r="FTK38" s="96"/>
      <c r="FTL38" s="96"/>
      <c r="FTM38" s="96"/>
      <c r="FTN38" s="96"/>
      <c r="FTO38" s="96"/>
      <c r="FTP38" s="96"/>
      <c r="FTQ38" s="96"/>
      <c r="FTR38" s="96"/>
      <c r="FTS38" s="96"/>
      <c r="FTT38" s="96"/>
      <c r="FTU38" s="96"/>
      <c r="FTV38" s="96"/>
      <c r="FTW38" s="96"/>
      <c r="FTX38" s="96"/>
      <c r="FTY38" s="96"/>
      <c r="FTZ38" s="96"/>
      <c r="FUA38" s="96"/>
      <c r="FUB38" s="96"/>
      <c r="FUC38" s="96"/>
      <c r="FUD38" s="96"/>
      <c r="FUE38" s="96"/>
      <c r="FUF38" s="96"/>
      <c r="FUG38" s="96"/>
      <c r="FUH38" s="96"/>
      <c r="FUI38" s="96"/>
      <c r="FUJ38" s="96"/>
      <c r="FUK38" s="96"/>
      <c r="FUL38" s="96"/>
      <c r="FUM38" s="96"/>
      <c r="FUN38" s="96"/>
      <c r="FUO38" s="96"/>
      <c r="FUP38" s="96"/>
      <c r="FUQ38" s="96"/>
      <c r="FUR38" s="96"/>
      <c r="FUS38" s="96"/>
      <c r="FUT38" s="96"/>
      <c r="FUU38" s="96"/>
      <c r="FUV38" s="96"/>
      <c r="FUW38" s="96"/>
      <c r="FUX38" s="96"/>
      <c r="FUY38" s="96"/>
      <c r="FUZ38" s="96"/>
      <c r="FVA38" s="96"/>
      <c r="FVB38" s="96"/>
      <c r="FVC38" s="96"/>
      <c r="FVD38" s="96"/>
      <c r="FVE38" s="96"/>
      <c r="FVF38" s="96"/>
      <c r="FVG38" s="96"/>
      <c r="FVH38" s="96"/>
      <c r="FVI38" s="96"/>
      <c r="FVJ38" s="96"/>
      <c r="FVK38" s="96"/>
      <c r="FVL38" s="96"/>
      <c r="FVM38" s="96"/>
      <c r="FVN38" s="96"/>
      <c r="FVO38" s="96"/>
      <c r="FVP38" s="96"/>
      <c r="FVQ38" s="96"/>
      <c r="FVR38" s="96"/>
      <c r="FVS38" s="96"/>
      <c r="FVT38" s="96"/>
      <c r="FVU38" s="96"/>
      <c r="FVV38" s="96"/>
      <c r="FVW38" s="96"/>
      <c r="FVX38" s="96"/>
      <c r="FVY38" s="96"/>
      <c r="FVZ38" s="96"/>
      <c r="FWA38" s="96"/>
      <c r="FWB38" s="96"/>
      <c r="FWC38" s="96"/>
      <c r="FWD38" s="96"/>
      <c r="FWE38" s="96"/>
      <c r="FWF38" s="96"/>
      <c r="FWG38" s="96"/>
      <c r="FWH38" s="96"/>
      <c r="FWI38" s="96"/>
      <c r="FWJ38" s="96"/>
      <c r="FWK38" s="96"/>
      <c r="FWL38" s="96"/>
      <c r="FWM38" s="96"/>
      <c r="FWN38" s="96"/>
      <c r="FWO38" s="96"/>
      <c r="FWP38" s="96"/>
      <c r="FWQ38" s="96"/>
      <c r="FWR38" s="96"/>
      <c r="FWS38" s="96"/>
      <c r="FWT38" s="96"/>
      <c r="FWU38" s="96"/>
      <c r="FWV38" s="96"/>
      <c r="FWW38" s="96"/>
      <c r="FWX38" s="96"/>
      <c r="FWY38" s="96"/>
      <c r="FWZ38" s="96"/>
      <c r="FXA38" s="96"/>
      <c r="FXB38" s="96"/>
      <c r="FXC38" s="96"/>
      <c r="FXD38" s="96"/>
      <c r="FXE38" s="96"/>
      <c r="FXF38" s="96"/>
      <c r="FXG38" s="96"/>
      <c r="FXH38" s="96"/>
      <c r="FXI38" s="96"/>
      <c r="FXJ38" s="96"/>
      <c r="FXK38" s="96"/>
      <c r="FXL38" s="96"/>
      <c r="FXM38" s="96"/>
      <c r="FXN38" s="96"/>
      <c r="FXO38" s="96"/>
      <c r="FXP38" s="96"/>
      <c r="FXQ38" s="96"/>
      <c r="FXR38" s="96"/>
      <c r="FXS38" s="96"/>
      <c r="FXT38" s="96"/>
      <c r="FXU38" s="96"/>
      <c r="FXV38" s="96"/>
      <c r="FXW38" s="96"/>
      <c r="FXX38" s="96"/>
      <c r="FXY38" s="96"/>
      <c r="FXZ38" s="96"/>
      <c r="FYA38" s="96"/>
      <c r="FYB38" s="96"/>
      <c r="FYC38" s="96"/>
      <c r="FYD38" s="96"/>
      <c r="FYE38" s="96"/>
      <c r="FYF38" s="96"/>
      <c r="FYG38" s="96"/>
      <c r="FYH38" s="96"/>
      <c r="FYI38" s="96"/>
      <c r="FYJ38" s="96"/>
      <c r="FYK38" s="96"/>
      <c r="FYL38" s="96"/>
      <c r="FYM38" s="96"/>
      <c r="FYN38" s="96"/>
      <c r="FYO38" s="96"/>
      <c r="FYP38" s="96"/>
      <c r="FYQ38" s="96"/>
      <c r="FYR38" s="96"/>
      <c r="FYS38" s="96"/>
      <c r="FYT38" s="96"/>
      <c r="FYU38" s="96"/>
      <c r="FYV38" s="96"/>
      <c r="FYW38" s="96"/>
      <c r="FYX38" s="96"/>
      <c r="FYY38" s="96"/>
      <c r="FYZ38" s="96"/>
      <c r="FZA38" s="96"/>
      <c r="FZB38" s="96"/>
      <c r="FZC38" s="96"/>
      <c r="FZD38" s="96"/>
      <c r="FZE38" s="96"/>
      <c r="FZF38" s="96"/>
      <c r="FZG38" s="96"/>
      <c r="FZH38" s="96"/>
      <c r="FZI38" s="96"/>
      <c r="FZJ38" s="96"/>
      <c r="FZK38" s="96"/>
      <c r="FZL38" s="96"/>
      <c r="FZM38" s="96"/>
      <c r="FZN38" s="96"/>
      <c r="FZO38" s="96"/>
      <c r="FZP38" s="96"/>
      <c r="FZQ38" s="96"/>
      <c r="FZR38" s="96"/>
      <c r="FZS38" s="96"/>
      <c r="FZT38" s="96"/>
      <c r="FZU38" s="96"/>
      <c r="FZV38" s="96"/>
      <c r="FZW38" s="96"/>
      <c r="FZX38" s="96"/>
      <c r="FZY38" s="96"/>
      <c r="FZZ38" s="96"/>
      <c r="GAA38" s="96"/>
      <c r="GAB38" s="96"/>
      <c r="GAC38" s="96"/>
      <c r="GAD38" s="96"/>
      <c r="GAE38" s="96"/>
      <c r="GAF38" s="96"/>
      <c r="GAG38" s="96"/>
      <c r="GAH38" s="96"/>
      <c r="GAI38" s="96"/>
      <c r="GAJ38" s="96"/>
      <c r="GAK38" s="96"/>
      <c r="GAL38" s="96"/>
      <c r="GAM38" s="96"/>
      <c r="GAN38" s="96"/>
      <c r="GAO38" s="96"/>
      <c r="GAP38" s="96"/>
      <c r="GAQ38" s="96"/>
      <c r="GAR38" s="96"/>
      <c r="GAS38" s="96"/>
      <c r="GAT38" s="96"/>
      <c r="GAU38" s="96"/>
      <c r="GAV38" s="96"/>
      <c r="GAW38" s="96"/>
      <c r="GAX38" s="96"/>
      <c r="GAY38" s="96"/>
      <c r="GAZ38" s="96"/>
      <c r="GBA38" s="96"/>
      <c r="GBB38" s="96"/>
      <c r="GBC38" s="96"/>
      <c r="GBD38" s="96"/>
      <c r="GBE38" s="96"/>
      <c r="GBF38" s="96"/>
      <c r="GBG38" s="96"/>
      <c r="GBH38" s="96"/>
      <c r="GBI38" s="96"/>
      <c r="GBJ38" s="96"/>
      <c r="GBK38" s="96"/>
      <c r="GBL38" s="96"/>
      <c r="GBM38" s="96"/>
      <c r="GBN38" s="96"/>
      <c r="GBO38" s="96"/>
      <c r="GBP38" s="96"/>
      <c r="GBQ38" s="96"/>
      <c r="GBR38" s="96"/>
      <c r="GBS38" s="96"/>
      <c r="GBT38" s="96"/>
      <c r="GBU38" s="96"/>
      <c r="GBV38" s="96"/>
      <c r="GBW38" s="96"/>
      <c r="GBX38" s="96"/>
      <c r="GBY38" s="96"/>
      <c r="GBZ38" s="96"/>
      <c r="GCA38" s="96"/>
      <c r="GCB38" s="96"/>
      <c r="GCC38" s="96"/>
      <c r="GCD38" s="96"/>
      <c r="GCE38" s="96"/>
      <c r="GCF38" s="96"/>
      <c r="GCG38" s="96"/>
      <c r="GCH38" s="96"/>
      <c r="GCI38" s="96"/>
      <c r="GCJ38" s="96"/>
      <c r="GCK38" s="96"/>
      <c r="GCL38" s="96"/>
      <c r="GCM38" s="96"/>
      <c r="GCN38" s="96"/>
      <c r="GCO38" s="96"/>
      <c r="GCP38" s="96"/>
      <c r="GCQ38" s="96"/>
      <c r="GCR38" s="96"/>
      <c r="GCS38" s="96"/>
      <c r="GCT38" s="96"/>
      <c r="GCU38" s="96"/>
      <c r="GCV38" s="96"/>
      <c r="GCW38" s="96"/>
      <c r="GCX38" s="96"/>
      <c r="GCY38" s="96"/>
      <c r="GCZ38" s="96"/>
      <c r="GDA38" s="96"/>
      <c r="GDB38" s="96"/>
      <c r="GDC38" s="96"/>
      <c r="GDD38" s="96"/>
      <c r="GDE38" s="96"/>
      <c r="GDF38" s="96"/>
      <c r="GDG38" s="96"/>
      <c r="GDH38" s="96"/>
      <c r="GDI38" s="96"/>
      <c r="GDJ38" s="96"/>
      <c r="GDK38" s="96"/>
      <c r="GDL38" s="96"/>
      <c r="GDM38" s="96"/>
      <c r="GDN38" s="96"/>
      <c r="GDO38" s="96"/>
      <c r="GDP38" s="96"/>
      <c r="GDQ38" s="96"/>
      <c r="GDR38" s="96"/>
      <c r="GDS38" s="96"/>
      <c r="GDT38" s="96"/>
      <c r="GDU38" s="96"/>
      <c r="GDV38" s="96"/>
      <c r="GDW38" s="96"/>
      <c r="GDX38" s="96"/>
      <c r="GDY38" s="96"/>
      <c r="GDZ38" s="96"/>
      <c r="GEA38" s="96"/>
      <c r="GEB38" s="96"/>
      <c r="GEC38" s="96"/>
      <c r="GED38" s="96"/>
      <c r="GEE38" s="96"/>
      <c r="GEF38" s="96"/>
      <c r="GEG38" s="96"/>
      <c r="GEH38" s="96"/>
      <c r="GEI38" s="96"/>
      <c r="GEJ38" s="96"/>
      <c r="GEK38" s="96"/>
      <c r="GEL38" s="96"/>
      <c r="GEM38" s="96"/>
      <c r="GEN38" s="96"/>
      <c r="GEO38" s="96"/>
      <c r="GEP38" s="96"/>
      <c r="GEQ38" s="96"/>
      <c r="GER38" s="96"/>
      <c r="GES38" s="96"/>
      <c r="GET38" s="96"/>
      <c r="GEU38" s="96"/>
      <c r="GEV38" s="96"/>
      <c r="GEW38" s="96"/>
      <c r="GEX38" s="96"/>
      <c r="GEY38" s="96"/>
      <c r="GEZ38" s="96"/>
      <c r="GFA38" s="96"/>
      <c r="GFB38" s="96"/>
      <c r="GFC38" s="96"/>
      <c r="GFD38" s="96"/>
      <c r="GFE38" s="96"/>
      <c r="GFF38" s="96"/>
      <c r="GFG38" s="96"/>
      <c r="GFH38" s="96"/>
      <c r="GFI38" s="96"/>
      <c r="GFJ38" s="96"/>
      <c r="GFK38" s="96"/>
      <c r="GFL38" s="96"/>
      <c r="GFM38" s="96"/>
      <c r="GFN38" s="96"/>
      <c r="GFO38" s="96"/>
      <c r="GFP38" s="96"/>
      <c r="GFQ38" s="96"/>
      <c r="GFR38" s="96"/>
      <c r="GFS38" s="96"/>
      <c r="GFT38" s="96"/>
      <c r="GFU38" s="96"/>
      <c r="GFV38" s="96"/>
      <c r="GFW38" s="96"/>
      <c r="GFX38" s="96"/>
      <c r="GFY38" s="96"/>
      <c r="GFZ38" s="96"/>
      <c r="GGA38" s="96"/>
      <c r="GGB38" s="96"/>
      <c r="GGC38" s="96"/>
      <c r="GGD38" s="96"/>
      <c r="GGE38" s="96"/>
      <c r="GGF38" s="96"/>
      <c r="GGG38" s="96"/>
      <c r="GGH38" s="96"/>
      <c r="GGI38" s="96"/>
      <c r="GGJ38" s="96"/>
      <c r="GGK38" s="96"/>
      <c r="GGL38" s="96"/>
      <c r="GGM38" s="96"/>
      <c r="GGN38" s="96"/>
      <c r="GGO38" s="96"/>
      <c r="GGP38" s="96"/>
      <c r="GGQ38" s="96"/>
      <c r="GGR38" s="96"/>
      <c r="GGS38" s="96"/>
      <c r="GGT38" s="96"/>
      <c r="GGU38" s="96"/>
      <c r="GGV38" s="96"/>
      <c r="GGW38" s="96"/>
      <c r="GGX38" s="96"/>
      <c r="GGY38" s="96"/>
      <c r="GGZ38" s="96"/>
      <c r="GHA38" s="96"/>
      <c r="GHB38" s="96"/>
      <c r="GHC38" s="96"/>
      <c r="GHD38" s="96"/>
      <c r="GHE38" s="96"/>
      <c r="GHF38" s="96"/>
      <c r="GHG38" s="96"/>
      <c r="GHH38" s="96"/>
      <c r="GHI38" s="96"/>
      <c r="GHJ38" s="96"/>
      <c r="GHK38" s="96"/>
      <c r="GHL38" s="96"/>
      <c r="GHM38" s="96"/>
      <c r="GHN38" s="96"/>
      <c r="GHO38" s="96"/>
      <c r="GHP38" s="96"/>
      <c r="GHQ38" s="96"/>
      <c r="GHR38" s="96"/>
      <c r="GHS38" s="96"/>
      <c r="GHT38" s="96"/>
      <c r="GHU38" s="96"/>
      <c r="GHV38" s="96"/>
      <c r="GHW38" s="96"/>
      <c r="GHX38" s="96"/>
      <c r="GHY38" s="96"/>
      <c r="GHZ38" s="96"/>
      <c r="GIA38" s="96"/>
      <c r="GIB38" s="96"/>
      <c r="GIC38" s="96"/>
      <c r="GID38" s="96"/>
      <c r="GIE38" s="96"/>
      <c r="GIF38" s="96"/>
      <c r="GIG38" s="96"/>
      <c r="GIH38" s="96"/>
      <c r="GII38" s="96"/>
      <c r="GIJ38" s="96"/>
      <c r="GIK38" s="96"/>
      <c r="GIL38" s="96"/>
      <c r="GIM38" s="96"/>
      <c r="GIN38" s="96"/>
      <c r="GIO38" s="96"/>
      <c r="GIP38" s="96"/>
      <c r="GIQ38" s="96"/>
      <c r="GIR38" s="96"/>
      <c r="GIS38" s="96"/>
      <c r="GIT38" s="96"/>
      <c r="GIU38" s="96"/>
      <c r="GIV38" s="96"/>
      <c r="GIW38" s="96"/>
      <c r="GIX38" s="96"/>
      <c r="GIY38" s="96"/>
      <c r="GIZ38" s="96"/>
      <c r="GJA38" s="96"/>
      <c r="GJB38" s="96"/>
      <c r="GJC38" s="96"/>
      <c r="GJD38" s="96"/>
      <c r="GJE38" s="96"/>
      <c r="GJF38" s="96"/>
      <c r="GJG38" s="96"/>
      <c r="GJH38" s="96"/>
      <c r="GJI38" s="96"/>
      <c r="GJJ38" s="96"/>
      <c r="GJK38" s="96"/>
      <c r="GJL38" s="96"/>
      <c r="GJM38" s="96"/>
      <c r="GJN38" s="96"/>
      <c r="GJO38" s="96"/>
      <c r="GJP38" s="96"/>
      <c r="GJQ38" s="96"/>
      <c r="GJR38" s="96"/>
      <c r="GJS38" s="96"/>
      <c r="GJT38" s="96"/>
      <c r="GJU38" s="96"/>
      <c r="GJV38" s="96"/>
      <c r="GJW38" s="96"/>
      <c r="GJX38" s="96"/>
      <c r="GJY38" s="96"/>
      <c r="GJZ38" s="96"/>
      <c r="GKA38" s="96"/>
      <c r="GKB38" s="96"/>
      <c r="GKC38" s="96"/>
      <c r="GKD38" s="96"/>
      <c r="GKE38" s="96"/>
      <c r="GKF38" s="96"/>
      <c r="GKG38" s="96"/>
      <c r="GKH38" s="96"/>
      <c r="GKI38" s="96"/>
      <c r="GKJ38" s="96"/>
      <c r="GKK38" s="96"/>
      <c r="GKL38" s="96"/>
      <c r="GKM38" s="96"/>
      <c r="GKN38" s="96"/>
      <c r="GKO38" s="96"/>
      <c r="GKP38" s="96"/>
      <c r="GKQ38" s="96"/>
      <c r="GKR38" s="96"/>
      <c r="GKS38" s="96"/>
      <c r="GKT38" s="96"/>
      <c r="GKU38" s="96"/>
      <c r="GKV38" s="96"/>
      <c r="GKW38" s="96"/>
      <c r="GKX38" s="96"/>
      <c r="GKY38" s="96"/>
      <c r="GKZ38" s="96"/>
      <c r="GLA38" s="96"/>
      <c r="GLB38" s="96"/>
      <c r="GLC38" s="96"/>
      <c r="GLD38" s="96"/>
      <c r="GLE38" s="96"/>
      <c r="GLF38" s="96"/>
      <c r="GLG38" s="96"/>
      <c r="GLH38" s="96"/>
      <c r="GLI38" s="96"/>
      <c r="GLJ38" s="96"/>
      <c r="GLK38" s="96"/>
      <c r="GLL38" s="96"/>
      <c r="GLM38" s="96"/>
      <c r="GLN38" s="96"/>
      <c r="GLO38" s="96"/>
      <c r="GLP38" s="96"/>
      <c r="GLQ38" s="96"/>
      <c r="GLR38" s="96"/>
      <c r="GLS38" s="96"/>
      <c r="GLT38" s="96"/>
      <c r="GLU38" s="96"/>
      <c r="GLV38" s="96"/>
      <c r="GLW38" s="96"/>
      <c r="GLX38" s="96"/>
      <c r="GLY38" s="96"/>
      <c r="GLZ38" s="96"/>
      <c r="GMA38" s="96"/>
      <c r="GMB38" s="96"/>
      <c r="GMC38" s="96"/>
      <c r="GMD38" s="96"/>
      <c r="GME38" s="96"/>
      <c r="GMF38" s="96"/>
      <c r="GMG38" s="96"/>
      <c r="GMH38" s="96"/>
      <c r="GMI38" s="96"/>
      <c r="GMJ38" s="96"/>
      <c r="GMK38" s="96"/>
      <c r="GML38" s="96"/>
      <c r="GMM38" s="96"/>
      <c r="GMN38" s="96"/>
      <c r="GMO38" s="96"/>
      <c r="GMP38" s="96"/>
      <c r="GMQ38" s="96"/>
      <c r="GMR38" s="96"/>
      <c r="GMS38" s="96"/>
      <c r="GMT38" s="96"/>
      <c r="GMU38" s="96"/>
      <c r="GMV38" s="96"/>
      <c r="GMW38" s="96"/>
      <c r="GMX38" s="96"/>
      <c r="GMY38" s="96"/>
      <c r="GMZ38" s="96"/>
      <c r="GNA38" s="96"/>
      <c r="GNB38" s="96"/>
      <c r="GNC38" s="96"/>
      <c r="GND38" s="96"/>
      <c r="GNE38" s="96"/>
      <c r="GNF38" s="96"/>
      <c r="GNG38" s="96"/>
      <c r="GNH38" s="96"/>
      <c r="GNI38" s="96"/>
      <c r="GNJ38" s="96"/>
      <c r="GNK38" s="96"/>
      <c r="GNL38" s="96"/>
      <c r="GNM38" s="96"/>
      <c r="GNN38" s="96"/>
      <c r="GNO38" s="96"/>
      <c r="GNP38" s="96"/>
      <c r="GNQ38" s="96"/>
      <c r="GNR38" s="96"/>
      <c r="GNS38" s="96"/>
      <c r="GNT38" s="96"/>
      <c r="GNU38" s="96"/>
      <c r="GNV38" s="96"/>
      <c r="GNW38" s="96"/>
      <c r="GNX38" s="96"/>
      <c r="GNY38" s="96"/>
      <c r="GNZ38" s="96"/>
      <c r="GOA38" s="96"/>
      <c r="GOB38" s="96"/>
      <c r="GOC38" s="96"/>
      <c r="GOD38" s="96"/>
      <c r="GOE38" s="96"/>
      <c r="GOF38" s="96"/>
      <c r="GOG38" s="96"/>
      <c r="GOH38" s="96"/>
      <c r="GOI38" s="96"/>
      <c r="GOJ38" s="96"/>
      <c r="GOK38" s="96"/>
      <c r="GOL38" s="96"/>
      <c r="GOM38" s="96"/>
      <c r="GON38" s="96"/>
      <c r="GOO38" s="96"/>
      <c r="GOP38" s="96"/>
      <c r="GOQ38" s="96"/>
      <c r="GOR38" s="96"/>
      <c r="GOS38" s="96"/>
      <c r="GOT38" s="96"/>
      <c r="GOU38" s="96"/>
      <c r="GOV38" s="96"/>
      <c r="GOW38" s="96"/>
      <c r="GOX38" s="96"/>
      <c r="GOY38" s="96"/>
      <c r="GOZ38" s="96"/>
      <c r="GPA38" s="96"/>
      <c r="GPB38" s="96"/>
      <c r="GPC38" s="96"/>
      <c r="GPD38" s="96"/>
      <c r="GPE38" s="96"/>
      <c r="GPF38" s="96"/>
      <c r="GPG38" s="96"/>
      <c r="GPH38" s="96"/>
      <c r="GPI38" s="96"/>
      <c r="GPJ38" s="96"/>
      <c r="GPK38" s="96"/>
      <c r="GPL38" s="96"/>
      <c r="GPM38" s="96"/>
      <c r="GPN38" s="96"/>
      <c r="GPO38" s="96"/>
      <c r="GPP38" s="96"/>
      <c r="GPQ38" s="96"/>
      <c r="GPR38" s="96"/>
      <c r="GPS38" s="96"/>
      <c r="GPT38" s="96"/>
      <c r="GPU38" s="96"/>
      <c r="GPV38" s="96"/>
      <c r="GPW38" s="96"/>
      <c r="GPX38" s="96"/>
      <c r="GPY38" s="96"/>
      <c r="GPZ38" s="96"/>
      <c r="GQA38" s="96"/>
      <c r="GQB38" s="96"/>
      <c r="GQC38" s="96"/>
      <c r="GQD38" s="96"/>
      <c r="GQE38" s="96"/>
      <c r="GQF38" s="96"/>
      <c r="GQG38" s="96"/>
      <c r="GQH38" s="96"/>
      <c r="GQI38" s="96"/>
      <c r="GQJ38" s="96"/>
      <c r="GQK38" s="96"/>
      <c r="GQL38" s="96"/>
      <c r="GQM38" s="96"/>
      <c r="GQN38" s="96"/>
      <c r="GQO38" s="96"/>
      <c r="GQP38" s="96"/>
      <c r="GQQ38" s="96"/>
      <c r="GQR38" s="96"/>
      <c r="GQS38" s="96"/>
      <c r="GQT38" s="96"/>
      <c r="GQU38" s="96"/>
      <c r="GQV38" s="96"/>
      <c r="GQW38" s="96"/>
      <c r="GQX38" s="96"/>
      <c r="GQY38" s="96"/>
      <c r="GQZ38" s="96"/>
      <c r="GRA38" s="96"/>
      <c r="GRB38" s="96"/>
      <c r="GRC38" s="96"/>
      <c r="GRD38" s="96"/>
      <c r="GRE38" s="96"/>
      <c r="GRF38" s="96"/>
      <c r="GRG38" s="96"/>
      <c r="GRH38" s="96"/>
      <c r="GRI38" s="96"/>
      <c r="GRJ38" s="96"/>
      <c r="GRK38" s="96"/>
      <c r="GRL38" s="96"/>
      <c r="GRM38" s="96"/>
      <c r="GRN38" s="96"/>
      <c r="GRO38" s="96"/>
      <c r="GRP38" s="96"/>
      <c r="GRQ38" s="96"/>
      <c r="GRR38" s="96"/>
      <c r="GRS38" s="96"/>
      <c r="GRT38" s="96"/>
      <c r="GRU38" s="96"/>
      <c r="GRV38" s="96"/>
      <c r="GRW38" s="96"/>
      <c r="GRX38" s="96"/>
      <c r="GRY38" s="96"/>
      <c r="GRZ38" s="96"/>
      <c r="GSA38" s="96"/>
      <c r="GSB38" s="96"/>
      <c r="GSC38" s="96"/>
      <c r="GSD38" s="96"/>
      <c r="GSE38" s="96"/>
      <c r="GSF38" s="96"/>
      <c r="GSG38" s="96"/>
      <c r="GSH38" s="96"/>
      <c r="GSI38" s="96"/>
      <c r="GSJ38" s="96"/>
      <c r="GSK38" s="96"/>
      <c r="GSL38" s="96"/>
      <c r="GSM38" s="96"/>
      <c r="GSN38" s="96"/>
      <c r="GSO38" s="96"/>
      <c r="GSP38" s="96"/>
      <c r="GSQ38" s="96"/>
      <c r="GSR38" s="96"/>
      <c r="GSS38" s="96"/>
      <c r="GST38" s="96"/>
      <c r="GSU38" s="96"/>
      <c r="GSV38" s="96"/>
      <c r="GSW38" s="96"/>
      <c r="GSX38" s="96"/>
      <c r="GSY38" s="96"/>
      <c r="GSZ38" s="96"/>
      <c r="GTA38" s="96"/>
      <c r="GTB38" s="96"/>
      <c r="GTC38" s="96"/>
      <c r="GTD38" s="96"/>
      <c r="GTE38" s="96"/>
      <c r="GTF38" s="96"/>
      <c r="GTG38" s="96"/>
      <c r="GTH38" s="96"/>
      <c r="GTI38" s="96"/>
      <c r="GTJ38" s="96"/>
      <c r="GTK38" s="96"/>
      <c r="GTL38" s="96"/>
      <c r="GTM38" s="96"/>
      <c r="GTN38" s="96"/>
      <c r="GTO38" s="96"/>
      <c r="GTP38" s="96"/>
      <c r="GTQ38" s="96"/>
      <c r="GTR38" s="96"/>
      <c r="GTS38" s="96"/>
      <c r="GTT38" s="96"/>
      <c r="GTU38" s="96"/>
      <c r="GTV38" s="96"/>
      <c r="GTW38" s="96"/>
      <c r="GTX38" s="96"/>
      <c r="GTY38" s="96"/>
      <c r="GTZ38" s="96"/>
      <c r="GUA38" s="96"/>
      <c r="GUB38" s="96"/>
      <c r="GUC38" s="96"/>
      <c r="GUD38" s="96"/>
      <c r="GUE38" s="96"/>
      <c r="GUF38" s="96"/>
      <c r="GUG38" s="96"/>
      <c r="GUH38" s="96"/>
      <c r="GUI38" s="96"/>
      <c r="GUJ38" s="96"/>
      <c r="GUK38" s="96"/>
      <c r="GUL38" s="96"/>
      <c r="GUM38" s="96"/>
      <c r="GUN38" s="96"/>
      <c r="GUO38" s="96"/>
      <c r="GUP38" s="96"/>
      <c r="GUQ38" s="96"/>
      <c r="GUR38" s="96"/>
      <c r="GUS38" s="96"/>
      <c r="GUT38" s="96"/>
      <c r="GUU38" s="96"/>
      <c r="GUV38" s="96"/>
      <c r="GUW38" s="96"/>
      <c r="GUX38" s="96"/>
      <c r="GUY38" s="96"/>
      <c r="GUZ38" s="96"/>
      <c r="GVA38" s="96"/>
      <c r="GVB38" s="96"/>
      <c r="GVC38" s="96"/>
      <c r="GVD38" s="96"/>
      <c r="GVE38" s="96"/>
      <c r="GVF38" s="96"/>
      <c r="GVG38" s="96"/>
      <c r="GVH38" s="96"/>
      <c r="GVI38" s="96"/>
      <c r="GVJ38" s="96"/>
      <c r="GVK38" s="96"/>
      <c r="GVL38" s="96"/>
      <c r="GVM38" s="96"/>
      <c r="GVN38" s="96"/>
      <c r="GVO38" s="96"/>
      <c r="GVP38" s="96"/>
      <c r="GVQ38" s="96"/>
      <c r="GVR38" s="96"/>
      <c r="GVS38" s="96"/>
      <c r="GVT38" s="96"/>
      <c r="GVU38" s="96"/>
      <c r="GVV38" s="96"/>
      <c r="GVW38" s="96"/>
      <c r="GVX38" s="96"/>
      <c r="GVY38" s="96"/>
      <c r="GVZ38" s="96"/>
      <c r="GWA38" s="96"/>
      <c r="GWB38" s="96"/>
      <c r="GWC38" s="96"/>
      <c r="GWD38" s="96"/>
      <c r="GWE38" s="96"/>
      <c r="GWF38" s="96"/>
      <c r="GWG38" s="96"/>
      <c r="GWH38" s="96"/>
      <c r="GWI38" s="96"/>
      <c r="GWJ38" s="96"/>
      <c r="GWK38" s="96"/>
      <c r="GWL38" s="96"/>
      <c r="GWM38" s="96"/>
      <c r="GWN38" s="96"/>
      <c r="GWO38" s="96"/>
      <c r="GWP38" s="96"/>
      <c r="GWQ38" s="96"/>
      <c r="GWR38" s="96"/>
      <c r="GWS38" s="96"/>
      <c r="GWT38" s="96"/>
      <c r="GWU38" s="96"/>
      <c r="GWV38" s="96"/>
      <c r="GWW38" s="96"/>
      <c r="GWX38" s="96"/>
      <c r="GWY38" s="96"/>
      <c r="GWZ38" s="96"/>
      <c r="GXA38" s="96"/>
      <c r="GXB38" s="96"/>
      <c r="GXC38" s="96"/>
      <c r="GXD38" s="96"/>
      <c r="GXE38" s="96"/>
      <c r="GXF38" s="96"/>
      <c r="GXG38" s="96"/>
      <c r="GXH38" s="96"/>
      <c r="GXI38" s="96"/>
      <c r="GXJ38" s="96"/>
      <c r="GXK38" s="96"/>
      <c r="GXL38" s="96"/>
      <c r="GXM38" s="96"/>
      <c r="GXN38" s="96"/>
      <c r="GXO38" s="96"/>
      <c r="GXP38" s="96"/>
      <c r="GXQ38" s="96"/>
      <c r="GXR38" s="96"/>
      <c r="GXS38" s="96"/>
      <c r="GXT38" s="96"/>
      <c r="GXU38" s="96"/>
      <c r="GXV38" s="96"/>
      <c r="GXW38" s="96"/>
      <c r="GXX38" s="96"/>
      <c r="GXY38" s="96"/>
      <c r="GXZ38" s="96"/>
      <c r="GYA38" s="96"/>
      <c r="GYB38" s="96"/>
      <c r="GYC38" s="96"/>
      <c r="GYD38" s="96"/>
      <c r="GYE38" s="96"/>
      <c r="GYF38" s="96"/>
      <c r="GYG38" s="96"/>
      <c r="GYH38" s="96"/>
      <c r="GYI38" s="96"/>
      <c r="GYJ38" s="96"/>
      <c r="GYK38" s="96"/>
      <c r="GYL38" s="96"/>
      <c r="GYM38" s="96"/>
      <c r="GYN38" s="96"/>
      <c r="GYO38" s="96"/>
      <c r="GYP38" s="96"/>
      <c r="GYQ38" s="96"/>
      <c r="GYR38" s="96"/>
      <c r="GYS38" s="96"/>
      <c r="GYT38" s="96"/>
      <c r="GYU38" s="96"/>
      <c r="GYV38" s="96"/>
      <c r="GYW38" s="96"/>
      <c r="GYX38" s="96"/>
      <c r="GYY38" s="96"/>
      <c r="GYZ38" s="96"/>
      <c r="GZA38" s="96"/>
      <c r="GZB38" s="96"/>
      <c r="GZC38" s="96"/>
      <c r="GZD38" s="96"/>
      <c r="GZE38" s="96"/>
      <c r="GZF38" s="96"/>
      <c r="GZG38" s="96"/>
      <c r="GZH38" s="96"/>
      <c r="GZI38" s="96"/>
      <c r="GZJ38" s="96"/>
      <c r="GZK38" s="96"/>
      <c r="GZL38" s="96"/>
      <c r="GZM38" s="96"/>
      <c r="GZN38" s="96"/>
      <c r="GZO38" s="96"/>
      <c r="GZP38" s="96"/>
      <c r="GZQ38" s="96"/>
      <c r="GZR38" s="96"/>
      <c r="GZS38" s="96"/>
      <c r="GZT38" s="96"/>
      <c r="GZU38" s="96"/>
      <c r="GZV38" s="96"/>
      <c r="GZW38" s="96"/>
      <c r="GZX38" s="96"/>
      <c r="GZY38" s="96"/>
      <c r="GZZ38" s="96"/>
      <c r="HAA38" s="96"/>
      <c r="HAB38" s="96"/>
      <c r="HAC38" s="96"/>
      <c r="HAD38" s="96"/>
      <c r="HAE38" s="96"/>
      <c r="HAF38" s="96"/>
      <c r="HAG38" s="96"/>
      <c r="HAH38" s="96"/>
      <c r="HAI38" s="96"/>
      <c r="HAJ38" s="96"/>
      <c r="HAK38" s="96"/>
      <c r="HAL38" s="96"/>
      <c r="HAM38" s="96"/>
      <c r="HAN38" s="96"/>
      <c r="HAO38" s="96"/>
      <c r="HAP38" s="96"/>
      <c r="HAQ38" s="96"/>
      <c r="HAR38" s="96"/>
      <c r="HAS38" s="96"/>
      <c r="HAT38" s="96"/>
      <c r="HAU38" s="96"/>
      <c r="HAV38" s="96"/>
      <c r="HAW38" s="96"/>
      <c r="HAX38" s="96"/>
      <c r="HAY38" s="96"/>
      <c r="HAZ38" s="96"/>
      <c r="HBA38" s="96"/>
      <c r="HBB38" s="96"/>
      <c r="HBC38" s="96"/>
      <c r="HBD38" s="96"/>
      <c r="HBE38" s="96"/>
      <c r="HBF38" s="96"/>
      <c r="HBG38" s="96"/>
      <c r="HBH38" s="96"/>
      <c r="HBI38" s="96"/>
      <c r="HBJ38" s="96"/>
      <c r="HBK38" s="96"/>
      <c r="HBL38" s="96"/>
      <c r="HBM38" s="96"/>
      <c r="HBN38" s="96"/>
      <c r="HBO38" s="96"/>
      <c r="HBP38" s="96"/>
      <c r="HBQ38" s="96"/>
      <c r="HBR38" s="96"/>
      <c r="HBS38" s="96"/>
      <c r="HBT38" s="96"/>
      <c r="HBU38" s="96"/>
      <c r="HBV38" s="96"/>
      <c r="HBW38" s="96"/>
      <c r="HBX38" s="96"/>
      <c r="HBY38" s="96"/>
      <c r="HBZ38" s="96"/>
      <c r="HCA38" s="96"/>
      <c r="HCB38" s="96"/>
      <c r="HCC38" s="96"/>
      <c r="HCD38" s="96"/>
      <c r="HCE38" s="96"/>
      <c r="HCF38" s="96"/>
      <c r="HCG38" s="96"/>
      <c r="HCH38" s="96"/>
      <c r="HCI38" s="96"/>
      <c r="HCJ38" s="96"/>
      <c r="HCK38" s="96"/>
      <c r="HCL38" s="96"/>
      <c r="HCM38" s="96"/>
      <c r="HCN38" s="96"/>
      <c r="HCO38" s="96"/>
      <c r="HCP38" s="96"/>
      <c r="HCQ38" s="96"/>
      <c r="HCR38" s="96"/>
      <c r="HCS38" s="96"/>
      <c r="HCT38" s="96"/>
      <c r="HCU38" s="96"/>
      <c r="HCV38" s="96"/>
      <c r="HCW38" s="96"/>
      <c r="HCX38" s="96"/>
      <c r="HCY38" s="96"/>
      <c r="HCZ38" s="96"/>
      <c r="HDA38" s="96"/>
      <c r="HDB38" s="96"/>
      <c r="HDC38" s="96"/>
      <c r="HDD38" s="96"/>
      <c r="HDE38" s="96"/>
      <c r="HDF38" s="96"/>
      <c r="HDG38" s="96"/>
      <c r="HDH38" s="96"/>
      <c r="HDI38" s="96"/>
      <c r="HDJ38" s="96"/>
      <c r="HDK38" s="96"/>
      <c r="HDL38" s="96"/>
      <c r="HDM38" s="96"/>
      <c r="HDN38" s="96"/>
      <c r="HDO38" s="96"/>
      <c r="HDP38" s="96"/>
      <c r="HDQ38" s="96"/>
      <c r="HDR38" s="96"/>
      <c r="HDS38" s="96"/>
      <c r="HDT38" s="96"/>
      <c r="HDU38" s="96"/>
      <c r="HDV38" s="96"/>
      <c r="HDW38" s="96"/>
      <c r="HDX38" s="96"/>
      <c r="HDY38" s="96"/>
      <c r="HDZ38" s="96"/>
      <c r="HEA38" s="96"/>
      <c r="HEB38" s="96"/>
      <c r="HEC38" s="96"/>
      <c r="HED38" s="96"/>
      <c r="HEE38" s="96"/>
      <c r="HEF38" s="96"/>
      <c r="HEG38" s="96"/>
      <c r="HEH38" s="96"/>
      <c r="HEI38" s="96"/>
      <c r="HEJ38" s="96"/>
      <c r="HEK38" s="96"/>
      <c r="HEL38" s="96"/>
      <c r="HEM38" s="96"/>
      <c r="HEN38" s="96"/>
      <c r="HEO38" s="96"/>
      <c r="HEP38" s="96"/>
      <c r="HEQ38" s="96"/>
      <c r="HER38" s="96"/>
      <c r="HES38" s="96"/>
      <c r="HET38" s="96"/>
      <c r="HEU38" s="96"/>
      <c r="HEV38" s="96"/>
      <c r="HEW38" s="96"/>
      <c r="HEX38" s="96"/>
      <c r="HEY38" s="96"/>
      <c r="HEZ38" s="96"/>
      <c r="HFA38" s="96"/>
      <c r="HFB38" s="96"/>
      <c r="HFC38" s="96"/>
      <c r="HFD38" s="96"/>
      <c r="HFE38" s="96"/>
      <c r="HFF38" s="96"/>
      <c r="HFG38" s="96"/>
      <c r="HFH38" s="96"/>
      <c r="HFI38" s="96"/>
      <c r="HFJ38" s="96"/>
      <c r="HFK38" s="96"/>
      <c r="HFL38" s="96"/>
      <c r="HFM38" s="96"/>
      <c r="HFN38" s="96"/>
      <c r="HFO38" s="96"/>
      <c r="HFP38" s="96"/>
      <c r="HFQ38" s="96"/>
      <c r="HFR38" s="96"/>
      <c r="HFS38" s="96"/>
      <c r="HFT38" s="96"/>
      <c r="HFU38" s="96"/>
      <c r="HFV38" s="96"/>
      <c r="HFW38" s="96"/>
      <c r="HFX38" s="96"/>
      <c r="HFY38" s="96"/>
      <c r="HFZ38" s="96"/>
      <c r="HGA38" s="96"/>
      <c r="HGB38" s="96"/>
      <c r="HGC38" s="96"/>
      <c r="HGD38" s="96"/>
      <c r="HGE38" s="96"/>
      <c r="HGF38" s="96"/>
      <c r="HGG38" s="96"/>
      <c r="HGH38" s="96"/>
      <c r="HGI38" s="96"/>
      <c r="HGJ38" s="96"/>
      <c r="HGK38" s="96"/>
      <c r="HGL38" s="96"/>
      <c r="HGM38" s="96"/>
      <c r="HGN38" s="96"/>
      <c r="HGO38" s="96"/>
      <c r="HGP38" s="96"/>
      <c r="HGQ38" s="96"/>
      <c r="HGR38" s="96"/>
      <c r="HGS38" s="96"/>
      <c r="HGT38" s="96"/>
      <c r="HGU38" s="96"/>
      <c r="HGV38" s="96"/>
      <c r="HGW38" s="96"/>
      <c r="HGX38" s="96"/>
      <c r="HGY38" s="96"/>
      <c r="HGZ38" s="96"/>
      <c r="HHA38" s="96"/>
      <c r="HHB38" s="96"/>
      <c r="HHC38" s="96"/>
      <c r="HHD38" s="96"/>
      <c r="HHE38" s="96"/>
      <c r="HHF38" s="96"/>
      <c r="HHG38" s="96"/>
      <c r="HHH38" s="96"/>
      <c r="HHI38" s="96"/>
      <c r="HHJ38" s="96"/>
      <c r="HHK38" s="96"/>
      <c r="HHL38" s="96"/>
      <c r="HHM38" s="96"/>
      <c r="HHN38" s="96"/>
      <c r="HHO38" s="96"/>
      <c r="HHP38" s="96"/>
      <c r="HHQ38" s="96"/>
      <c r="HHR38" s="96"/>
      <c r="HHS38" s="96"/>
      <c r="HHT38" s="96"/>
      <c r="HHU38" s="96"/>
      <c r="HHV38" s="96"/>
      <c r="HHW38" s="96"/>
      <c r="HHX38" s="96"/>
      <c r="HHY38" s="96"/>
      <c r="HHZ38" s="96"/>
      <c r="HIA38" s="96"/>
      <c r="HIB38" s="96"/>
      <c r="HIC38" s="96"/>
      <c r="HID38" s="96"/>
      <c r="HIE38" s="96"/>
      <c r="HIF38" s="96"/>
      <c r="HIG38" s="96"/>
      <c r="HIH38" s="96"/>
      <c r="HII38" s="96"/>
      <c r="HIJ38" s="96"/>
      <c r="HIK38" s="96"/>
      <c r="HIL38" s="96"/>
      <c r="HIM38" s="96"/>
      <c r="HIN38" s="96"/>
      <c r="HIO38" s="96"/>
      <c r="HIP38" s="96"/>
      <c r="HIQ38" s="96"/>
      <c r="HIR38" s="96"/>
      <c r="HIS38" s="96"/>
      <c r="HIT38" s="96"/>
      <c r="HIU38" s="96"/>
      <c r="HIV38" s="96"/>
      <c r="HIW38" s="96"/>
      <c r="HIX38" s="96"/>
      <c r="HIY38" s="96"/>
      <c r="HIZ38" s="96"/>
      <c r="HJA38" s="96"/>
      <c r="HJB38" s="96"/>
      <c r="HJC38" s="96"/>
      <c r="HJD38" s="96"/>
      <c r="HJE38" s="96"/>
      <c r="HJF38" s="96"/>
      <c r="HJG38" s="96"/>
      <c r="HJH38" s="96"/>
      <c r="HJI38" s="96"/>
      <c r="HJJ38" s="96"/>
      <c r="HJK38" s="96"/>
      <c r="HJL38" s="96"/>
      <c r="HJM38" s="96"/>
      <c r="HJN38" s="96"/>
      <c r="HJO38" s="96"/>
      <c r="HJP38" s="96"/>
      <c r="HJQ38" s="96"/>
      <c r="HJR38" s="96"/>
      <c r="HJS38" s="96"/>
      <c r="HJT38" s="96"/>
      <c r="HJU38" s="96"/>
      <c r="HJV38" s="96"/>
      <c r="HJW38" s="96"/>
      <c r="HJX38" s="96"/>
      <c r="HJY38" s="96"/>
      <c r="HJZ38" s="96"/>
      <c r="HKA38" s="96"/>
      <c r="HKB38" s="96"/>
      <c r="HKC38" s="96"/>
      <c r="HKD38" s="96"/>
      <c r="HKE38" s="96"/>
      <c r="HKF38" s="96"/>
      <c r="HKG38" s="96"/>
      <c r="HKH38" s="96"/>
      <c r="HKI38" s="96"/>
      <c r="HKJ38" s="96"/>
      <c r="HKK38" s="96"/>
      <c r="HKL38" s="96"/>
      <c r="HKM38" s="96"/>
      <c r="HKN38" s="96"/>
      <c r="HKO38" s="96"/>
      <c r="HKP38" s="96"/>
      <c r="HKQ38" s="96"/>
      <c r="HKR38" s="96"/>
      <c r="HKS38" s="96"/>
      <c r="HKT38" s="96"/>
      <c r="HKU38" s="96"/>
      <c r="HKV38" s="96"/>
      <c r="HKW38" s="96"/>
      <c r="HKX38" s="96"/>
      <c r="HKY38" s="96"/>
      <c r="HKZ38" s="96"/>
      <c r="HLA38" s="96"/>
      <c r="HLB38" s="96"/>
      <c r="HLC38" s="96"/>
      <c r="HLD38" s="96"/>
      <c r="HLE38" s="96"/>
      <c r="HLF38" s="96"/>
      <c r="HLG38" s="96"/>
      <c r="HLH38" s="96"/>
      <c r="HLI38" s="96"/>
      <c r="HLJ38" s="96"/>
      <c r="HLK38" s="96"/>
      <c r="HLL38" s="96"/>
      <c r="HLM38" s="96"/>
      <c r="HLN38" s="96"/>
      <c r="HLO38" s="96"/>
      <c r="HLP38" s="96"/>
      <c r="HLQ38" s="96"/>
      <c r="HLR38" s="96"/>
      <c r="HLS38" s="96"/>
      <c r="HLT38" s="96"/>
      <c r="HLU38" s="96"/>
      <c r="HLV38" s="96"/>
      <c r="HLW38" s="96"/>
      <c r="HLX38" s="96"/>
      <c r="HLY38" s="96"/>
      <c r="HLZ38" s="96"/>
      <c r="HMA38" s="96"/>
      <c r="HMB38" s="96"/>
      <c r="HMC38" s="96"/>
      <c r="HMD38" s="96"/>
      <c r="HME38" s="96"/>
      <c r="HMF38" s="96"/>
      <c r="HMG38" s="96"/>
      <c r="HMH38" s="96"/>
      <c r="HMI38" s="96"/>
      <c r="HMJ38" s="96"/>
      <c r="HMK38" s="96"/>
      <c r="HML38" s="96"/>
      <c r="HMM38" s="96"/>
      <c r="HMN38" s="96"/>
      <c r="HMO38" s="96"/>
      <c r="HMP38" s="96"/>
      <c r="HMQ38" s="96"/>
      <c r="HMR38" s="96"/>
      <c r="HMS38" s="96"/>
      <c r="HMT38" s="96"/>
      <c r="HMU38" s="96"/>
      <c r="HMV38" s="96"/>
      <c r="HMW38" s="96"/>
      <c r="HMX38" s="96"/>
      <c r="HMY38" s="96"/>
      <c r="HMZ38" s="96"/>
      <c r="HNA38" s="96"/>
      <c r="HNB38" s="96"/>
      <c r="HNC38" s="96"/>
      <c r="HND38" s="96"/>
      <c r="HNE38" s="96"/>
      <c r="HNF38" s="96"/>
      <c r="HNG38" s="96"/>
      <c r="HNH38" s="96"/>
      <c r="HNI38" s="96"/>
      <c r="HNJ38" s="96"/>
      <c r="HNK38" s="96"/>
      <c r="HNL38" s="96"/>
      <c r="HNM38" s="96"/>
      <c r="HNN38" s="96"/>
      <c r="HNO38" s="96"/>
      <c r="HNP38" s="96"/>
      <c r="HNQ38" s="96"/>
      <c r="HNR38" s="96"/>
      <c r="HNS38" s="96"/>
      <c r="HNT38" s="96"/>
      <c r="HNU38" s="96"/>
      <c r="HNV38" s="96"/>
      <c r="HNW38" s="96"/>
      <c r="HNX38" s="96"/>
      <c r="HNY38" s="96"/>
      <c r="HNZ38" s="96"/>
      <c r="HOA38" s="96"/>
      <c r="HOB38" s="96"/>
      <c r="HOC38" s="96"/>
      <c r="HOD38" s="96"/>
      <c r="HOE38" s="96"/>
      <c r="HOF38" s="96"/>
      <c r="HOG38" s="96"/>
      <c r="HOH38" s="96"/>
      <c r="HOI38" s="96"/>
      <c r="HOJ38" s="96"/>
      <c r="HOK38" s="96"/>
      <c r="HOL38" s="96"/>
      <c r="HOM38" s="96"/>
      <c r="HON38" s="96"/>
      <c r="HOO38" s="96"/>
      <c r="HOP38" s="96"/>
      <c r="HOQ38" s="96"/>
      <c r="HOR38" s="96"/>
      <c r="HOS38" s="96"/>
      <c r="HOT38" s="96"/>
      <c r="HOU38" s="96"/>
      <c r="HOV38" s="96"/>
      <c r="HOW38" s="96"/>
      <c r="HOX38" s="96"/>
      <c r="HOY38" s="96"/>
      <c r="HOZ38" s="96"/>
      <c r="HPA38" s="96"/>
      <c r="HPB38" s="96"/>
      <c r="HPC38" s="96"/>
      <c r="HPD38" s="96"/>
      <c r="HPE38" s="96"/>
      <c r="HPF38" s="96"/>
      <c r="HPG38" s="96"/>
      <c r="HPH38" s="96"/>
      <c r="HPI38" s="96"/>
      <c r="HPJ38" s="96"/>
      <c r="HPK38" s="96"/>
      <c r="HPL38" s="96"/>
      <c r="HPM38" s="96"/>
      <c r="HPN38" s="96"/>
      <c r="HPO38" s="96"/>
      <c r="HPP38" s="96"/>
      <c r="HPQ38" s="96"/>
      <c r="HPR38" s="96"/>
      <c r="HPS38" s="96"/>
      <c r="HPT38" s="96"/>
      <c r="HPU38" s="96"/>
      <c r="HPV38" s="96"/>
      <c r="HPW38" s="96"/>
      <c r="HPX38" s="96"/>
      <c r="HPY38" s="96"/>
      <c r="HPZ38" s="96"/>
      <c r="HQA38" s="96"/>
      <c r="HQB38" s="96"/>
      <c r="HQC38" s="96"/>
      <c r="HQD38" s="96"/>
      <c r="HQE38" s="96"/>
      <c r="HQF38" s="96"/>
      <c r="HQG38" s="96"/>
      <c r="HQH38" s="96"/>
      <c r="HQI38" s="96"/>
      <c r="HQJ38" s="96"/>
      <c r="HQK38" s="96"/>
      <c r="HQL38" s="96"/>
      <c r="HQM38" s="96"/>
      <c r="HQN38" s="96"/>
      <c r="HQO38" s="96"/>
      <c r="HQP38" s="96"/>
      <c r="HQQ38" s="96"/>
      <c r="HQR38" s="96"/>
      <c r="HQS38" s="96"/>
      <c r="HQT38" s="96"/>
      <c r="HQU38" s="96"/>
      <c r="HQV38" s="96"/>
      <c r="HQW38" s="96"/>
      <c r="HQX38" s="96"/>
      <c r="HQY38" s="96"/>
      <c r="HQZ38" s="96"/>
      <c r="HRA38" s="96"/>
      <c r="HRB38" s="96"/>
      <c r="HRC38" s="96"/>
      <c r="HRD38" s="96"/>
      <c r="HRE38" s="96"/>
      <c r="HRF38" s="96"/>
      <c r="HRG38" s="96"/>
      <c r="HRH38" s="96"/>
      <c r="HRI38" s="96"/>
      <c r="HRJ38" s="96"/>
      <c r="HRK38" s="96"/>
      <c r="HRL38" s="96"/>
      <c r="HRM38" s="96"/>
      <c r="HRN38" s="96"/>
      <c r="HRO38" s="96"/>
      <c r="HRP38" s="96"/>
      <c r="HRQ38" s="96"/>
      <c r="HRR38" s="96"/>
      <c r="HRS38" s="96"/>
      <c r="HRT38" s="96"/>
      <c r="HRU38" s="96"/>
      <c r="HRV38" s="96"/>
      <c r="HRW38" s="96"/>
      <c r="HRX38" s="96"/>
      <c r="HRY38" s="96"/>
      <c r="HRZ38" s="96"/>
      <c r="HSA38" s="96"/>
      <c r="HSB38" s="96"/>
      <c r="HSC38" s="96"/>
      <c r="HSD38" s="96"/>
      <c r="HSE38" s="96"/>
      <c r="HSF38" s="96"/>
      <c r="HSG38" s="96"/>
      <c r="HSH38" s="96"/>
      <c r="HSI38" s="96"/>
      <c r="HSJ38" s="96"/>
      <c r="HSK38" s="96"/>
      <c r="HSL38" s="96"/>
      <c r="HSM38" s="96"/>
      <c r="HSN38" s="96"/>
      <c r="HSO38" s="96"/>
      <c r="HSP38" s="96"/>
      <c r="HSQ38" s="96"/>
      <c r="HSR38" s="96"/>
      <c r="HSS38" s="96"/>
      <c r="HST38" s="96"/>
      <c r="HSU38" s="96"/>
      <c r="HSV38" s="96"/>
      <c r="HSW38" s="96"/>
      <c r="HSX38" s="96"/>
      <c r="HSY38" s="96"/>
      <c r="HSZ38" s="96"/>
      <c r="HTA38" s="96"/>
      <c r="HTB38" s="96"/>
      <c r="HTC38" s="96"/>
      <c r="HTD38" s="96"/>
      <c r="HTE38" s="96"/>
      <c r="HTF38" s="96"/>
      <c r="HTG38" s="96"/>
      <c r="HTH38" s="96"/>
      <c r="HTI38" s="96"/>
      <c r="HTJ38" s="96"/>
      <c r="HTK38" s="96"/>
      <c r="HTL38" s="96"/>
      <c r="HTM38" s="96"/>
      <c r="HTN38" s="96"/>
      <c r="HTO38" s="96"/>
      <c r="HTP38" s="96"/>
      <c r="HTQ38" s="96"/>
      <c r="HTR38" s="96"/>
      <c r="HTS38" s="96"/>
      <c r="HTT38" s="96"/>
      <c r="HTU38" s="96"/>
      <c r="HTV38" s="96"/>
      <c r="HTW38" s="96"/>
      <c r="HTX38" s="96"/>
      <c r="HTY38" s="96"/>
      <c r="HTZ38" s="96"/>
      <c r="HUA38" s="96"/>
      <c r="HUB38" s="96"/>
      <c r="HUC38" s="96"/>
      <c r="HUD38" s="96"/>
      <c r="HUE38" s="96"/>
      <c r="HUF38" s="96"/>
      <c r="HUG38" s="96"/>
      <c r="HUH38" s="96"/>
      <c r="HUI38" s="96"/>
      <c r="HUJ38" s="96"/>
      <c r="HUK38" s="96"/>
      <c r="HUL38" s="96"/>
      <c r="HUM38" s="96"/>
      <c r="HUN38" s="96"/>
      <c r="HUO38" s="96"/>
      <c r="HUP38" s="96"/>
      <c r="HUQ38" s="96"/>
      <c r="HUR38" s="96"/>
      <c r="HUS38" s="96"/>
      <c r="HUT38" s="96"/>
      <c r="HUU38" s="96"/>
      <c r="HUV38" s="96"/>
      <c r="HUW38" s="96"/>
      <c r="HUX38" s="96"/>
      <c r="HUY38" s="96"/>
      <c r="HUZ38" s="96"/>
      <c r="HVA38" s="96"/>
      <c r="HVB38" s="96"/>
      <c r="HVC38" s="96"/>
      <c r="HVD38" s="96"/>
      <c r="HVE38" s="96"/>
      <c r="HVF38" s="96"/>
      <c r="HVG38" s="96"/>
      <c r="HVH38" s="96"/>
      <c r="HVI38" s="96"/>
      <c r="HVJ38" s="96"/>
      <c r="HVK38" s="96"/>
      <c r="HVL38" s="96"/>
      <c r="HVM38" s="96"/>
      <c r="HVN38" s="96"/>
      <c r="HVO38" s="96"/>
      <c r="HVP38" s="96"/>
      <c r="HVQ38" s="96"/>
      <c r="HVR38" s="96"/>
      <c r="HVS38" s="96"/>
      <c r="HVT38" s="96"/>
      <c r="HVU38" s="96"/>
      <c r="HVV38" s="96"/>
      <c r="HVW38" s="96"/>
      <c r="HVX38" s="96"/>
      <c r="HVY38" s="96"/>
      <c r="HVZ38" s="96"/>
      <c r="HWA38" s="96"/>
      <c r="HWB38" s="96"/>
      <c r="HWC38" s="96"/>
      <c r="HWD38" s="96"/>
      <c r="HWE38" s="96"/>
      <c r="HWF38" s="96"/>
      <c r="HWG38" s="96"/>
      <c r="HWH38" s="96"/>
      <c r="HWI38" s="96"/>
      <c r="HWJ38" s="96"/>
      <c r="HWK38" s="96"/>
      <c r="HWL38" s="96"/>
      <c r="HWM38" s="96"/>
      <c r="HWN38" s="96"/>
      <c r="HWO38" s="96"/>
      <c r="HWP38" s="96"/>
      <c r="HWQ38" s="96"/>
      <c r="HWR38" s="96"/>
      <c r="HWS38" s="96"/>
      <c r="HWT38" s="96"/>
      <c r="HWU38" s="96"/>
      <c r="HWV38" s="96"/>
      <c r="HWW38" s="96"/>
      <c r="HWX38" s="96"/>
      <c r="HWY38" s="96"/>
      <c r="HWZ38" s="96"/>
      <c r="HXA38" s="96"/>
      <c r="HXB38" s="96"/>
      <c r="HXC38" s="96"/>
      <c r="HXD38" s="96"/>
      <c r="HXE38" s="96"/>
      <c r="HXF38" s="96"/>
      <c r="HXG38" s="96"/>
      <c r="HXH38" s="96"/>
      <c r="HXI38" s="96"/>
      <c r="HXJ38" s="96"/>
      <c r="HXK38" s="96"/>
      <c r="HXL38" s="96"/>
      <c r="HXM38" s="96"/>
      <c r="HXN38" s="96"/>
      <c r="HXO38" s="96"/>
      <c r="HXP38" s="96"/>
      <c r="HXQ38" s="96"/>
      <c r="HXR38" s="96"/>
      <c r="HXS38" s="96"/>
      <c r="HXT38" s="96"/>
      <c r="HXU38" s="96"/>
      <c r="HXV38" s="96"/>
      <c r="HXW38" s="96"/>
      <c r="HXX38" s="96"/>
      <c r="HXY38" s="96"/>
      <c r="HXZ38" s="96"/>
      <c r="HYA38" s="96"/>
      <c r="HYB38" s="96"/>
      <c r="HYC38" s="96"/>
      <c r="HYD38" s="96"/>
      <c r="HYE38" s="96"/>
      <c r="HYF38" s="96"/>
      <c r="HYG38" s="96"/>
      <c r="HYH38" s="96"/>
      <c r="HYI38" s="96"/>
      <c r="HYJ38" s="96"/>
      <c r="HYK38" s="96"/>
      <c r="HYL38" s="96"/>
      <c r="HYM38" s="96"/>
      <c r="HYN38" s="96"/>
      <c r="HYO38" s="96"/>
      <c r="HYP38" s="96"/>
      <c r="HYQ38" s="96"/>
      <c r="HYR38" s="96"/>
      <c r="HYS38" s="96"/>
      <c r="HYT38" s="96"/>
      <c r="HYU38" s="96"/>
      <c r="HYV38" s="96"/>
      <c r="HYW38" s="96"/>
      <c r="HYX38" s="96"/>
      <c r="HYY38" s="96"/>
      <c r="HYZ38" s="96"/>
      <c r="HZA38" s="96"/>
      <c r="HZB38" s="96"/>
      <c r="HZC38" s="96"/>
      <c r="HZD38" s="96"/>
      <c r="HZE38" s="96"/>
      <c r="HZF38" s="96"/>
      <c r="HZG38" s="96"/>
      <c r="HZH38" s="96"/>
      <c r="HZI38" s="96"/>
      <c r="HZJ38" s="96"/>
      <c r="HZK38" s="96"/>
      <c r="HZL38" s="96"/>
      <c r="HZM38" s="96"/>
      <c r="HZN38" s="96"/>
      <c r="HZO38" s="96"/>
      <c r="HZP38" s="96"/>
      <c r="HZQ38" s="96"/>
      <c r="HZR38" s="96"/>
      <c r="HZS38" s="96"/>
      <c r="HZT38" s="96"/>
      <c r="HZU38" s="96"/>
      <c r="HZV38" s="96"/>
      <c r="HZW38" s="96"/>
      <c r="HZX38" s="96"/>
      <c r="HZY38" s="96"/>
      <c r="HZZ38" s="96"/>
      <c r="IAA38" s="96"/>
      <c r="IAB38" s="96"/>
      <c r="IAC38" s="96"/>
      <c r="IAD38" s="96"/>
      <c r="IAE38" s="96"/>
      <c r="IAF38" s="96"/>
      <c r="IAG38" s="96"/>
      <c r="IAH38" s="96"/>
      <c r="IAI38" s="96"/>
      <c r="IAJ38" s="96"/>
      <c r="IAK38" s="96"/>
      <c r="IAL38" s="96"/>
      <c r="IAM38" s="96"/>
      <c r="IAN38" s="96"/>
      <c r="IAO38" s="96"/>
      <c r="IAP38" s="96"/>
      <c r="IAQ38" s="96"/>
      <c r="IAR38" s="96"/>
      <c r="IAS38" s="96"/>
      <c r="IAT38" s="96"/>
      <c r="IAU38" s="96"/>
      <c r="IAV38" s="96"/>
      <c r="IAW38" s="96"/>
      <c r="IAX38" s="96"/>
      <c r="IAY38" s="96"/>
      <c r="IAZ38" s="96"/>
      <c r="IBA38" s="96"/>
      <c r="IBB38" s="96"/>
      <c r="IBC38" s="96"/>
      <c r="IBD38" s="96"/>
      <c r="IBE38" s="96"/>
      <c r="IBF38" s="96"/>
      <c r="IBG38" s="96"/>
      <c r="IBH38" s="96"/>
      <c r="IBI38" s="96"/>
      <c r="IBJ38" s="96"/>
      <c r="IBK38" s="96"/>
      <c r="IBL38" s="96"/>
      <c r="IBM38" s="96"/>
      <c r="IBN38" s="96"/>
      <c r="IBO38" s="96"/>
      <c r="IBP38" s="96"/>
      <c r="IBQ38" s="96"/>
      <c r="IBR38" s="96"/>
      <c r="IBS38" s="96"/>
      <c r="IBT38" s="96"/>
      <c r="IBU38" s="96"/>
      <c r="IBV38" s="96"/>
      <c r="IBW38" s="96"/>
      <c r="IBX38" s="96"/>
      <c r="IBY38" s="96"/>
      <c r="IBZ38" s="96"/>
      <c r="ICA38" s="96"/>
      <c r="ICB38" s="96"/>
      <c r="ICC38" s="96"/>
      <c r="ICD38" s="96"/>
      <c r="ICE38" s="96"/>
      <c r="ICF38" s="96"/>
      <c r="ICG38" s="96"/>
      <c r="ICH38" s="96"/>
      <c r="ICI38" s="96"/>
      <c r="ICJ38" s="96"/>
      <c r="ICK38" s="96"/>
      <c r="ICL38" s="96"/>
      <c r="ICM38" s="96"/>
      <c r="ICN38" s="96"/>
      <c r="ICO38" s="96"/>
      <c r="ICP38" s="96"/>
      <c r="ICQ38" s="96"/>
      <c r="ICR38" s="96"/>
      <c r="ICS38" s="96"/>
      <c r="ICT38" s="96"/>
      <c r="ICU38" s="96"/>
      <c r="ICV38" s="96"/>
      <c r="ICW38" s="96"/>
      <c r="ICX38" s="96"/>
      <c r="ICY38" s="96"/>
      <c r="ICZ38" s="96"/>
      <c r="IDA38" s="96"/>
      <c r="IDB38" s="96"/>
      <c r="IDC38" s="96"/>
      <c r="IDD38" s="96"/>
      <c r="IDE38" s="96"/>
      <c r="IDF38" s="96"/>
      <c r="IDG38" s="96"/>
      <c r="IDH38" s="96"/>
      <c r="IDI38" s="96"/>
      <c r="IDJ38" s="96"/>
      <c r="IDK38" s="96"/>
      <c r="IDL38" s="96"/>
      <c r="IDM38" s="96"/>
      <c r="IDN38" s="96"/>
      <c r="IDO38" s="96"/>
      <c r="IDP38" s="96"/>
      <c r="IDQ38" s="96"/>
      <c r="IDR38" s="96"/>
      <c r="IDS38" s="96"/>
      <c r="IDT38" s="96"/>
      <c r="IDU38" s="96"/>
      <c r="IDV38" s="96"/>
      <c r="IDW38" s="96"/>
      <c r="IDX38" s="96"/>
      <c r="IDY38" s="96"/>
      <c r="IDZ38" s="96"/>
      <c r="IEA38" s="96"/>
      <c r="IEB38" s="96"/>
      <c r="IEC38" s="96"/>
      <c r="IED38" s="96"/>
      <c r="IEE38" s="96"/>
      <c r="IEF38" s="96"/>
      <c r="IEG38" s="96"/>
      <c r="IEH38" s="96"/>
      <c r="IEI38" s="96"/>
      <c r="IEJ38" s="96"/>
      <c r="IEK38" s="96"/>
      <c r="IEL38" s="96"/>
      <c r="IEM38" s="96"/>
      <c r="IEN38" s="96"/>
      <c r="IEO38" s="96"/>
      <c r="IEP38" s="96"/>
      <c r="IEQ38" s="96"/>
      <c r="IER38" s="96"/>
      <c r="IES38" s="96"/>
      <c r="IET38" s="96"/>
      <c r="IEU38" s="96"/>
      <c r="IEV38" s="96"/>
      <c r="IEW38" s="96"/>
      <c r="IEX38" s="96"/>
      <c r="IEY38" s="96"/>
      <c r="IEZ38" s="96"/>
      <c r="IFA38" s="96"/>
      <c r="IFB38" s="96"/>
      <c r="IFC38" s="96"/>
      <c r="IFD38" s="96"/>
      <c r="IFE38" s="96"/>
      <c r="IFF38" s="96"/>
      <c r="IFG38" s="96"/>
      <c r="IFH38" s="96"/>
      <c r="IFI38" s="96"/>
      <c r="IFJ38" s="96"/>
      <c r="IFK38" s="96"/>
      <c r="IFL38" s="96"/>
      <c r="IFM38" s="96"/>
      <c r="IFN38" s="96"/>
      <c r="IFO38" s="96"/>
      <c r="IFP38" s="96"/>
      <c r="IFQ38" s="96"/>
      <c r="IFR38" s="96"/>
      <c r="IFS38" s="96"/>
      <c r="IFT38" s="96"/>
      <c r="IFU38" s="96"/>
      <c r="IFV38" s="96"/>
      <c r="IFW38" s="96"/>
      <c r="IFX38" s="96"/>
      <c r="IFY38" s="96"/>
      <c r="IFZ38" s="96"/>
      <c r="IGA38" s="96"/>
      <c r="IGB38" s="96"/>
      <c r="IGC38" s="96"/>
      <c r="IGD38" s="96"/>
      <c r="IGE38" s="96"/>
      <c r="IGF38" s="96"/>
      <c r="IGG38" s="96"/>
      <c r="IGH38" s="96"/>
      <c r="IGI38" s="96"/>
      <c r="IGJ38" s="96"/>
      <c r="IGK38" s="96"/>
      <c r="IGL38" s="96"/>
      <c r="IGM38" s="96"/>
      <c r="IGN38" s="96"/>
      <c r="IGO38" s="96"/>
      <c r="IGP38" s="96"/>
      <c r="IGQ38" s="96"/>
      <c r="IGR38" s="96"/>
      <c r="IGS38" s="96"/>
      <c r="IGT38" s="96"/>
      <c r="IGU38" s="96"/>
      <c r="IGV38" s="96"/>
      <c r="IGW38" s="96"/>
      <c r="IGX38" s="96"/>
      <c r="IGY38" s="96"/>
      <c r="IGZ38" s="96"/>
      <c r="IHA38" s="96"/>
      <c r="IHB38" s="96"/>
      <c r="IHC38" s="96"/>
      <c r="IHD38" s="96"/>
      <c r="IHE38" s="96"/>
      <c r="IHF38" s="96"/>
      <c r="IHG38" s="96"/>
      <c r="IHH38" s="96"/>
      <c r="IHI38" s="96"/>
      <c r="IHJ38" s="96"/>
      <c r="IHK38" s="96"/>
      <c r="IHL38" s="96"/>
      <c r="IHM38" s="96"/>
      <c r="IHN38" s="96"/>
      <c r="IHO38" s="96"/>
      <c r="IHP38" s="96"/>
      <c r="IHQ38" s="96"/>
      <c r="IHR38" s="96"/>
      <c r="IHS38" s="96"/>
      <c r="IHT38" s="96"/>
      <c r="IHU38" s="96"/>
      <c r="IHV38" s="96"/>
      <c r="IHW38" s="96"/>
      <c r="IHX38" s="96"/>
      <c r="IHY38" s="96"/>
      <c r="IHZ38" s="96"/>
      <c r="IIA38" s="96"/>
      <c r="IIB38" s="96"/>
      <c r="IIC38" s="96"/>
      <c r="IID38" s="96"/>
      <c r="IIE38" s="96"/>
      <c r="IIF38" s="96"/>
      <c r="IIG38" s="96"/>
      <c r="IIH38" s="96"/>
      <c r="III38" s="96"/>
      <c r="IIJ38" s="96"/>
      <c r="IIK38" s="96"/>
      <c r="IIL38" s="96"/>
      <c r="IIM38" s="96"/>
      <c r="IIN38" s="96"/>
      <c r="IIO38" s="96"/>
      <c r="IIP38" s="96"/>
      <c r="IIQ38" s="96"/>
      <c r="IIR38" s="96"/>
      <c r="IIS38" s="96"/>
      <c r="IIT38" s="96"/>
      <c r="IIU38" s="96"/>
      <c r="IIV38" s="96"/>
      <c r="IIW38" s="96"/>
      <c r="IIX38" s="96"/>
      <c r="IIY38" s="96"/>
      <c r="IIZ38" s="96"/>
      <c r="IJA38" s="96"/>
      <c r="IJB38" s="96"/>
      <c r="IJC38" s="96"/>
      <c r="IJD38" s="96"/>
      <c r="IJE38" s="96"/>
      <c r="IJF38" s="96"/>
      <c r="IJG38" s="96"/>
      <c r="IJH38" s="96"/>
      <c r="IJI38" s="96"/>
      <c r="IJJ38" s="96"/>
      <c r="IJK38" s="96"/>
      <c r="IJL38" s="96"/>
      <c r="IJM38" s="96"/>
      <c r="IJN38" s="96"/>
      <c r="IJO38" s="96"/>
      <c r="IJP38" s="96"/>
      <c r="IJQ38" s="96"/>
      <c r="IJR38" s="96"/>
      <c r="IJS38" s="96"/>
      <c r="IJT38" s="96"/>
      <c r="IJU38" s="96"/>
      <c r="IJV38" s="96"/>
      <c r="IJW38" s="96"/>
      <c r="IJX38" s="96"/>
      <c r="IJY38" s="96"/>
      <c r="IJZ38" s="96"/>
      <c r="IKA38" s="96"/>
      <c r="IKB38" s="96"/>
      <c r="IKC38" s="96"/>
      <c r="IKD38" s="96"/>
      <c r="IKE38" s="96"/>
      <c r="IKF38" s="96"/>
      <c r="IKG38" s="96"/>
      <c r="IKH38" s="96"/>
      <c r="IKI38" s="96"/>
      <c r="IKJ38" s="96"/>
      <c r="IKK38" s="96"/>
      <c r="IKL38" s="96"/>
      <c r="IKM38" s="96"/>
      <c r="IKN38" s="96"/>
      <c r="IKO38" s="96"/>
      <c r="IKP38" s="96"/>
      <c r="IKQ38" s="96"/>
      <c r="IKR38" s="96"/>
      <c r="IKS38" s="96"/>
      <c r="IKT38" s="96"/>
      <c r="IKU38" s="96"/>
      <c r="IKV38" s="96"/>
      <c r="IKW38" s="96"/>
      <c r="IKX38" s="96"/>
      <c r="IKY38" s="96"/>
      <c r="IKZ38" s="96"/>
      <c r="ILA38" s="96"/>
      <c r="ILB38" s="96"/>
      <c r="ILC38" s="96"/>
      <c r="ILD38" s="96"/>
      <c r="ILE38" s="96"/>
      <c r="ILF38" s="96"/>
      <c r="ILG38" s="96"/>
      <c r="ILH38" s="96"/>
      <c r="ILI38" s="96"/>
      <c r="ILJ38" s="96"/>
      <c r="ILK38" s="96"/>
      <c r="ILL38" s="96"/>
      <c r="ILM38" s="96"/>
      <c r="ILN38" s="96"/>
      <c r="ILO38" s="96"/>
      <c r="ILP38" s="96"/>
      <c r="ILQ38" s="96"/>
      <c r="ILR38" s="96"/>
      <c r="ILS38" s="96"/>
      <c r="ILT38" s="96"/>
      <c r="ILU38" s="96"/>
      <c r="ILV38" s="96"/>
      <c r="ILW38" s="96"/>
      <c r="ILX38" s="96"/>
      <c r="ILY38" s="96"/>
      <c r="ILZ38" s="96"/>
      <c r="IMA38" s="96"/>
      <c r="IMB38" s="96"/>
      <c r="IMC38" s="96"/>
      <c r="IMD38" s="96"/>
      <c r="IME38" s="96"/>
      <c r="IMF38" s="96"/>
      <c r="IMG38" s="96"/>
      <c r="IMH38" s="96"/>
      <c r="IMI38" s="96"/>
      <c r="IMJ38" s="96"/>
      <c r="IMK38" s="96"/>
      <c r="IML38" s="96"/>
      <c r="IMM38" s="96"/>
      <c r="IMN38" s="96"/>
      <c r="IMO38" s="96"/>
      <c r="IMP38" s="96"/>
      <c r="IMQ38" s="96"/>
      <c r="IMR38" s="96"/>
      <c r="IMS38" s="96"/>
      <c r="IMT38" s="96"/>
      <c r="IMU38" s="96"/>
      <c r="IMV38" s="96"/>
      <c r="IMW38" s="96"/>
      <c r="IMX38" s="96"/>
      <c r="IMY38" s="96"/>
      <c r="IMZ38" s="96"/>
      <c r="INA38" s="96"/>
      <c r="INB38" s="96"/>
      <c r="INC38" s="96"/>
      <c r="IND38" s="96"/>
      <c r="INE38" s="96"/>
      <c r="INF38" s="96"/>
      <c r="ING38" s="96"/>
      <c r="INH38" s="96"/>
      <c r="INI38" s="96"/>
      <c r="INJ38" s="96"/>
      <c r="INK38" s="96"/>
      <c r="INL38" s="96"/>
      <c r="INM38" s="96"/>
      <c r="INN38" s="96"/>
      <c r="INO38" s="96"/>
      <c r="INP38" s="96"/>
      <c r="INQ38" s="96"/>
      <c r="INR38" s="96"/>
      <c r="INS38" s="96"/>
      <c r="INT38" s="96"/>
      <c r="INU38" s="96"/>
      <c r="INV38" s="96"/>
      <c r="INW38" s="96"/>
      <c r="INX38" s="96"/>
      <c r="INY38" s="96"/>
      <c r="INZ38" s="96"/>
      <c r="IOA38" s="96"/>
      <c r="IOB38" s="96"/>
      <c r="IOC38" s="96"/>
      <c r="IOD38" s="96"/>
      <c r="IOE38" s="96"/>
      <c r="IOF38" s="96"/>
      <c r="IOG38" s="96"/>
      <c r="IOH38" s="96"/>
      <c r="IOI38" s="96"/>
      <c r="IOJ38" s="96"/>
      <c r="IOK38" s="96"/>
      <c r="IOL38" s="96"/>
      <c r="IOM38" s="96"/>
      <c r="ION38" s="96"/>
      <c r="IOO38" s="96"/>
      <c r="IOP38" s="96"/>
      <c r="IOQ38" s="96"/>
      <c r="IOR38" s="96"/>
      <c r="IOS38" s="96"/>
      <c r="IOT38" s="96"/>
      <c r="IOU38" s="96"/>
      <c r="IOV38" s="96"/>
      <c r="IOW38" s="96"/>
      <c r="IOX38" s="96"/>
      <c r="IOY38" s="96"/>
      <c r="IOZ38" s="96"/>
      <c r="IPA38" s="96"/>
      <c r="IPB38" s="96"/>
      <c r="IPC38" s="96"/>
      <c r="IPD38" s="96"/>
      <c r="IPE38" s="96"/>
      <c r="IPF38" s="96"/>
      <c r="IPG38" s="96"/>
      <c r="IPH38" s="96"/>
      <c r="IPI38" s="96"/>
      <c r="IPJ38" s="96"/>
      <c r="IPK38" s="96"/>
      <c r="IPL38" s="96"/>
      <c r="IPM38" s="96"/>
      <c r="IPN38" s="96"/>
      <c r="IPO38" s="96"/>
      <c r="IPP38" s="96"/>
      <c r="IPQ38" s="96"/>
      <c r="IPR38" s="96"/>
      <c r="IPS38" s="96"/>
      <c r="IPT38" s="96"/>
      <c r="IPU38" s="96"/>
      <c r="IPV38" s="96"/>
      <c r="IPW38" s="96"/>
      <c r="IPX38" s="96"/>
      <c r="IPY38" s="96"/>
      <c r="IPZ38" s="96"/>
      <c r="IQA38" s="96"/>
      <c r="IQB38" s="96"/>
      <c r="IQC38" s="96"/>
      <c r="IQD38" s="96"/>
      <c r="IQE38" s="96"/>
      <c r="IQF38" s="96"/>
      <c r="IQG38" s="96"/>
      <c r="IQH38" s="96"/>
      <c r="IQI38" s="96"/>
      <c r="IQJ38" s="96"/>
      <c r="IQK38" s="96"/>
      <c r="IQL38" s="96"/>
      <c r="IQM38" s="96"/>
      <c r="IQN38" s="96"/>
      <c r="IQO38" s="96"/>
      <c r="IQP38" s="96"/>
      <c r="IQQ38" s="96"/>
      <c r="IQR38" s="96"/>
      <c r="IQS38" s="96"/>
      <c r="IQT38" s="96"/>
      <c r="IQU38" s="96"/>
      <c r="IQV38" s="96"/>
      <c r="IQW38" s="96"/>
      <c r="IQX38" s="96"/>
      <c r="IQY38" s="96"/>
      <c r="IQZ38" s="96"/>
      <c r="IRA38" s="96"/>
      <c r="IRB38" s="96"/>
      <c r="IRC38" s="96"/>
      <c r="IRD38" s="96"/>
      <c r="IRE38" s="96"/>
      <c r="IRF38" s="96"/>
      <c r="IRG38" s="96"/>
      <c r="IRH38" s="96"/>
      <c r="IRI38" s="96"/>
      <c r="IRJ38" s="96"/>
      <c r="IRK38" s="96"/>
      <c r="IRL38" s="96"/>
      <c r="IRM38" s="96"/>
      <c r="IRN38" s="96"/>
      <c r="IRO38" s="96"/>
      <c r="IRP38" s="96"/>
      <c r="IRQ38" s="96"/>
      <c r="IRR38" s="96"/>
      <c r="IRS38" s="96"/>
      <c r="IRT38" s="96"/>
      <c r="IRU38" s="96"/>
      <c r="IRV38" s="96"/>
      <c r="IRW38" s="96"/>
      <c r="IRX38" s="96"/>
      <c r="IRY38" s="96"/>
      <c r="IRZ38" s="96"/>
      <c r="ISA38" s="96"/>
      <c r="ISB38" s="96"/>
      <c r="ISC38" s="96"/>
      <c r="ISD38" s="96"/>
      <c r="ISE38" s="96"/>
      <c r="ISF38" s="96"/>
      <c r="ISG38" s="96"/>
      <c r="ISH38" s="96"/>
      <c r="ISI38" s="96"/>
      <c r="ISJ38" s="96"/>
      <c r="ISK38" s="96"/>
      <c r="ISL38" s="96"/>
      <c r="ISM38" s="96"/>
      <c r="ISN38" s="96"/>
      <c r="ISO38" s="96"/>
      <c r="ISP38" s="96"/>
      <c r="ISQ38" s="96"/>
      <c r="ISR38" s="96"/>
      <c r="ISS38" s="96"/>
      <c r="IST38" s="96"/>
      <c r="ISU38" s="96"/>
      <c r="ISV38" s="96"/>
      <c r="ISW38" s="96"/>
      <c r="ISX38" s="96"/>
      <c r="ISY38" s="96"/>
      <c r="ISZ38" s="96"/>
      <c r="ITA38" s="96"/>
      <c r="ITB38" s="96"/>
      <c r="ITC38" s="96"/>
      <c r="ITD38" s="96"/>
      <c r="ITE38" s="96"/>
      <c r="ITF38" s="96"/>
      <c r="ITG38" s="96"/>
      <c r="ITH38" s="96"/>
      <c r="ITI38" s="96"/>
      <c r="ITJ38" s="96"/>
      <c r="ITK38" s="96"/>
      <c r="ITL38" s="96"/>
      <c r="ITM38" s="96"/>
      <c r="ITN38" s="96"/>
      <c r="ITO38" s="96"/>
      <c r="ITP38" s="96"/>
      <c r="ITQ38" s="96"/>
      <c r="ITR38" s="96"/>
      <c r="ITS38" s="96"/>
      <c r="ITT38" s="96"/>
      <c r="ITU38" s="96"/>
      <c r="ITV38" s="96"/>
      <c r="ITW38" s="96"/>
      <c r="ITX38" s="96"/>
      <c r="ITY38" s="96"/>
      <c r="ITZ38" s="96"/>
      <c r="IUA38" s="96"/>
      <c r="IUB38" s="96"/>
      <c r="IUC38" s="96"/>
      <c r="IUD38" s="96"/>
      <c r="IUE38" s="96"/>
      <c r="IUF38" s="96"/>
      <c r="IUG38" s="96"/>
      <c r="IUH38" s="96"/>
      <c r="IUI38" s="96"/>
      <c r="IUJ38" s="96"/>
      <c r="IUK38" s="96"/>
      <c r="IUL38" s="96"/>
      <c r="IUM38" s="96"/>
      <c r="IUN38" s="96"/>
      <c r="IUO38" s="96"/>
      <c r="IUP38" s="96"/>
      <c r="IUQ38" s="96"/>
      <c r="IUR38" s="96"/>
      <c r="IUS38" s="96"/>
      <c r="IUT38" s="96"/>
      <c r="IUU38" s="96"/>
      <c r="IUV38" s="96"/>
      <c r="IUW38" s="96"/>
      <c r="IUX38" s="96"/>
      <c r="IUY38" s="96"/>
      <c r="IUZ38" s="96"/>
      <c r="IVA38" s="96"/>
      <c r="IVB38" s="96"/>
      <c r="IVC38" s="96"/>
      <c r="IVD38" s="96"/>
      <c r="IVE38" s="96"/>
      <c r="IVF38" s="96"/>
      <c r="IVG38" s="96"/>
      <c r="IVH38" s="96"/>
      <c r="IVI38" s="96"/>
      <c r="IVJ38" s="96"/>
      <c r="IVK38" s="96"/>
      <c r="IVL38" s="96"/>
      <c r="IVM38" s="96"/>
      <c r="IVN38" s="96"/>
      <c r="IVO38" s="96"/>
      <c r="IVP38" s="96"/>
      <c r="IVQ38" s="96"/>
      <c r="IVR38" s="96"/>
      <c r="IVS38" s="96"/>
      <c r="IVT38" s="96"/>
      <c r="IVU38" s="96"/>
      <c r="IVV38" s="96"/>
      <c r="IVW38" s="96"/>
      <c r="IVX38" s="96"/>
      <c r="IVY38" s="96"/>
      <c r="IVZ38" s="96"/>
      <c r="IWA38" s="96"/>
      <c r="IWB38" s="96"/>
      <c r="IWC38" s="96"/>
      <c r="IWD38" s="96"/>
      <c r="IWE38" s="96"/>
      <c r="IWF38" s="96"/>
      <c r="IWG38" s="96"/>
      <c r="IWH38" s="96"/>
      <c r="IWI38" s="96"/>
      <c r="IWJ38" s="96"/>
      <c r="IWK38" s="96"/>
      <c r="IWL38" s="96"/>
      <c r="IWM38" s="96"/>
      <c r="IWN38" s="96"/>
      <c r="IWO38" s="96"/>
      <c r="IWP38" s="96"/>
      <c r="IWQ38" s="96"/>
      <c r="IWR38" s="96"/>
      <c r="IWS38" s="96"/>
      <c r="IWT38" s="96"/>
      <c r="IWU38" s="96"/>
      <c r="IWV38" s="96"/>
      <c r="IWW38" s="96"/>
      <c r="IWX38" s="96"/>
      <c r="IWY38" s="96"/>
      <c r="IWZ38" s="96"/>
      <c r="IXA38" s="96"/>
      <c r="IXB38" s="96"/>
      <c r="IXC38" s="96"/>
      <c r="IXD38" s="96"/>
      <c r="IXE38" s="96"/>
      <c r="IXF38" s="96"/>
      <c r="IXG38" s="96"/>
      <c r="IXH38" s="96"/>
      <c r="IXI38" s="96"/>
      <c r="IXJ38" s="96"/>
      <c r="IXK38" s="96"/>
      <c r="IXL38" s="96"/>
      <c r="IXM38" s="96"/>
      <c r="IXN38" s="96"/>
      <c r="IXO38" s="96"/>
      <c r="IXP38" s="96"/>
      <c r="IXQ38" s="96"/>
      <c r="IXR38" s="96"/>
      <c r="IXS38" s="96"/>
      <c r="IXT38" s="96"/>
      <c r="IXU38" s="96"/>
      <c r="IXV38" s="96"/>
      <c r="IXW38" s="96"/>
      <c r="IXX38" s="96"/>
      <c r="IXY38" s="96"/>
      <c r="IXZ38" s="96"/>
      <c r="IYA38" s="96"/>
      <c r="IYB38" s="96"/>
      <c r="IYC38" s="96"/>
      <c r="IYD38" s="96"/>
      <c r="IYE38" s="96"/>
      <c r="IYF38" s="96"/>
      <c r="IYG38" s="96"/>
      <c r="IYH38" s="96"/>
      <c r="IYI38" s="96"/>
      <c r="IYJ38" s="96"/>
      <c r="IYK38" s="96"/>
      <c r="IYL38" s="96"/>
      <c r="IYM38" s="96"/>
      <c r="IYN38" s="96"/>
      <c r="IYO38" s="96"/>
      <c r="IYP38" s="96"/>
      <c r="IYQ38" s="96"/>
      <c r="IYR38" s="96"/>
      <c r="IYS38" s="96"/>
      <c r="IYT38" s="96"/>
      <c r="IYU38" s="96"/>
      <c r="IYV38" s="96"/>
      <c r="IYW38" s="96"/>
      <c r="IYX38" s="96"/>
      <c r="IYY38" s="96"/>
      <c r="IYZ38" s="96"/>
      <c r="IZA38" s="96"/>
      <c r="IZB38" s="96"/>
      <c r="IZC38" s="96"/>
      <c r="IZD38" s="96"/>
      <c r="IZE38" s="96"/>
      <c r="IZF38" s="96"/>
      <c r="IZG38" s="96"/>
      <c r="IZH38" s="96"/>
      <c r="IZI38" s="96"/>
      <c r="IZJ38" s="96"/>
      <c r="IZK38" s="96"/>
      <c r="IZL38" s="96"/>
      <c r="IZM38" s="96"/>
      <c r="IZN38" s="96"/>
      <c r="IZO38" s="96"/>
      <c r="IZP38" s="96"/>
      <c r="IZQ38" s="96"/>
      <c r="IZR38" s="96"/>
      <c r="IZS38" s="96"/>
      <c r="IZT38" s="96"/>
      <c r="IZU38" s="96"/>
      <c r="IZV38" s="96"/>
      <c r="IZW38" s="96"/>
      <c r="IZX38" s="96"/>
      <c r="IZY38" s="96"/>
      <c r="IZZ38" s="96"/>
      <c r="JAA38" s="96"/>
      <c r="JAB38" s="96"/>
      <c r="JAC38" s="96"/>
      <c r="JAD38" s="96"/>
      <c r="JAE38" s="96"/>
      <c r="JAF38" s="96"/>
      <c r="JAG38" s="96"/>
      <c r="JAH38" s="96"/>
      <c r="JAI38" s="96"/>
      <c r="JAJ38" s="96"/>
      <c r="JAK38" s="96"/>
      <c r="JAL38" s="96"/>
      <c r="JAM38" s="96"/>
      <c r="JAN38" s="96"/>
      <c r="JAO38" s="96"/>
      <c r="JAP38" s="96"/>
      <c r="JAQ38" s="96"/>
      <c r="JAR38" s="96"/>
      <c r="JAS38" s="96"/>
      <c r="JAT38" s="96"/>
      <c r="JAU38" s="96"/>
      <c r="JAV38" s="96"/>
      <c r="JAW38" s="96"/>
      <c r="JAX38" s="96"/>
      <c r="JAY38" s="96"/>
      <c r="JAZ38" s="96"/>
      <c r="JBA38" s="96"/>
      <c r="JBB38" s="96"/>
      <c r="JBC38" s="96"/>
      <c r="JBD38" s="96"/>
      <c r="JBE38" s="96"/>
      <c r="JBF38" s="96"/>
      <c r="JBG38" s="96"/>
      <c r="JBH38" s="96"/>
      <c r="JBI38" s="96"/>
      <c r="JBJ38" s="96"/>
      <c r="JBK38" s="96"/>
      <c r="JBL38" s="96"/>
      <c r="JBM38" s="96"/>
      <c r="JBN38" s="96"/>
      <c r="JBO38" s="96"/>
      <c r="JBP38" s="96"/>
      <c r="JBQ38" s="96"/>
      <c r="JBR38" s="96"/>
      <c r="JBS38" s="96"/>
      <c r="JBT38" s="96"/>
      <c r="JBU38" s="96"/>
      <c r="JBV38" s="96"/>
      <c r="JBW38" s="96"/>
      <c r="JBX38" s="96"/>
      <c r="JBY38" s="96"/>
      <c r="JBZ38" s="96"/>
      <c r="JCA38" s="96"/>
      <c r="JCB38" s="96"/>
      <c r="JCC38" s="96"/>
      <c r="JCD38" s="96"/>
      <c r="JCE38" s="96"/>
      <c r="JCF38" s="96"/>
      <c r="JCG38" s="96"/>
      <c r="JCH38" s="96"/>
      <c r="JCI38" s="96"/>
      <c r="JCJ38" s="96"/>
      <c r="JCK38" s="96"/>
      <c r="JCL38" s="96"/>
      <c r="JCM38" s="96"/>
      <c r="JCN38" s="96"/>
      <c r="JCO38" s="96"/>
      <c r="JCP38" s="96"/>
      <c r="JCQ38" s="96"/>
      <c r="JCR38" s="96"/>
      <c r="JCS38" s="96"/>
      <c r="JCT38" s="96"/>
      <c r="JCU38" s="96"/>
      <c r="JCV38" s="96"/>
      <c r="JCW38" s="96"/>
      <c r="JCX38" s="96"/>
      <c r="JCY38" s="96"/>
      <c r="JCZ38" s="96"/>
      <c r="JDA38" s="96"/>
      <c r="JDB38" s="96"/>
      <c r="JDC38" s="96"/>
      <c r="JDD38" s="96"/>
      <c r="JDE38" s="96"/>
      <c r="JDF38" s="96"/>
      <c r="JDG38" s="96"/>
      <c r="JDH38" s="96"/>
      <c r="JDI38" s="96"/>
      <c r="JDJ38" s="96"/>
      <c r="JDK38" s="96"/>
      <c r="JDL38" s="96"/>
      <c r="JDM38" s="96"/>
      <c r="JDN38" s="96"/>
      <c r="JDO38" s="96"/>
      <c r="JDP38" s="96"/>
      <c r="JDQ38" s="96"/>
      <c r="JDR38" s="96"/>
      <c r="JDS38" s="96"/>
      <c r="JDT38" s="96"/>
      <c r="JDU38" s="96"/>
      <c r="JDV38" s="96"/>
      <c r="JDW38" s="96"/>
      <c r="JDX38" s="96"/>
      <c r="JDY38" s="96"/>
      <c r="JDZ38" s="96"/>
      <c r="JEA38" s="96"/>
      <c r="JEB38" s="96"/>
      <c r="JEC38" s="96"/>
      <c r="JED38" s="96"/>
      <c r="JEE38" s="96"/>
      <c r="JEF38" s="96"/>
      <c r="JEG38" s="96"/>
      <c r="JEH38" s="96"/>
      <c r="JEI38" s="96"/>
      <c r="JEJ38" s="96"/>
      <c r="JEK38" s="96"/>
      <c r="JEL38" s="96"/>
      <c r="JEM38" s="96"/>
      <c r="JEN38" s="96"/>
      <c r="JEO38" s="96"/>
      <c r="JEP38" s="96"/>
      <c r="JEQ38" s="96"/>
      <c r="JER38" s="96"/>
      <c r="JES38" s="96"/>
      <c r="JET38" s="96"/>
      <c r="JEU38" s="96"/>
      <c r="JEV38" s="96"/>
      <c r="JEW38" s="96"/>
      <c r="JEX38" s="96"/>
      <c r="JEY38" s="96"/>
      <c r="JEZ38" s="96"/>
      <c r="JFA38" s="96"/>
      <c r="JFB38" s="96"/>
      <c r="JFC38" s="96"/>
      <c r="JFD38" s="96"/>
      <c r="JFE38" s="96"/>
      <c r="JFF38" s="96"/>
      <c r="JFG38" s="96"/>
      <c r="JFH38" s="96"/>
      <c r="JFI38" s="96"/>
      <c r="JFJ38" s="96"/>
      <c r="JFK38" s="96"/>
      <c r="JFL38" s="96"/>
      <c r="JFM38" s="96"/>
      <c r="JFN38" s="96"/>
      <c r="JFO38" s="96"/>
      <c r="JFP38" s="96"/>
      <c r="JFQ38" s="96"/>
      <c r="JFR38" s="96"/>
      <c r="JFS38" s="96"/>
      <c r="JFT38" s="96"/>
      <c r="JFU38" s="96"/>
      <c r="JFV38" s="96"/>
      <c r="JFW38" s="96"/>
      <c r="JFX38" s="96"/>
      <c r="JFY38" s="96"/>
      <c r="JFZ38" s="96"/>
      <c r="JGA38" s="96"/>
      <c r="JGB38" s="96"/>
      <c r="JGC38" s="96"/>
      <c r="JGD38" s="96"/>
      <c r="JGE38" s="96"/>
      <c r="JGF38" s="96"/>
      <c r="JGG38" s="96"/>
      <c r="JGH38" s="96"/>
      <c r="JGI38" s="96"/>
      <c r="JGJ38" s="96"/>
      <c r="JGK38" s="96"/>
      <c r="JGL38" s="96"/>
      <c r="JGM38" s="96"/>
      <c r="JGN38" s="96"/>
      <c r="JGO38" s="96"/>
      <c r="JGP38" s="96"/>
      <c r="JGQ38" s="96"/>
      <c r="JGR38" s="96"/>
      <c r="JGS38" s="96"/>
      <c r="JGT38" s="96"/>
      <c r="JGU38" s="96"/>
      <c r="JGV38" s="96"/>
      <c r="JGW38" s="96"/>
      <c r="JGX38" s="96"/>
      <c r="JGY38" s="96"/>
      <c r="JGZ38" s="96"/>
      <c r="JHA38" s="96"/>
      <c r="JHB38" s="96"/>
      <c r="JHC38" s="96"/>
      <c r="JHD38" s="96"/>
      <c r="JHE38" s="96"/>
      <c r="JHF38" s="96"/>
      <c r="JHG38" s="96"/>
      <c r="JHH38" s="96"/>
      <c r="JHI38" s="96"/>
      <c r="JHJ38" s="96"/>
      <c r="JHK38" s="96"/>
      <c r="JHL38" s="96"/>
      <c r="JHM38" s="96"/>
      <c r="JHN38" s="96"/>
      <c r="JHO38" s="96"/>
      <c r="JHP38" s="96"/>
      <c r="JHQ38" s="96"/>
      <c r="JHR38" s="96"/>
      <c r="JHS38" s="96"/>
      <c r="JHT38" s="96"/>
      <c r="JHU38" s="96"/>
      <c r="JHV38" s="96"/>
      <c r="JHW38" s="96"/>
      <c r="JHX38" s="96"/>
      <c r="JHY38" s="96"/>
      <c r="JHZ38" s="96"/>
      <c r="JIA38" s="96"/>
      <c r="JIB38" s="96"/>
      <c r="JIC38" s="96"/>
      <c r="JID38" s="96"/>
      <c r="JIE38" s="96"/>
      <c r="JIF38" s="96"/>
      <c r="JIG38" s="96"/>
      <c r="JIH38" s="96"/>
      <c r="JII38" s="96"/>
      <c r="JIJ38" s="96"/>
      <c r="JIK38" s="96"/>
      <c r="JIL38" s="96"/>
      <c r="JIM38" s="96"/>
      <c r="JIN38" s="96"/>
      <c r="JIO38" s="96"/>
      <c r="JIP38" s="96"/>
      <c r="JIQ38" s="96"/>
      <c r="JIR38" s="96"/>
      <c r="JIS38" s="96"/>
      <c r="JIT38" s="96"/>
      <c r="JIU38" s="96"/>
      <c r="JIV38" s="96"/>
      <c r="JIW38" s="96"/>
      <c r="JIX38" s="96"/>
      <c r="JIY38" s="96"/>
      <c r="JIZ38" s="96"/>
      <c r="JJA38" s="96"/>
      <c r="JJB38" s="96"/>
      <c r="JJC38" s="96"/>
      <c r="JJD38" s="96"/>
      <c r="JJE38" s="96"/>
      <c r="JJF38" s="96"/>
      <c r="JJG38" s="96"/>
      <c r="JJH38" s="96"/>
      <c r="JJI38" s="96"/>
      <c r="JJJ38" s="96"/>
      <c r="JJK38" s="96"/>
      <c r="JJL38" s="96"/>
      <c r="JJM38" s="96"/>
      <c r="JJN38" s="96"/>
      <c r="JJO38" s="96"/>
      <c r="JJP38" s="96"/>
      <c r="JJQ38" s="96"/>
      <c r="JJR38" s="96"/>
      <c r="JJS38" s="96"/>
      <c r="JJT38" s="96"/>
      <c r="JJU38" s="96"/>
      <c r="JJV38" s="96"/>
      <c r="JJW38" s="96"/>
      <c r="JJX38" s="96"/>
      <c r="JJY38" s="96"/>
      <c r="JJZ38" s="96"/>
      <c r="JKA38" s="96"/>
      <c r="JKB38" s="96"/>
      <c r="JKC38" s="96"/>
      <c r="JKD38" s="96"/>
      <c r="JKE38" s="96"/>
      <c r="JKF38" s="96"/>
      <c r="JKG38" s="96"/>
      <c r="JKH38" s="96"/>
      <c r="JKI38" s="96"/>
      <c r="JKJ38" s="96"/>
      <c r="JKK38" s="96"/>
      <c r="JKL38" s="96"/>
      <c r="JKM38" s="96"/>
      <c r="JKN38" s="96"/>
      <c r="JKO38" s="96"/>
      <c r="JKP38" s="96"/>
      <c r="JKQ38" s="96"/>
      <c r="JKR38" s="96"/>
      <c r="JKS38" s="96"/>
      <c r="JKT38" s="96"/>
      <c r="JKU38" s="96"/>
      <c r="JKV38" s="96"/>
      <c r="JKW38" s="96"/>
      <c r="JKX38" s="96"/>
      <c r="JKY38" s="96"/>
      <c r="JKZ38" s="96"/>
      <c r="JLA38" s="96"/>
      <c r="JLB38" s="96"/>
      <c r="JLC38" s="96"/>
      <c r="JLD38" s="96"/>
      <c r="JLE38" s="96"/>
      <c r="JLF38" s="96"/>
      <c r="JLG38" s="96"/>
      <c r="JLH38" s="96"/>
      <c r="JLI38" s="96"/>
      <c r="JLJ38" s="96"/>
      <c r="JLK38" s="96"/>
      <c r="JLL38" s="96"/>
      <c r="JLM38" s="96"/>
      <c r="JLN38" s="96"/>
      <c r="JLO38" s="96"/>
      <c r="JLP38" s="96"/>
      <c r="JLQ38" s="96"/>
      <c r="JLR38" s="96"/>
      <c r="JLS38" s="96"/>
      <c r="JLT38" s="96"/>
      <c r="JLU38" s="96"/>
      <c r="JLV38" s="96"/>
      <c r="JLW38" s="96"/>
      <c r="JLX38" s="96"/>
      <c r="JLY38" s="96"/>
      <c r="JLZ38" s="96"/>
      <c r="JMA38" s="96"/>
      <c r="JMB38" s="96"/>
      <c r="JMC38" s="96"/>
      <c r="JMD38" s="96"/>
      <c r="JME38" s="96"/>
      <c r="JMF38" s="96"/>
      <c r="JMG38" s="96"/>
      <c r="JMH38" s="96"/>
      <c r="JMI38" s="96"/>
      <c r="JMJ38" s="96"/>
      <c r="JMK38" s="96"/>
      <c r="JML38" s="96"/>
      <c r="JMM38" s="96"/>
      <c r="JMN38" s="96"/>
      <c r="JMO38" s="96"/>
      <c r="JMP38" s="96"/>
      <c r="JMQ38" s="96"/>
      <c r="JMR38" s="96"/>
      <c r="JMS38" s="96"/>
      <c r="JMT38" s="96"/>
      <c r="JMU38" s="96"/>
      <c r="JMV38" s="96"/>
      <c r="JMW38" s="96"/>
      <c r="JMX38" s="96"/>
      <c r="JMY38" s="96"/>
      <c r="JMZ38" s="96"/>
      <c r="JNA38" s="96"/>
      <c r="JNB38" s="96"/>
      <c r="JNC38" s="96"/>
      <c r="JND38" s="96"/>
      <c r="JNE38" s="96"/>
      <c r="JNF38" s="96"/>
      <c r="JNG38" s="96"/>
      <c r="JNH38" s="96"/>
      <c r="JNI38" s="96"/>
      <c r="JNJ38" s="96"/>
      <c r="JNK38" s="96"/>
      <c r="JNL38" s="96"/>
      <c r="JNM38" s="96"/>
      <c r="JNN38" s="96"/>
      <c r="JNO38" s="96"/>
      <c r="JNP38" s="96"/>
      <c r="JNQ38" s="96"/>
      <c r="JNR38" s="96"/>
      <c r="JNS38" s="96"/>
      <c r="JNT38" s="96"/>
      <c r="JNU38" s="96"/>
      <c r="JNV38" s="96"/>
      <c r="JNW38" s="96"/>
      <c r="JNX38" s="96"/>
      <c r="JNY38" s="96"/>
      <c r="JNZ38" s="96"/>
      <c r="JOA38" s="96"/>
      <c r="JOB38" s="96"/>
      <c r="JOC38" s="96"/>
      <c r="JOD38" s="96"/>
      <c r="JOE38" s="96"/>
      <c r="JOF38" s="96"/>
      <c r="JOG38" s="96"/>
      <c r="JOH38" s="96"/>
      <c r="JOI38" s="96"/>
      <c r="JOJ38" s="96"/>
      <c r="JOK38" s="96"/>
      <c r="JOL38" s="96"/>
      <c r="JOM38" s="96"/>
      <c r="JON38" s="96"/>
      <c r="JOO38" s="96"/>
      <c r="JOP38" s="96"/>
      <c r="JOQ38" s="96"/>
      <c r="JOR38" s="96"/>
      <c r="JOS38" s="96"/>
      <c r="JOT38" s="96"/>
      <c r="JOU38" s="96"/>
      <c r="JOV38" s="96"/>
      <c r="JOW38" s="96"/>
      <c r="JOX38" s="96"/>
      <c r="JOY38" s="96"/>
      <c r="JOZ38" s="96"/>
      <c r="JPA38" s="96"/>
      <c r="JPB38" s="96"/>
      <c r="JPC38" s="96"/>
      <c r="JPD38" s="96"/>
      <c r="JPE38" s="96"/>
      <c r="JPF38" s="96"/>
      <c r="JPG38" s="96"/>
      <c r="JPH38" s="96"/>
      <c r="JPI38" s="96"/>
      <c r="JPJ38" s="96"/>
      <c r="JPK38" s="96"/>
      <c r="JPL38" s="96"/>
      <c r="JPM38" s="96"/>
      <c r="JPN38" s="96"/>
      <c r="JPO38" s="96"/>
      <c r="JPP38" s="96"/>
      <c r="JPQ38" s="96"/>
      <c r="JPR38" s="96"/>
      <c r="JPS38" s="96"/>
      <c r="JPT38" s="96"/>
      <c r="JPU38" s="96"/>
      <c r="JPV38" s="96"/>
      <c r="JPW38" s="96"/>
      <c r="JPX38" s="96"/>
      <c r="JPY38" s="96"/>
      <c r="JPZ38" s="96"/>
      <c r="JQA38" s="96"/>
      <c r="JQB38" s="96"/>
      <c r="JQC38" s="96"/>
      <c r="JQD38" s="96"/>
      <c r="JQE38" s="96"/>
      <c r="JQF38" s="96"/>
      <c r="JQG38" s="96"/>
      <c r="JQH38" s="96"/>
      <c r="JQI38" s="96"/>
      <c r="JQJ38" s="96"/>
      <c r="JQK38" s="96"/>
      <c r="JQL38" s="96"/>
      <c r="JQM38" s="96"/>
      <c r="JQN38" s="96"/>
      <c r="JQO38" s="96"/>
      <c r="JQP38" s="96"/>
      <c r="JQQ38" s="96"/>
      <c r="JQR38" s="96"/>
      <c r="JQS38" s="96"/>
      <c r="JQT38" s="96"/>
      <c r="JQU38" s="96"/>
      <c r="JQV38" s="96"/>
      <c r="JQW38" s="96"/>
      <c r="JQX38" s="96"/>
      <c r="JQY38" s="96"/>
      <c r="JQZ38" s="96"/>
      <c r="JRA38" s="96"/>
      <c r="JRB38" s="96"/>
      <c r="JRC38" s="96"/>
      <c r="JRD38" s="96"/>
      <c r="JRE38" s="96"/>
      <c r="JRF38" s="96"/>
      <c r="JRG38" s="96"/>
      <c r="JRH38" s="96"/>
      <c r="JRI38" s="96"/>
      <c r="JRJ38" s="96"/>
      <c r="JRK38" s="96"/>
      <c r="JRL38" s="96"/>
      <c r="JRM38" s="96"/>
      <c r="JRN38" s="96"/>
      <c r="JRO38" s="96"/>
      <c r="JRP38" s="96"/>
      <c r="JRQ38" s="96"/>
      <c r="JRR38" s="96"/>
      <c r="JRS38" s="96"/>
      <c r="JRT38" s="96"/>
      <c r="JRU38" s="96"/>
      <c r="JRV38" s="96"/>
      <c r="JRW38" s="96"/>
      <c r="JRX38" s="96"/>
      <c r="JRY38" s="96"/>
      <c r="JRZ38" s="96"/>
      <c r="JSA38" s="96"/>
      <c r="JSB38" s="96"/>
      <c r="JSC38" s="96"/>
      <c r="JSD38" s="96"/>
      <c r="JSE38" s="96"/>
      <c r="JSF38" s="96"/>
      <c r="JSG38" s="96"/>
      <c r="JSH38" s="96"/>
      <c r="JSI38" s="96"/>
      <c r="JSJ38" s="96"/>
      <c r="JSK38" s="96"/>
      <c r="JSL38" s="96"/>
      <c r="JSM38" s="96"/>
      <c r="JSN38" s="96"/>
      <c r="JSO38" s="96"/>
      <c r="JSP38" s="96"/>
      <c r="JSQ38" s="96"/>
      <c r="JSR38" s="96"/>
      <c r="JSS38" s="96"/>
      <c r="JST38" s="96"/>
      <c r="JSU38" s="96"/>
      <c r="JSV38" s="96"/>
      <c r="JSW38" s="96"/>
      <c r="JSX38" s="96"/>
      <c r="JSY38" s="96"/>
      <c r="JSZ38" s="96"/>
      <c r="JTA38" s="96"/>
      <c r="JTB38" s="96"/>
      <c r="JTC38" s="96"/>
      <c r="JTD38" s="96"/>
      <c r="JTE38" s="96"/>
      <c r="JTF38" s="96"/>
      <c r="JTG38" s="96"/>
      <c r="JTH38" s="96"/>
      <c r="JTI38" s="96"/>
      <c r="JTJ38" s="96"/>
      <c r="JTK38" s="96"/>
      <c r="JTL38" s="96"/>
      <c r="JTM38" s="96"/>
      <c r="JTN38" s="96"/>
      <c r="JTO38" s="96"/>
      <c r="JTP38" s="96"/>
      <c r="JTQ38" s="96"/>
      <c r="JTR38" s="96"/>
      <c r="JTS38" s="96"/>
      <c r="JTT38" s="96"/>
      <c r="JTU38" s="96"/>
      <c r="JTV38" s="96"/>
      <c r="JTW38" s="96"/>
      <c r="JTX38" s="96"/>
      <c r="JTY38" s="96"/>
      <c r="JTZ38" s="96"/>
      <c r="JUA38" s="96"/>
      <c r="JUB38" s="96"/>
      <c r="JUC38" s="96"/>
      <c r="JUD38" s="96"/>
      <c r="JUE38" s="96"/>
      <c r="JUF38" s="96"/>
      <c r="JUG38" s="96"/>
      <c r="JUH38" s="96"/>
      <c r="JUI38" s="96"/>
      <c r="JUJ38" s="96"/>
      <c r="JUK38" s="96"/>
      <c r="JUL38" s="96"/>
      <c r="JUM38" s="96"/>
      <c r="JUN38" s="96"/>
      <c r="JUO38" s="96"/>
      <c r="JUP38" s="96"/>
      <c r="JUQ38" s="96"/>
      <c r="JUR38" s="96"/>
      <c r="JUS38" s="96"/>
      <c r="JUT38" s="96"/>
      <c r="JUU38" s="96"/>
      <c r="JUV38" s="96"/>
      <c r="JUW38" s="96"/>
      <c r="JUX38" s="96"/>
      <c r="JUY38" s="96"/>
      <c r="JUZ38" s="96"/>
      <c r="JVA38" s="96"/>
      <c r="JVB38" s="96"/>
      <c r="JVC38" s="96"/>
      <c r="JVD38" s="96"/>
      <c r="JVE38" s="96"/>
      <c r="JVF38" s="96"/>
      <c r="JVG38" s="96"/>
      <c r="JVH38" s="96"/>
      <c r="JVI38" s="96"/>
      <c r="JVJ38" s="96"/>
      <c r="JVK38" s="96"/>
      <c r="JVL38" s="96"/>
      <c r="JVM38" s="96"/>
      <c r="JVN38" s="96"/>
      <c r="JVO38" s="96"/>
      <c r="JVP38" s="96"/>
      <c r="JVQ38" s="96"/>
      <c r="JVR38" s="96"/>
      <c r="JVS38" s="96"/>
      <c r="JVT38" s="96"/>
      <c r="JVU38" s="96"/>
      <c r="JVV38" s="96"/>
      <c r="JVW38" s="96"/>
      <c r="JVX38" s="96"/>
      <c r="JVY38" s="96"/>
      <c r="JVZ38" s="96"/>
      <c r="JWA38" s="96"/>
      <c r="JWB38" s="96"/>
      <c r="JWC38" s="96"/>
      <c r="JWD38" s="96"/>
      <c r="JWE38" s="96"/>
      <c r="JWF38" s="96"/>
      <c r="JWG38" s="96"/>
      <c r="JWH38" s="96"/>
      <c r="JWI38" s="96"/>
      <c r="JWJ38" s="96"/>
      <c r="JWK38" s="96"/>
      <c r="JWL38" s="96"/>
      <c r="JWM38" s="96"/>
      <c r="JWN38" s="96"/>
      <c r="JWO38" s="96"/>
      <c r="JWP38" s="96"/>
      <c r="JWQ38" s="96"/>
      <c r="JWR38" s="96"/>
      <c r="JWS38" s="96"/>
      <c r="JWT38" s="96"/>
      <c r="JWU38" s="96"/>
      <c r="JWV38" s="96"/>
      <c r="JWW38" s="96"/>
      <c r="JWX38" s="96"/>
      <c r="JWY38" s="96"/>
      <c r="JWZ38" s="96"/>
      <c r="JXA38" s="96"/>
      <c r="JXB38" s="96"/>
      <c r="JXC38" s="96"/>
      <c r="JXD38" s="96"/>
      <c r="JXE38" s="96"/>
      <c r="JXF38" s="96"/>
      <c r="JXG38" s="96"/>
      <c r="JXH38" s="96"/>
      <c r="JXI38" s="96"/>
      <c r="JXJ38" s="96"/>
      <c r="JXK38" s="96"/>
      <c r="JXL38" s="96"/>
      <c r="JXM38" s="96"/>
      <c r="JXN38" s="96"/>
      <c r="JXO38" s="96"/>
      <c r="JXP38" s="96"/>
      <c r="JXQ38" s="96"/>
      <c r="JXR38" s="96"/>
      <c r="JXS38" s="96"/>
      <c r="JXT38" s="96"/>
      <c r="JXU38" s="96"/>
      <c r="JXV38" s="96"/>
      <c r="JXW38" s="96"/>
      <c r="JXX38" s="96"/>
      <c r="JXY38" s="96"/>
      <c r="JXZ38" s="96"/>
      <c r="JYA38" s="96"/>
      <c r="JYB38" s="96"/>
      <c r="JYC38" s="96"/>
      <c r="JYD38" s="96"/>
      <c r="JYE38" s="96"/>
      <c r="JYF38" s="96"/>
      <c r="JYG38" s="96"/>
      <c r="JYH38" s="96"/>
      <c r="JYI38" s="96"/>
      <c r="JYJ38" s="96"/>
      <c r="JYK38" s="96"/>
      <c r="JYL38" s="96"/>
      <c r="JYM38" s="96"/>
      <c r="JYN38" s="96"/>
      <c r="JYO38" s="96"/>
      <c r="JYP38" s="96"/>
      <c r="JYQ38" s="96"/>
      <c r="JYR38" s="96"/>
      <c r="JYS38" s="96"/>
      <c r="JYT38" s="96"/>
      <c r="JYU38" s="96"/>
      <c r="JYV38" s="96"/>
      <c r="JYW38" s="96"/>
      <c r="JYX38" s="96"/>
      <c r="JYY38" s="96"/>
      <c r="JYZ38" s="96"/>
      <c r="JZA38" s="96"/>
      <c r="JZB38" s="96"/>
      <c r="JZC38" s="96"/>
      <c r="JZD38" s="96"/>
      <c r="JZE38" s="96"/>
      <c r="JZF38" s="96"/>
      <c r="JZG38" s="96"/>
      <c r="JZH38" s="96"/>
      <c r="JZI38" s="96"/>
      <c r="JZJ38" s="96"/>
      <c r="JZK38" s="96"/>
      <c r="JZL38" s="96"/>
      <c r="JZM38" s="96"/>
      <c r="JZN38" s="96"/>
      <c r="JZO38" s="96"/>
      <c r="JZP38" s="96"/>
      <c r="JZQ38" s="96"/>
      <c r="JZR38" s="96"/>
      <c r="JZS38" s="96"/>
      <c r="JZT38" s="96"/>
      <c r="JZU38" s="96"/>
      <c r="JZV38" s="96"/>
      <c r="JZW38" s="96"/>
      <c r="JZX38" s="96"/>
      <c r="JZY38" s="96"/>
      <c r="JZZ38" s="96"/>
      <c r="KAA38" s="96"/>
      <c r="KAB38" s="96"/>
      <c r="KAC38" s="96"/>
      <c r="KAD38" s="96"/>
      <c r="KAE38" s="96"/>
      <c r="KAF38" s="96"/>
      <c r="KAG38" s="96"/>
      <c r="KAH38" s="96"/>
      <c r="KAI38" s="96"/>
      <c r="KAJ38" s="96"/>
      <c r="KAK38" s="96"/>
      <c r="KAL38" s="96"/>
      <c r="KAM38" s="96"/>
      <c r="KAN38" s="96"/>
      <c r="KAO38" s="96"/>
      <c r="KAP38" s="96"/>
      <c r="KAQ38" s="96"/>
      <c r="KAR38" s="96"/>
      <c r="KAS38" s="96"/>
      <c r="KAT38" s="96"/>
      <c r="KAU38" s="96"/>
      <c r="KAV38" s="96"/>
      <c r="KAW38" s="96"/>
      <c r="KAX38" s="96"/>
      <c r="KAY38" s="96"/>
      <c r="KAZ38" s="96"/>
      <c r="KBA38" s="96"/>
      <c r="KBB38" s="96"/>
      <c r="KBC38" s="96"/>
      <c r="KBD38" s="96"/>
      <c r="KBE38" s="96"/>
      <c r="KBF38" s="96"/>
      <c r="KBG38" s="96"/>
      <c r="KBH38" s="96"/>
      <c r="KBI38" s="96"/>
      <c r="KBJ38" s="96"/>
      <c r="KBK38" s="96"/>
      <c r="KBL38" s="96"/>
      <c r="KBM38" s="96"/>
      <c r="KBN38" s="96"/>
      <c r="KBO38" s="96"/>
      <c r="KBP38" s="96"/>
      <c r="KBQ38" s="96"/>
      <c r="KBR38" s="96"/>
      <c r="KBS38" s="96"/>
      <c r="KBT38" s="96"/>
      <c r="KBU38" s="96"/>
      <c r="KBV38" s="96"/>
      <c r="KBW38" s="96"/>
      <c r="KBX38" s="96"/>
      <c r="KBY38" s="96"/>
      <c r="KBZ38" s="96"/>
      <c r="KCA38" s="96"/>
      <c r="KCB38" s="96"/>
      <c r="KCC38" s="96"/>
      <c r="KCD38" s="96"/>
      <c r="KCE38" s="96"/>
      <c r="KCF38" s="96"/>
      <c r="KCG38" s="96"/>
      <c r="KCH38" s="96"/>
      <c r="KCI38" s="96"/>
      <c r="KCJ38" s="96"/>
      <c r="KCK38" s="96"/>
      <c r="KCL38" s="96"/>
      <c r="KCM38" s="96"/>
      <c r="KCN38" s="96"/>
      <c r="KCO38" s="96"/>
      <c r="KCP38" s="96"/>
      <c r="KCQ38" s="96"/>
      <c r="KCR38" s="96"/>
      <c r="KCS38" s="96"/>
      <c r="KCT38" s="96"/>
      <c r="KCU38" s="96"/>
      <c r="KCV38" s="96"/>
      <c r="KCW38" s="96"/>
      <c r="KCX38" s="96"/>
      <c r="KCY38" s="96"/>
      <c r="KCZ38" s="96"/>
      <c r="KDA38" s="96"/>
      <c r="KDB38" s="96"/>
      <c r="KDC38" s="96"/>
      <c r="KDD38" s="96"/>
      <c r="KDE38" s="96"/>
      <c r="KDF38" s="96"/>
      <c r="KDG38" s="96"/>
      <c r="KDH38" s="96"/>
      <c r="KDI38" s="96"/>
      <c r="KDJ38" s="96"/>
      <c r="KDK38" s="96"/>
      <c r="KDL38" s="96"/>
      <c r="KDM38" s="96"/>
      <c r="KDN38" s="96"/>
      <c r="KDO38" s="96"/>
      <c r="KDP38" s="96"/>
      <c r="KDQ38" s="96"/>
      <c r="KDR38" s="96"/>
      <c r="KDS38" s="96"/>
      <c r="KDT38" s="96"/>
      <c r="KDU38" s="96"/>
      <c r="KDV38" s="96"/>
      <c r="KDW38" s="96"/>
      <c r="KDX38" s="96"/>
      <c r="KDY38" s="96"/>
      <c r="KDZ38" s="96"/>
      <c r="KEA38" s="96"/>
      <c r="KEB38" s="96"/>
      <c r="KEC38" s="96"/>
      <c r="KED38" s="96"/>
      <c r="KEE38" s="96"/>
      <c r="KEF38" s="96"/>
      <c r="KEG38" s="96"/>
      <c r="KEH38" s="96"/>
      <c r="KEI38" s="96"/>
      <c r="KEJ38" s="96"/>
      <c r="KEK38" s="96"/>
      <c r="KEL38" s="96"/>
      <c r="KEM38" s="96"/>
      <c r="KEN38" s="96"/>
      <c r="KEO38" s="96"/>
      <c r="KEP38" s="96"/>
      <c r="KEQ38" s="96"/>
      <c r="KER38" s="96"/>
      <c r="KES38" s="96"/>
      <c r="KET38" s="96"/>
      <c r="KEU38" s="96"/>
      <c r="KEV38" s="96"/>
      <c r="KEW38" s="96"/>
      <c r="KEX38" s="96"/>
      <c r="KEY38" s="96"/>
      <c r="KEZ38" s="96"/>
      <c r="KFA38" s="96"/>
      <c r="KFB38" s="96"/>
      <c r="KFC38" s="96"/>
      <c r="KFD38" s="96"/>
      <c r="KFE38" s="96"/>
      <c r="KFF38" s="96"/>
      <c r="KFG38" s="96"/>
      <c r="KFH38" s="96"/>
      <c r="KFI38" s="96"/>
      <c r="KFJ38" s="96"/>
      <c r="KFK38" s="96"/>
      <c r="KFL38" s="96"/>
      <c r="KFM38" s="96"/>
      <c r="KFN38" s="96"/>
      <c r="KFO38" s="96"/>
      <c r="KFP38" s="96"/>
      <c r="KFQ38" s="96"/>
      <c r="KFR38" s="96"/>
      <c r="KFS38" s="96"/>
      <c r="KFT38" s="96"/>
      <c r="KFU38" s="96"/>
      <c r="KFV38" s="96"/>
      <c r="KFW38" s="96"/>
      <c r="KFX38" s="96"/>
      <c r="KFY38" s="96"/>
      <c r="KFZ38" s="96"/>
      <c r="KGA38" s="96"/>
      <c r="KGB38" s="96"/>
      <c r="KGC38" s="96"/>
      <c r="KGD38" s="96"/>
      <c r="KGE38" s="96"/>
      <c r="KGF38" s="96"/>
      <c r="KGG38" s="96"/>
      <c r="KGH38" s="96"/>
      <c r="KGI38" s="96"/>
      <c r="KGJ38" s="96"/>
      <c r="KGK38" s="96"/>
      <c r="KGL38" s="96"/>
      <c r="KGM38" s="96"/>
      <c r="KGN38" s="96"/>
      <c r="KGO38" s="96"/>
      <c r="KGP38" s="96"/>
      <c r="KGQ38" s="96"/>
      <c r="KGR38" s="96"/>
      <c r="KGS38" s="96"/>
      <c r="KGT38" s="96"/>
      <c r="KGU38" s="96"/>
      <c r="KGV38" s="96"/>
      <c r="KGW38" s="96"/>
      <c r="KGX38" s="96"/>
      <c r="KGY38" s="96"/>
      <c r="KGZ38" s="96"/>
      <c r="KHA38" s="96"/>
      <c r="KHB38" s="96"/>
      <c r="KHC38" s="96"/>
      <c r="KHD38" s="96"/>
      <c r="KHE38" s="96"/>
      <c r="KHF38" s="96"/>
      <c r="KHG38" s="96"/>
      <c r="KHH38" s="96"/>
      <c r="KHI38" s="96"/>
      <c r="KHJ38" s="96"/>
      <c r="KHK38" s="96"/>
      <c r="KHL38" s="96"/>
      <c r="KHM38" s="96"/>
      <c r="KHN38" s="96"/>
      <c r="KHO38" s="96"/>
      <c r="KHP38" s="96"/>
      <c r="KHQ38" s="96"/>
      <c r="KHR38" s="96"/>
      <c r="KHS38" s="96"/>
      <c r="KHT38" s="96"/>
      <c r="KHU38" s="96"/>
      <c r="KHV38" s="96"/>
      <c r="KHW38" s="96"/>
      <c r="KHX38" s="96"/>
      <c r="KHY38" s="96"/>
      <c r="KHZ38" s="96"/>
      <c r="KIA38" s="96"/>
      <c r="KIB38" s="96"/>
      <c r="KIC38" s="96"/>
      <c r="KID38" s="96"/>
      <c r="KIE38" s="96"/>
      <c r="KIF38" s="96"/>
      <c r="KIG38" s="96"/>
      <c r="KIH38" s="96"/>
      <c r="KII38" s="96"/>
      <c r="KIJ38" s="96"/>
      <c r="KIK38" s="96"/>
      <c r="KIL38" s="96"/>
      <c r="KIM38" s="96"/>
      <c r="KIN38" s="96"/>
      <c r="KIO38" s="96"/>
      <c r="KIP38" s="96"/>
      <c r="KIQ38" s="96"/>
      <c r="KIR38" s="96"/>
      <c r="KIS38" s="96"/>
      <c r="KIT38" s="96"/>
      <c r="KIU38" s="96"/>
      <c r="KIV38" s="96"/>
      <c r="KIW38" s="96"/>
      <c r="KIX38" s="96"/>
      <c r="KIY38" s="96"/>
      <c r="KIZ38" s="96"/>
      <c r="KJA38" s="96"/>
      <c r="KJB38" s="96"/>
      <c r="KJC38" s="96"/>
      <c r="KJD38" s="96"/>
      <c r="KJE38" s="96"/>
      <c r="KJF38" s="96"/>
      <c r="KJG38" s="96"/>
      <c r="KJH38" s="96"/>
      <c r="KJI38" s="96"/>
      <c r="KJJ38" s="96"/>
      <c r="KJK38" s="96"/>
      <c r="KJL38" s="96"/>
      <c r="KJM38" s="96"/>
      <c r="KJN38" s="96"/>
      <c r="KJO38" s="96"/>
      <c r="KJP38" s="96"/>
      <c r="KJQ38" s="96"/>
      <c r="KJR38" s="96"/>
      <c r="KJS38" s="96"/>
      <c r="KJT38" s="96"/>
      <c r="KJU38" s="96"/>
      <c r="KJV38" s="96"/>
      <c r="KJW38" s="96"/>
      <c r="KJX38" s="96"/>
      <c r="KJY38" s="96"/>
      <c r="KJZ38" s="96"/>
      <c r="KKA38" s="96"/>
      <c r="KKB38" s="96"/>
      <c r="KKC38" s="96"/>
      <c r="KKD38" s="96"/>
      <c r="KKE38" s="96"/>
      <c r="KKF38" s="96"/>
      <c r="KKG38" s="96"/>
      <c r="KKH38" s="96"/>
      <c r="KKI38" s="96"/>
      <c r="KKJ38" s="96"/>
      <c r="KKK38" s="96"/>
      <c r="KKL38" s="96"/>
      <c r="KKM38" s="96"/>
      <c r="KKN38" s="96"/>
      <c r="KKO38" s="96"/>
      <c r="KKP38" s="96"/>
      <c r="KKQ38" s="96"/>
      <c r="KKR38" s="96"/>
      <c r="KKS38" s="96"/>
      <c r="KKT38" s="96"/>
      <c r="KKU38" s="96"/>
      <c r="KKV38" s="96"/>
      <c r="KKW38" s="96"/>
      <c r="KKX38" s="96"/>
      <c r="KKY38" s="96"/>
      <c r="KKZ38" s="96"/>
      <c r="KLA38" s="96"/>
      <c r="KLB38" s="96"/>
      <c r="KLC38" s="96"/>
      <c r="KLD38" s="96"/>
      <c r="KLE38" s="96"/>
      <c r="KLF38" s="96"/>
      <c r="KLG38" s="96"/>
      <c r="KLH38" s="96"/>
      <c r="KLI38" s="96"/>
      <c r="KLJ38" s="96"/>
      <c r="KLK38" s="96"/>
      <c r="KLL38" s="96"/>
      <c r="KLM38" s="96"/>
      <c r="KLN38" s="96"/>
      <c r="KLO38" s="96"/>
      <c r="KLP38" s="96"/>
      <c r="KLQ38" s="96"/>
      <c r="KLR38" s="96"/>
      <c r="KLS38" s="96"/>
      <c r="KLT38" s="96"/>
      <c r="KLU38" s="96"/>
      <c r="KLV38" s="96"/>
      <c r="KLW38" s="96"/>
      <c r="KLX38" s="96"/>
      <c r="KLY38" s="96"/>
      <c r="KLZ38" s="96"/>
      <c r="KMA38" s="96"/>
      <c r="KMB38" s="96"/>
      <c r="KMC38" s="96"/>
      <c r="KMD38" s="96"/>
      <c r="KME38" s="96"/>
      <c r="KMF38" s="96"/>
      <c r="KMG38" s="96"/>
      <c r="KMH38" s="96"/>
      <c r="KMI38" s="96"/>
      <c r="KMJ38" s="96"/>
      <c r="KMK38" s="96"/>
      <c r="KML38" s="96"/>
      <c r="KMM38" s="96"/>
      <c r="KMN38" s="96"/>
      <c r="KMO38" s="96"/>
      <c r="KMP38" s="96"/>
      <c r="KMQ38" s="96"/>
      <c r="KMR38" s="96"/>
      <c r="KMS38" s="96"/>
      <c r="KMT38" s="96"/>
      <c r="KMU38" s="96"/>
      <c r="KMV38" s="96"/>
      <c r="KMW38" s="96"/>
      <c r="KMX38" s="96"/>
      <c r="KMY38" s="96"/>
      <c r="KMZ38" s="96"/>
      <c r="KNA38" s="96"/>
      <c r="KNB38" s="96"/>
      <c r="KNC38" s="96"/>
      <c r="KND38" s="96"/>
      <c r="KNE38" s="96"/>
      <c r="KNF38" s="96"/>
      <c r="KNG38" s="96"/>
      <c r="KNH38" s="96"/>
      <c r="KNI38" s="96"/>
      <c r="KNJ38" s="96"/>
      <c r="KNK38" s="96"/>
      <c r="KNL38" s="96"/>
      <c r="KNM38" s="96"/>
      <c r="KNN38" s="96"/>
      <c r="KNO38" s="96"/>
      <c r="KNP38" s="96"/>
      <c r="KNQ38" s="96"/>
      <c r="KNR38" s="96"/>
      <c r="KNS38" s="96"/>
      <c r="KNT38" s="96"/>
      <c r="KNU38" s="96"/>
      <c r="KNV38" s="96"/>
      <c r="KNW38" s="96"/>
      <c r="KNX38" s="96"/>
      <c r="KNY38" s="96"/>
      <c r="KNZ38" s="96"/>
      <c r="KOA38" s="96"/>
      <c r="KOB38" s="96"/>
      <c r="KOC38" s="96"/>
      <c r="KOD38" s="96"/>
      <c r="KOE38" s="96"/>
      <c r="KOF38" s="96"/>
      <c r="KOG38" s="96"/>
      <c r="KOH38" s="96"/>
      <c r="KOI38" s="96"/>
      <c r="KOJ38" s="96"/>
      <c r="KOK38" s="96"/>
      <c r="KOL38" s="96"/>
      <c r="KOM38" s="96"/>
      <c r="KON38" s="96"/>
      <c r="KOO38" s="96"/>
      <c r="KOP38" s="96"/>
      <c r="KOQ38" s="96"/>
      <c r="KOR38" s="96"/>
      <c r="KOS38" s="96"/>
      <c r="KOT38" s="96"/>
      <c r="KOU38" s="96"/>
      <c r="KOV38" s="96"/>
      <c r="KOW38" s="96"/>
      <c r="KOX38" s="96"/>
      <c r="KOY38" s="96"/>
      <c r="KOZ38" s="96"/>
      <c r="KPA38" s="96"/>
      <c r="KPB38" s="96"/>
      <c r="KPC38" s="96"/>
      <c r="KPD38" s="96"/>
      <c r="KPE38" s="96"/>
      <c r="KPF38" s="96"/>
      <c r="KPG38" s="96"/>
      <c r="KPH38" s="96"/>
      <c r="KPI38" s="96"/>
      <c r="KPJ38" s="96"/>
      <c r="KPK38" s="96"/>
      <c r="KPL38" s="96"/>
      <c r="KPM38" s="96"/>
      <c r="KPN38" s="96"/>
      <c r="KPO38" s="96"/>
      <c r="KPP38" s="96"/>
      <c r="KPQ38" s="96"/>
      <c r="KPR38" s="96"/>
      <c r="KPS38" s="96"/>
      <c r="KPT38" s="96"/>
      <c r="KPU38" s="96"/>
      <c r="KPV38" s="96"/>
      <c r="KPW38" s="96"/>
      <c r="KPX38" s="96"/>
      <c r="KPY38" s="96"/>
      <c r="KPZ38" s="96"/>
      <c r="KQA38" s="96"/>
      <c r="KQB38" s="96"/>
      <c r="KQC38" s="96"/>
      <c r="KQD38" s="96"/>
      <c r="KQE38" s="96"/>
      <c r="KQF38" s="96"/>
      <c r="KQG38" s="96"/>
      <c r="KQH38" s="96"/>
      <c r="KQI38" s="96"/>
      <c r="KQJ38" s="96"/>
      <c r="KQK38" s="96"/>
      <c r="KQL38" s="96"/>
      <c r="KQM38" s="96"/>
      <c r="KQN38" s="96"/>
      <c r="KQO38" s="96"/>
      <c r="KQP38" s="96"/>
      <c r="KQQ38" s="96"/>
      <c r="KQR38" s="96"/>
      <c r="KQS38" s="96"/>
      <c r="KQT38" s="96"/>
      <c r="KQU38" s="96"/>
      <c r="KQV38" s="96"/>
      <c r="KQW38" s="96"/>
      <c r="KQX38" s="96"/>
      <c r="KQY38" s="96"/>
      <c r="KQZ38" s="96"/>
      <c r="KRA38" s="96"/>
      <c r="KRB38" s="96"/>
      <c r="KRC38" s="96"/>
      <c r="KRD38" s="96"/>
      <c r="KRE38" s="96"/>
      <c r="KRF38" s="96"/>
      <c r="KRG38" s="96"/>
      <c r="KRH38" s="96"/>
      <c r="KRI38" s="96"/>
      <c r="KRJ38" s="96"/>
      <c r="KRK38" s="96"/>
      <c r="KRL38" s="96"/>
      <c r="KRM38" s="96"/>
      <c r="KRN38" s="96"/>
      <c r="KRO38" s="96"/>
      <c r="KRP38" s="96"/>
      <c r="KRQ38" s="96"/>
      <c r="KRR38" s="96"/>
      <c r="KRS38" s="96"/>
      <c r="KRT38" s="96"/>
      <c r="KRU38" s="96"/>
      <c r="KRV38" s="96"/>
      <c r="KRW38" s="96"/>
      <c r="KRX38" s="96"/>
      <c r="KRY38" s="96"/>
      <c r="KRZ38" s="96"/>
      <c r="KSA38" s="96"/>
      <c r="KSB38" s="96"/>
      <c r="KSC38" s="96"/>
      <c r="KSD38" s="96"/>
      <c r="KSE38" s="96"/>
      <c r="KSF38" s="96"/>
      <c r="KSG38" s="96"/>
      <c r="KSH38" s="96"/>
      <c r="KSI38" s="96"/>
      <c r="KSJ38" s="96"/>
      <c r="KSK38" s="96"/>
      <c r="KSL38" s="96"/>
      <c r="KSM38" s="96"/>
      <c r="KSN38" s="96"/>
      <c r="KSO38" s="96"/>
      <c r="KSP38" s="96"/>
      <c r="KSQ38" s="96"/>
      <c r="KSR38" s="96"/>
      <c r="KSS38" s="96"/>
      <c r="KST38" s="96"/>
      <c r="KSU38" s="96"/>
      <c r="KSV38" s="96"/>
      <c r="KSW38" s="96"/>
      <c r="KSX38" s="96"/>
      <c r="KSY38" s="96"/>
      <c r="KSZ38" s="96"/>
      <c r="KTA38" s="96"/>
      <c r="KTB38" s="96"/>
      <c r="KTC38" s="96"/>
      <c r="KTD38" s="96"/>
      <c r="KTE38" s="96"/>
      <c r="KTF38" s="96"/>
      <c r="KTG38" s="96"/>
      <c r="KTH38" s="96"/>
      <c r="KTI38" s="96"/>
      <c r="KTJ38" s="96"/>
      <c r="KTK38" s="96"/>
      <c r="KTL38" s="96"/>
      <c r="KTM38" s="96"/>
      <c r="KTN38" s="96"/>
      <c r="KTO38" s="96"/>
      <c r="KTP38" s="96"/>
      <c r="KTQ38" s="96"/>
      <c r="KTR38" s="96"/>
      <c r="KTS38" s="96"/>
      <c r="KTT38" s="96"/>
      <c r="KTU38" s="96"/>
      <c r="KTV38" s="96"/>
      <c r="KTW38" s="96"/>
      <c r="KTX38" s="96"/>
      <c r="KTY38" s="96"/>
      <c r="KTZ38" s="96"/>
      <c r="KUA38" s="96"/>
      <c r="KUB38" s="96"/>
      <c r="KUC38" s="96"/>
      <c r="KUD38" s="96"/>
      <c r="KUE38" s="96"/>
      <c r="KUF38" s="96"/>
      <c r="KUG38" s="96"/>
      <c r="KUH38" s="96"/>
      <c r="KUI38" s="96"/>
      <c r="KUJ38" s="96"/>
      <c r="KUK38" s="96"/>
      <c r="KUL38" s="96"/>
      <c r="KUM38" s="96"/>
      <c r="KUN38" s="96"/>
      <c r="KUO38" s="96"/>
      <c r="KUP38" s="96"/>
      <c r="KUQ38" s="96"/>
      <c r="KUR38" s="96"/>
      <c r="KUS38" s="96"/>
      <c r="KUT38" s="96"/>
      <c r="KUU38" s="96"/>
      <c r="KUV38" s="96"/>
      <c r="KUW38" s="96"/>
      <c r="KUX38" s="96"/>
      <c r="KUY38" s="96"/>
      <c r="KUZ38" s="96"/>
      <c r="KVA38" s="96"/>
      <c r="KVB38" s="96"/>
      <c r="KVC38" s="96"/>
      <c r="KVD38" s="96"/>
      <c r="KVE38" s="96"/>
      <c r="KVF38" s="96"/>
      <c r="KVG38" s="96"/>
      <c r="KVH38" s="96"/>
      <c r="KVI38" s="96"/>
      <c r="KVJ38" s="96"/>
      <c r="KVK38" s="96"/>
      <c r="KVL38" s="96"/>
      <c r="KVM38" s="96"/>
      <c r="KVN38" s="96"/>
      <c r="KVO38" s="96"/>
      <c r="KVP38" s="96"/>
      <c r="KVQ38" s="96"/>
      <c r="KVR38" s="96"/>
      <c r="KVS38" s="96"/>
      <c r="KVT38" s="96"/>
      <c r="KVU38" s="96"/>
      <c r="KVV38" s="96"/>
      <c r="KVW38" s="96"/>
      <c r="KVX38" s="96"/>
      <c r="KVY38" s="96"/>
      <c r="KVZ38" s="96"/>
      <c r="KWA38" s="96"/>
      <c r="KWB38" s="96"/>
      <c r="KWC38" s="96"/>
      <c r="KWD38" s="96"/>
      <c r="KWE38" s="96"/>
      <c r="KWF38" s="96"/>
      <c r="KWG38" s="96"/>
      <c r="KWH38" s="96"/>
      <c r="KWI38" s="96"/>
      <c r="KWJ38" s="96"/>
      <c r="KWK38" s="96"/>
      <c r="KWL38" s="96"/>
      <c r="KWM38" s="96"/>
      <c r="KWN38" s="96"/>
      <c r="KWO38" s="96"/>
      <c r="KWP38" s="96"/>
      <c r="KWQ38" s="96"/>
      <c r="KWR38" s="96"/>
      <c r="KWS38" s="96"/>
      <c r="KWT38" s="96"/>
      <c r="KWU38" s="96"/>
      <c r="KWV38" s="96"/>
      <c r="KWW38" s="96"/>
      <c r="KWX38" s="96"/>
      <c r="KWY38" s="96"/>
      <c r="KWZ38" s="96"/>
      <c r="KXA38" s="96"/>
      <c r="KXB38" s="96"/>
      <c r="KXC38" s="96"/>
      <c r="KXD38" s="96"/>
      <c r="KXE38" s="96"/>
      <c r="KXF38" s="96"/>
      <c r="KXG38" s="96"/>
      <c r="KXH38" s="96"/>
      <c r="KXI38" s="96"/>
      <c r="KXJ38" s="96"/>
      <c r="KXK38" s="96"/>
      <c r="KXL38" s="96"/>
      <c r="KXM38" s="96"/>
      <c r="KXN38" s="96"/>
      <c r="KXO38" s="96"/>
      <c r="KXP38" s="96"/>
      <c r="KXQ38" s="96"/>
      <c r="KXR38" s="96"/>
      <c r="KXS38" s="96"/>
      <c r="KXT38" s="96"/>
      <c r="KXU38" s="96"/>
      <c r="KXV38" s="96"/>
      <c r="KXW38" s="96"/>
      <c r="KXX38" s="96"/>
      <c r="KXY38" s="96"/>
      <c r="KXZ38" s="96"/>
      <c r="KYA38" s="96"/>
      <c r="KYB38" s="96"/>
      <c r="KYC38" s="96"/>
      <c r="KYD38" s="96"/>
      <c r="KYE38" s="96"/>
      <c r="KYF38" s="96"/>
      <c r="KYG38" s="96"/>
      <c r="KYH38" s="96"/>
      <c r="KYI38" s="96"/>
      <c r="KYJ38" s="96"/>
      <c r="KYK38" s="96"/>
      <c r="KYL38" s="96"/>
      <c r="KYM38" s="96"/>
      <c r="KYN38" s="96"/>
      <c r="KYO38" s="96"/>
      <c r="KYP38" s="96"/>
      <c r="KYQ38" s="96"/>
      <c r="KYR38" s="96"/>
      <c r="KYS38" s="96"/>
      <c r="KYT38" s="96"/>
      <c r="KYU38" s="96"/>
      <c r="KYV38" s="96"/>
      <c r="KYW38" s="96"/>
      <c r="KYX38" s="96"/>
      <c r="KYY38" s="96"/>
      <c r="KYZ38" s="96"/>
      <c r="KZA38" s="96"/>
      <c r="KZB38" s="96"/>
      <c r="KZC38" s="96"/>
      <c r="KZD38" s="96"/>
      <c r="KZE38" s="96"/>
      <c r="KZF38" s="96"/>
      <c r="KZG38" s="96"/>
      <c r="KZH38" s="96"/>
      <c r="KZI38" s="96"/>
      <c r="KZJ38" s="96"/>
      <c r="KZK38" s="96"/>
      <c r="KZL38" s="96"/>
      <c r="KZM38" s="96"/>
      <c r="KZN38" s="96"/>
      <c r="KZO38" s="96"/>
      <c r="KZP38" s="96"/>
      <c r="KZQ38" s="96"/>
      <c r="KZR38" s="96"/>
      <c r="KZS38" s="96"/>
      <c r="KZT38" s="96"/>
      <c r="KZU38" s="96"/>
      <c r="KZV38" s="96"/>
      <c r="KZW38" s="96"/>
      <c r="KZX38" s="96"/>
      <c r="KZY38" s="96"/>
      <c r="KZZ38" s="96"/>
      <c r="LAA38" s="96"/>
      <c r="LAB38" s="96"/>
      <c r="LAC38" s="96"/>
      <c r="LAD38" s="96"/>
      <c r="LAE38" s="96"/>
      <c r="LAF38" s="96"/>
      <c r="LAG38" s="96"/>
      <c r="LAH38" s="96"/>
      <c r="LAI38" s="96"/>
      <c r="LAJ38" s="96"/>
      <c r="LAK38" s="96"/>
      <c r="LAL38" s="96"/>
      <c r="LAM38" s="96"/>
      <c r="LAN38" s="96"/>
      <c r="LAO38" s="96"/>
      <c r="LAP38" s="96"/>
      <c r="LAQ38" s="96"/>
      <c r="LAR38" s="96"/>
      <c r="LAS38" s="96"/>
      <c r="LAT38" s="96"/>
      <c r="LAU38" s="96"/>
      <c r="LAV38" s="96"/>
      <c r="LAW38" s="96"/>
      <c r="LAX38" s="96"/>
      <c r="LAY38" s="96"/>
      <c r="LAZ38" s="96"/>
      <c r="LBA38" s="96"/>
      <c r="LBB38" s="96"/>
      <c r="LBC38" s="96"/>
      <c r="LBD38" s="96"/>
      <c r="LBE38" s="96"/>
      <c r="LBF38" s="96"/>
      <c r="LBG38" s="96"/>
      <c r="LBH38" s="96"/>
      <c r="LBI38" s="96"/>
      <c r="LBJ38" s="96"/>
      <c r="LBK38" s="96"/>
      <c r="LBL38" s="96"/>
      <c r="LBM38" s="96"/>
      <c r="LBN38" s="96"/>
      <c r="LBO38" s="96"/>
      <c r="LBP38" s="96"/>
      <c r="LBQ38" s="96"/>
      <c r="LBR38" s="96"/>
      <c r="LBS38" s="96"/>
      <c r="LBT38" s="96"/>
      <c r="LBU38" s="96"/>
      <c r="LBV38" s="96"/>
      <c r="LBW38" s="96"/>
      <c r="LBX38" s="96"/>
      <c r="LBY38" s="96"/>
      <c r="LBZ38" s="96"/>
      <c r="LCA38" s="96"/>
      <c r="LCB38" s="96"/>
      <c r="LCC38" s="96"/>
      <c r="LCD38" s="96"/>
      <c r="LCE38" s="96"/>
      <c r="LCF38" s="96"/>
      <c r="LCG38" s="96"/>
      <c r="LCH38" s="96"/>
      <c r="LCI38" s="96"/>
      <c r="LCJ38" s="96"/>
      <c r="LCK38" s="96"/>
      <c r="LCL38" s="96"/>
      <c r="LCM38" s="96"/>
      <c r="LCN38" s="96"/>
      <c r="LCO38" s="96"/>
      <c r="LCP38" s="96"/>
      <c r="LCQ38" s="96"/>
      <c r="LCR38" s="96"/>
      <c r="LCS38" s="96"/>
      <c r="LCT38" s="96"/>
      <c r="LCU38" s="96"/>
      <c r="LCV38" s="96"/>
      <c r="LCW38" s="96"/>
      <c r="LCX38" s="96"/>
      <c r="LCY38" s="96"/>
      <c r="LCZ38" s="96"/>
      <c r="LDA38" s="96"/>
      <c r="LDB38" s="96"/>
      <c r="LDC38" s="96"/>
      <c r="LDD38" s="96"/>
      <c r="LDE38" s="96"/>
      <c r="LDF38" s="96"/>
      <c r="LDG38" s="96"/>
      <c r="LDH38" s="96"/>
      <c r="LDI38" s="96"/>
      <c r="LDJ38" s="96"/>
      <c r="LDK38" s="96"/>
      <c r="LDL38" s="96"/>
      <c r="LDM38" s="96"/>
      <c r="LDN38" s="96"/>
      <c r="LDO38" s="96"/>
      <c r="LDP38" s="96"/>
      <c r="LDQ38" s="96"/>
      <c r="LDR38" s="96"/>
      <c r="LDS38" s="96"/>
      <c r="LDT38" s="96"/>
      <c r="LDU38" s="96"/>
      <c r="LDV38" s="96"/>
      <c r="LDW38" s="96"/>
      <c r="LDX38" s="96"/>
      <c r="LDY38" s="96"/>
      <c r="LDZ38" s="96"/>
      <c r="LEA38" s="96"/>
      <c r="LEB38" s="96"/>
      <c r="LEC38" s="96"/>
      <c r="LED38" s="96"/>
      <c r="LEE38" s="96"/>
      <c r="LEF38" s="96"/>
      <c r="LEG38" s="96"/>
      <c r="LEH38" s="96"/>
      <c r="LEI38" s="96"/>
      <c r="LEJ38" s="96"/>
      <c r="LEK38" s="96"/>
      <c r="LEL38" s="96"/>
      <c r="LEM38" s="96"/>
      <c r="LEN38" s="96"/>
      <c r="LEO38" s="96"/>
      <c r="LEP38" s="96"/>
      <c r="LEQ38" s="96"/>
      <c r="LER38" s="96"/>
      <c r="LES38" s="96"/>
      <c r="LET38" s="96"/>
      <c r="LEU38" s="96"/>
      <c r="LEV38" s="96"/>
      <c r="LEW38" s="96"/>
      <c r="LEX38" s="96"/>
      <c r="LEY38" s="96"/>
      <c r="LEZ38" s="96"/>
      <c r="LFA38" s="96"/>
      <c r="LFB38" s="96"/>
      <c r="LFC38" s="96"/>
      <c r="LFD38" s="96"/>
      <c r="LFE38" s="96"/>
      <c r="LFF38" s="96"/>
      <c r="LFG38" s="96"/>
      <c r="LFH38" s="96"/>
      <c r="LFI38" s="96"/>
      <c r="LFJ38" s="96"/>
      <c r="LFK38" s="96"/>
      <c r="LFL38" s="96"/>
      <c r="LFM38" s="96"/>
      <c r="LFN38" s="96"/>
      <c r="LFO38" s="96"/>
      <c r="LFP38" s="96"/>
      <c r="LFQ38" s="96"/>
      <c r="LFR38" s="96"/>
      <c r="LFS38" s="96"/>
      <c r="LFT38" s="96"/>
      <c r="LFU38" s="96"/>
      <c r="LFV38" s="96"/>
      <c r="LFW38" s="96"/>
      <c r="LFX38" s="96"/>
      <c r="LFY38" s="96"/>
      <c r="LFZ38" s="96"/>
      <c r="LGA38" s="96"/>
      <c r="LGB38" s="96"/>
      <c r="LGC38" s="96"/>
      <c r="LGD38" s="96"/>
      <c r="LGE38" s="96"/>
      <c r="LGF38" s="96"/>
      <c r="LGG38" s="96"/>
      <c r="LGH38" s="96"/>
      <c r="LGI38" s="96"/>
      <c r="LGJ38" s="96"/>
      <c r="LGK38" s="96"/>
      <c r="LGL38" s="96"/>
      <c r="LGM38" s="96"/>
      <c r="LGN38" s="96"/>
      <c r="LGO38" s="96"/>
      <c r="LGP38" s="96"/>
      <c r="LGQ38" s="96"/>
      <c r="LGR38" s="96"/>
      <c r="LGS38" s="96"/>
      <c r="LGT38" s="96"/>
      <c r="LGU38" s="96"/>
      <c r="LGV38" s="96"/>
      <c r="LGW38" s="96"/>
      <c r="LGX38" s="96"/>
      <c r="LGY38" s="96"/>
      <c r="LGZ38" s="96"/>
      <c r="LHA38" s="96"/>
      <c r="LHB38" s="96"/>
      <c r="LHC38" s="96"/>
      <c r="LHD38" s="96"/>
      <c r="LHE38" s="96"/>
      <c r="LHF38" s="96"/>
      <c r="LHG38" s="96"/>
      <c r="LHH38" s="96"/>
      <c r="LHI38" s="96"/>
      <c r="LHJ38" s="96"/>
      <c r="LHK38" s="96"/>
      <c r="LHL38" s="96"/>
      <c r="LHM38" s="96"/>
      <c r="LHN38" s="96"/>
      <c r="LHO38" s="96"/>
      <c r="LHP38" s="96"/>
      <c r="LHQ38" s="96"/>
      <c r="LHR38" s="96"/>
      <c r="LHS38" s="96"/>
      <c r="LHT38" s="96"/>
      <c r="LHU38" s="96"/>
      <c r="LHV38" s="96"/>
      <c r="LHW38" s="96"/>
      <c r="LHX38" s="96"/>
      <c r="LHY38" s="96"/>
      <c r="LHZ38" s="96"/>
      <c r="LIA38" s="96"/>
      <c r="LIB38" s="96"/>
      <c r="LIC38" s="96"/>
      <c r="LID38" s="96"/>
      <c r="LIE38" s="96"/>
      <c r="LIF38" s="96"/>
      <c r="LIG38" s="96"/>
      <c r="LIH38" s="96"/>
      <c r="LII38" s="96"/>
      <c r="LIJ38" s="96"/>
      <c r="LIK38" s="96"/>
      <c r="LIL38" s="96"/>
      <c r="LIM38" s="96"/>
      <c r="LIN38" s="96"/>
      <c r="LIO38" s="96"/>
      <c r="LIP38" s="96"/>
      <c r="LIQ38" s="96"/>
      <c r="LIR38" s="96"/>
      <c r="LIS38" s="96"/>
      <c r="LIT38" s="96"/>
      <c r="LIU38" s="96"/>
      <c r="LIV38" s="96"/>
      <c r="LIW38" s="96"/>
      <c r="LIX38" s="96"/>
      <c r="LIY38" s="96"/>
      <c r="LIZ38" s="96"/>
      <c r="LJA38" s="96"/>
      <c r="LJB38" s="96"/>
      <c r="LJC38" s="96"/>
      <c r="LJD38" s="96"/>
      <c r="LJE38" s="96"/>
      <c r="LJF38" s="96"/>
      <c r="LJG38" s="96"/>
      <c r="LJH38" s="96"/>
      <c r="LJI38" s="96"/>
      <c r="LJJ38" s="96"/>
      <c r="LJK38" s="96"/>
      <c r="LJL38" s="96"/>
      <c r="LJM38" s="96"/>
      <c r="LJN38" s="96"/>
      <c r="LJO38" s="96"/>
      <c r="LJP38" s="96"/>
      <c r="LJQ38" s="96"/>
      <c r="LJR38" s="96"/>
      <c r="LJS38" s="96"/>
      <c r="LJT38" s="96"/>
      <c r="LJU38" s="96"/>
      <c r="LJV38" s="96"/>
      <c r="LJW38" s="96"/>
      <c r="LJX38" s="96"/>
      <c r="LJY38" s="96"/>
      <c r="LJZ38" s="96"/>
      <c r="LKA38" s="96"/>
      <c r="LKB38" s="96"/>
      <c r="LKC38" s="96"/>
      <c r="LKD38" s="96"/>
      <c r="LKE38" s="96"/>
      <c r="LKF38" s="96"/>
      <c r="LKG38" s="96"/>
      <c r="LKH38" s="96"/>
      <c r="LKI38" s="96"/>
      <c r="LKJ38" s="96"/>
      <c r="LKK38" s="96"/>
      <c r="LKL38" s="96"/>
      <c r="LKM38" s="96"/>
      <c r="LKN38" s="96"/>
      <c r="LKO38" s="96"/>
      <c r="LKP38" s="96"/>
      <c r="LKQ38" s="96"/>
      <c r="LKR38" s="96"/>
      <c r="LKS38" s="96"/>
      <c r="LKT38" s="96"/>
      <c r="LKU38" s="96"/>
      <c r="LKV38" s="96"/>
      <c r="LKW38" s="96"/>
      <c r="LKX38" s="96"/>
      <c r="LKY38" s="96"/>
      <c r="LKZ38" s="96"/>
      <c r="LLA38" s="96"/>
      <c r="LLB38" s="96"/>
      <c r="LLC38" s="96"/>
      <c r="LLD38" s="96"/>
      <c r="LLE38" s="96"/>
      <c r="LLF38" s="96"/>
      <c r="LLG38" s="96"/>
      <c r="LLH38" s="96"/>
      <c r="LLI38" s="96"/>
      <c r="LLJ38" s="96"/>
      <c r="LLK38" s="96"/>
      <c r="LLL38" s="96"/>
      <c r="LLM38" s="96"/>
      <c r="LLN38" s="96"/>
      <c r="LLO38" s="96"/>
      <c r="LLP38" s="96"/>
      <c r="LLQ38" s="96"/>
      <c r="LLR38" s="96"/>
      <c r="LLS38" s="96"/>
      <c r="LLT38" s="96"/>
      <c r="LLU38" s="96"/>
      <c r="LLV38" s="96"/>
      <c r="LLW38" s="96"/>
      <c r="LLX38" s="96"/>
      <c r="LLY38" s="96"/>
      <c r="LLZ38" s="96"/>
      <c r="LMA38" s="96"/>
      <c r="LMB38" s="96"/>
      <c r="LMC38" s="96"/>
      <c r="LMD38" s="96"/>
      <c r="LME38" s="96"/>
      <c r="LMF38" s="96"/>
      <c r="LMG38" s="96"/>
      <c r="LMH38" s="96"/>
      <c r="LMI38" s="96"/>
      <c r="LMJ38" s="96"/>
      <c r="LMK38" s="96"/>
      <c r="LML38" s="96"/>
      <c r="LMM38" s="96"/>
      <c r="LMN38" s="96"/>
      <c r="LMO38" s="96"/>
      <c r="LMP38" s="96"/>
      <c r="LMQ38" s="96"/>
      <c r="LMR38" s="96"/>
      <c r="LMS38" s="96"/>
      <c r="LMT38" s="96"/>
      <c r="LMU38" s="96"/>
      <c r="LMV38" s="96"/>
      <c r="LMW38" s="96"/>
      <c r="LMX38" s="96"/>
      <c r="LMY38" s="96"/>
      <c r="LMZ38" s="96"/>
      <c r="LNA38" s="96"/>
      <c r="LNB38" s="96"/>
      <c r="LNC38" s="96"/>
      <c r="LND38" s="96"/>
      <c r="LNE38" s="96"/>
      <c r="LNF38" s="96"/>
      <c r="LNG38" s="96"/>
      <c r="LNH38" s="96"/>
      <c r="LNI38" s="96"/>
      <c r="LNJ38" s="96"/>
      <c r="LNK38" s="96"/>
      <c r="LNL38" s="96"/>
      <c r="LNM38" s="96"/>
      <c r="LNN38" s="96"/>
      <c r="LNO38" s="96"/>
      <c r="LNP38" s="96"/>
      <c r="LNQ38" s="96"/>
      <c r="LNR38" s="96"/>
      <c r="LNS38" s="96"/>
      <c r="LNT38" s="96"/>
      <c r="LNU38" s="96"/>
      <c r="LNV38" s="96"/>
      <c r="LNW38" s="96"/>
      <c r="LNX38" s="96"/>
      <c r="LNY38" s="96"/>
      <c r="LNZ38" s="96"/>
      <c r="LOA38" s="96"/>
      <c r="LOB38" s="96"/>
      <c r="LOC38" s="96"/>
      <c r="LOD38" s="96"/>
      <c r="LOE38" s="96"/>
      <c r="LOF38" s="96"/>
      <c r="LOG38" s="96"/>
      <c r="LOH38" s="96"/>
      <c r="LOI38" s="96"/>
      <c r="LOJ38" s="96"/>
      <c r="LOK38" s="96"/>
      <c r="LOL38" s="96"/>
      <c r="LOM38" s="96"/>
      <c r="LON38" s="96"/>
      <c r="LOO38" s="96"/>
      <c r="LOP38" s="96"/>
      <c r="LOQ38" s="96"/>
      <c r="LOR38" s="96"/>
      <c r="LOS38" s="96"/>
      <c r="LOT38" s="96"/>
      <c r="LOU38" s="96"/>
      <c r="LOV38" s="96"/>
      <c r="LOW38" s="96"/>
      <c r="LOX38" s="96"/>
      <c r="LOY38" s="96"/>
      <c r="LOZ38" s="96"/>
      <c r="LPA38" s="96"/>
      <c r="LPB38" s="96"/>
      <c r="LPC38" s="96"/>
      <c r="LPD38" s="96"/>
      <c r="LPE38" s="96"/>
      <c r="LPF38" s="96"/>
      <c r="LPG38" s="96"/>
      <c r="LPH38" s="96"/>
      <c r="LPI38" s="96"/>
      <c r="LPJ38" s="96"/>
      <c r="LPK38" s="96"/>
      <c r="LPL38" s="96"/>
      <c r="LPM38" s="96"/>
      <c r="LPN38" s="96"/>
      <c r="LPO38" s="96"/>
      <c r="LPP38" s="96"/>
      <c r="LPQ38" s="96"/>
      <c r="LPR38" s="96"/>
      <c r="LPS38" s="96"/>
      <c r="LPT38" s="96"/>
      <c r="LPU38" s="96"/>
      <c r="LPV38" s="96"/>
      <c r="LPW38" s="96"/>
      <c r="LPX38" s="96"/>
      <c r="LPY38" s="96"/>
      <c r="LPZ38" s="96"/>
      <c r="LQA38" s="96"/>
      <c r="LQB38" s="96"/>
      <c r="LQC38" s="96"/>
      <c r="LQD38" s="96"/>
      <c r="LQE38" s="96"/>
      <c r="LQF38" s="96"/>
      <c r="LQG38" s="96"/>
      <c r="LQH38" s="96"/>
      <c r="LQI38" s="96"/>
      <c r="LQJ38" s="96"/>
      <c r="LQK38" s="96"/>
      <c r="LQL38" s="96"/>
      <c r="LQM38" s="96"/>
      <c r="LQN38" s="96"/>
      <c r="LQO38" s="96"/>
      <c r="LQP38" s="96"/>
      <c r="LQQ38" s="96"/>
      <c r="LQR38" s="96"/>
      <c r="LQS38" s="96"/>
      <c r="LQT38" s="96"/>
      <c r="LQU38" s="96"/>
      <c r="LQV38" s="96"/>
      <c r="LQW38" s="96"/>
      <c r="LQX38" s="96"/>
      <c r="LQY38" s="96"/>
      <c r="LQZ38" s="96"/>
      <c r="LRA38" s="96"/>
      <c r="LRB38" s="96"/>
      <c r="LRC38" s="96"/>
      <c r="LRD38" s="96"/>
      <c r="LRE38" s="96"/>
      <c r="LRF38" s="96"/>
      <c r="LRG38" s="96"/>
      <c r="LRH38" s="96"/>
      <c r="LRI38" s="96"/>
      <c r="LRJ38" s="96"/>
      <c r="LRK38" s="96"/>
      <c r="LRL38" s="96"/>
      <c r="LRM38" s="96"/>
      <c r="LRN38" s="96"/>
      <c r="LRO38" s="96"/>
      <c r="LRP38" s="96"/>
      <c r="LRQ38" s="96"/>
      <c r="LRR38" s="96"/>
      <c r="LRS38" s="96"/>
      <c r="LRT38" s="96"/>
      <c r="LRU38" s="96"/>
      <c r="LRV38" s="96"/>
      <c r="LRW38" s="96"/>
      <c r="LRX38" s="96"/>
      <c r="LRY38" s="96"/>
      <c r="LRZ38" s="96"/>
      <c r="LSA38" s="96"/>
      <c r="LSB38" s="96"/>
      <c r="LSC38" s="96"/>
      <c r="LSD38" s="96"/>
      <c r="LSE38" s="96"/>
      <c r="LSF38" s="96"/>
      <c r="LSG38" s="96"/>
      <c r="LSH38" s="96"/>
      <c r="LSI38" s="96"/>
      <c r="LSJ38" s="96"/>
      <c r="LSK38" s="96"/>
      <c r="LSL38" s="96"/>
      <c r="LSM38" s="96"/>
      <c r="LSN38" s="96"/>
      <c r="LSO38" s="96"/>
      <c r="LSP38" s="96"/>
      <c r="LSQ38" s="96"/>
      <c r="LSR38" s="96"/>
      <c r="LSS38" s="96"/>
      <c r="LST38" s="96"/>
      <c r="LSU38" s="96"/>
      <c r="LSV38" s="96"/>
      <c r="LSW38" s="96"/>
      <c r="LSX38" s="96"/>
      <c r="LSY38" s="96"/>
      <c r="LSZ38" s="96"/>
      <c r="LTA38" s="96"/>
      <c r="LTB38" s="96"/>
      <c r="LTC38" s="96"/>
      <c r="LTD38" s="96"/>
      <c r="LTE38" s="96"/>
      <c r="LTF38" s="96"/>
      <c r="LTG38" s="96"/>
      <c r="LTH38" s="96"/>
      <c r="LTI38" s="96"/>
      <c r="LTJ38" s="96"/>
      <c r="LTK38" s="96"/>
      <c r="LTL38" s="96"/>
      <c r="LTM38" s="96"/>
      <c r="LTN38" s="96"/>
      <c r="LTO38" s="96"/>
      <c r="LTP38" s="96"/>
      <c r="LTQ38" s="96"/>
      <c r="LTR38" s="96"/>
      <c r="LTS38" s="96"/>
      <c r="LTT38" s="96"/>
      <c r="LTU38" s="96"/>
      <c r="LTV38" s="96"/>
      <c r="LTW38" s="96"/>
      <c r="LTX38" s="96"/>
      <c r="LTY38" s="96"/>
      <c r="LTZ38" s="96"/>
      <c r="LUA38" s="96"/>
      <c r="LUB38" s="96"/>
      <c r="LUC38" s="96"/>
      <c r="LUD38" s="96"/>
      <c r="LUE38" s="96"/>
      <c r="LUF38" s="96"/>
      <c r="LUG38" s="96"/>
      <c r="LUH38" s="96"/>
      <c r="LUI38" s="96"/>
      <c r="LUJ38" s="96"/>
      <c r="LUK38" s="96"/>
      <c r="LUL38" s="96"/>
      <c r="LUM38" s="96"/>
      <c r="LUN38" s="96"/>
      <c r="LUO38" s="96"/>
      <c r="LUP38" s="96"/>
      <c r="LUQ38" s="96"/>
      <c r="LUR38" s="96"/>
      <c r="LUS38" s="96"/>
      <c r="LUT38" s="96"/>
      <c r="LUU38" s="96"/>
      <c r="LUV38" s="96"/>
      <c r="LUW38" s="96"/>
      <c r="LUX38" s="96"/>
      <c r="LUY38" s="96"/>
      <c r="LUZ38" s="96"/>
      <c r="LVA38" s="96"/>
      <c r="LVB38" s="96"/>
      <c r="LVC38" s="96"/>
      <c r="LVD38" s="96"/>
      <c r="LVE38" s="96"/>
      <c r="LVF38" s="96"/>
      <c r="LVG38" s="96"/>
      <c r="LVH38" s="96"/>
      <c r="LVI38" s="96"/>
      <c r="LVJ38" s="96"/>
      <c r="LVK38" s="96"/>
      <c r="LVL38" s="96"/>
      <c r="LVM38" s="96"/>
      <c r="LVN38" s="96"/>
      <c r="LVO38" s="96"/>
      <c r="LVP38" s="96"/>
      <c r="LVQ38" s="96"/>
      <c r="LVR38" s="96"/>
      <c r="LVS38" s="96"/>
      <c r="LVT38" s="96"/>
      <c r="LVU38" s="96"/>
      <c r="LVV38" s="96"/>
      <c r="LVW38" s="96"/>
      <c r="LVX38" s="96"/>
      <c r="LVY38" s="96"/>
      <c r="LVZ38" s="96"/>
      <c r="LWA38" s="96"/>
      <c r="LWB38" s="96"/>
      <c r="LWC38" s="96"/>
      <c r="LWD38" s="96"/>
      <c r="LWE38" s="96"/>
      <c r="LWF38" s="96"/>
      <c r="LWG38" s="96"/>
      <c r="LWH38" s="96"/>
      <c r="LWI38" s="96"/>
      <c r="LWJ38" s="96"/>
      <c r="LWK38" s="96"/>
      <c r="LWL38" s="96"/>
      <c r="LWM38" s="96"/>
      <c r="LWN38" s="96"/>
      <c r="LWO38" s="96"/>
      <c r="LWP38" s="96"/>
      <c r="LWQ38" s="96"/>
      <c r="LWR38" s="96"/>
      <c r="LWS38" s="96"/>
      <c r="LWT38" s="96"/>
      <c r="LWU38" s="96"/>
      <c r="LWV38" s="96"/>
      <c r="LWW38" s="96"/>
      <c r="LWX38" s="96"/>
      <c r="LWY38" s="96"/>
      <c r="LWZ38" s="96"/>
      <c r="LXA38" s="96"/>
      <c r="LXB38" s="96"/>
      <c r="LXC38" s="96"/>
      <c r="LXD38" s="96"/>
      <c r="LXE38" s="96"/>
      <c r="LXF38" s="96"/>
      <c r="LXG38" s="96"/>
      <c r="LXH38" s="96"/>
      <c r="LXI38" s="96"/>
      <c r="LXJ38" s="96"/>
      <c r="LXK38" s="96"/>
      <c r="LXL38" s="96"/>
      <c r="LXM38" s="96"/>
      <c r="LXN38" s="96"/>
      <c r="LXO38" s="96"/>
      <c r="LXP38" s="96"/>
      <c r="LXQ38" s="96"/>
      <c r="LXR38" s="96"/>
      <c r="LXS38" s="96"/>
      <c r="LXT38" s="96"/>
      <c r="LXU38" s="96"/>
      <c r="LXV38" s="96"/>
      <c r="LXW38" s="96"/>
      <c r="LXX38" s="96"/>
      <c r="LXY38" s="96"/>
      <c r="LXZ38" s="96"/>
      <c r="LYA38" s="96"/>
      <c r="LYB38" s="96"/>
      <c r="LYC38" s="96"/>
      <c r="LYD38" s="96"/>
      <c r="LYE38" s="96"/>
      <c r="LYF38" s="96"/>
      <c r="LYG38" s="96"/>
      <c r="LYH38" s="96"/>
      <c r="LYI38" s="96"/>
      <c r="LYJ38" s="96"/>
      <c r="LYK38" s="96"/>
      <c r="LYL38" s="96"/>
      <c r="LYM38" s="96"/>
      <c r="LYN38" s="96"/>
      <c r="LYO38" s="96"/>
      <c r="LYP38" s="96"/>
      <c r="LYQ38" s="96"/>
      <c r="LYR38" s="96"/>
      <c r="LYS38" s="96"/>
      <c r="LYT38" s="96"/>
      <c r="LYU38" s="96"/>
      <c r="LYV38" s="96"/>
      <c r="LYW38" s="96"/>
      <c r="LYX38" s="96"/>
      <c r="LYY38" s="96"/>
      <c r="LYZ38" s="96"/>
      <c r="LZA38" s="96"/>
      <c r="LZB38" s="96"/>
      <c r="LZC38" s="96"/>
      <c r="LZD38" s="96"/>
      <c r="LZE38" s="96"/>
      <c r="LZF38" s="96"/>
      <c r="LZG38" s="96"/>
      <c r="LZH38" s="96"/>
      <c r="LZI38" s="96"/>
      <c r="LZJ38" s="96"/>
      <c r="LZK38" s="96"/>
      <c r="LZL38" s="96"/>
      <c r="LZM38" s="96"/>
      <c r="LZN38" s="96"/>
      <c r="LZO38" s="96"/>
      <c r="LZP38" s="96"/>
      <c r="LZQ38" s="96"/>
      <c r="LZR38" s="96"/>
      <c r="LZS38" s="96"/>
      <c r="LZT38" s="96"/>
      <c r="LZU38" s="96"/>
      <c r="LZV38" s="96"/>
      <c r="LZW38" s="96"/>
      <c r="LZX38" s="96"/>
      <c r="LZY38" s="96"/>
      <c r="LZZ38" s="96"/>
      <c r="MAA38" s="96"/>
      <c r="MAB38" s="96"/>
      <c r="MAC38" s="96"/>
      <c r="MAD38" s="96"/>
      <c r="MAE38" s="96"/>
      <c r="MAF38" s="96"/>
      <c r="MAG38" s="96"/>
      <c r="MAH38" s="96"/>
      <c r="MAI38" s="96"/>
      <c r="MAJ38" s="96"/>
      <c r="MAK38" s="96"/>
      <c r="MAL38" s="96"/>
      <c r="MAM38" s="96"/>
      <c r="MAN38" s="96"/>
      <c r="MAO38" s="96"/>
      <c r="MAP38" s="96"/>
      <c r="MAQ38" s="96"/>
      <c r="MAR38" s="96"/>
      <c r="MAS38" s="96"/>
      <c r="MAT38" s="96"/>
      <c r="MAU38" s="96"/>
      <c r="MAV38" s="96"/>
      <c r="MAW38" s="96"/>
      <c r="MAX38" s="96"/>
      <c r="MAY38" s="96"/>
      <c r="MAZ38" s="96"/>
      <c r="MBA38" s="96"/>
      <c r="MBB38" s="96"/>
      <c r="MBC38" s="96"/>
      <c r="MBD38" s="96"/>
      <c r="MBE38" s="96"/>
      <c r="MBF38" s="96"/>
      <c r="MBG38" s="96"/>
      <c r="MBH38" s="96"/>
      <c r="MBI38" s="96"/>
      <c r="MBJ38" s="96"/>
      <c r="MBK38" s="96"/>
      <c r="MBL38" s="96"/>
      <c r="MBM38" s="96"/>
      <c r="MBN38" s="96"/>
      <c r="MBO38" s="96"/>
      <c r="MBP38" s="96"/>
      <c r="MBQ38" s="96"/>
      <c r="MBR38" s="96"/>
      <c r="MBS38" s="96"/>
      <c r="MBT38" s="96"/>
      <c r="MBU38" s="96"/>
      <c r="MBV38" s="96"/>
      <c r="MBW38" s="96"/>
      <c r="MBX38" s="96"/>
      <c r="MBY38" s="96"/>
      <c r="MBZ38" s="96"/>
      <c r="MCA38" s="96"/>
      <c r="MCB38" s="96"/>
      <c r="MCC38" s="96"/>
      <c r="MCD38" s="96"/>
      <c r="MCE38" s="96"/>
      <c r="MCF38" s="96"/>
      <c r="MCG38" s="96"/>
      <c r="MCH38" s="96"/>
      <c r="MCI38" s="96"/>
      <c r="MCJ38" s="96"/>
      <c r="MCK38" s="96"/>
      <c r="MCL38" s="96"/>
      <c r="MCM38" s="96"/>
      <c r="MCN38" s="96"/>
      <c r="MCO38" s="96"/>
      <c r="MCP38" s="96"/>
      <c r="MCQ38" s="96"/>
      <c r="MCR38" s="96"/>
      <c r="MCS38" s="96"/>
      <c r="MCT38" s="96"/>
      <c r="MCU38" s="96"/>
      <c r="MCV38" s="96"/>
      <c r="MCW38" s="96"/>
      <c r="MCX38" s="96"/>
      <c r="MCY38" s="96"/>
      <c r="MCZ38" s="96"/>
      <c r="MDA38" s="96"/>
      <c r="MDB38" s="96"/>
      <c r="MDC38" s="96"/>
      <c r="MDD38" s="96"/>
      <c r="MDE38" s="96"/>
      <c r="MDF38" s="96"/>
      <c r="MDG38" s="96"/>
      <c r="MDH38" s="96"/>
      <c r="MDI38" s="96"/>
      <c r="MDJ38" s="96"/>
      <c r="MDK38" s="96"/>
      <c r="MDL38" s="96"/>
      <c r="MDM38" s="96"/>
      <c r="MDN38" s="96"/>
      <c r="MDO38" s="96"/>
      <c r="MDP38" s="96"/>
      <c r="MDQ38" s="96"/>
      <c r="MDR38" s="96"/>
      <c r="MDS38" s="96"/>
      <c r="MDT38" s="96"/>
      <c r="MDU38" s="96"/>
      <c r="MDV38" s="96"/>
      <c r="MDW38" s="96"/>
      <c r="MDX38" s="96"/>
      <c r="MDY38" s="96"/>
      <c r="MDZ38" s="96"/>
      <c r="MEA38" s="96"/>
      <c r="MEB38" s="96"/>
      <c r="MEC38" s="96"/>
      <c r="MED38" s="96"/>
      <c r="MEE38" s="96"/>
      <c r="MEF38" s="96"/>
      <c r="MEG38" s="96"/>
      <c r="MEH38" s="96"/>
      <c r="MEI38" s="96"/>
      <c r="MEJ38" s="96"/>
      <c r="MEK38" s="96"/>
      <c r="MEL38" s="96"/>
      <c r="MEM38" s="96"/>
      <c r="MEN38" s="96"/>
      <c r="MEO38" s="96"/>
      <c r="MEP38" s="96"/>
      <c r="MEQ38" s="96"/>
      <c r="MER38" s="96"/>
      <c r="MES38" s="96"/>
      <c r="MET38" s="96"/>
      <c r="MEU38" s="96"/>
      <c r="MEV38" s="96"/>
      <c r="MEW38" s="96"/>
      <c r="MEX38" s="96"/>
      <c r="MEY38" s="96"/>
      <c r="MEZ38" s="96"/>
      <c r="MFA38" s="96"/>
      <c r="MFB38" s="96"/>
      <c r="MFC38" s="96"/>
      <c r="MFD38" s="96"/>
      <c r="MFE38" s="96"/>
      <c r="MFF38" s="96"/>
      <c r="MFG38" s="96"/>
      <c r="MFH38" s="96"/>
      <c r="MFI38" s="96"/>
      <c r="MFJ38" s="96"/>
      <c r="MFK38" s="96"/>
      <c r="MFL38" s="96"/>
      <c r="MFM38" s="96"/>
      <c r="MFN38" s="96"/>
      <c r="MFO38" s="96"/>
      <c r="MFP38" s="96"/>
      <c r="MFQ38" s="96"/>
      <c r="MFR38" s="96"/>
      <c r="MFS38" s="96"/>
      <c r="MFT38" s="96"/>
      <c r="MFU38" s="96"/>
      <c r="MFV38" s="96"/>
      <c r="MFW38" s="96"/>
      <c r="MFX38" s="96"/>
      <c r="MFY38" s="96"/>
      <c r="MFZ38" s="96"/>
      <c r="MGA38" s="96"/>
      <c r="MGB38" s="96"/>
      <c r="MGC38" s="96"/>
      <c r="MGD38" s="96"/>
      <c r="MGE38" s="96"/>
      <c r="MGF38" s="96"/>
      <c r="MGG38" s="96"/>
      <c r="MGH38" s="96"/>
      <c r="MGI38" s="96"/>
      <c r="MGJ38" s="96"/>
      <c r="MGK38" s="96"/>
      <c r="MGL38" s="96"/>
      <c r="MGM38" s="96"/>
      <c r="MGN38" s="96"/>
      <c r="MGO38" s="96"/>
      <c r="MGP38" s="96"/>
      <c r="MGQ38" s="96"/>
      <c r="MGR38" s="96"/>
      <c r="MGS38" s="96"/>
      <c r="MGT38" s="96"/>
      <c r="MGU38" s="96"/>
      <c r="MGV38" s="96"/>
      <c r="MGW38" s="96"/>
      <c r="MGX38" s="96"/>
      <c r="MGY38" s="96"/>
      <c r="MGZ38" s="96"/>
      <c r="MHA38" s="96"/>
      <c r="MHB38" s="96"/>
      <c r="MHC38" s="96"/>
      <c r="MHD38" s="96"/>
      <c r="MHE38" s="96"/>
      <c r="MHF38" s="96"/>
      <c r="MHG38" s="96"/>
      <c r="MHH38" s="96"/>
      <c r="MHI38" s="96"/>
      <c r="MHJ38" s="96"/>
      <c r="MHK38" s="96"/>
      <c r="MHL38" s="96"/>
      <c r="MHM38" s="96"/>
      <c r="MHN38" s="96"/>
      <c r="MHO38" s="96"/>
      <c r="MHP38" s="96"/>
      <c r="MHQ38" s="96"/>
      <c r="MHR38" s="96"/>
      <c r="MHS38" s="96"/>
      <c r="MHT38" s="96"/>
      <c r="MHU38" s="96"/>
      <c r="MHV38" s="96"/>
      <c r="MHW38" s="96"/>
      <c r="MHX38" s="96"/>
      <c r="MHY38" s="96"/>
      <c r="MHZ38" s="96"/>
      <c r="MIA38" s="96"/>
      <c r="MIB38" s="96"/>
      <c r="MIC38" s="96"/>
      <c r="MID38" s="96"/>
      <c r="MIE38" s="96"/>
      <c r="MIF38" s="96"/>
      <c r="MIG38" s="96"/>
      <c r="MIH38" s="96"/>
      <c r="MII38" s="96"/>
      <c r="MIJ38" s="96"/>
      <c r="MIK38" s="96"/>
      <c r="MIL38" s="96"/>
      <c r="MIM38" s="96"/>
      <c r="MIN38" s="96"/>
      <c r="MIO38" s="96"/>
      <c r="MIP38" s="96"/>
      <c r="MIQ38" s="96"/>
      <c r="MIR38" s="96"/>
      <c r="MIS38" s="96"/>
      <c r="MIT38" s="96"/>
      <c r="MIU38" s="96"/>
      <c r="MIV38" s="96"/>
      <c r="MIW38" s="96"/>
      <c r="MIX38" s="96"/>
      <c r="MIY38" s="96"/>
      <c r="MIZ38" s="96"/>
      <c r="MJA38" s="96"/>
      <c r="MJB38" s="96"/>
      <c r="MJC38" s="96"/>
      <c r="MJD38" s="96"/>
      <c r="MJE38" s="96"/>
      <c r="MJF38" s="96"/>
      <c r="MJG38" s="96"/>
      <c r="MJH38" s="96"/>
      <c r="MJI38" s="96"/>
      <c r="MJJ38" s="96"/>
      <c r="MJK38" s="96"/>
      <c r="MJL38" s="96"/>
      <c r="MJM38" s="96"/>
      <c r="MJN38" s="96"/>
      <c r="MJO38" s="96"/>
      <c r="MJP38" s="96"/>
      <c r="MJQ38" s="96"/>
      <c r="MJR38" s="96"/>
      <c r="MJS38" s="96"/>
      <c r="MJT38" s="96"/>
      <c r="MJU38" s="96"/>
      <c r="MJV38" s="96"/>
      <c r="MJW38" s="96"/>
      <c r="MJX38" s="96"/>
      <c r="MJY38" s="96"/>
      <c r="MJZ38" s="96"/>
      <c r="MKA38" s="96"/>
      <c r="MKB38" s="96"/>
      <c r="MKC38" s="96"/>
      <c r="MKD38" s="96"/>
      <c r="MKE38" s="96"/>
      <c r="MKF38" s="96"/>
      <c r="MKG38" s="96"/>
      <c r="MKH38" s="96"/>
      <c r="MKI38" s="96"/>
      <c r="MKJ38" s="96"/>
      <c r="MKK38" s="96"/>
      <c r="MKL38" s="96"/>
      <c r="MKM38" s="96"/>
      <c r="MKN38" s="96"/>
      <c r="MKO38" s="96"/>
      <c r="MKP38" s="96"/>
      <c r="MKQ38" s="96"/>
      <c r="MKR38" s="96"/>
      <c r="MKS38" s="96"/>
      <c r="MKT38" s="96"/>
      <c r="MKU38" s="96"/>
      <c r="MKV38" s="96"/>
      <c r="MKW38" s="96"/>
      <c r="MKX38" s="96"/>
      <c r="MKY38" s="96"/>
      <c r="MKZ38" s="96"/>
      <c r="MLA38" s="96"/>
      <c r="MLB38" s="96"/>
      <c r="MLC38" s="96"/>
      <c r="MLD38" s="96"/>
      <c r="MLE38" s="96"/>
      <c r="MLF38" s="96"/>
      <c r="MLG38" s="96"/>
      <c r="MLH38" s="96"/>
      <c r="MLI38" s="96"/>
      <c r="MLJ38" s="96"/>
      <c r="MLK38" s="96"/>
      <c r="MLL38" s="96"/>
      <c r="MLM38" s="96"/>
      <c r="MLN38" s="96"/>
      <c r="MLO38" s="96"/>
      <c r="MLP38" s="96"/>
      <c r="MLQ38" s="96"/>
      <c r="MLR38" s="96"/>
      <c r="MLS38" s="96"/>
      <c r="MLT38" s="96"/>
      <c r="MLU38" s="96"/>
      <c r="MLV38" s="96"/>
      <c r="MLW38" s="96"/>
      <c r="MLX38" s="96"/>
      <c r="MLY38" s="96"/>
      <c r="MLZ38" s="96"/>
      <c r="MMA38" s="96"/>
      <c r="MMB38" s="96"/>
      <c r="MMC38" s="96"/>
      <c r="MMD38" s="96"/>
      <c r="MME38" s="96"/>
      <c r="MMF38" s="96"/>
      <c r="MMG38" s="96"/>
      <c r="MMH38" s="96"/>
      <c r="MMI38" s="96"/>
      <c r="MMJ38" s="96"/>
      <c r="MMK38" s="96"/>
      <c r="MML38" s="96"/>
      <c r="MMM38" s="96"/>
      <c r="MMN38" s="96"/>
      <c r="MMO38" s="96"/>
      <c r="MMP38" s="96"/>
      <c r="MMQ38" s="96"/>
      <c r="MMR38" s="96"/>
      <c r="MMS38" s="96"/>
      <c r="MMT38" s="96"/>
      <c r="MMU38" s="96"/>
      <c r="MMV38" s="96"/>
      <c r="MMW38" s="96"/>
      <c r="MMX38" s="96"/>
      <c r="MMY38" s="96"/>
      <c r="MMZ38" s="96"/>
      <c r="MNA38" s="96"/>
      <c r="MNB38" s="96"/>
      <c r="MNC38" s="96"/>
      <c r="MND38" s="96"/>
      <c r="MNE38" s="96"/>
      <c r="MNF38" s="96"/>
      <c r="MNG38" s="96"/>
      <c r="MNH38" s="96"/>
      <c r="MNI38" s="96"/>
      <c r="MNJ38" s="96"/>
      <c r="MNK38" s="96"/>
      <c r="MNL38" s="96"/>
      <c r="MNM38" s="96"/>
      <c r="MNN38" s="96"/>
      <c r="MNO38" s="96"/>
      <c r="MNP38" s="96"/>
      <c r="MNQ38" s="96"/>
      <c r="MNR38" s="96"/>
      <c r="MNS38" s="96"/>
      <c r="MNT38" s="96"/>
      <c r="MNU38" s="96"/>
      <c r="MNV38" s="96"/>
      <c r="MNW38" s="96"/>
      <c r="MNX38" s="96"/>
      <c r="MNY38" s="96"/>
      <c r="MNZ38" s="96"/>
      <c r="MOA38" s="96"/>
      <c r="MOB38" s="96"/>
      <c r="MOC38" s="96"/>
      <c r="MOD38" s="96"/>
      <c r="MOE38" s="96"/>
      <c r="MOF38" s="96"/>
      <c r="MOG38" s="96"/>
      <c r="MOH38" s="96"/>
      <c r="MOI38" s="96"/>
      <c r="MOJ38" s="96"/>
      <c r="MOK38" s="96"/>
      <c r="MOL38" s="96"/>
      <c r="MOM38" s="96"/>
      <c r="MON38" s="96"/>
      <c r="MOO38" s="96"/>
      <c r="MOP38" s="96"/>
      <c r="MOQ38" s="96"/>
      <c r="MOR38" s="96"/>
      <c r="MOS38" s="96"/>
      <c r="MOT38" s="96"/>
      <c r="MOU38" s="96"/>
      <c r="MOV38" s="96"/>
      <c r="MOW38" s="96"/>
      <c r="MOX38" s="96"/>
      <c r="MOY38" s="96"/>
      <c r="MOZ38" s="96"/>
      <c r="MPA38" s="96"/>
      <c r="MPB38" s="96"/>
      <c r="MPC38" s="96"/>
      <c r="MPD38" s="96"/>
      <c r="MPE38" s="96"/>
      <c r="MPF38" s="96"/>
      <c r="MPG38" s="96"/>
      <c r="MPH38" s="96"/>
      <c r="MPI38" s="96"/>
      <c r="MPJ38" s="96"/>
      <c r="MPK38" s="96"/>
      <c r="MPL38" s="96"/>
      <c r="MPM38" s="96"/>
      <c r="MPN38" s="96"/>
      <c r="MPO38" s="96"/>
      <c r="MPP38" s="96"/>
      <c r="MPQ38" s="96"/>
      <c r="MPR38" s="96"/>
      <c r="MPS38" s="96"/>
      <c r="MPT38" s="96"/>
      <c r="MPU38" s="96"/>
      <c r="MPV38" s="96"/>
      <c r="MPW38" s="96"/>
      <c r="MPX38" s="96"/>
      <c r="MPY38" s="96"/>
      <c r="MPZ38" s="96"/>
      <c r="MQA38" s="96"/>
      <c r="MQB38" s="96"/>
      <c r="MQC38" s="96"/>
      <c r="MQD38" s="96"/>
      <c r="MQE38" s="96"/>
      <c r="MQF38" s="96"/>
      <c r="MQG38" s="96"/>
      <c r="MQH38" s="96"/>
      <c r="MQI38" s="96"/>
      <c r="MQJ38" s="96"/>
      <c r="MQK38" s="96"/>
      <c r="MQL38" s="96"/>
      <c r="MQM38" s="96"/>
      <c r="MQN38" s="96"/>
      <c r="MQO38" s="96"/>
      <c r="MQP38" s="96"/>
      <c r="MQQ38" s="96"/>
      <c r="MQR38" s="96"/>
      <c r="MQS38" s="96"/>
      <c r="MQT38" s="96"/>
      <c r="MQU38" s="96"/>
      <c r="MQV38" s="96"/>
      <c r="MQW38" s="96"/>
      <c r="MQX38" s="96"/>
      <c r="MQY38" s="96"/>
      <c r="MQZ38" s="96"/>
      <c r="MRA38" s="96"/>
      <c r="MRB38" s="96"/>
      <c r="MRC38" s="96"/>
      <c r="MRD38" s="96"/>
      <c r="MRE38" s="96"/>
      <c r="MRF38" s="96"/>
      <c r="MRG38" s="96"/>
      <c r="MRH38" s="96"/>
      <c r="MRI38" s="96"/>
      <c r="MRJ38" s="96"/>
      <c r="MRK38" s="96"/>
      <c r="MRL38" s="96"/>
      <c r="MRM38" s="96"/>
      <c r="MRN38" s="96"/>
      <c r="MRO38" s="96"/>
      <c r="MRP38" s="96"/>
      <c r="MRQ38" s="96"/>
      <c r="MRR38" s="96"/>
      <c r="MRS38" s="96"/>
      <c r="MRT38" s="96"/>
      <c r="MRU38" s="96"/>
      <c r="MRV38" s="96"/>
      <c r="MRW38" s="96"/>
      <c r="MRX38" s="96"/>
      <c r="MRY38" s="96"/>
      <c r="MRZ38" s="96"/>
      <c r="MSA38" s="96"/>
      <c r="MSB38" s="96"/>
      <c r="MSC38" s="96"/>
      <c r="MSD38" s="96"/>
      <c r="MSE38" s="96"/>
      <c r="MSF38" s="96"/>
      <c r="MSG38" s="96"/>
      <c r="MSH38" s="96"/>
      <c r="MSI38" s="96"/>
      <c r="MSJ38" s="96"/>
      <c r="MSK38" s="96"/>
      <c r="MSL38" s="96"/>
      <c r="MSM38" s="96"/>
      <c r="MSN38" s="96"/>
      <c r="MSO38" s="96"/>
      <c r="MSP38" s="96"/>
      <c r="MSQ38" s="96"/>
      <c r="MSR38" s="96"/>
      <c r="MSS38" s="96"/>
      <c r="MST38" s="96"/>
      <c r="MSU38" s="96"/>
      <c r="MSV38" s="96"/>
      <c r="MSW38" s="96"/>
      <c r="MSX38" s="96"/>
      <c r="MSY38" s="96"/>
      <c r="MSZ38" s="96"/>
      <c r="MTA38" s="96"/>
      <c r="MTB38" s="96"/>
      <c r="MTC38" s="96"/>
      <c r="MTD38" s="96"/>
      <c r="MTE38" s="96"/>
      <c r="MTF38" s="96"/>
      <c r="MTG38" s="96"/>
      <c r="MTH38" s="96"/>
      <c r="MTI38" s="96"/>
      <c r="MTJ38" s="96"/>
      <c r="MTK38" s="96"/>
      <c r="MTL38" s="96"/>
      <c r="MTM38" s="96"/>
      <c r="MTN38" s="96"/>
      <c r="MTO38" s="96"/>
      <c r="MTP38" s="96"/>
      <c r="MTQ38" s="96"/>
      <c r="MTR38" s="96"/>
      <c r="MTS38" s="96"/>
      <c r="MTT38" s="96"/>
      <c r="MTU38" s="96"/>
      <c r="MTV38" s="96"/>
      <c r="MTW38" s="96"/>
      <c r="MTX38" s="96"/>
      <c r="MTY38" s="96"/>
      <c r="MTZ38" s="96"/>
      <c r="MUA38" s="96"/>
      <c r="MUB38" s="96"/>
      <c r="MUC38" s="96"/>
      <c r="MUD38" s="96"/>
      <c r="MUE38" s="96"/>
      <c r="MUF38" s="96"/>
      <c r="MUG38" s="96"/>
      <c r="MUH38" s="96"/>
      <c r="MUI38" s="96"/>
      <c r="MUJ38" s="96"/>
      <c r="MUK38" s="96"/>
      <c r="MUL38" s="96"/>
      <c r="MUM38" s="96"/>
      <c r="MUN38" s="96"/>
      <c r="MUO38" s="96"/>
      <c r="MUP38" s="96"/>
      <c r="MUQ38" s="96"/>
      <c r="MUR38" s="96"/>
      <c r="MUS38" s="96"/>
      <c r="MUT38" s="96"/>
      <c r="MUU38" s="96"/>
      <c r="MUV38" s="96"/>
      <c r="MUW38" s="96"/>
      <c r="MUX38" s="96"/>
      <c r="MUY38" s="96"/>
      <c r="MUZ38" s="96"/>
      <c r="MVA38" s="96"/>
      <c r="MVB38" s="96"/>
      <c r="MVC38" s="96"/>
      <c r="MVD38" s="96"/>
      <c r="MVE38" s="96"/>
      <c r="MVF38" s="96"/>
      <c r="MVG38" s="96"/>
      <c r="MVH38" s="96"/>
      <c r="MVI38" s="96"/>
      <c r="MVJ38" s="96"/>
      <c r="MVK38" s="96"/>
      <c r="MVL38" s="96"/>
      <c r="MVM38" s="96"/>
      <c r="MVN38" s="96"/>
      <c r="MVO38" s="96"/>
      <c r="MVP38" s="96"/>
      <c r="MVQ38" s="96"/>
      <c r="MVR38" s="96"/>
      <c r="MVS38" s="96"/>
      <c r="MVT38" s="96"/>
      <c r="MVU38" s="96"/>
      <c r="MVV38" s="96"/>
      <c r="MVW38" s="96"/>
      <c r="MVX38" s="96"/>
      <c r="MVY38" s="96"/>
      <c r="MVZ38" s="96"/>
      <c r="MWA38" s="96"/>
      <c r="MWB38" s="96"/>
      <c r="MWC38" s="96"/>
      <c r="MWD38" s="96"/>
      <c r="MWE38" s="96"/>
      <c r="MWF38" s="96"/>
      <c r="MWG38" s="96"/>
      <c r="MWH38" s="96"/>
      <c r="MWI38" s="96"/>
      <c r="MWJ38" s="96"/>
      <c r="MWK38" s="96"/>
      <c r="MWL38" s="96"/>
      <c r="MWM38" s="96"/>
      <c r="MWN38" s="96"/>
      <c r="MWO38" s="96"/>
      <c r="MWP38" s="96"/>
      <c r="MWQ38" s="96"/>
      <c r="MWR38" s="96"/>
      <c r="MWS38" s="96"/>
      <c r="MWT38" s="96"/>
      <c r="MWU38" s="96"/>
      <c r="MWV38" s="96"/>
      <c r="MWW38" s="96"/>
      <c r="MWX38" s="96"/>
      <c r="MWY38" s="96"/>
      <c r="MWZ38" s="96"/>
      <c r="MXA38" s="96"/>
      <c r="MXB38" s="96"/>
      <c r="MXC38" s="96"/>
      <c r="MXD38" s="96"/>
      <c r="MXE38" s="96"/>
      <c r="MXF38" s="96"/>
      <c r="MXG38" s="96"/>
      <c r="MXH38" s="96"/>
      <c r="MXI38" s="96"/>
      <c r="MXJ38" s="96"/>
      <c r="MXK38" s="96"/>
      <c r="MXL38" s="96"/>
      <c r="MXM38" s="96"/>
      <c r="MXN38" s="96"/>
      <c r="MXO38" s="96"/>
      <c r="MXP38" s="96"/>
      <c r="MXQ38" s="96"/>
      <c r="MXR38" s="96"/>
      <c r="MXS38" s="96"/>
      <c r="MXT38" s="96"/>
      <c r="MXU38" s="96"/>
      <c r="MXV38" s="96"/>
      <c r="MXW38" s="96"/>
      <c r="MXX38" s="96"/>
      <c r="MXY38" s="96"/>
      <c r="MXZ38" s="96"/>
      <c r="MYA38" s="96"/>
      <c r="MYB38" s="96"/>
      <c r="MYC38" s="96"/>
      <c r="MYD38" s="96"/>
      <c r="MYE38" s="96"/>
      <c r="MYF38" s="96"/>
      <c r="MYG38" s="96"/>
      <c r="MYH38" s="96"/>
      <c r="MYI38" s="96"/>
      <c r="MYJ38" s="96"/>
      <c r="MYK38" s="96"/>
      <c r="MYL38" s="96"/>
      <c r="MYM38" s="96"/>
      <c r="MYN38" s="96"/>
      <c r="MYO38" s="96"/>
      <c r="MYP38" s="96"/>
      <c r="MYQ38" s="96"/>
      <c r="MYR38" s="96"/>
      <c r="MYS38" s="96"/>
      <c r="MYT38" s="96"/>
      <c r="MYU38" s="96"/>
      <c r="MYV38" s="96"/>
      <c r="MYW38" s="96"/>
      <c r="MYX38" s="96"/>
      <c r="MYY38" s="96"/>
      <c r="MYZ38" s="96"/>
      <c r="MZA38" s="96"/>
      <c r="MZB38" s="96"/>
      <c r="MZC38" s="96"/>
      <c r="MZD38" s="96"/>
      <c r="MZE38" s="96"/>
      <c r="MZF38" s="96"/>
      <c r="MZG38" s="96"/>
      <c r="MZH38" s="96"/>
      <c r="MZI38" s="96"/>
      <c r="MZJ38" s="96"/>
      <c r="MZK38" s="96"/>
      <c r="MZL38" s="96"/>
      <c r="MZM38" s="96"/>
      <c r="MZN38" s="96"/>
      <c r="MZO38" s="96"/>
      <c r="MZP38" s="96"/>
      <c r="MZQ38" s="96"/>
      <c r="MZR38" s="96"/>
      <c r="MZS38" s="96"/>
      <c r="MZT38" s="96"/>
      <c r="MZU38" s="96"/>
      <c r="MZV38" s="96"/>
      <c r="MZW38" s="96"/>
      <c r="MZX38" s="96"/>
      <c r="MZY38" s="96"/>
      <c r="MZZ38" s="96"/>
      <c r="NAA38" s="96"/>
      <c r="NAB38" s="96"/>
      <c r="NAC38" s="96"/>
      <c r="NAD38" s="96"/>
      <c r="NAE38" s="96"/>
      <c r="NAF38" s="96"/>
      <c r="NAG38" s="96"/>
      <c r="NAH38" s="96"/>
      <c r="NAI38" s="96"/>
      <c r="NAJ38" s="96"/>
      <c r="NAK38" s="96"/>
      <c r="NAL38" s="96"/>
      <c r="NAM38" s="96"/>
      <c r="NAN38" s="96"/>
      <c r="NAO38" s="96"/>
      <c r="NAP38" s="96"/>
      <c r="NAQ38" s="96"/>
      <c r="NAR38" s="96"/>
      <c r="NAS38" s="96"/>
      <c r="NAT38" s="96"/>
      <c r="NAU38" s="96"/>
      <c r="NAV38" s="96"/>
      <c r="NAW38" s="96"/>
      <c r="NAX38" s="96"/>
      <c r="NAY38" s="96"/>
      <c r="NAZ38" s="96"/>
      <c r="NBA38" s="96"/>
      <c r="NBB38" s="96"/>
      <c r="NBC38" s="96"/>
      <c r="NBD38" s="96"/>
      <c r="NBE38" s="96"/>
      <c r="NBF38" s="96"/>
      <c r="NBG38" s="96"/>
      <c r="NBH38" s="96"/>
      <c r="NBI38" s="96"/>
      <c r="NBJ38" s="96"/>
      <c r="NBK38" s="96"/>
      <c r="NBL38" s="96"/>
      <c r="NBM38" s="96"/>
      <c r="NBN38" s="96"/>
      <c r="NBO38" s="96"/>
      <c r="NBP38" s="96"/>
      <c r="NBQ38" s="96"/>
      <c r="NBR38" s="96"/>
      <c r="NBS38" s="96"/>
      <c r="NBT38" s="96"/>
      <c r="NBU38" s="96"/>
      <c r="NBV38" s="96"/>
      <c r="NBW38" s="96"/>
      <c r="NBX38" s="96"/>
      <c r="NBY38" s="96"/>
      <c r="NBZ38" s="96"/>
      <c r="NCA38" s="96"/>
      <c r="NCB38" s="96"/>
      <c r="NCC38" s="96"/>
      <c r="NCD38" s="96"/>
      <c r="NCE38" s="96"/>
      <c r="NCF38" s="96"/>
      <c r="NCG38" s="96"/>
      <c r="NCH38" s="96"/>
      <c r="NCI38" s="96"/>
      <c r="NCJ38" s="96"/>
      <c r="NCK38" s="96"/>
      <c r="NCL38" s="96"/>
      <c r="NCM38" s="96"/>
      <c r="NCN38" s="96"/>
      <c r="NCO38" s="96"/>
      <c r="NCP38" s="96"/>
      <c r="NCQ38" s="96"/>
      <c r="NCR38" s="96"/>
      <c r="NCS38" s="96"/>
      <c r="NCT38" s="96"/>
      <c r="NCU38" s="96"/>
      <c r="NCV38" s="96"/>
      <c r="NCW38" s="96"/>
      <c r="NCX38" s="96"/>
      <c r="NCY38" s="96"/>
      <c r="NCZ38" s="96"/>
      <c r="NDA38" s="96"/>
      <c r="NDB38" s="96"/>
      <c r="NDC38" s="96"/>
      <c r="NDD38" s="96"/>
      <c r="NDE38" s="96"/>
      <c r="NDF38" s="96"/>
      <c r="NDG38" s="96"/>
      <c r="NDH38" s="96"/>
      <c r="NDI38" s="96"/>
      <c r="NDJ38" s="96"/>
      <c r="NDK38" s="96"/>
      <c r="NDL38" s="96"/>
      <c r="NDM38" s="96"/>
      <c r="NDN38" s="96"/>
      <c r="NDO38" s="96"/>
      <c r="NDP38" s="96"/>
      <c r="NDQ38" s="96"/>
      <c r="NDR38" s="96"/>
      <c r="NDS38" s="96"/>
      <c r="NDT38" s="96"/>
      <c r="NDU38" s="96"/>
      <c r="NDV38" s="96"/>
      <c r="NDW38" s="96"/>
      <c r="NDX38" s="96"/>
      <c r="NDY38" s="96"/>
      <c r="NDZ38" s="96"/>
      <c r="NEA38" s="96"/>
      <c r="NEB38" s="96"/>
      <c r="NEC38" s="96"/>
      <c r="NED38" s="96"/>
      <c r="NEE38" s="96"/>
      <c r="NEF38" s="96"/>
      <c r="NEG38" s="96"/>
      <c r="NEH38" s="96"/>
      <c r="NEI38" s="96"/>
      <c r="NEJ38" s="96"/>
      <c r="NEK38" s="96"/>
      <c r="NEL38" s="96"/>
      <c r="NEM38" s="96"/>
      <c r="NEN38" s="96"/>
      <c r="NEO38" s="96"/>
      <c r="NEP38" s="96"/>
      <c r="NEQ38" s="96"/>
      <c r="NER38" s="96"/>
      <c r="NES38" s="96"/>
      <c r="NET38" s="96"/>
      <c r="NEU38" s="96"/>
      <c r="NEV38" s="96"/>
      <c r="NEW38" s="96"/>
      <c r="NEX38" s="96"/>
      <c r="NEY38" s="96"/>
      <c r="NEZ38" s="96"/>
      <c r="NFA38" s="96"/>
      <c r="NFB38" s="96"/>
      <c r="NFC38" s="96"/>
      <c r="NFD38" s="96"/>
      <c r="NFE38" s="96"/>
      <c r="NFF38" s="96"/>
      <c r="NFG38" s="96"/>
      <c r="NFH38" s="96"/>
      <c r="NFI38" s="96"/>
      <c r="NFJ38" s="96"/>
      <c r="NFK38" s="96"/>
      <c r="NFL38" s="96"/>
      <c r="NFM38" s="96"/>
      <c r="NFN38" s="96"/>
      <c r="NFO38" s="96"/>
      <c r="NFP38" s="96"/>
      <c r="NFQ38" s="96"/>
      <c r="NFR38" s="96"/>
      <c r="NFS38" s="96"/>
      <c r="NFT38" s="96"/>
      <c r="NFU38" s="96"/>
      <c r="NFV38" s="96"/>
      <c r="NFW38" s="96"/>
      <c r="NFX38" s="96"/>
      <c r="NFY38" s="96"/>
      <c r="NFZ38" s="96"/>
      <c r="NGA38" s="96"/>
      <c r="NGB38" s="96"/>
      <c r="NGC38" s="96"/>
      <c r="NGD38" s="96"/>
      <c r="NGE38" s="96"/>
      <c r="NGF38" s="96"/>
      <c r="NGG38" s="96"/>
      <c r="NGH38" s="96"/>
      <c r="NGI38" s="96"/>
      <c r="NGJ38" s="96"/>
      <c r="NGK38" s="96"/>
      <c r="NGL38" s="96"/>
      <c r="NGM38" s="96"/>
      <c r="NGN38" s="96"/>
      <c r="NGO38" s="96"/>
      <c r="NGP38" s="96"/>
      <c r="NGQ38" s="96"/>
      <c r="NGR38" s="96"/>
      <c r="NGS38" s="96"/>
      <c r="NGT38" s="96"/>
      <c r="NGU38" s="96"/>
      <c r="NGV38" s="96"/>
      <c r="NGW38" s="96"/>
      <c r="NGX38" s="96"/>
      <c r="NGY38" s="96"/>
      <c r="NGZ38" s="96"/>
      <c r="NHA38" s="96"/>
      <c r="NHB38" s="96"/>
      <c r="NHC38" s="96"/>
      <c r="NHD38" s="96"/>
      <c r="NHE38" s="96"/>
      <c r="NHF38" s="96"/>
      <c r="NHG38" s="96"/>
      <c r="NHH38" s="96"/>
      <c r="NHI38" s="96"/>
      <c r="NHJ38" s="96"/>
      <c r="NHK38" s="96"/>
      <c r="NHL38" s="96"/>
      <c r="NHM38" s="96"/>
      <c r="NHN38" s="96"/>
      <c r="NHO38" s="96"/>
      <c r="NHP38" s="96"/>
      <c r="NHQ38" s="96"/>
      <c r="NHR38" s="96"/>
      <c r="NHS38" s="96"/>
      <c r="NHT38" s="96"/>
      <c r="NHU38" s="96"/>
      <c r="NHV38" s="96"/>
      <c r="NHW38" s="96"/>
      <c r="NHX38" s="96"/>
      <c r="NHY38" s="96"/>
      <c r="NHZ38" s="96"/>
      <c r="NIA38" s="96"/>
      <c r="NIB38" s="96"/>
      <c r="NIC38" s="96"/>
      <c r="NID38" s="96"/>
      <c r="NIE38" s="96"/>
      <c r="NIF38" s="96"/>
      <c r="NIG38" s="96"/>
      <c r="NIH38" s="96"/>
      <c r="NII38" s="96"/>
      <c r="NIJ38" s="96"/>
      <c r="NIK38" s="96"/>
      <c r="NIL38" s="96"/>
      <c r="NIM38" s="96"/>
      <c r="NIN38" s="96"/>
      <c r="NIO38" s="96"/>
      <c r="NIP38" s="96"/>
      <c r="NIQ38" s="96"/>
      <c r="NIR38" s="96"/>
      <c r="NIS38" s="96"/>
      <c r="NIT38" s="96"/>
      <c r="NIU38" s="96"/>
      <c r="NIV38" s="96"/>
      <c r="NIW38" s="96"/>
      <c r="NIX38" s="96"/>
      <c r="NIY38" s="96"/>
      <c r="NIZ38" s="96"/>
      <c r="NJA38" s="96"/>
      <c r="NJB38" s="96"/>
      <c r="NJC38" s="96"/>
      <c r="NJD38" s="96"/>
      <c r="NJE38" s="96"/>
      <c r="NJF38" s="96"/>
      <c r="NJG38" s="96"/>
      <c r="NJH38" s="96"/>
      <c r="NJI38" s="96"/>
      <c r="NJJ38" s="96"/>
      <c r="NJK38" s="96"/>
      <c r="NJL38" s="96"/>
      <c r="NJM38" s="96"/>
      <c r="NJN38" s="96"/>
      <c r="NJO38" s="96"/>
      <c r="NJP38" s="96"/>
      <c r="NJQ38" s="96"/>
      <c r="NJR38" s="96"/>
      <c r="NJS38" s="96"/>
      <c r="NJT38" s="96"/>
      <c r="NJU38" s="96"/>
      <c r="NJV38" s="96"/>
      <c r="NJW38" s="96"/>
      <c r="NJX38" s="96"/>
      <c r="NJY38" s="96"/>
      <c r="NJZ38" s="96"/>
      <c r="NKA38" s="96"/>
      <c r="NKB38" s="96"/>
      <c r="NKC38" s="96"/>
      <c r="NKD38" s="96"/>
      <c r="NKE38" s="96"/>
      <c r="NKF38" s="96"/>
      <c r="NKG38" s="96"/>
      <c r="NKH38" s="96"/>
      <c r="NKI38" s="96"/>
      <c r="NKJ38" s="96"/>
      <c r="NKK38" s="96"/>
      <c r="NKL38" s="96"/>
      <c r="NKM38" s="96"/>
      <c r="NKN38" s="96"/>
      <c r="NKO38" s="96"/>
      <c r="NKP38" s="96"/>
      <c r="NKQ38" s="96"/>
      <c r="NKR38" s="96"/>
      <c r="NKS38" s="96"/>
      <c r="NKT38" s="96"/>
      <c r="NKU38" s="96"/>
      <c r="NKV38" s="96"/>
      <c r="NKW38" s="96"/>
      <c r="NKX38" s="96"/>
      <c r="NKY38" s="96"/>
      <c r="NKZ38" s="96"/>
      <c r="NLA38" s="96"/>
      <c r="NLB38" s="96"/>
      <c r="NLC38" s="96"/>
      <c r="NLD38" s="96"/>
      <c r="NLE38" s="96"/>
      <c r="NLF38" s="96"/>
      <c r="NLG38" s="96"/>
      <c r="NLH38" s="96"/>
      <c r="NLI38" s="96"/>
      <c r="NLJ38" s="96"/>
      <c r="NLK38" s="96"/>
      <c r="NLL38" s="96"/>
      <c r="NLM38" s="96"/>
      <c r="NLN38" s="96"/>
      <c r="NLO38" s="96"/>
      <c r="NLP38" s="96"/>
      <c r="NLQ38" s="96"/>
      <c r="NLR38" s="96"/>
      <c r="NLS38" s="96"/>
      <c r="NLT38" s="96"/>
      <c r="NLU38" s="96"/>
      <c r="NLV38" s="96"/>
      <c r="NLW38" s="96"/>
      <c r="NLX38" s="96"/>
      <c r="NLY38" s="96"/>
      <c r="NLZ38" s="96"/>
      <c r="NMA38" s="96"/>
      <c r="NMB38" s="96"/>
      <c r="NMC38" s="96"/>
      <c r="NMD38" s="96"/>
      <c r="NME38" s="96"/>
      <c r="NMF38" s="96"/>
      <c r="NMG38" s="96"/>
      <c r="NMH38" s="96"/>
      <c r="NMI38" s="96"/>
      <c r="NMJ38" s="96"/>
      <c r="NMK38" s="96"/>
      <c r="NML38" s="96"/>
      <c r="NMM38" s="96"/>
      <c r="NMN38" s="96"/>
      <c r="NMO38" s="96"/>
      <c r="NMP38" s="96"/>
      <c r="NMQ38" s="96"/>
      <c r="NMR38" s="96"/>
      <c r="NMS38" s="96"/>
      <c r="NMT38" s="96"/>
      <c r="NMU38" s="96"/>
      <c r="NMV38" s="96"/>
      <c r="NMW38" s="96"/>
      <c r="NMX38" s="96"/>
      <c r="NMY38" s="96"/>
      <c r="NMZ38" s="96"/>
      <c r="NNA38" s="96"/>
      <c r="NNB38" s="96"/>
      <c r="NNC38" s="96"/>
      <c r="NND38" s="96"/>
      <c r="NNE38" s="96"/>
      <c r="NNF38" s="96"/>
      <c r="NNG38" s="96"/>
      <c r="NNH38" s="96"/>
      <c r="NNI38" s="96"/>
      <c r="NNJ38" s="96"/>
      <c r="NNK38" s="96"/>
      <c r="NNL38" s="96"/>
      <c r="NNM38" s="96"/>
      <c r="NNN38" s="96"/>
      <c r="NNO38" s="96"/>
      <c r="NNP38" s="96"/>
      <c r="NNQ38" s="96"/>
      <c r="NNR38" s="96"/>
      <c r="NNS38" s="96"/>
      <c r="NNT38" s="96"/>
      <c r="NNU38" s="96"/>
      <c r="NNV38" s="96"/>
      <c r="NNW38" s="96"/>
      <c r="NNX38" s="96"/>
      <c r="NNY38" s="96"/>
      <c r="NNZ38" s="96"/>
      <c r="NOA38" s="96"/>
      <c r="NOB38" s="96"/>
      <c r="NOC38" s="96"/>
      <c r="NOD38" s="96"/>
      <c r="NOE38" s="96"/>
      <c r="NOF38" s="96"/>
      <c r="NOG38" s="96"/>
      <c r="NOH38" s="96"/>
      <c r="NOI38" s="96"/>
      <c r="NOJ38" s="96"/>
      <c r="NOK38" s="96"/>
      <c r="NOL38" s="96"/>
      <c r="NOM38" s="96"/>
      <c r="NON38" s="96"/>
      <c r="NOO38" s="96"/>
      <c r="NOP38" s="96"/>
      <c r="NOQ38" s="96"/>
      <c r="NOR38" s="96"/>
      <c r="NOS38" s="96"/>
      <c r="NOT38" s="96"/>
      <c r="NOU38" s="96"/>
      <c r="NOV38" s="96"/>
      <c r="NOW38" s="96"/>
      <c r="NOX38" s="96"/>
      <c r="NOY38" s="96"/>
      <c r="NOZ38" s="96"/>
      <c r="NPA38" s="96"/>
      <c r="NPB38" s="96"/>
      <c r="NPC38" s="96"/>
      <c r="NPD38" s="96"/>
      <c r="NPE38" s="96"/>
      <c r="NPF38" s="96"/>
      <c r="NPG38" s="96"/>
      <c r="NPH38" s="96"/>
      <c r="NPI38" s="96"/>
      <c r="NPJ38" s="96"/>
      <c r="NPK38" s="96"/>
      <c r="NPL38" s="96"/>
      <c r="NPM38" s="96"/>
      <c r="NPN38" s="96"/>
      <c r="NPO38" s="96"/>
      <c r="NPP38" s="96"/>
      <c r="NPQ38" s="96"/>
      <c r="NPR38" s="96"/>
      <c r="NPS38" s="96"/>
      <c r="NPT38" s="96"/>
      <c r="NPU38" s="96"/>
      <c r="NPV38" s="96"/>
      <c r="NPW38" s="96"/>
      <c r="NPX38" s="96"/>
      <c r="NPY38" s="96"/>
      <c r="NPZ38" s="96"/>
      <c r="NQA38" s="96"/>
      <c r="NQB38" s="96"/>
      <c r="NQC38" s="96"/>
      <c r="NQD38" s="96"/>
      <c r="NQE38" s="96"/>
      <c r="NQF38" s="96"/>
      <c r="NQG38" s="96"/>
      <c r="NQH38" s="96"/>
      <c r="NQI38" s="96"/>
      <c r="NQJ38" s="96"/>
      <c r="NQK38" s="96"/>
      <c r="NQL38" s="96"/>
      <c r="NQM38" s="96"/>
      <c r="NQN38" s="96"/>
      <c r="NQO38" s="96"/>
      <c r="NQP38" s="96"/>
      <c r="NQQ38" s="96"/>
      <c r="NQR38" s="96"/>
      <c r="NQS38" s="96"/>
      <c r="NQT38" s="96"/>
      <c r="NQU38" s="96"/>
      <c r="NQV38" s="96"/>
      <c r="NQW38" s="96"/>
      <c r="NQX38" s="96"/>
      <c r="NQY38" s="96"/>
      <c r="NQZ38" s="96"/>
      <c r="NRA38" s="96"/>
      <c r="NRB38" s="96"/>
      <c r="NRC38" s="96"/>
      <c r="NRD38" s="96"/>
      <c r="NRE38" s="96"/>
      <c r="NRF38" s="96"/>
      <c r="NRG38" s="96"/>
      <c r="NRH38" s="96"/>
      <c r="NRI38" s="96"/>
      <c r="NRJ38" s="96"/>
      <c r="NRK38" s="96"/>
      <c r="NRL38" s="96"/>
      <c r="NRM38" s="96"/>
      <c r="NRN38" s="96"/>
      <c r="NRO38" s="96"/>
      <c r="NRP38" s="96"/>
      <c r="NRQ38" s="96"/>
      <c r="NRR38" s="96"/>
      <c r="NRS38" s="96"/>
      <c r="NRT38" s="96"/>
      <c r="NRU38" s="96"/>
      <c r="NRV38" s="96"/>
      <c r="NRW38" s="96"/>
      <c r="NRX38" s="96"/>
      <c r="NRY38" s="96"/>
      <c r="NRZ38" s="96"/>
      <c r="NSA38" s="96"/>
      <c r="NSB38" s="96"/>
      <c r="NSC38" s="96"/>
      <c r="NSD38" s="96"/>
      <c r="NSE38" s="96"/>
      <c r="NSF38" s="96"/>
      <c r="NSG38" s="96"/>
      <c r="NSH38" s="96"/>
      <c r="NSI38" s="96"/>
      <c r="NSJ38" s="96"/>
      <c r="NSK38" s="96"/>
      <c r="NSL38" s="96"/>
      <c r="NSM38" s="96"/>
      <c r="NSN38" s="96"/>
      <c r="NSO38" s="96"/>
      <c r="NSP38" s="96"/>
      <c r="NSQ38" s="96"/>
      <c r="NSR38" s="96"/>
      <c r="NSS38" s="96"/>
      <c r="NST38" s="96"/>
      <c r="NSU38" s="96"/>
      <c r="NSV38" s="96"/>
      <c r="NSW38" s="96"/>
      <c r="NSX38" s="96"/>
      <c r="NSY38" s="96"/>
      <c r="NSZ38" s="96"/>
      <c r="NTA38" s="96"/>
      <c r="NTB38" s="96"/>
      <c r="NTC38" s="96"/>
      <c r="NTD38" s="96"/>
      <c r="NTE38" s="96"/>
      <c r="NTF38" s="96"/>
      <c r="NTG38" s="96"/>
      <c r="NTH38" s="96"/>
      <c r="NTI38" s="96"/>
      <c r="NTJ38" s="96"/>
      <c r="NTK38" s="96"/>
      <c r="NTL38" s="96"/>
      <c r="NTM38" s="96"/>
      <c r="NTN38" s="96"/>
      <c r="NTO38" s="96"/>
      <c r="NTP38" s="96"/>
      <c r="NTQ38" s="96"/>
      <c r="NTR38" s="96"/>
      <c r="NTS38" s="96"/>
      <c r="NTT38" s="96"/>
      <c r="NTU38" s="96"/>
      <c r="NTV38" s="96"/>
      <c r="NTW38" s="96"/>
      <c r="NTX38" s="96"/>
      <c r="NTY38" s="96"/>
      <c r="NTZ38" s="96"/>
      <c r="NUA38" s="96"/>
      <c r="NUB38" s="96"/>
      <c r="NUC38" s="96"/>
      <c r="NUD38" s="96"/>
      <c r="NUE38" s="96"/>
      <c r="NUF38" s="96"/>
      <c r="NUG38" s="96"/>
      <c r="NUH38" s="96"/>
      <c r="NUI38" s="96"/>
      <c r="NUJ38" s="96"/>
      <c r="NUK38" s="96"/>
      <c r="NUL38" s="96"/>
      <c r="NUM38" s="96"/>
      <c r="NUN38" s="96"/>
      <c r="NUO38" s="96"/>
      <c r="NUP38" s="96"/>
      <c r="NUQ38" s="96"/>
      <c r="NUR38" s="96"/>
      <c r="NUS38" s="96"/>
      <c r="NUT38" s="96"/>
      <c r="NUU38" s="96"/>
      <c r="NUV38" s="96"/>
      <c r="NUW38" s="96"/>
      <c r="NUX38" s="96"/>
      <c r="NUY38" s="96"/>
      <c r="NUZ38" s="96"/>
      <c r="NVA38" s="96"/>
      <c r="NVB38" s="96"/>
      <c r="NVC38" s="96"/>
      <c r="NVD38" s="96"/>
      <c r="NVE38" s="96"/>
      <c r="NVF38" s="96"/>
      <c r="NVG38" s="96"/>
      <c r="NVH38" s="96"/>
      <c r="NVI38" s="96"/>
      <c r="NVJ38" s="96"/>
      <c r="NVK38" s="96"/>
      <c r="NVL38" s="96"/>
      <c r="NVM38" s="96"/>
      <c r="NVN38" s="96"/>
      <c r="NVO38" s="96"/>
      <c r="NVP38" s="96"/>
      <c r="NVQ38" s="96"/>
      <c r="NVR38" s="96"/>
      <c r="NVS38" s="96"/>
      <c r="NVT38" s="96"/>
      <c r="NVU38" s="96"/>
      <c r="NVV38" s="96"/>
      <c r="NVW38" s="96"/>
      <c r="NVX38" s="96"/>
      <c r="NVY38" s="96"/>
      <c r="NVZ38" s="96"/>
      <c r="NWA38" s="96"/>
      <c r="NWB38" s="96"/>
      <c r="NWC38" s="96"/>
      <c r="NWD38" s="96"/>
      <c r="NWE38" s="96"/>
      <c r="NWF38" s="96"/>
      <c r="NWG38" s="96"/>
      <c r="NWH38" s="96"/>
      <c r="NWI38" s="96"/>
      <c r="NWJ38" s="96"/>
      <c r="NWK38" s="96"/>
      <c r="NWL38" s="96"/>
      <c r="NWM38" s="96"/>
      <c r="NWN38" s="96"/>
      <c r="NWO38" s="96"/>
      <c r="NWP38" s="96"/>
      <c r="NWQ38" s="96"/>
      <c r="NWR38" s="96"/>
      <c r="NWS38" s="96"/>
      <c r="NWT38" s="96"/>
      <c r="NWU38" s="96"/>
      <c r="NWV38" s="96"/>
      <c r="NWW38" s="96"/>
      <c r="NWX38" s="96"/>
      <c r="NWY38" s="96"/>
      <c r="NWZ38" s="96"/>
      <c r="NXA38" s="96"/>
      <c r="NXB38" s="96"/>
      <c r="NXC38" s="96"/>
      <c r="NXD38" s="96"/>
      <c r="NXE38" s="96"/>
      <c r="NXF38" s="96"/>
      <c r="NXG38" s="96"/>
      <c r="NXH38" s="96"/>
      <c r="NXI38" s="96"/>
      <c r="NXJ38" s="96"/>
      <c r="NXK38" s="96"/>
      <c r="NXL38" s="96"/>
      <c r="NXM38" s="96"/>
      <c r="NXN38" s="96"/>
      <c r="NXO38" s="96"/>
      <c r="NXP38" s="96"/>
      <c r="NXQ38" s="96"/>
      <c r="NXR38" s="96"/>
      <c r="NXS38" s="96"/>
      <c r="NXT38" s="96"/>
      <c r="NXU38" s="96"/>
      <c r="NXV38" s="96"/>
      <c r="NXW38" s="96"/>
      <c r="NXX38" s="96"/>
      <c r="NXY38" s="96"/>
      <c r="NXZ38" s="96"/>
      <c r="NYA38" s="96"/>
      <c r="NYB38" s="96"/>
      <c r="NYC38" s="96"/>
      <c r="NYD38" s="96"/>
      <c r="NYE38" s="96"/>
      <c r="NYF38" s="96"/>
      <c r="NYG38" s="96"/>
      <c r="NYH38" s="96"/>
      <c r="NYI38" s="96"/>
      <c r="NYJ38" s="96"/>
      <c r="NYK38" s="96"/>
      <c r="NYL38" s="96"/>
      <c r="NYM38" s="96"/>
      <c r="NYN38" s="96"/>
      <c r="NYO38" s="96"/>
      <c r="NYP38" s="96"/>
      <c r="NYQ38" s="96"/>
      <c r="NYR38" s="96"/>
      <c r="NYS38" s="96"/>
      <c r="NYT38" s="96"/>
      <c r="NYU38" s="96"/>
      <c r="NYV38" s="96"/>
      <c r="NYW38" s="96"/>
      <c r="NYX38" s="96"/>
      <c r="NYY38" s="96"/>
      <c r="NYZ38" s="96"/>
      <c r="NZA38" s="96"/>
      <c r="NZB38" s="96"/>
      <c r="NZC38" s="96"/>
      <c r="NZD38" s="96"/>
      <c r="NZE38" s="96"/>
      <c r="NZF38" s="96"/>
      <c r="NZG38" s="96"/>
      <c r="NZH38" s="96"/>
      <c r="NZI38" s="96"/>
      <c r="NZJ38" s="96"/>
      <c r="NZK38" s="96"/>
      <c r="NZL38" s="96"/>
      <c r="NZM38" s="96"/>
      <c r="NZN38" s="96"/>
      <c r="NZO38" s="96"/>
      <c r="NZP38" s="96"/>
      <c r="NZQ38" s="96"/>
      <c r="NZR38" s="96"/>
      <c r="NZS38" s="96"/>
      <c r="NZT38" s="96"/>
      <c r="NZU38" s="96"/>
      <c r="NZV38" s="96"/>
      <c r="NZW38" s="96"/>
      <c r="NZX38" s="96"/>
      <c r="NZY38" s="96"/>
      <c r="NZZ38" s="96"/>
      <c r="OAA38" s="96"/>
      <c r="OAB38" s="96"/>
      <c r="OAC38" s="96"/>
      <c r="OAD38" s="96"/>
      <c r="OAE38" s="96"/>
      <c r="OAF38" s="96"/>
      <c r="OAG38" s="96"/>
      <c r="OAH38" s="96"/>
      <c r="OAI38" s="96"/>
      <c r="OAJ38" s="96"/>
      <c r="OAK38" s="96"/>
      <c r="OAL38" s="96"/>
      <c r="OAM38" s="96"/>
      <c r="OAN38" s="96"/>
      <c r="OAO38" s="96"/>
      <c r="OAP38" s="96"/>
      <c r="OAQ38" s="96"/>
      <c r="OAR38" s="96"/>
      <c r="OAS38" s="96"/>
      <c r="OAT38" s="96"/>
      <c r="OAU38" s="96"/>
      <c r="OAV38" s="96"/>
      <c r="OAW38" s="96"/>
      <c r="OAX38" s="96"/>
      <c r="OAY38" s="96"/>
      <c r="OAZ38" s="96"/>
      <c r="OBA38" s="96"/>
      <c r="OBB38" s="96"/>
      <c r="OBC38" s="96"/>
      <c r="OBD38" s="96"/>
      <c r="OBE38" s="96"/>
      <c r="OBF38" s="96"/>
      <c r="OBG38" s="96"/>
      <c r="OBH38" s="96"/>
      <c r="OBI38" s="96"/>
      <c r="OBJ38" s="96"/>
      <c r="OBK38" s="96"/>
      <c r="OBL38" s="96"/>
      <c r="OBM38" s="96"/>
      <c r="OBN38" s="96"/>
      <c r="OBO38" s="96"/>
      <c r="OBP38" s="96"/>
      <c r="OBQ38" s="96"/>
      <c r="OBR38" s="96"/>
      <c r="OBS38" s="96"/>
      <c r="OBT38" s="96"/>
      <c r="OBU38" s="96"/>
      <c r="OBV38" s="96"/>
      <c r="OBW38" s="96"/>
      <c r="OBX38" s="96"/>
      <c r="OBY38" s="96"/>
      <c r="OBZ38" s="96"/>
      <c r="OCA38" s="96"/>
      <c r="OCB38" s="96"/>
      <c r="OCC38" s="96"/>
      <c r="OCD38" s="96"/>
      <c r="OCE38" s="96"/>
      <c r="OCF38" s="96"/>
      <c r="OCG38" s="96"/>
      <c r="OCH38" s="96"/>
      <c r="OCI38" s="96"/>
      <c r="OCJ38" s="96"/>
      <c r="OCK38" s="96"/>
      <c r="OCL38" s="96"/>
      <c r="OCM38" s="96"/>
      <c r="OCN38" s="96"/>
      <c r="OCO38" s="96"/>
      <c r="OCP38" s="96"/>
      <c r="OCQ38" s="96"/>
      <c r="OCR38" s="96"/>
      <c r="OCS38" s="96"/>
      <c r="OCT38" s="96"/>
      <c r="OCU38" s="96"/>
      <c r="OCV38" s="96"/>
      <c r="OCW38" s="96"/>
      <c r="OCX38" s="96"/>
      <c r="OCY38" s="96"/>
      <c r="OCZ38" s="96"/>
      <c r="ODA38" s="96"/>
      <c r="ODB38" s="96"/>
      <c r="ODC38" s="96"/>
      <c r="ODD38" s="96"/>
      <c r="ODE38" s="96"/>
      <c r="ODF38" s="96"/>
      <c r="ODG38" s="96"/>
      <c r="ODH38" s="96"/>
      <c r="ODI38" s="96"/>
      <c r="ODJ38" s="96"/>
      <c r="ODK38" s="96"/>
      <c r="ODL38" s="96"/>
      <c r="ODM38" s="96"/>
      <c r="ODN38" s="96"/>
      <c r="ODO38" s="96"/>
      <c r="ODP38" s="96"/>
      <c r="ODQ38" s="96"/>
      <c r="ODR38" s="96"/>
      <c r="ODS38" s="96"/>
      <c r="ODT38" s="96"/>
      <c r="ODU38" s="96"/>
      <c r="ODV38" s="96"/>
      <c r="ODW38" s="96"/>
      <c r="ODX38" s="96"/>
      <c r="ODY38" s="96"/>
      <c r="ODZ38" s="96"/>
      <c r="OEA38" s="96"/>
      <c r="OEB38" s="96"/>
      <c r="OEC38" s="96"/>
      <c r="OED38" s="96"/>
      <c r="OEE38" s="96"/>
      <c r="OEF38" s="96"/>
      <c r="OEG38" s="96"/>
      <c r="OEH38" s="96"/>
      <c r="OEI38" s="96"/>
      <c r="OEJ38" s="96"/>
      <c r="OEK38" s="96"/>
      <c r="OEL38" s="96"/>
      <c r="OEM38" s="96"/>
      <c r="OEN38" s="96"/>
      <c r="OEO38" s="96"/>
      <c r="OEP38" s="96"/>
      <c r="OEQ38" s="96"/>
      <c r="OER38" s="96"/>
      <c r="OES38" s="96"/>
      <c r="OET38" s="96"/>
      <c r="OEU38" s="96"/>
      <c r="OEV38" s="96"/>
      <c r="OEW38" s="96"/>
      <c r="OEX38" s="96"/>
      <c r="OEY38" s="96"/>
      <c r="OEZ38" s="96"/>
      <c r="OFA38" s="96"/>
      <c r="OFB38" s="96"/>
      <c r="OFC38" s="96"/>
      <c r="OFD38" s="96"/>
      <c r="OFE38" s="96"/>
      <c r="OFF38" s="96"/>
      <c r="OFG38" s="96"/>
      <c r="OFH38" s="96"/>
      <c r="OFI38" s="96"/>
      <c r="OFJ38" s="96"/>
      <c r="OFK38" s="96"/>
      <c r="OFL38" s="96"/>
      <c r="OFM38" s="96"/>
      <c r="OFN38" s="96"/>
      <c r="OFO38" s="96"/>
      <c r="OFP38" s="96"/>
      <c r="OFQ38" s="96"/>
      <c r="OFR38" s="96"/>
      <c r="OFS38" s="96"/>
      <c r="OFT38" s="96"/>
      <c r="OFU38" s="96"/>
      <c r="OFV38" s="96"/>
      <c r="OFW38" s="96"/>
      <c r="OFX38" s="96"/>
      <c r="OFY38" s="96"/>
      <c r="OFZ38" s="96"/>
      <c r="OGA38" s="96"/>
      <c r="OGB38" s="96"/>
      <c r="OGC38" s="96"/>
      <c r="OGD38" s="96"/>
      <c r="OGE38" s="96"/>
      <c r="OGF38" s="96"/>
      <c r="OGG38" s="96"/>
      <c r="OGH38" s="96"/>
      <c r="OGI38" s="96"/>
      <c r="OGJ38" s="96"/>
      <c r="OGK38" s="96"/>
      <c r="OGL38" s="96"/>
      <c r="OGM38" s="96"/>
      <c r="OGN38" s="96"/>
      <c r="OGO38" s="96"/>
      <c r="OGP38" s="96"/>
      <c r="OGQ38" s="96"/>
      <c r="OGR38" s="96"/>
      <c r="OGS38" s="96"/>
      <c r="OGT38" s="96"/>
      <c r="OGU38" s="96"/>
      <c r="OGV38" s="96"/>
      <c r="OGW38" s="96"/>
      <c r="OGX38" s="96"/>
      <c r="OGY38" s="96"/>
      <c r="OGZ38" s="96"/>
      <c r="OHA38" s="96"/>
      <c r="OHB38" s="96"/>
      <c r="OHC38" s="96"/>
      <c r="OHD38" s="96"/>
      <c r="OHE38" s="96"/>
      <c r="OHF38" s="96"/>
      <c r="OHG38" s="96"/>
      <c r="OHH38" s="96"/>
      <c r="OHI38" s="96"/>
      <c r="OHJ38" s="96"/>
      <c r="OHK38" s="96"/>
      <c r="OHL38" s="96"/>
      <c r="OHM38" s="96"/>
      <c r="OHN38" s="96"/>
      <c r="OHO38" s="96"/>
      <c r="OHP38" s="96"/>
      <c r="OHQ38" s="96"/>
      <c r="OHR38" s="96"/>
      <c r="OHS38" s="96"/>
      <c r="OHT38" s="96"/>
      <c r="OHU38" s="96"/>
      <c r="OHV38" s="96"/>
      <c r="OHW38" s="96"/>
      <c r="OHX38" s="96"/>
      <c r="OHY38" s="96"/>
      <c r="OHZ38" s="96"/>
      <c r="OIA38" s="96"/>
      <c r="OIB38" s="96"/>
      <c r="OIC38" s="96"/>
      <c r="OID38" s="96"/>
      <c r="OIE38" s="96"/>
      <c r="OIF38" s="96"/>
      <c r="OIG38" s="96"/>
      <c r="OIH38" s="96"/>
      <c r="OII38" s="96"/>
      <c r="OIJ38" s="96"/>
      <c r="OIK38" s="96"/>
      <c r="OIL38" s="96"/>
      <c r="OIM38" s="96"/>
      <c r="OIN38" s="96"/>
      <c r="OIO38" s="96"/>
      <c r="OIP38" s="96"/>
      <c r="OIQ38" s="96"/>
      <c r="OIR38" s="96"/>
      <c r="OIS38" s="96"/>
      <c r="OIT38" s="96"/>
      <c r="OIU38" s="96"/>
      <c r="OIV38" s="96"/>
      <c r="OIW38" s="96"/>
      <c r="OIX38" s="96"/>
      <c r="OIY38" s="96"/>
      <c r="OIZ38" s="96"/>
      <c r="OJA38" s="96"/>
      <c r="OJB38" s="96"/>
      <c r="OJC38" s="96"/>
      <c r="OJD38" s="96"/>
      <c r="OJE38" s="96"/>
      <c r="OJF38" s="96"/>
      <c r="OJG38" s="96"/>
      <c r="OJH38" s="96"/>
      <c r="OJI38" s="96"/>
      <c r="OJJ38" s="96"/>
      <c r="OJK38" s="96"/>
      <c r="OJL38" s="96"/>
      <c r="OJM38" s="96"/>
      <c r="OJN38" s="96"/>
      <c r="OJO38" s="96"/>
      <c r="OJP38" s="96"/>
      <c r="OJQ38" s="96"/>
      <c r="OJR38" s="96"/>
      <c r="OJS38" s="96"/>
      <c r="OJT38" s="96"/>
      <c r="OJU38" s="96"/>
      <c r="OJV38" s="96"/>
      <c r="OJW38" s="96"/>
      <c r="OJX38" s="96"/>
      <c r="OJY38" s="96"/>
      <c r="OJZ38" s="96"/>
      <c r="OKA38" s="96"/>
      <c r="OKB38" s="96"/>
      <c r="OKC38" s="96"/>
      <c r="OKD38" s="96"/>
      <c r="OKE38" s="96"/>
      <c r="OKF38" s="96"/>
      <c r="OKG38" s="96"/>
      <c r="OKH38" s="96"/>
      <c r="OKI38" s="96"/>
      <c r="OKJ38" s="96"/>
      <c r="OKK38" s="96"/>
      <c r="OKL38" s="96"/>
      <c r="OKM38" s="96"/>
      <c r="OKN38" s="96"/>
      <c r="OKO38" s="96"/>
      <c r="OKP38" s="96"/>
      <c r="OKQ38" s="96"/>
      <c r="OKR38" s="96"/>
      <c r="OKS38" s="96"/>
      <c r="OKT38" s="96"/>
      <c r="OKU38" s="96"/>
      <c r="OKV38" s="96"/>
      <c r="OKW38" s="96"/>
      <c r="OKX38" s="96"/>
      <c r="OKY38" s="96"/>
      <c r="OKZ38" s="96"/>
      <c r="OLA38" s="96"/>
      <c r="OLB38" s="96"/>
      <c r="OLC38" s="96"/>
      <c r="OLD38" s="96"/>
      <c r="OLE38" s="96"/>
      <c r="OLF38" s="96"/>
      <c r="OLG38" s="96"/>
      <c r="OLH38" s="96"/>
      <c r="OLI38" s="96"/>
      <c r="OLJ38" s="96"/>
      <c r="OLK38" s="96"/>
      <c r="OLL38" s="96"/>
      <c r="OLM38" s="96"/>
      <c r="OLN38" s="96"/>
      <c r="OLO38" s="96"/>
      <c r="OLP38" s="96"/>
      <c r="OLQ38" s="96"/>
      <c r="OLR38" s="96"/>
      <c r="OLS38" s="96"/>
      <c r="OLT38" s="96"/>
      <c r="OLU38" s="96"/>
      <c r="OLV38" s="96"/>
      <c r="OLW38" s="96"/>
      <c r="OLX38" s="96"/>
      <c r="OLY38" s="96"/>
      <c r="OLZ38" s="96"/>
      <c r="OMA38" s="96"/>
      <c r="OMB38" s="96"/>
      <c r="OMC38" s="96"/>
      <c r="OMD38" s="96"/>
      <c r="OME38" s="96"/>
      <c r="OMF38" s="96"/>
      <c r="OMG38" s="96"/>
      <c r="OMH38" s="96"/>
      <c r="OMI38" s="96"/>
      <c r="OMJ38" s="96"/>
      <c r="OMK38" s="96"/>
      <c r="OML38" s="96"/>
      <c r="OMM38" s="96"/>
      <c r="OMN38" s="96"/>
      <c r="OMO38" s="96"/>
      <c r="OMP38" s="96"/>
      <c r="OMQ38" s="96"/>
      <c r="OMR38" s="96"/>
      <c r="OMS38" s="96"/>
      <c r="OMT38" s="96"/>
      <c r="OMU38" s="96"/>
      <c r="OMV38" s="96"/>
      <c r="OMW38" s="96"/>
      <c r="OMX38" s="96"/>
      <c r="OMY38" s="96"/>
      <c r="OMZ38" s="96"/>
      <c r="ONA38" s="96"/>
      <c r="ONB38" s="96"/>
      <c r="ONC38" s="96"/>
      <c r="OND38" s="96"/>
      <c r="ONE38" s="96"/>
      <c r="ONF38" s="96"/>
      <c r="ONG38" s="96"/>
      <c r="ONH38" s="96"/>
      <c r="ONI38" s="96"/>
      <c r="ONJ38" s="96"/>
      <c r="ONK38" s="96"/>
      <c r="ONL38" s="96"/>
      <c r="ONM38" s="96"/>
      <c r="ONN38" s="96"/>
      <c r="ONO38" s="96"/>
      <c r="ONP38" s="96"/>
      <c r="ONQ38" s="96"/>
      <c r="ONR38" s="96"/>
      <c r="ONS38" s="96"/>
      <c r="ONT38" s="96"/>
      <c r="ONU38" s="96"/>
      <c r="ONV38" s="96"/>
      <c r="ONW38" s="96"/>
      <c r="ONX38" s="96"/>
      <c r="ONY38" s="96"/>
      <c r="ONZ38" s="96"/>
      <c r="OOA38" s="96"/>
      <c r="OOB38" s="96"/>
      <c r="OOC38" s="96"/>
      <c r="OOD38" s="96"/>
      <c r="OOE38" s="96"/>
      <c r="OOF38" s="96"/>
      <c r="OOG38" s="96"/>
      <c r="OOH38" s="96"/>
      <c r="OOI38" s="96"/>
      <c r="OOJ38" s="96"/>
      <c r="OOK38" s="96"/>
      <c r="OOL38" s="96"/>
      <c r="OOM38" s="96"/>
      <c r="OON38" s="96"/>
      <c r="OOO38" s="96"/>
      <c r="OOP38" s="96"/>
      <c r="OOQ38" s="96"/>
      <c r="OOR38" s="96"/>
      <c r="OOS38" s="96"/>
      <c r="OOT38" s="96"/>
      <c r="OOU38" s="96"/>
      <c r="OOV38" s="96"/>
      <c r="OOW38" s="96"/>
      <c r="OOX38" s="96"/>
      <c r="OOY38" s="96"/>
      <c r="OOZ38" s="96"/>
      <c r="OPA38" s="96"/>
      <c r="OPB38" s="96"/>
      <c r="OPC38" s="96"/>
      <c r="OPD38" s="96"/>
      <c r="OPE38" s="96"/>
      <c r="OPF38" s="96"/>
      <c r="OPG38" s="96"/>
      <c r="OPH38" s="96"/>
      <c r="OPI38" s="96"/>
      <c r="OPJ38" s="96"/>
      <c r="OPK38" s="96"/>
      <c r="OPL38" s="96"/>
      <c r="OPM38" s="96"/>
      <c r="OPN38" s="96"/>
      <c r="OPO38" s="96"/>
      <c r="OPP38" s="96"/>
      <c r="OPQ38" s="96"/>
      <c r="OPR38" s="96"/>
      <c r="OPS38" s="96"/>
      <c r="OPT38" s="96"/>
      <c r="OPU38" s="96"/>
      <c r="OPV38" s="96"/>
      <c r="OPW38" s="96"/>
      <c r="OPX38" s="96"/>
      <c r="OPY38" s="96"/>
      <c r="OPZ38" s="96"/>
      <c r="OQA38" s="96"/>
      <c r="OQB38" s="96"/>
      <c r="OQC38" s="96"/>
      <c r="OQD38" s="96"/>
      <c r="OQE38" s="96"/>
      <c r="OQF38" s="96"/>
      <c r="OQG38" s="96"/>
      <c r="OQH38" s="96"/>
      <c r="OQI38" s="96"/>
      <c r="OQJ38" s="96"/>
      <c r="OQK38" s="96"/>
      <c r="OQL38" s="96"/>
      <c r="OQM38" s="96"/>
      <c r="OQN38" s="96"/>
      <c r="OQO38" s="96"/>
      <c r="OQP38" s="96"/>
      <c r="OQQ38" s="96"/>
      <c r="OQR38" s="96"/>
      <c r="OQS38" s="96"/>
      <c r="OQT38" s="96"/>
      <c r="OQU38" s="96"/>
      <c r="OQV38" s="96"/>
      <c r="OQW38" s="96"/>
      <c r="OQX38" s="96"/>
      <c r="OQY38" s="96"/>
      <c r="OQZ38" s="96"/>
      <c r="ORA38" s="96"/>
      <c r="ORB38" s="96"/>
      <c r="ORC38" s="96"/>
      <c r="ORD38" s="96"/>
      <c r="ORE38" s="96"/>
      <c r="ORF38" s="96"/>
      <c r="ORG38" s="96"/>
      <c r="ORH38" s="96"/>
      <c r="ORI38" s="96"/>
      <c r="ORJ38" s="96"/>
      <c r="ORK38" s="96"/>
      <c r="ORL38" s="96"/>
      <c r="ORM38" s="96"/>
      <c r="ORN38" s="96"/>
      <c r="ORO38" s="96"/>
      <c r="ORP38" s="96"/>
      <c r="ORQ38" s="96"/>
      <c r="ORR38" s="96"/>
      <c r="ORS38" s="96"/>
      <c r="ORT38" s="96"/>
      <c r="ORU38" s="96"/>
      <c r="ORV38" s="96"/>
      <c r="ORW38" s="96"/>
      <c r="ORX38" s="96"/>
      <c r="ORY38" s="96"/>
      <c r="ORZ38" s="96"/>
      <c r="OSA38" s="96"/>
      <c r="OSB38" s="96"/>
      <c r="OSC38" s="96"/>
      <c r="OSD38" s="96"/>
      <c r="OSE38" s="96"/>
      <c r="OSF38" s="96"/>
      <c r="OSG38" s="96"/>
      <c r="OSH38" s="96"/>
      <c r="OSI38" s="96"/>
      <c r="OSJ38" s="96"/>
      <c r="OSK38" s="96"/>
      <c r="OSL38" s="96"/>
      <c r="OSM38" s="96"/>
      <c r="OSN38" s="96"/>
      <c r="OSO38" s="96"/>
      <c r="OSP38" s="96"/>
      <c r="OSQ38" s="96"/>
      <c r="OSR38" s="96"/>
      <c r="OSS38" s="96"/>
      <c r="OST38" s="96"/>
      <c r="OSU38" s="96"/>
      <c r="OSV38" s="96"/>
      <c r="OSW38" s="96"/>
      <c r="OSX38" s="96"/>
      <c r="OSY38" s="96"/>
      <c r="OSZ38" s="96"/>
      <c r="OTA38" s="96"/>
      <c r="OTB38" s="96"/>
      <c r="OTC38" s="96"/>
      <c r="OTD38" s="96"/>
      <c r="OTE38" s="96"/>
      <c r="OTF38" s="96"/>
      <c r="OTG38" s="96"/>
      <c r="OTH38" s="96"/>
      <c r="OTI38" s="96"/>
      <c r="OTJ38" s="96"/>
      <c r="OTK38" s="96"/>
      <c r="OTL38" s="96"/>
      <c r="OTM38" s="96"/>
      <c r="OTN38" s="96"/>
      <c r="OTO38" s="96"/>
      <c r="OTP38" s="96"/>
      <c r="OTQ38" s="96"/>
      <c r="OTR38" s="96"/>
      <c r="OTS38" s="96"/>
      <c r="OTT38" s="96"/>
      <c r="OTU38" s="96"/>
      <c r="OTV38" s="96"/>
      <c r="OTW38" s="96"/>
      <c r="OTX38" s="96"/>
      <c r="OTY38" s="96"/>
      <c r="OTZ38" s="96"/>
      <c r="OUA38" s="96"/>
      <c r="OUB38" s="96"/>
      <c r="OUC38" s="96"/>
      <c r="OUD38" s="96"/>
      <c r="OUE38" s="96"/>
      <c r="OUF38" s="96"/>
      <c r="OUG38" s="96"/>
      <c r="OUH38" s="96"/>
      <c r="OUI38" s="96"/>
      <c r="OUJ38" s="96"/>
      <c r="OUK38" s="96"/>
      <c r="OUL38" s="96"/>
      <c r="OUM38" s="96"/>
      <c r="OUN38" s="96"/>
      <c r="OUO38" s="96"/>
      <c r="OUP38" s="96"/>
      <c r="OUQ38" s="96"/>
      <c r="OUR38" s="96"/>
      <c r="OUS38" s="96"/>
      <c r="OUT38" s="96"/>
      <c r="OUU38" s="96"/>
      <c r="OUV38" s="96"/>
      <c r="OUW38" s="96"/>
      <c r="OUX38" s="96"/>
      <c r="OUY38" s="96"/>
      <c r="OUZ38" s="96"/>
      <c r="OVA38" s="96"/>
      <c r="OVB38" s="96"/>
      <c r="OVC38" s="96"/>
      <c r="OVD38" s="96"/>
      <c r="OVE38" s="96"/>
      <c r="OVF38" s="96"/>
      <c r="OVG38" s="96"/>
      <c r="OVH38" s="96"/>
      <c r="OVI38" s="96"/>
      <c r="OVJ38" s="96"/>
      <c r="OVK38" s="96"/>
      <c r="OVL38" s="96"/>
      <c r="OVM38" s="96"/>
      <c r="OVN38" s="96"/>
      <c r="OVO38" s="96"/>
      <c r="OVP38" s="96"/>
      <c r="OVQ38" s="96"/>
      <c r="OVR38" s="96"/>
      <c r="OVS38" s="96"/>
      <c r="OVT38" s="96"/>
      <c r="OVU38" s="96"/>
      <c r="OVV38" s="96"/>
      <c r="OVW38" s="96"/>
      <c r="OVX38" s="96"/>
      <c r="OVY38" s="96"/>
      <c r="OVZ38" s="96"/>
      <c r="OWA38" s="96"/>
      <c r="OWB38" s="96"/>
      <c r="OWC38" s="96"/>
      <c r="OWD38" s="96"/>
      <c r="OWE38" s="96"/>
      <c r="OWF38" s="96"/>
      <c r="OWG38" s="96"/>
      <c r="OWH38" s="96"/>
      <c r="OWI38" s="96"/>
      <c r="OWJ38" s="96"/>
      <c r="OWK38" s="96"/>
      <c r="OWL38" s="96"/>
      <c r="OWM38" s="96"/>
      <c r="OWN38" s="96"/>
      <c r="OWO38" s="96"/>
      <c r="OWP38" s="96"/>
      <c r="OWQ38" s="96"/>
      <c r="OWR38" s="96"/>
      <c r="OWS38" s="96"/>
      <c r="OWT38" s="96"/>
      <c r="OWU38" s="96"/>
      <c r="OWV38" s="96"/>
      <c r="OWW38" s="96"/>
      <c r="OWX38" s="96"/>
      <c r="OWY38" s="96"/>
      <c r="OWZ38" s="96"/>
      <c r="OXA38" s="96"/>
      <c r="OXB38" s="96"/>
      <c r="OXC38" s="96"/>
      <c r="OXD38" s="96"/>
      <c r="OXE38" s="96"/>
      <c r="OXF38" s="96"/>
      <c r="OXG38" s="96"/>
      <c r="OXH38" s="96"/>
      <c r="OXI38" s="96"/>
      <c r="OXJ38" s="96"/>
      <c r="OXK38" s="96"/>
      <c r="OXL38" s="96"/>
      <c r="OXM38" s="96"/>
      <c r="OXN38" s="96"/>
      <c r="OXO38" s="96"/>
      <c r="OXP38" s="96"/>
      <c r="OXQ38" s="96"/>
      <c r="OXR38" s="96"/>
      <c r="OXS38" s="96"/>
      <c r="OXT38" s="96"/>
      <c r="OXU38" s="96"/>
      <c r="OXV38" s="96"/>
      <c r="OXW38" s="96"/>
      <c r="OXX38" s="96"/>
      <c r="OXY38" s="96"/>
      <c r="OXZ38" s="96"/>
      <c r="OYA38" s="96"/>
      <c r="OYB38" s="96"/>
      <c r="OYC38" s="96"/>
      <c r="OYD38" s="96"/>
      <c r="OYE38" s="96"/>
      <c r="OYF38" s="96"/>
      <c r="OYG38" s="96"/>
      <c r="OYH38" s="96"/>
      <c r="OYI38" s="96"/>
      <c r="OYJ38" s="96"/>
      <c r="OYK38" s="96"/>
      <c r="OYL38" s="96"/>
      <c r="OYM38" s="96"/>
      <c r="OYN38" s="96"/>
      <c r="OYO38" s="96"/>
      <c r="OYP38" s="96"/>
      <c r="OYQ38" s="96"/>
      <c r="OYR38" s="96"/>
      <c r="OYS38" s="96"/>
      <c r="OYT38" s="96"/>
      <c r="OYU38" s="96"/>
      <c r="OYV38" s="96"/>
      <c r="OYW38" s="96"/>
      <c r="OYX38" s="96"/>
      <c r="OYY38" s="96"/>
      <c r="OYZ38" s="96"/>
      <c r="OZA38" s="96"/>
      <c r="OZB38" s="96"/>
      <c r="OZC38" s="96"/>
      <c r="OZD38" s="96"/>
      <c r="OZE38" s="96"/>
      <c r="OZF38" s="96"/>
      <c r="OZG38" s="96"/>
      <c r="OZH38" s="96"/>
      <c r="OZI38" s="96"/>
      <c r="OZJ38" s="96"/>
      <c r="OZK38" s="96"/>
      <c r="OZL38" s="96"/>
      <c r="OZM38" s="96"/>
      <c r="OZN38" s="96"/>
      <c r="OZO38" s="96"/>
      <c r="OZP38" s="96"/>
      <c r="OZQ38" s="96"/>
      <c r="OZR38" s="96"/>
      <c r="OZS38" s="96"/>
      <c r="OZT38" s="96"/>
      <c r="OZU38" s="96"/>
      <c r="OZV38" s="96"/>
      <c r="OZW38" s="96"/>
      <c r="OZX38" s="96"/>
      <c r="OZY38" s="96"/>
      <c r="OZZ38" s="96"/>
      <c r="PAA38" s="96"/>
      <c r="PAB38" s="96"/>
      <c r="PAC38" s="96"/>
      <c r="PAD38" s="96"/>
      <c r="PAE38" s="96"/>
      <c r="PAF38" s="96"/>
      <c r="PAG38" s="96"/>
      <c r="PAH38" s="96"/>
      <c r="PAI38" s="96"/>
      <c r="PAJ38" s="96"/>
      <c r="PAK38" s="96"/>
      <c r="PAL38" s="96"/>
      <c r="PAM38" s="96"/>
      <c r="PAN38" s="96"/>
      <c r="PAO38" s="96"/>
      <c r="PAP38" s="96"/>
      <c r="PAQ38" s="96"/>
      <c r="PAR38" s="96"/>
      <c r="PAS38" s="96"/>
      <c r="PAT38" s="96"/>
      <c r="PAU38" s="96"/>
      <c r="PAV38" s="96"/>
      <c r="PAW38" s="96"/>
      <c r="PAX38" s="96"/>
      <c r="PAY38" s="96"/>
      <c r="PAZ38" s="96"/>
      <c r="PBA38" s="96"/>
      <c r="PBB38" s="96"/>
      <c r="PBC38" s="96"/>
      <c r="PBD38" s="96"/>
      <c r="PBE38" s="96"/>
      <c r="PBF38" s="96"/>
      <c r="PBG38" s="96"/>
      <c r="PBH38" s="96"/>
      <c r="PBI38" s="96"/>
      <c r="PBJ38" s="96"/>
      <c r="PBK38" s="96"/>
      <c r="PBL38" s="96"/>
      <c r="PBM38" s="96"/>
      <c r="PBN38" s="96"/>
      <c r="PBO38" s="96"/>
      <c r="PBP38" s="96"/>
      <c r="PBQ38" s="96"/>
      <c r="PBR38" s="96"/>
      <c r="PBS38" s="96"/>
      <c r="PBT38" s="96"/>
      <c r="PBU38" s="96"/>
      <c r="PBV38" s="96"/>
      <c r="PBW38" s="96"/>
      <c r="PBX38" s="96"/>
      <c r="PBY38" s="96"/>
      <c r="PBZ38" s="96"/>
      <c r="PCA38" s="96"/>
      <c r="PCB38" s="96"/>
      <c r="PCC38" s="96"/>
      <c r="PCD38" s="96"/>
      <c r="PCE38" s="96"/>
      <c r="PCF38" s="96"/>
      <c r="PCG38" s="96"/>
      <c r="PCH38" s="96"/>
      <c r="PCI38" s="96"/>
      <c r="PCJ38" s="96"/>
      <c r="PCK38" s="96"/>
      <c r="PCL38" s="96"/>
      <c r="PCM38" s="96"/>
      <c r="PCN38" s="96"/>
      <c r="PCO38" s="96"/>
      <c r="PCP38" s="96"/>
      <c r="PCQ38" s="96"/>
      <c r="PCR38" s="96"/>
      <c r="PCS38" s="96"/>
      <c r="PCT38" s="96"/>
      <c r="PCU38" s="96"/>
      <c r="PCV38" s="96"/>
      <c r="PCW38" s="96"/>
      <c r="PCX38" s="96"/>
      <c r="PCY38" s="96"/>
      <c r="PCZ38" s="96"/>
      <c r="PDA38" s="96"/>
      <c r="PDB38" s="96"/>
      <c r="PDC38" s="96"/>
      <c r="PDD38" s="96"/>
      <c r="PDE38" s="96"/>
      <c r="PDF38" s="96"/>
      <c r="PDG38" s="96"/>
      <c r="PDH38" s="96"/>
      <c r="PDI38" s="96"/>
      <c r="PDJ38" s="96"/>
      <c r="PDK38" s="96"/>
      <c r="PDL38" s="96"/>
      <c r="PDM38" s="96"/>
      <c r="PDN38" s="96"/>
      <c r="PDO38" s="96"/>
      <c r="PDP38" s="96"/>
      <c r="PDQ38" s="96"/>
      <c r="PDR38" s="96"/>
      <c r="PDS38" s="96"/>
      <c r="PDT38" s="96"/>
      <c r="PDU38" s="96"/>
      <c r="PDV38" s="96"/>
      <c r="PDW38" s="96"/>
      <c r="PDX38" s="96"/>
      <c r="PDY38" s="96"/>
      <c r="PDZ38" s="96"/>
      <c r="PEA38" s="96"/>
      <c r="PEB38" s="96"/>
      <c r="PEC38" s="96"/>
      <c r="PED38" s="96"/>
      <c r="PEE38" s="96"/>
      <c r="PEF38" s="96"/>
      <c r="PEG38" s="96"/>
      <c r="PEH38" s="96"/>
      <c r="PEI38" s="96"/>
      <c r="PEJ38" s="96"/>
      <c r="PEK38" s="96"/>
      <c r="PEL38" s="96"/>
      <c r="PEM38" s="96"/>
      <c r="PEN38" s="96"/>
      <c r="PEO38" s="96"/>
      <c r="PEP38" s="96"/>
      <c r="PEQ38" s="96"/>
      <c r="PER38" s="96"/>
      <c r="PES38" s="96"/>
      <c r="PET38" s="96"/>
      <c r="PEU38" s="96"/>
      <c r="PEV38" s="96"/>
      <c r="PEW38" s="96"/>
      <c r="PEX38" s="96"/>
      <c r="PEY38" s="96"/>
      <c r="PEZ38" s="96"/>
      <c r="PFA38" s="96"/>
      <c r="PFB38" s="96"/>
      <c r="PFC38" s="96"/>
      <c r="PFD38" s="96"/>
      <c r="PFE38" s="96"/>
      <c r="PFF38" s="96"/>
      <c r="PFG38" s="96"/>
      <c r="PFH38" s="96"/>
      <c r="PFI38" s="96"/>
      <c r="PFJ38" s="96"/>
      <c r="PFK38" s="96"/>
      <c r="PFL38" s="96"/>
      <c r="PFM38" s="96"/>
      <c r="PFN38" s="96"/>
      <c r="PFO38" s="96"/>
      <c r="PFP38" s="96"/>
      <c r="PFQ38" s="96"/>
      <c r="PFR38" s="96"/>
      <c r="PFS38" s="96"/>
      <c r="PFT38" s="96"/>
      <c r="PFU38" s="96"/>
      <c r="PFV38" s="96"/>
      <c r="PFW38" s="96"/>
      <c r="PFX38" s="96"/>
      <c r="PFY38" s="96"/>
      <c r="PFZ38" s="96"/>
      <c r="PGA38" s="96"/>
      <c r="PGB38" s="96"/>
      <c r="PGC38" s="96"/>
      <c r="PGD38" s="96"/>
      <c r="PGE38" s="96"/>
      <c r="PGF38" s="96"/>
      <c r="PGG38" s="96"/>
      <c r="PGH38" s="96"/>
      <c r="PGI38" s="96"/>
      <c r="PGJ38" s="96"/>
      <c r="PGK38" s="96"/>
      <c r="PGL38" s="96"/>
      <c r="PGM38" s="96"/>
      <c r="PGN38" s="96"/>
      <c r="PGO38" s="96"/>
      <c r="PGP38" s="96"/>
      <c r="PGQ38" s="96"/>
      <c r="PGR38" s="96"/>
      <c r="PGS38" s="96"/>
      <c r="PGT38" s="96"/>
      <c r="PGU38" s="96"/>
      <c r="PGV38" s="96"/>
      <c r="PGW38" s="96"/>
      <c r="PGX38" s="96"/>
      <c r="PGY38" s="96"/>
      <c r="PGZ38" s="96"/>
      <c r="PHA38" s="96"/>
      <c r="PHB38" s="96"/>
      <c r="PHC38" s="96"/>
      <c r="PHD38" s="96"/>
      <c r="PHE38" s="96"/>
      <c r="PHF38" s="96"/>
      <c r="PHG38" s="96"/>
      <c r="PHH38" s="96"/>
      <c r="PHI38" s="96"/>
      <c r="PHJ38" s="96"/>
      <c r="PHK38" s="96"/>
      <c r="PHL38" s="96"/>
      <c r="PHM38" s="96"/>
      <c r="PHN38" s="96"/>
      <c r="PHO38" s="96"/>
      <c r="PHP38" s="96"/>
      <c r="PHQ38" s="96"/>
      <c r="PHR38" s="96"/>
      <c r="PHS38" s="96"/>
      <c r="PHT38" s="96"/>
      <c r="PHU38" s="96"/>
      <c r="PHV38" s="96"/>
      <c r="PHW38" s="96"/>
      <c r="PHX38" s="96"/>
      <c r="PHY38" s="96"/>
      <c r="PHZ38" s="96"/>
      <c r="PIA38" s="96"/>
      <c r="PIB38" s="96"/>
      <c r="PIC38" s="96"/>
      <c r="PID38" s="96"/>
      <c r="PIE38" s="96"/>
      <c r="PIF38" s="96"/>
      <c r="PIG38" s="96"/>
      <c r="PIH38" s="96"/>
      <c r="PII38" s="96"/>
      <c r="PIJ38" s="96"/>
      <c r="PIK38" s="96"/>
      <c r="PIL38" s="96"/>
      <c r="PIM38" s="96"/>
      <c r="PIN38" s="96"/>
      <c r="PIO38" s="96"/>
      <c r="PIP38" s="96"/>
      <c r="PIQ38" s="96"/>
      <c r="PIR38" s="96"/>
      <c r="PIS38" s="96"/>
      <c r="PIT38" s="96"/>
      <c r="PIU38" s="96"/>
      <c r="PIV38" s="96"/>
      <c r="PIW38" s="96"/>
      <c r="PIX38" s="96"/>
      <c r="PIY38" s="96"/>
      <c r="PIZ38" s="96"/>
      <c r="PJA38" s="96"/>
      <c r="PJB38" s="96"/>
      <c r="PJC38" s="96"/>
      <c r="PJD38" s="96"/>
      <c r="PJE38" s="96"/>
      <c r="PJF38" s="96"/>
      <c r="PJG38" s="96"/>
      <c r="PJH38" s="96"/>
      <c r="PJI38" s="96"/>
      <c r="PJJ38" s="96"/>
      <c r="PJK38" s="96"/>
      <c r="PJL38" s="96"/>
      <c r="PJM38" s="96"/>
      <c r="PJN38" s="96"/>
      <c r="PJO38" s="96"/>
      <c r="PJP38" s="96"/>
      <c r="PJQ38" s="96"/>
      <c r="PJR38" s="96"/>
      <c r="PJS38" s="96"/>
      <c r="PJT38" s="96"/>
      <c r="PJU38" s="96"/>
      <c r="PJV38" s="96"/>
      <c r="PJW38" s="96"/>
      <c r="PJX38" s="96"/>
      <c r="PJY38" s="96"/>
      <c r="PJZ38" s="96"/>
      <c r="PKA38" s="96"/>
      <c r="PKB38" s="96"/>
      <c r="PKC38" s="96"/>
      <c r="PKD38" s="96"/>
      <c r="PKE38" s="96"/>
      <c r="PKF38" s="96"/>
      <c r="PKG38" s="96"/>
      <c r="PKH38" s="96"/>
      <c r="PKI38" s="96"/>
      <c r="PKJ38" s="96"/>
      <c r="PKK38" s="96"/>
      <c r="PKL38" s="96"/>
      <c r="PKM38" s="96"/>
      <c r="PKN38" s="96"/>
      <c r="PKO38" s="96"/>
      <c r="PKP38" s="96"/>
      <c r="PKQ38" s="96"/>
      <c r="PKR38" s="96"/>
      <c r="PKS38" s="96"/>
      <c r="PKT38" s="96"/>
      <c r="PKU38" s="96"/>
      <c r="PKV38" s="96"/>
      <c r="PKW38" s="96"/>
      <c r="PKX38" s="96"/>
      <c r="PKY38" s="96"/>
      <c r="PKZ38" s="96"/>
      <c r="PLA38" s="96"/>
      <c r="PLB38" s="96"/>
      <c r="PLC38" s="96"/>
      <c r="PLD38" s="96"/>
      <c r="PLE38" s="96"/>
      <c r="PLF38" s="96"/>
      <c r="PLG38" s="96"/>
      <c r="PLH38" s="96"/>
      <c r="PLI38" s="96"/>
      <c r="PLJ38" s="96"/>
      <c r="PLK38" s="96"/>
      <c r="PLL38" s="96"/>
      <c r="PLM38" s="96"/>
      <c r="PLN38" s="96"/>
      <c r="PLO38" s="96"/>
      <c r="PLP38" s="96"/>
      <c r="PLQ38" s="96"/>
      <c r="PLR38" s="96"/>
      <c r="PLS38" s="96"/>
      <c r="PLT38" s="96"/>
      <c r="PLU38" s="96"/>
      <c r="PLV38" s="96"/>
      <c r="PLW38" s="96"/>
      <c r="PLX38" s="96"/>
      <c r="PLY38" s="96"/>
      <c r="PLZ38" s="96"/>
      <c r="PMA38" s="96"/>
      <c r="PMB38" s="96"/>
      <c r="PMC38" s="96"/>
      <c r="PMD38" s="96"/>
      <c r="PME38" s="96"/>
      <c r="PMF38" s="96"/>
      <c r="PMG38" s="96"/>
      <c r="PMH38" s="96"/>
      <c r="PMI38" s="96"/>
      <c r="PMJ38" s="96"/>
      <c r="PMK38" s="96"/>
      <c r="PML38" s="96"/>
      <c r="PMM38" s="96"/>
      <c r="PMN38" s="96"/>
      <c r="PMO38" s="96"/>
      <c r="PMP38" s="96"/>
      <c r="PMQ38" s="96"/>
      <c r="PMR38" s="96"/>
      <c r="PMS38" s="96"/>
      <c r="PMT38" s="96"/>
      <c r="PMU38" s="96"/>
      <c r="PMV38" s="96"/>
      <c r="PMW38" s="96"/>
      <c r="PMX38" s="96"/>
      <c r="PMY38" s="96"/>
      <c r="PMZ38" s="96"/>
      <c r="PNA38" s="96"/>
      <c r="PNB38" s="96"/>
      <c r="PNC38" s="96"/>
      <c r="PND38" s="96"/>
      <c r="PNE38" s="96"/>
      <c r="PNF38" s="96"/>
      <c r="PNG38" s="96"/>
      <c r="PNH38" s="96"/>
      <c r="PNI38" s="96"/>
      <c r="PNJ38" s="96"/>
      <c r="PNK38" s="96"/>
      <c r="PNL38" s="96"/>
      <c r="PNM38" s="96"/>
      <c r="PNN38" s="96"/>
      <c r="PNO38" s="96"/>
      <c r="PNP38" s="96"/>
      <c r="PNQ38" s="96"/>
      <c r="PNR38" s="96"/>
      <c r="PNS38" s="96"/>
      <c r="PNT38" s="96"/>
      <c r="PNU38" s="96"/>
      <c r="PNV38" s="96"/>
      <c r="PNW38" s="96"/>
      <c r="PNX38" s="96"/>
      <c r="PNY38" s="96"/>
      <c r="PNZ38" s="96"/>
      <c r="POA38" s="96"/>
      <c r="POB38" s="96"/>
      <c r="POC38" s="96"/>
      <c r="POD38" s="96"/>
      <c r="POE38" s="96"/>
      <c r="POF38" s="96"/>
      <c r="POG38" s="96"/>
      <c r="POH38" s="96"/>
      <c r="POI38" s="96"/>
      <c r="POJ38" s="96"/>
      <c r="POK38" s="96"/>
      <c r="POL38" s="96"/>
      <c r="POM38" s="96"/>
      <c r="PON38" s="96"/>
      <c r="POO38" s="96"/>
      <c r="POP38" s="96"/>
      <c r="POQ38" s="96"/>
      <c r="POR38" s="96"/>
      <c r="POS38" s="96"/>
      <c r="POT38" s="96"/>
      <c r="POU38" s="96"/>
      <c r="POV38" s="96"/>
      <c r="POW38" s="96"/>
      <c r="POX38" s="96"/>
      <c r="POY38" s="96"/>
      <c r="POZ38" s="96"/>
      <c r="PPA38" s="96"/>
      <c r="PPB38" s="96"/>
      <c r="PPC38" s="96"/>
      <c r="PPD38" s="96"/>
      <c r="PPE38" s="96"/>
      <c r="PPF38" s="96"/>
      <c r="PPG38" s="96"/>
      <c r="PPH38" s="96"/>
      <c r="PPI38" s="96"/>
      <c r="PPJ38" s="96"/>
      <c r="PPK38" s="96"/>
      <c r="PPL38" s="96"/>
      <c r="PPM38" s="96"/>
      <c r="PPN38" s="96"/>
      <c r="PPO38" s="96"/>
      <c r="PPP38" s="96"/>
      <c r="PPQ38" s="96"/>
      <c r="PPR38" s="96"/>
      <c r="PPS38" s="96"/>
      <c r="PPT38" s="96"/>
      <c r="PPU38" s="96"/>
      <c r="PPV38" s="96"/>
      <c r="PPW38" s="96"/>
      <c r="PPX38" s="96"/>
      <c r="PPY38" s="96"/>
      <c r="PPZ38" s="96"/>
      <c r="PQA38" s="96"/>
      <c r="PQB38" s="96"/>
      <c r="PQC38" s="96"/>
      <c r="PQD38" s="96"/>
      <c r="PQE38" s="96"/>
      <c r="PQF38" s="96"/>
      <c r="PQG38" s="96"/>
      <c r="PQH38" s="96"/>
      <c r="PQI38" s="96"/>
      <c r="PQJ38" s="96"/>
      <c r="PQK38" s="96"/>
      <c r="PQL38" s="96"/>
      <c r="PQM38" s="96"/>
      <c r="PQN38" s="96"/>
      <c r="PQO38" s="96"/>
      <c r="PQP38" s="96"/>
      <c r="PQQ38" s="96"/>
      <c r="PQR38" s="96"/>
      <c r="PQS38" s="96"/>
      <c r="PQT38" s="96"/>
      <c r="PQU38" s="96"/>
      <c r="PQV38" s="96"/>
      <c r="PQW38" s="96"/>
      <c r="PQX38" s="96"/>
      <c r="PQY38" s="96"/>
      <c r="PQZ38" s="96"/>
      <c r="PRA38" s="96"/>
      <c r="PRB38" s="96"/>
      <c r="PRC38" s="96"/>
      <c r="PRD38" s="96"/>
      <c r="PRE38" s="96"/>
      <c r="PRF38" s="96"/>
      <c r="PRG38" s="96"/>
      <c r="PRH38" s="96"/>
      <c r="PRI38" s="96"/>
      <c r="PRJ38" s="96"/>
      <c r="PRK38" s="96"/>
      <c r="PRL38" s="96"/>
      <c r="PRM38" s="96"/>
      <c r="PRN38" s="96"/>
      <c r="PRO38" s="96"/>
      <c r="PRP38" s="96"/>
      <c r="PRQ38" s="96"/>
      <c r="PRR38" s="96"/>
      <c r="PRS38" s="96"/>
      <c r="PRT38" s="96"/>
      <c r="PRU38" s="96"/>
      <c r="PRV38" s="96"/>
      <c r="PRW38" s="96"/>
      <c r="PRX38" s="96"/>
      <c r="PRY38" s="96"/>
      <c r="PRZ38" s="96"/>
      <c r="PSA38" s="96"/>
      <c r="PSB38" s="96"/>
      <c r="PSC38" s="96"/>
      <c r="PSD38" s="96"/>
      <c r="PSE38" s="96"/>
      <c r="PSF38" s="96"/>
      <c r="PSG38" s="96"/>
      <c r="PSH38" s="96"/>
      <c r="PSI38" s="96"/>
      <c r="PSJ38" s="96"/>
      <c r="PSK38" s="96"/>
      <c r="PSL38" s="96"/>
      <c r="PSM38" s="96"/>
      <c r="PSN38" s="96"/>
      <c r="PSO38" s="96"/>
      <c r="PSP38" s="96"/>
      <c r="PSQ38" s="96"/>
      <c r="PSR38" s="96"/>
      <c r="PSS38" s="96"/>
      <c r="PST38" s="96"/>
      <c r="PSU38" s="96"/>
      <c r="PSV38" s="96"/>
      <c r="PSW38" s="96"/>
      <c r="PSX38" s="96"/>
      <c r="PSY38" s="96"/>
      <c r="PSZ38" s="96"/>
      <c r="PTA38" s="96"/>
      <c r="PTB38" s="96"/>
      <c r="PTC38" s="96"/>
      <c r="PTD38" s="96"/>
      <c r="PTE38" s="96"/>
      <c r="PTF38" s="96"/>
      <c r="PTG38" s="96"/>
      <c r="PTH38" s="96"/>
      <c r="PTI38" s="96"/>
      <c r="PTJ38" s="96"/>
      <c r="PTK38" s="96"/>
      <c r="PTL38" s="96"/>
      <c r="PTM38" s="96"/>
      <c r="PTN38" s="96"/>
      <c r="PTO38" s="96"/>
      <c r="PTP38" s="96"/>
      <c r="PTQ38" s="96"/>
      <c r="PTR38" s="96"/>
      <c r="PTS38" s="96"/>
      <c r="PTT38" s="96"/>
      <c r="PTU38" s="96"/>
      <c r="PTV38" s="96"/>
      <c r="PTW38" s="96"/>
      <c r="PTX38" s="96"/>
      <c r="PTY38" s="96"/>
      <c r="PTZ38" s="96"/>
      <c r="PUA38" s="96"/>
      <c r="PUB38" s="96"/>
      <c r="PUC38" s="96"/>
      <c r="PUD38" s="96"/>
      <c r="PUE38" s="96"/>
      <c r="PUF38" s="96"/>
      <c r="PUG38" s="96"/>
      <c r="PUH38" s="96"/>
      <c r="PUI38" s="96"/>
      <c r="PUJ38" s="96"/>
      <c r="PUK38" s="96"/>
      <c r="PUL38" s="96"/>
      <c r="PUM38" s="96"/>
      <c r="PUN38" s="96"/>
      <c r="PUO38" s="96"/>
      <c r="PUP38" s="96"/>
      <c r="PUQ38" s="96"/>
      <c r="PUR38" s="96"/>
      <c r="PUS38" s="96"/>
      <c r="PUT38" s="96"/>
      <c r="PUU38" s="96"/>
      <c r="PUV38" s="96"/>
      <c r="PUW38" s="96"/>
      <c r="PUX38" s="96"/>
      <c r="PUY38" s="96"/>
      <c r="PUZ38" s="96"/>
      <c r="PVA38" s="96"/>
      <c r="PVB38" s="96"/>
      <c r="PVC38" s="96"/>
      <c r="PVD38" s="96"/>
      <c r="PVE38" s="96"/>
      <c r="PVF38" s="96"/>
      <c r="PVG38" s="96"/>
      <c r="PVH38" s="96"/>
      <c r="PVI38" s="96"/>
      <c r="PVJ38" s="96"/>
      <c r="PVK38" s="96"/>
      <c r="PVL38" s="96"/>
      <c r="PVM38" s="96"/>
      <c r="PVN38" s="96"/>
      <c r="PVO38" s="96"/>
      <c r="PVP38" s="96"/>
      <c r="PVQ38" s="96"/>
      <c r="PVR38" s="96"/>
      <c r="PVS38" s="96"/>
      <c r="PVT38" s="96"/>
      <c r="PVU38" s="96"/>
      <c r="PVV38" s="96"/>
      <c r="PVW38" s="96"/>
      <c r="PVX38" s="96"/>
      <c r="PVY38" s="96"/>
      <c r="PVZ38" s="96"/>
      <c r="PWA38" s="96"/>
      <c r="PWB38" s="96"/>
      <c r="PWC38" s="96"/>
      <c r="PWD38" s="96"/>
      <c r="PWE38" s="96"/>
      <c r="PWF38" s="96"/>
      <c r="PWG38" s="96"/>
      <c r="PWH38" s="96"/>
      <c r="PWI38" s="96"/>
      <c r="PWJ38" s="96"/>
      <c r="PWK38" s="96"/>
      <c r="PWL38" s="96"/>
      <c r="PWM38" s="96"/>
      <c r="PWN38" s="96"/>
      <c r="PWO38" s="96"/>
      <c r="PWP38" s="96"/>
      <c r="PWQ38" s="96"/>
      <c r="PWR38" s="96"/>
      <c r="PWS38" s="96"/>
      <c r="PWT38" s="96"/>
      <c r="PWU38" s="96"/>
      <c r="PWV38" s="96"/>
      <c r="PWW38" s="96"/>
      <c r="PWX38" s="96"/>
      <c r="PWY38" s="96"/>
      <c r="PWZ38" s="96"/>
      <c r="PXA38" s="96"/>
      <c r="PXB38" s="96"/>
      <c r="PXC38" s="96"/>
      <c r="PXD38" s="96"/>
      <c r="PXE38" s="96"/>
      <c r="PXF38" s="96"/>
      <c r="PXG38" s="96"/>
      <c r="PXH38" s="96"/>
      <c r="PXI38" s="96"/>
      <c r="PXJ38" s="96"/>
      <c r="PXK38" s="96"/>
      <c r="PXL38" s="96"/>
      <c r="PXM38" s="96"/>
      <c r="PXN38" s="96"/>
      <c r="PXO38" s="96"/>
      <c r="PXP38" s="96"/>
      <c r="PXQ38" s="96"/>
      <c r="PXR38" s="96"/>
      <c r="PXS38" s="96"/>
      <c r="PXT38" s="96"/>
      <c r="PXU38" s="96"/>
      <c r="PXV38" s="96"/>
      <c r="PXW38" s="96"/>
      <c r="PXX38" s="96"/>
      <c r="PXY38" s="96"/>
      <c r="PXZ38" s="96"/>
      <c r="PYA38" s="96"/>
      <c r="PYB38" s="96"/>
      <c r="PYC38" s="96"/>
      <c r="PYD38" s="96"/>
      <c r="PYE38" s="96"/>
      <c r="PYF38" s="96"/>
      <c r="PYG38" s="96"/>
      <c r="PYH38" s="96"/>
      <c r="PYI38" s="96"/>
      <c r="PYJ38" s="96"/>
      <c r="PYK38" s="96"/>
      <c r="PYL38" s="96"/>
      <c r="PYM38" s="96"/>
      <c r="PYN38" s="96"/>
      <c r="PYO38" s="96"/>
      <c r="PYP38" s="96"/>
      <c r="PYQ38" s="96"/>
      <c r="PYR38" s="96"/>
      <c r="PYS38" s="96"/>
      <c r="PYT38" s="96"/>
      <c r="PYU38" s="96"/>
      <c r="PYV38" s="96"/>
      <c r="PYW38" s="96"/>
      <c r="PYX38" s="96"/>
      <c r="PYY38" s="96"/>
      <c r="PYZ38" s="96"/>
      <c r="PZA38" s="96"/>
      <c r="PZB38" s="96"/>
      <c r="PZC38" s="96"/>
      <c r="PZD38" s="96"/>
      <c r="PZE38" s="96"/>
      <c r="PZF38" s="96"/>
      <c r="PZG38" s="96"/>
      <c r="PZH38" s="96"/>
      <c r="PZI38" s="96"/>
      <c r="PZJ38" s="96"/>
      <c r="PZK38" s="96"/>
      <c r="PZL38" s="96"/>
      <c r="PZM38" s="96"/>
      <c r="PZN38" s="96"/>
      <c r="PZO38" s="96"/>
      <c r="PZP38" s="96"/>
      <c r="PZQ38" s="96"/>
      <c r="PZR38" s="96"/>
      <c r="PZS38" s="96"/>
      <c r="PZT38" s="96"/>
      <c r="PZU38" s="96"/>
      <c r="PZV38" s="96"/>
      <c r="PZW38" s="96"/>
      <c r="PZX38" s="96"/>
      <c r="PZY38" s="96"/>
      <c r="PZZ38" s="96"/>
      <c r="QAA38" s="96"/>
      <c r="QAB38" s="96"/>
      <c r="QAC38" s="96"/>
      <c r="QAD38" s="96"/>
      <c r="QAE38" s="96"/>
      <c r="QAF38" s="96"/>
      <c r="QAG38" s="96"/>
      <c r="QAH38" s="96"/>
      <c r="QAI38" s="96"/>
      <c r="QAJ38" s="96"/>
      <c r="QAK38" s="96"/>
      <c r="QAL38" s="96"/>
      <c r="QAM38" s="96"/>
      <c r="QAN38" s="96"/>
      <c r="QAO38" s="96"/>
      <c r="QAP38" s="96"/>
      <c r="QAQ38" s="96"/>
      <c r="QAR38" s="96"/>
      <c r="QAS38" s="96"/>
      <c r="QAT38" s="96"/>
      <c r="QAU38" s="96"/>
      <c r="QAV38" s="96"/>
      <c r="QAW38" s="96"/>
      <c r="QAX38" s="96"/>
      <c r="QAY38" s="96"/>
      <c r="QAZ38" s="96"/>
      <c r="QBA38" s="96"/>
      <c r="QBB38" s="96"/>
      <c r="QBC38" s="96"/>
      <c r="QBD38" s="96"/>
      <c r="QBE38" s="96"/>
      <c r="QBF38" s="96"/>
      <c r="QBG38" s="96"/>
      <c r="QBH38" s="96"/>
      <c r="QBI38" s="96"/>
      <c r="QBJ38" s="96"/>
      <c r="QBK38" s="96"/>
      <c r="QBL38" s="96"/>
      <c r="QBM38" s="96"/>
      <c r="QBN38" s="96"/>
      <c r="QBO38" s="96"/>
      <c r="QBP38" s="96"/>
      <c r="QBQ38" s="96"/>
      <c r="QBR38" s="96"/>
      <c r="QBS38" s="96"/>
      <c r="QBT38" s="96"/>
      <c r="QBU38" s="96"/>
      <c r="QBV38" s="96"/>
      <c r="QBW38" s="96"/>
      <c r="QBX38" s="96"/>
      <c r="QBY38" s="96"/>
      <c r="QBZ38" s="96"/>
      <c r="QCA38" s="96"/>
      <c r="QCB38" s="96"/>
      <c r="QCC38" s="96"/>
      <c r="QCD38" s="96"/>
      <c r="QCE38" s="96"/>
      <c r="QCF38" s="96"/>
      <c r="QCG38" s="96"/>
      <c r="QCH38" s="96"/>
      <c r="QCI38" s="96"/>
      <c r="QCJ38" s="96"/>
      <c r="QCK38" s="96"/>
      <c r="QCL38" s="96"/>
      <c r="QCM38" s="96"/>
      <c r="QCN38" s="96"/>
      <c r="QCO38" s="96"/>
      <c r="QCP38" s="96"/>
      <c r="QCQ38" s="96"/>
      <c r="QCR38" s="96"/>
      <c r="QCS38" s="96"/>
      <c r="QCT38" s="96"/>
      <c r="QCU38" s="96"/>
      <c r="QCV38" s="96"/>
      <c r="QCW38" s="96"/>
      <c r="QCX38" s="96"/>
      <c r="QCY38" s="96"/>
      <c r="QCZ38" s="96"/>
      <c r="QDA38" s="96"/>
      <c r="QDB38" s="96"/>
      <c r="QDC38" s="96"/>
      <c r="QDD38" s="96"/>
      <c r="QDE38" s="96"/>
      <c r="QDF38" s="96"/>
      <c r="QDG38" s="96"/>
      <c r="QDH38" s="96"/>
      <c r="QDI38" s="96"/>
      <c r="QDJ38" s="96"/>
      <c r="QDK38" s="96"/>
      <c r="QDL38" s="96"/>
      <c r="QDM38" s="96"/>
      <c r="QDN38" s="96"/>
      <c r="QDO38" s="96"/>
      <c r="QDP38" s="96"/>
      <c r="QDQ38" s="96"/>
      <c r="QDR38" s="96"/>
      <c r="QDS38" s="96"/>
      <c r="QDT38" s="96"/>
      <c r="QDU38" s="96"/>
      <c r="QDV38" s="96"/>
      <c r="QDW38" s="96"/>
      <c r="QDX38" s="96"/>
      <c r="QDY38" s="96"/>
      <c r="QDZ38" s="96"/>
      <c r="QEA38" s="96"/>
      <c r="QEB38" s="96"/>
      <c r="QEC38" s="96"/>
      <c r="QED38" s="96"/>
      <c r="QEE38" s="96"/>
      <c r="QEF38" s="96"/>
      <c r="QEG38" s="96"/>
      <c r="QEH38" s="96"/>
      <c r="QEI38" s="96"/>
      <c r="QEJ38" s="96"/>
      <c r="QEK38" s="96"/>
      <c r="QEL38" s="96"/>
      <c r="QEM38" s="96"/>
      <c r="QEN38" s="96"/>
      <c r="QEO38" s="96"/>
      <c r="QEP38" s="96"/>
      <c r="QEQ38" s="96"/>
      <c r="QER38" s="96"/>
      <c r="QES38" s="96"/>
      <c r="QET38" s="96"/>
      <c r="QEU38" s="96"/>
      <c r="QEV38" s="96"/>
      <c r="QEW38" s="96"/>
      <c r="QEX38" s="96"/>
      <c r="QEY38" s="96"/>
      <c r="QEZ38" s="96"/>
      <c r="QFA38" s="96"/>
      <c r="QFB38" s="96"/>
      <c r="QFC38" s="96"/>
      <c r="QFD38" s="96"/>
      <c r="QFE38" s="96"/>
      <c r="QFF38" s="96"/>
      <c r="QFG38" s="96"/>
      <c r="QFH38" s="96"/>
      <c r="QFI38" s="96"/>
      <c r="QFJ38" s="96"/>
      <c r="QFK38" s="96"/>
      <c r="QFL38" s="96"/>
      <c r="QFM38" s="96"/>
      <c r="QFN38" s="96"/>
      <c r="QFO38" s="96"/>
      <c r="QFP38" s="96"/>
      <c r="QFQ38" s="96"/>
      <c r="QFR38" s="96"/>
      <c r="QFS38" s="96"/>
      <c r="QFT38" s="96"/>
      <c r="QFU38" s="96"/>
      <c r="QFV38" s="96"/>
      <c r="QFW38" s="96"/>
      <c r="QFX38" s="96"/>
      <c r="QFY38" s="96"/>
      <c r="QFZ38" s="96"/>
      <c r="QGA38" s="96"/>
      <c r="QGB38" s="96"/>
      <c r="QGC38" s="96"/>
      <c r="QGD38" s="96"/>
      <c r="QGE38" s="96"/>
      <c r="QGF38" s="96"/>
      <c r="QGG38" s="96"/>
      <c r="QGH38" s="96"/>
      <c r="QGI38" s="96"/>
      <c r="QGJ38" s="96"/>
      <c r="QGK38" s="96"/>
      <c r="QGL38" s="96"/>
      <c r="QGM38" s="96"/>
      <c r="QGN38" s="96"/>
      <c r="QGO38" s="96"/>
      <c r="QGP38" s="96"/>
      <c r="QGQ38" s="96"/>
      <c r="QGR38" s="96"/>
      <c r="QGS38" s="96"/>
      <c r="QGT38" s="96"/>
      <c r="QGU38" s="96"/>
      <c r="QGV38" s="96"/>
      <c r="QGW38" s="96"/>
      <c r="QGX38" s="96"/>
      <c r="QGY38" s="96"/>
      <c r="QGZ38" s="96"/>
      <c r="QHA38" s="96"/>
      <c r="QHB38" s="96"/>
      <c r="QHC38" s="96"/>
      <c r="QHD38" s="96"/>
      <c r="QHE38" s="96"/>
      <c r="QHF38" s="96"/>
      <c r="QHG38" s="96"/>
      <c r="QHH38" s="96"/>
      <c r="QHI38" s="96"/>
      <c r="QHJ38" s="96"/>
      <c r="QHK38" s="96"/>
      <c r="QHL38" s="96"/>
      <c r="QHM38" s="96"/>
      <c r="QHN38" s="96"/>
      <c r="QHO38" s="96"/>
      <c r="QHP38" s="96"/>
      <c r="QHQ38" s="96"/>
      <c r="QHR38" s="96"/>
      <c r="QHS38" s="96"/>
      <c r="QHT38" s="96"/>
      <c r="QHU38" s="96"/>
      <c r="QHV38" s="96"/>
      <c r="QHW38" s="96"/>
      <c r="QHX38" s="96"/>
      <c r="QHY38" s="96"/>
      <c r="QHZ38" s="96"/>
      <c r="QIA38" s="96"/>
      <c r="QIB38" s="96"/>
      <c r="QIC38" s="96"/>
      <c r="QID38" s="96"/>
      <c r="QIE38" s="96"/>
      <c r="QIF38" s="96"/>
      <c r="QIG38" s="96"/>
      <c r="QIH38" s="96"/>
      <c r="QII38" s="96"/>
      <c r="QIJ38" s="96"/>
      <c r="QIK38" s="96"/>
      <c r="QIL38" s="96"/>
      <c r="QIM38" s="96"/>
      <c r="QIN38" s="96"/>
      <c r="QIO38" s="96"/>
      <c r="QIP38" s="96"/>
      <c r="QIQ38" s="96"/>
      <c r="QIR38" s="96"/>
      <c r="QIS38" s="96"/>
      <c r="QIT38" s="96"/>
      <c r="QIU38" s="96"/>
      <c r="QIV38" s="96"/>
      <c r="QIW38" s="96"/>
      <c r="QIX38" s="96"/>
      <c r="QIY38" s="96"/>
      <c r="QIZ38" s="96"/>
      <c r="QJA38" s="96"/>
      <c r="QJB38" s="96"/>
      <c r="QJC38" s="96"/>
      <c r="QJD38" s="96"/>
      <c r="QJE38" s="96"/>
      <c r="QJF38" s="96"/>
      <c r="QJG38" s="96"/>
      <c r="QJH38" s="96"/>
      <c r="QJI38" s="96"/>
      <c r="QJJ38" s="96"/>
      <c r="QJK38" s="96"/>
      <c r="QJL38" s="96"/>
      <c r="QJM38" s="96"/>
      <c r="QJN38" s="96"/>
      <c r="QJO38" s="96"/>
      <c r="QJP38" s="96"/>
      <c r="QJQ38" s="96"/>
      <c r="QJR38" s="96"/>
      <c r="QJS38" s="96"/>
      <c r="QJT38" s="96"/>
      <c r="QJU38" s="96"/>
      <c r="QJV38" s="96"/>
      <c r="QJW38" s="96"/>
      <c r="QJX38" s="96"/>
      <c r="QJY38" s="96"/>
      <c r="QJZ38" s="96"/>
      <c r="QKA38" s="96"/>
      <c r="QKB38" s="96"/>
      <c r="QKC38" s="96"/>
      <c r="QKD38" s="96"/>
      <c r="QKE38" s="96"/>
      <c r="QKF38" s="96"/>
      <c r="QKG38" s="96"/>
      <c r="QKH38" s="96"/>
      <c r="QKI38" s="96"/>
      <c r="QKJ38" s="96"/>
      <c r="QKK38" s="96"/>
      <c r="QKL38" s="96"/>
      <c r="QKM38" s="96"/>
      <c r="QKN38" s="96"/>
      <c r="QKO38" s="96"/>
      <c r="QKP38" s="96"/>
      <c r="QKQ38" s="96"/>
      <c r="QKR38" s="96"/>
      <c r="QKS38" s="96"/>
      <c r="QKT38" s="96"/>
      <c r="QKU38" s="96"/>
      <c r="QKV38" s="96"/>
      <c r="QKW38" s="96"/>
      <c r="QKX38" s="96"/>
      <c r="QKY38" s="96"/>
      <c r="QKZ38" s="96"/>
      <c r="QLA38" s="96"/>
      <c r="QLB38" s="96"/>
      <c r="QLC38" s="96"/>
      <c r="QLD38" s="96"/>
      <c r="QLE38" s="96"/>
      <c r="QLF38" s="96"/>
      <c r="QLG38" s="96"/>
      <c r="QLH38" s="96"/>
      <c r="QLI38" s="96"/>
      <c r="QLJ38" s="96"/>
      <c r="QLK38" s="96"/>
      <c r="QLL38" s="96"/>
      <c r="QLM38" s="96"/>
      <c r="QLN38" s="96"/>
      <c r="QLO38" s="96"/>
      <c r="QLP38" s="96"/>
      <c r="QLQ38" s="96"/>
      <c r="QLR38" s="96"/>
      <c r="QLS38" s="96"/>
      <c r="QLT38" s="96"/>
      <c r="QLU38" s="96"/>
      <c r="QLV38" s="96"/>
      <c r="QLW38" s="96"/>
      <c r="QLX38" s="96"/>
      <c r="QLY38" s="96"/>
      <c r="QLZ38" s="96"/>
      <c r="QMA38" s="96"/>
      <c r="QMB38" s="96"/>
      <c r="QMC38" s="96"/>
      <c r="QMD38" s="96"/>
      <c r="QME38" s="96"/>
      <c r="QMF38" s="96"/>
      <c r="QMG38" s="96"/>
      <c r="QMH38" s="96"/>
      <c r="QMI38" s="96"/>
      <c r="QMJ38" s="96"/>
      <c r="QMK38" s="96"/>
      <c r="QML38" s="96"/>
      <c r="QMM38" s="96"/>
      <c r="QMN38" s="96"/>
      <c r="QMO38" s="96"/>
      <c r="QMP38" s="96"/>
      <c r="QMQ38" s="96"/>
      <c r="QMR38" s="96"/>
      <c r="QMS38" s="96"/>
      <c r="QMT38" s="96"/>
      <c r="QMU38" s="96"/>
      <c r="QMV38" s="96"/>
      <c r="QMW38" s="96"/>
      <c r="QMX38" s="96"/>
      <c r="QMY38" s="96"/>
      <c r="QMZ38" s="96"/>
      <c r="QNA38" s="96"/>
      <c r="QNB38" s="96"/>
      <c r="QNC38" s="96"/>
      <c r="QND38" s="96"/>
      <c r="QNE38" s="96"/>
      <c r="QNF38" s="96"/>
      <c r="QNG38" s="96"/>
      <c r="QNH38" s="96"/>
      <c r="QNI38" s="96"/>
      <c r="QNJ38" s="96"/>
      <c r="QNK38" s="96"/>
      <c r="QNL38" s="96"/>
      <c r="QNM38" s="96"/>
      <c r="QNN38" s="96"/>
      <c r="QNO38" s="96"/>
      <c r="QNP38" s="96"/>
      <c r="QNQ38" s="96"/>
      <c r="QNR38" s="96"/>
      <c r="QNS38" s="96"/>
      <c r="QNT38" s="96"/>
      <c r="QNU38" s="96"/>
      <c r="QNV38" s="96"/>
      <c r="QNW38" s="96"/>
      <c r="QNX38" s="96"/>
      <c r="QNY38" s="96"/>
      <c r="QNZ38" s="96"/>
      <c r="QOA38" s="96"/>
      <c r="QOB38" s="96"/>
      <c r="QOC38" s="96"/>
      <c r="QOD38" s="96"/>
      <c r="QOE38" s="96"/>
      <c r="QOF38" s="96"/>
      <c r="QOG38" s="96"/>
      <c r="QOH38" s="96"/>
      <c r="QOI38" s="96"/>
      <c r="QOJ38" s="96"/>
      <c r="QOK38" s="96"/>
      <c r="QOL38" s="96"/>
      <c r="QOM38" s="96"/>
      <c r="QON38" s="96"/>
      <c r="QOO38" s="96"/>
      <c r="QOP38" s="96"/>
      <c r="QOQ38" s="96"/>
      <c r="QOR38" s="96"/>
      <c r="QOS38" s="96"/>
      <c r="QOT38" s="96"/>
      <c r="QOU38" s="96"/>
      <c r="QOV38" s="96"/>
      <c r="QOW38" s="96"/>
      <c r="QOX38" s="96"/>
      <c r="QOY38" s="96"/>
      <c r="QOZ38" s="96"/>
      <c r="QPA38" s="96"/>
      <c r="QPB38" s="96"/>
      <c r="QPC38" s="96"/>
      <c r="QPD38" s="96"/>
      <c r="QPE38" s="96"/>
      <c r="QPF38" s="96"/>
      <c r="QPG38" s="96"/>
      <c r="QPH38" s="96"/>
      <c r="QPI38" s="96"/>
      <c r="QPJ38" s="96"/>
      <c r="QPK38" s="96"/>
      <c r="QPL38" s="96"/>
      <c r="QPM38" s="96"/>
      <c r="QPN38" s="96"/>
      <c r="QPO38" s="96"/>
      <c r="QPP38" s="96"/>
      <c r="QPQ38" s="96"/>
      <c r="QPR38" s="96"/>
      <c r="QPS38" s="96"/>
      <c r="QPT38" s="96"/>
      <c r="QPU38" s="96"/>
      <c r="QPV38" s="96"/>
      <c r="QPW38" s="96"/>
      <c r="QPX38" s="96"/>
      <c r="QPY38" s="96"/>
      <c r="QPZ38" s="96"/>
      <c r="QQA38" s="96"/>
      <c r="QQB38" s="96"/>
      <c r="QQC38" s="96"/>
      <c r="QQD38" s="96"/>
      <c r="QQE38" s="96"/>
      <c r="QQF38" s="96"/>
      <c r="QQG38" s="96"/>
      <c r="QQH38" s="96"/>
      <c r="QQI38" s="96"/>
      <c r="QQJ38" s="96"/>
      <c r="QQK38" s="96"/>
      <c r="QQL38" s="96"/>
      <c r="QQM38" s="96"/>
      <c r="QQN38" s="96"/>
      <c r="QQO38" s="96"/>
      <c r="QQP38" s="96"/>
      <c r="QQQ38" s="96"/>
      <c r="QQR38" s="96"/>
      <c r="QQS38" s="96"/>
      <c r="QQT38" s="96"/>
      <c r="QQU38" s="96"/>
      <c r="QQV38" s="96"/>
      <c r="QQW38" s="96"/>
      <c r="QQX38" s="96"/>
      <c r="QQY38" s="96"/>
      <c r="QQZ38" s="96"/>
      <c r="QRA38" s="96"/>
      <c r="QRB38" s="96"/>
      <c r="QRC38" s="96"/>
      <c r="QRD38" s="96"/>
      <c r="QRE38" s="96"/>
      <c r="QRF38" s="96"/>
      <c r="QRG38" s="96"/>
      <c r="QRH38" s="96"/>
      <c r="QRI38" s="96"/>
      <c r="QRJ38" s="96"/>
      <c r="QRK38" s="96"/>
      <c r="QRL38" s="96"/>
      <c r="QRM38" s="96"/>
      <c r="QRN38" s="96"/>
      <c r="QRO38" s="96"/>
      <c r="QRP38" s="96"/>
      <c r="QRQ38" s="96"/>
      <c r="QRR38" s="96"/>
      <c r="QRS38" s="96"/>
      <c r="QRT38" s="96"/>
      <c r="QRU38" s="96"/>
      <c r="QRV38" s="96"/>
      <c r="QRW38" s="96"/>
      <c r="QRX38" s="96"/>
      <c r="QRY38" s="96"/>
      <c r="QRZ38" s="96"/>
      <c r="QSA38" s="96"/>
      <c r="QSB38" s="96"/>
      <c r="QSC38" s="96"/>
      <c r="QSD38" s="96"/>
      <c r="QSE38" s="96"/>
      <c r="QSF38" s="96"/>
      <c r="QSG38" s="96"/>
      <c r="QSH38" s="96"/>
      <c r="QSI38" s="96"/>
      <c r="QSJ38" s="96"/>
      <c r="QSK38" s="96"/>
      <c r="QSL38" s="96"/>
      <c r="QSM38" s="96"/>
      <c r="QSN38" s="96"/>
      <c r="QSO38" s="96"/>
      <c r="QSP38" s="96"/>
      <c r="QSQ38" s="96"/>
      <c r="QSR38" s="96"/>
      <c r="QSS38" s="96"/>
      <c r="QST38" s="96"/>
      <c r="QSU38" s="96"/>
      <c r="QSV38" s="96"/>
      <c r="QSW38" s="96"/>
      <c r="QSX38" s="96"/>
      <c r="QSY38" s="96"/>
      <c r="QSZ38" s="96"/>
      <c r="QTA38" s="96"/>
      <c r="QTB38" s="96"/>
      <c r="QTC38" s="96"/>
      <c r="QTD38" s="96"/>
      <c r="QTE38" s="96"/>
      <c r="QTF38" s="96"/>
      <c r="QTG38" s="96"/>
      <c r="QTH38" s="96"/>
      <c r="QTI38" s="96"/>
      <c r="QTJ38" s="96"/>
      <c r="QTK38" s="96"/>
      <c r="QTL38" s="96"/>
      <c r="QTM38" s="96"/>
      <c r="QTN38" s="96"/>
      <c r="QTO38" s="96"/>
      <c r="QTP38" s="96"/>
      <c r="QTQ38" s="96"/>
      <c r="QTR38" s="96"/>
      <c r="QTS38" s="96"/>
      <c r="QTT38" s="96"/>
      <c r="QTU38" s="96"/>
      <c r="QTV38" s="96"/>
      <c r="QTW38" s="96"/>
      <c r="QTX38" s="96"/>
      <c r="QTY38" s="96"/>
      <c r="QTZ38" s="96"/>
      <c r="QUA38" s="96"/>
      <c r="QUB38" s="96"/>
      <c r="QUC38" s="96"/>
      <c r="QUD38" s="96"/>
      <c r="QUE38" s="96"/>
      <c r="QUF38" s="96"/>
      <c r="QUG38" s="96"/>
      <c r="QUH38" s="96"/>
      <c r="QUI38" s="96"/>
      <c r="QUJ38" s="96"/>
      <c r="QUK38" s="96"/>
      <c r="QUL38" s="96"/>
      <c r="QUM38" s="96"/>
      <c r="QUN38" s="96"/>
      <c r="QUO38" s="96"/>
      <c r="QUP38" s="96"/>
      <c r="QUQ38" s="96"/>
      <c r="QUR38" s="96"/>
      <c r="QUS38" s="96"/>
      <c r="QUT38" s="96"/>
      <c r="QUU38" s="96"/>
      <c r="QUV38" s="96"/>
      <c r="QUW38" s="96"/>
      <c r="QUX38" s="96"/>
      <c r="QUY38" s="96"/>
      <c r="QUZ38" s="96"/>
      <c r="QVA38" s="96"/>
      <c r="QVB38" s="96"/>
      <c r="QVC38" s="96"/>
      <c r="QVD38" s="96"/>
      <c r="QVE38" s="96"/>
      <c r="QVF38" s="96"/>
      <c r="QVG38" s="96"/>
      <c r="QVH38" s="96"/>
      <c r="QVI38" s="96"/>
      <c r="QVJ38" s="96"/>
      <c r="QVK38" s="96"/>
      <c r="QVL38" s="96"/>
      <c r="QVM38" s="96"/>
      <c r="QVN38" s="96"/>
      <c r="QVO38" s="96"/>
      <c r="QVP38" s="96"/>
      <c r="QVQ38" s="96"/>
      <c r="QVR38" s="96"/>
      <c r="QVS38" s="96"/>
      <c r="QVT38" s="96"/>
      <c r="QVU38" s="96"/>
      <c r="QVV38" s="96"/>
      <c r="QVW38" s="96"/>
      <c r="QVX38" s="96"/>
      <c r="QVY38" s="96"/>
      <c r="QVZ38" s="96"/>
      <c r="QWA38" s="96"/>
      <c r="QWB38" s="96"/>
      <c r="QWC38" s="96"/>
      <c r="QWD38" s="96"/>
      <c r="QWE38" s="96"/>
      <c r="QWF38" s="96"/>
      <c r="QWG38" s="96"/>
      <c r="QWH38" s="96"/>
      <c r="QWI38" s="96"/>
      <c r="QWJ38" s="96"/>
      <c r="QWK38" s="96"/>
      <c r="QWL38" s="96"/>
      <c r="QWM38" s="96"/>
      <c r="QWN38" s="96"/>
      <c r="QWO38" s="96"/>
      <c r="QWP38" s="96"/>
      <c r="QWQ38" s="96"/>
      <c r="QWR38" s="96"/>
      <c r="QWS38" s="96"/>
      <c r="QWT38" s="96"/>
      <c r="QWU38" s="96"/>
      <c r="QWV38" s="96"/>
      <c r="QWW38" s="96"/>
      <c r="QWX38" s="96"/>
      <c r="QWY38" s="96"/>
      <c r="QWZ38" s="96"/>
      <c r="QXA38" s="96"/>
      <c r="QXB38" s="96"/>
      <c r="QXC38" s="96"/>
      <c r="QXD38" s="96"/>
      <c r="QXE38" s="96"/>
      <c r="QXF38" s="96"/>
      <c r="QXG38" s="96"/>
      <c r="QXH38" s="96"/>
      <c r="QXI38" s="96"/>
      <c r="QXJ38" s="96"/>
      <c r="QXK38" s="96"/>
      <c r="QXL38" s="96"/>
      <c r="QXM38" s="96"/>
      <c r="QXN38" s="96"/>
      <c r="QXO38" s="96"/>
      <c r="QXP38" s="96"/>
      <c r="QXQ38" s="96"/>
      <c r="QXR38" s="96"/>
      <c r="QXS38" s="96"/>
      <c r="QXT38" s="96"/>
      <c r="QXU38" s="96"/>
      <c r="QXV38" s="96"/>
      <c r="QXW38" s="96"/>
      <c r="QXX38" s="96"/>
      <c r="QXY38" s="96"/>
      <c r="QXZ38" s="96"/>
      <c r="QYA38" s="96"/>
      <c r="QYB38" s="96"/>
      <c r="QYC38" s="96"/>
      <c r="QYD38" s="96"/>
      <c r="QYE38" s="96"/>
      <c r="QYF38" s="96"/>
      <c r="QYG38" s="96"/>
      <c r="QYH38" s="96"/>
      <c r="QYI38" s="96"/>
      <c r="QYJ38" s="96"/>
      <c r="QYK38" s="96"/>
      <c r="QYL38" s="96"/>
      <c r="QYM38" s="96"/>
      <c r="QYN38" s="96"/>
      <c r="QYO38" s="96"/>
      <c r="QYP38" s="96"/>
      <c r="QYQ38" s="96"/>
      <c r="QYR38" s="96"/>
      <c r="QYS38" s="96"/>
      <c r="QYT38" s="96"/>
      <c r="QYU38" s="96"/>
      <c r="QYV38" s="96"/>
      <c r="QYW38" s="96"/>
      <c r="QYX38" s="96"/>
      <c r="QYY38" s="96"/>
      <c r="QYZ38" s="96"/>
      <c r="QZA38" s="96"/>
      <c r="QZB38" s="96"/>
      <c r="QZC38" s="96"/>
      <c r="QZD38" s="96"/>
      <c r="QZE38" s="96"/>
      <c r="QZF38" s="96"/>
      <c r="QZG38" s="96"/>
      <c r="QZH38" s="96"/>
      <c r="QZI38" s="96"/>
      <c r="QZJ38" s="96"/>
      <c r="QZK38" s="96"/>
      <c r="QZL38" s="96"/>
      <c r="QZM38" s="96"/>
      <c r="QZN38" s="96"/>
      <c r="QZO38" s="96"/>
      <c r="QZP38" s="96"/>
      <c r="QZQ38" s="96"/>
      <c r="QZR38" s="96"/>
      <c r="QZS38" s="96"/>
      <c r="QZT38" s="96"/>
      <c r="QZU38" s="96"/>
      <c r="QZV38" s="96"/>
      <c r="QZW38" s="96"/>
      <c r="QZX38" s="96"/>
      <c r="QZY38" s="96"/>
      <c r="QZZ38" s="96"/>
      <c r="RAA38" s="96"/>
      <c r="RAB38" s="96"/>
      <c r="RAC38" s="96"/>
      <c r="RAD38" s="96"/>
      <c r="RAE38" s="96"/>
      <c r="RAF38" s="96"/>
      <c r="RAG38" s="96"/>
      <c r="RAH38" s="96"/>
      <c r="RAI38" s="96"/>
      <c r="RAJ38" s="96"/>
      <c r="RAK38" s="96"/>
      <c r="RAL38" s="96"/>
      <c r="RAM38" s="96"/>
      <c r="RAN38" s="96"/>
      <c r="RAO38" s="96"/>
      <c r="RAP38" s="96"/>
      <c r="RAQ38" s="96"/>
      <c r="RAR38" s="96"/>
      <c r="RAS38" s="96"/>
      <c r="RAT38" s="96"/>
      <c r="RAU38" s="96"/>
      <c r="RAV38" s="96"/>
      <c r="RAW38" s="96"/>
      <c r="RAX38" s="96"/>
      <c r="RAY38" s="96"/>
      <c r="RAZ38" s="96"/>
      <c r="RBA38" s="96"/>
      <c r="RBB38" s="96"/>
      <c r="RBC38" s="96"/>
      <c r="RBD38" s="96"/>
      <c r="RBE38" s="96"/>
      <c r="RBF38" s="96"/>
      <c r="RBG38" s="96"/>
      <c r="RBH38" s="96"/>
      <c r="RBI38" s="96"/>
      <c r="RBJ38" s="96"/>
      <c r="RBK38" s="96"/>
      <c r="RBL38" s="96"/>
      <c r="RBM38" s="96"/>
      <c r="RBN38" s="96"/>
      <c r="RBO38" s="96"/>
      <c r="RBP38" s="96"/>
      <c r="RBQ38" s="96"/>
      <c r="RBR38" s="96"/>
      <c r="RBS38" s="96"/>
      <c r="RBT38" s="96"/>
      <c r="RBU38" s="96"/>
      <c r="RBV38" s="96"/>
      <c r="RBW38" s="96"/>
      <c r="RBX38" s="96"/>
      <c r="RBY38" s="96"/>
      <c r="RBZ38" s="96"/>
      <c r="RCA38" s="96"/>
      <c r="RCB38" s="96"/>
      <c r="RCC38" s="96"/>
      <c r="RCD38" s="96"/>
      <c r="RCE38" s="96"/>
      <c r="RCF38" s="96"/>
      <c r="RCG38" s="96"/>
      <c r="RCH38" s="96"/>
      <c r="RCI38" s="96"/>
      <c r="RCJ38" s="96"/>
      <c r="RCK38" s="96"/>
      <c r="RCL38" s="96"/>
      <c r="RCM38" s="96"/>
      <c r="RCN38" s="96"/>
      <c r="RCO38" s="96"/>
      <c r="RCP38" s="96"/>
      <c r="RCQ38" s="96"/>
      <c r="RCR38" s="96"/>
      <c r="RCS38" s="96"/>
      <c r="RCT38" s="96"/>
      <c r="RCU38" s="96"/>
      <c r="RCV38" s="96"/>
      <c r="RCW38" s="96"/>
      <c r="RCX38" s="96"/>
      <c r="RCY38" s="96"/>
      <c r="RCZ38" s="96"/>
      <c r="RDA38" s="96"/>
      <c r="RDB38" s="96"/>
      <c r="RDC38" s="96"/>
      <c r="RDD38" s="96"/>
      <c r="RDE38" s="96"/>
      <c r="RDF38" s="96"/>
      <c r="RDG38" s="96"/>
      <c r="RDH38" s="96"/>
      <c r="RDI38" s="96"/>
      <c r="RDJ38" s="96"/>
      <c r="RDK38" s="96"/>
      <c r="RDL38" s="96"/>
      <c r="RDM38" s="96"/>
      <c r="RDN38" s="96"/>
      <c r="RDO38" s="96"/>
      <c r="RDP38" s="96"/>
      <c r="RDQ38" s="96"/>
      <c r="RDR38" s="96"/>
      <c r="RDS38" s="96"/>
      <c r="RDT38" s="96"/>
      <c r="RDU38" s="96"/>
      <c r="RDV38" s="96"/>
      <c r="RDW38" s="96"/>
      <c r="RDX38" s="96"/>
      <c r="RDY38" s="96"/>
      <c r="RDZ38" s="96"/>
      <c r="REA38" s="96"/>
      <c r="REB38" s="96"/>
      <c r="REC38" s="96"/>
      <c r="RED38" s="96"/>
      <c r="REE38" s="96"/>
      <c r="REF38" s="96"/>
      <c r="REG38" s="96"/>
      <c r="REH38" s="96"/>
      <c r="REI38" s="96"/>
      <c r="REJ38" s="96"/>
      <c r="REK38" s="96"/>
      <c r="REL38" s="96"/>
      <c r="REM38" s="96"/>
      <c r="REN38" s="96"/>
      <c r="REO38" s="96"/>
      <c r="REP38" s="96"/>
      <c r="REQ38" s="96"/>
      <c r="RER38" s="96"/>
      <c r="RES38" s="96"/>
      <c r="RET38" s="96"/>
      <c r="REU38" s="96"/>
      <c r="REV38" s="96"/>
      <c r="REW38" s="96"/>
      <c r="REX38" s="96"/>
      <c r="REY38" s="96"/>
      <c r="REZ38" s="96"/>
      <c r="RFA38" s="96"/>
      <c r="RFB38" s="96"/>
      <c r="RFC38" s="96"/>
      <c r="RFD38" s="96"/>
      <c r="RFE38" s="96"/>
      <c r="RFF38" s="96"/>
      <c r="RFG38" s="96"/>
      <c r="RFH38" s="96"/>
      <c r="RFI38" s="96"/>
      <c r="RFJ38" s="96"/>
      <c r="RFK38" s="96"/>
      <c r="RFL38" s="96"/>
      <c r="RFM38" s="96"/>
      <c r="RFN38" s="96"/>
      <c r="RFO38" s="96"/>
      <c r="RFP38" s="96"/>
      <c r="RFQ38" s="96"/>
      <c r="RFR38" s="96"/>
      <c r="RFS38" s="96"/>
      <c r="RFT38" s="96"/>
      <c r="RFU38" s="96"/>
      <c r="RFV38" s="96"/>
      <c r="RFW38" s="96"/>
      <c r="RFX38" s="96"/>
      <c r="RFY38" s="96"/>
      <c r="RFZ38" s="96"/>
      <c r="RGA38" s="96"/>
      <c r="RGB38" s="96"/>
      <c r="RGC38" s="96"/>
      <c r="RGD38" s="96"/>
      <c r="RGE38" s="96"/>
      <c r="RGF38" s="96"/>
      <c r="RGG38" s="96"/>
      <c r="RGH38" s="96"/>
      <c r="RGI38" s="96"/>
      <c r="RGJ38" s="96"/>
      <c r="RGK38" s="96"/>
      <c r="RGL38" s="96"/>
      <c r="RGM38" s="96"/>
      <c r="RGN38" s="96"/>
      <c r="RGO38" s="96"/>
      <c r="RGP38" s="96"/>
      <c r="RGQ38" s="96"/>
      <c r="RGR38" s="96"/>
      <c r="RGS38" s="96"/>
      <c r="RGT38" s="96"/>
      <c r="RGU38" s="96"/>
      <c r="RGV38" s="96"/>
      <c r="RGW38" s="96"/>
      <c r="RGX38" s="96"/>
      <c r="RGY38" s="96"/>
      <c r="RGZ38" s="96"/>
      <c r="RHA38" s="96"/>
      <c r="RHB38" s="96"/>
      <c r="RHC38" s="96"/>
      <c r="RHD38" s="96"/>
      <c r="RHE38" s="96"/>
      <c r="RHF38" s="96"/>
      <c r="RHG38" s="96"/>
      <c r="RHH38" s="96"/>
      <c r="RHI38" s="96"/>
      <c r="RHJ38" s="96"/>
      <c r="RHK38" s="96"/>
      <c r="RHL38" s="96"/>
      <c r="RHM38" s="96"/>
      <c r="RHN38" s="96"/>
      <c r="RHO38" s="96"/>
      <c r="RHP38" s="96"/>
      <c r="RHQ38" s="96"/>
      <c r="RHR38" s="96"/>
      <c r="RHS38" s="96"/>
      <c r="RHT38" s="96"/>
      <c r="RHU38" s="96"/>
      <c r="RHV38" s="96"/>
      <c r="RHW38" s="96"/>
      <c r="RHX38" s="96"/>
      <c r="RHY38" s="96"/>
      <c r="RHZ38" s="96"/>
      <c r="RIA38" s="96"/>
      <c r="RIB38" s="96"/>
      <c r="RIC38" s="96"/>
      <c r="RID38" s="96"/>
      <c r="RIE38" s="96"/>
      <c r="RIF38" s="96"/>
      <c r="RIG38" s="96"/>
      <c r="RIH38" s="96"/>
      <c r="RII38" s="96"/>
      <c r="RIJ38" s="96"/>
      <c r="RIK38" s="96"/>
      <c r="RIL38" s="96"/>
      <c r="RIM38" s="96"/>
      <c r="RIN38" s="96"/>
      <c r="RIO38" s="96"/>
      <c r="RIP38" s="96"/>
      <c r="RIQ38" s="96"/>
      <c r="RIR38" s="96"/>
      <c r="RIS38" s="96"/>
      <c r="RIT38" s="96"/>
      <c r="RIU38" s="96"/>
      <c r="RIV38" s="96"/>
      <c r="RIW38" s="96"/>
      <c r="RIX38" s="96"/>
      <c r="RIY38" s="96"/>
      <c r="RIZ38" s="96"/>
      <c r="RJA38" s="96"/>
      <c r="RJB38" s="96"/>
      <c r="RJC38" s="96"/>
      <c r="RJD38" s="96"/>
      <c r="RJE38" s="96"/>
      <c r="RJF38" s="96"/>
      <c r="RJG38" s="96"/>
      <c r="RJH38" s="96"/>
      <c r="RJI38" s="96"/>
      <c r="RJJ38" s="96"/>
      <c r="RJK38" s="96"/>
      <c r="RJL38" s="96"/>
      <c r="RJM38" s="96"/>
      <c r="RJN38" s="96"/>
      <c r="RJO38" s="96"/>
      <c r="RJP38" s="96"/>
      <c r="RJQ38" s="96"/>
      <c r="RJR38" s="96"/>
      <c r="RJS38" s="96"/>
      <c r="RJT38" s="96"/>
      <c r="RJU38" s="96"/>
      <c r="RJV38" s="96"/>
      <c r="RJW38" s="96"/>
      <c r="RJX38" s="96"/>
      <c r="RJY38" s="96"/>
      <c r="RJZ38" s="96"/>
      <c r="RKA38" s="96"/>
      <c r="RKB38" s="96"/>
      <c r="RKC38" s="96"/>
      <c r="RKD38" s="96"/>
      <c r="RKE38" s="96"/>
      <c r="RKF38" s="96"/>
      <c r="RKG38" s="96"/>
      <c r="RKH38" s="96"/>
      <c r="RKI38" s="96"/>
      <c r="RKJ38" s="96"/>
      <c r="RKK38" s="96"/>
      <c r="RKL38" s="96"/>
      <c r="RKM38" s="96"/>
      <c r="RKN38" s="96"/>
      <c r="RKO38" s="96"/>
      <c r="RKP38" s="96"/>
      <c r="RKQ38" s="96"/>
      <c r="RKR38" s="96"/>
      <c r="RKS38" s="96"/>
      <c r="RKT38" s="96"/>
      <c r="RKU38" s="96"/>
      <c r="RKV38" s="96"/>
      <c r="RKW38" s="96"/>
      <c r="RKX38" s="96"/>
      <c r="RKY38" s="96"/>
      <c r="RKZ38" s="96"/>
      <c r="RLA38" s="96"/>
      <c r="RLB38" s="96"/>
      <c r="RLC38" s="96"/>
      <c r="RLD38" s="96"/>
      <c r="RLE38" s="96"/>
      <c r="RLF38" s="96"/>
      <c r="RLG38" s="96"/>
      <c r="RLH38" s="96"/>
      <c r="RLI38" s="96"/>
      <c r="RLJ38" s="96"/>
      <c r="RLK38" s="96"/>
      <c r="RLL38" s="96"/>
      <c r="RLM38" s="96"/>
      <c r="RLN38" s="96"/>
      <c r="RLO38" s="96"/>
      <c r="RLP38" s="96"/>
      <c r="RLQ38" s="96"/>
      <c r="RLR38" s="96"/>
      <c r="RLS38" s="96"/>
      <c r="RLT38" s="96"/>
      <c r="RLU38" s="96"/>
      <c r="RLV38" s="96"/>
      <c r="RLW38" s="96"/>
      <c r="RLX38" s="96"/>
      <c r="RLY38" s="96"/>
      <c r="RLZ38" s="96"/>
      <c r="RMA38" s="96"/>
      <c r="RMB38" s="96"/>
      <c r="RMC38" s="96"/>
      <c r="RMD38" s="96"/>
      <c r="RME38" s="96"/>
      <c r="RMF38" s="96"/>
      <c r="RMG38" s="96"/>
      <c r="RMH38" s="96"/>
      <c r="RMI38" s="96"/>
      <c r="RMJ38" s="96"/>
      <c r="RMK38" s="96"/>
      <c r="RML38" s="96"/>
      <c r="RMM38" s="96"/>
      <c r="RMN38" s="96"/>
      <c r="RMO38" s="96"/>
      <c r="RMP38" s="96"/>
      <c r="RMQ38" s="96"/>
      <c r="RMR38" s="96"/>
      <c r="RMS38" s="96"/>
      <c r="RMT38" s="96"/>
      <c r="RMU38" s="96"/>
      <c r="RMV38" s="96"/>
      <c r="RMW38" s="96"/>
      <c r="RMX38" s="96"/>
      <c r="RMY38" s="96"/>
      <c r="RMZ38" s="96"/>
      <c r="RNA38" s="96"/>
      <c r="RNB38" s="96"/>
      <c r="RNC38" s="96"/>
      <c r="RND38" s="96"/>
      <c r="RNE38" s="96"/>
      <c r="RNF38" s="96"/>
      <c r="RNG38" s="96"/>
      <c r="RNH38" s="96"/>
      <c r="RNI38" s="96"/>
      <c r="RNJ38" s="96"/>
      <c r="RNK38" s="96"/>
      <c r="RNL38" s="96"/>
      <c r="RNM38" s="96"/>
      <c r="RNN38" s="96"/>
      <c r="RNO38" s="96"/>
      <c r="RNP38" s="96"/>
      <c r="RNQ38" s="96"/>
      <c r="RNR38" s="96"/>
      <c r="RNS38" s="96"/>
      <c r="RNT38" s="96"/>
      <c r="RNU38" s="96"/>
      <c r="RNV38" s="96"/>
      <c r="RNW38" s="96"/>
      <c r="RNX38" s="96"/>
      <c r="RNY38" s="96"/>
      <c r="RNZ38" s="96"/>
      <c r="ROA38" s="96"/>
      <c r="ROB38" s="96"/>
      <c r="ROC38" s="96"/>
      <c r="ROD38" s="96"/>
      <c r="ROE38" s="96"/>
      <c r="ROF38" s="96"/>
      <c r="ROG38" s="96"/>
      <c r="ROH38" s="96"/>
      <c r="ROI38" s="96"/>
      <c r="ROJ38" s="96"/>
      <c r="ROK38" s="96"/>
      <c r="ROL38" s="96"/>
      <c r="ROM38" s="96"/>
      <c r="RON38" s="96"/>
      <c r="ROO38" s="96"/>
      <c r="ROP38" s="96"/>
      <c r="ROQ38" s="96"/>
      <c r="ROR38" s="96"/>
      <c r="ROS38" s="96"/>
      <c r="ROT38" s="96"/>
      <c r="ROU38" s="96"/>
      <c r="ROV38" s="96"/>
      <c r="ROW38" s="96"/>
      <c r="ROX38" s="96"/>
      <c r="ROY38" s="96"/>
      <c r="ROZ38" s="96"/>
      <c r="RPA38" s="96"/>
      <c r="RPB38" s="96"/>
      <c r="RPC38" s="96"/>
      <c r="RPD38" s="96"/>
      <c r="RPE38" s="96"/>
      <c r="RPF38" s="96"/>
      <c r="RPG38" s="96"/>
      <c r="RPH38" s="96"/>
      <c r="RPI38" s="96"/>
      <c r="RPJ38" s="96"/>
      <c r="RPK38" s="96"/>
      <c r="RPL38" s="96"/>
      <c r="RPM38" s="96"/>
      <c r="RPN38" s="96"/>
      <c r="RPO38" s="96"/>
      <c r="RPP38" s="96"/>
      <c r="RPQ38" s="96"/>
      <c r="RPR38" s="96"/>
      <c r="RPS38" s="96"/>
      <c r="RPT38" s="96"/>
      <c r="RPU38" s="96"/>
      <c r="RPV38" s="96"/>
      <c r="RPW38" s="96"/>
      <c r="RPX38" s="96"/>
      <c r="RPY38" s="96"/>
      <c r="RPZ38" s="96"/>
      <c r="RQA38" s="96"/>
      <c r="RQB38" s="96"/>
      <c r="RQC38" s="96"/>
      <c r="RQD38" s="96"/>
      <c r="RQE38" s="96"/>
      <c r="RQF38" s="96"/>
      <c r="RQG38" s="96"/>
      <c r="RQH38" s="96"/>
      <c r="RQI38" s="96"/>
      <c r="RQJ38" s="96"/>
      <c r="RQK38" s="96"/>
      <c r="RQL38" s="96"/>
      <c r="RQM38" s="96"/>
      <c r="RQN38" s="96"/>
      <c r="RQO38" s="96"/>
      <c r="RQP38" s="96"/>
      <c r="RQQ38" s="96"/>
      <c r="RQR38" s="96"/>
      <c r="RQS38" s="96"/>
      <c r="RQT38" s="96"/>
      <c r="RQU38" s="96"/>
      <c r="RQV38" s="96"/>
      <c r="RQW38" s="96"/>
      <c r="RQX38" s="96"/>
      <c r="RQY38" s="96"/>
      <c r="RQZ38" s="96"/>
      <c r="RRA38" s="96"/>
      <c r="RRB38" s="96"/>
      <c r="RRC38" s="96"/>
      <c r="RRD38" s="96"/>
      <c r="RRE38" s="96"/>
      <c r="RRF38" s="96"/>
      <c r="RRG38" s="96"/>
      <c r="RRH38" s="96"/>
      <c r="RRI38" s="96"/>
      <c r="RRJ38" s="96"/>
      <c r="RRK38" s="96"/>
      <c r="RRL38" s="96"/>
      <c r="RRM38" s="96"/>
      <c r="RRN38" s="96"/>
      <c r="RRO38" s="96"/>
      <c r="RRP38" s="96"/>
      <c r="RRQ38" s="96"/>
      <c r="RRR38" s="96"/>
      <c r="RRS38" s="96"/>
      <c r="RRT38" s="96"/>
      <c r="RRU38" s="96"/>
      <c r="RRV38" s="96"/>
      <c r="RRW38" s="96"/>
      <c r="RRX38" s="96"/>
      <c r="RRY38" s="96"/>
      <c r="RRZ38" s="96"/>
      <c r="RSA38" s="96"/>
      <c r="RSB38" s="96"/>
      <c r="RSC38" s="96"/>
      <c r="RSD38" s="96"/>
      <c r="RSE38" s="96"/>
      <c r="RSF38" s="96"/>
      <c r="RSG38" s="96"/>
      <c r="RSH38" s="96"/>
      <c r="RSI38" s="96"/>
      <c r="RSJ38" s="96"/>
      <c r="RSK38" s="96"/>
      <c r="RSL38" s="96"/>
      <c r="RSM38" s="96"/>
      <c r="RSN38" s="96"/>
      <c r="RSO38" s="96"/>
      <c r="RSP38" s="96"/>
      <c r="RSQ38" s="96"/>
      <c r="RSR38" s="96"/>
      <c r="RSS38" s="96"/>
      <c r="RST38" s="96"/>
      <c r="RSU38" s="96"/>
      <c r="RSV38" s="96"/>
      <c r="RSW38" s="96"/>
      <c r="RSX38" s="96"/>
      <c r="RSY38" s="96"/>
      <c r="RSZ38" s="96"/>
      <c r="RTA38" s="96"/>
      <c r="RTB38" s="96"/>
      <c r="RTC38" s="96"/>
      <c r="RTD38" s="96"/>
      <c r="RTE38" s="96"/>
      <c r="RTF38" s="96"/>
      <c r="RTG38" s="96"/>
      <c r="RTH38" s="96"/>
      <c r="RTI38" s="96"/>
      <c r="RTJ38" s="96"/>
      <c r="RTK38" s="96"/>
      <c r="RTL38" s="96"/>
      <c r="RTM38" s="96"/>
      <c r="RTN38" s="96"/>
      <c r="RTO38" s="96"/>
      <c r="RTP38" s="96"/>
      <c r="RTQ38" s="96"/>
      <c r="RTR38" s="96"/>
      <c r="RTS38" s="96"/>
      <c r="RTT38" s="96"/>
      <c r="RTU38" s="96"/>
      <c r="RTV38" s="96"/>
      <c r="RTW38" s="96"/>
      <c r="RTX38" s="96"/>
      <c r="RTY38" s="96"/>
      <c r="RTZ38" s="96"/>
      <c r="RUA38" s="96"/>
      <c r="RUB38" s="96"/>
      <c r="RUC38" s="96"/>
      <c r="RUD38" s="96"/>
      <c r="RUE38" s="96"/>
      <c r="RUF38" s="96"/>
      <c r="RUG38" s="96"/>
      <c r="RUH38" s="96"/>
      <c r="RUI38" s="96"/>
      <c r="RUJ38" s="96"/>
      <c r="RUK38" s="96"/>
      <c r="RUL38" s="96"/>
      <c r="RUM38" s="96"/>
      <c r="RUN38" s="96"/>
      <c r="RUO38" s="96"/>
      <c r="RUP38" s="96"/>
      <c r="RUQ38" s="96"/>
      <c r="RUR38" s="96"/>
      <c r="RUS38" s="96"/>
      <c r="RUT38" s="96"/>
      <c r="RUU38" s="96"/>
      <c r="RUV38" s="96"/>
      <c r="RUW38" s="96"/>
      <c r="RUX38" s="96"/>
      <c r="RUY38" s="96"/>
      <c r="RUZ38" s="96"/>
      <c r="RVA38" s="96"/>
      <c r="RVB38" s="96"/>
      <c r="RVC38" s="96"/>
      <c r="RVD38" s="96"/>
      <c r="RVE38" s="96"/>
      <c r="RVF38" s="96"/>
      <c r="RVG38" s="96"/>
      <c r="RVH38" s="96"/>
      <c r="RVI38" s="96"/>
      <c r="RVJ38" s="96"/>
      <c r="RVK38" s="96"/>
      <c r="RVL38" s="96"/>
      <c r="RVM38" s="96"/>
      <c r="RVN38" s="96"/>
      <c r="RVO38" s="96"/>
      <c r="RVP38" s="96"/>
      <c r="RVQ38" s="96"/>
      <c r="RVR38" s="96"/>
      <c r="RVS38" s="96"/>
      <c r="RVT38" s="96"/>
      <c r="RVU38" s="96"/>
      <c r="RVV38" s="96"/>
      <c r="RVW38" s="96"/>
      <c r="RVX38" s="96"/>
      <c r="RVY38" s="96"/>
      <c r="RVZ38" s="96"/>
      <c r="RWA38" s="96"/>
      <c r="RWB38" s="96"/>
      <c r="RWC38" s="96"/>
      <c r="RWD38" s="96"/>
      <c r="RWE38" s="96"/>
      <c r="RWF38" s="96"/>
      <c r="RWG38" s="96"/>
      <c r="RWH38" s="96"/>
      <c r="RWI38" s="96"/>
      <c r="RWJ38" s="96"/>
      <c r="RWK38" s="96"/>
      <c r="RWL38" s="96"/>
      <c r="RWM38" s="96"/>
      <c r="RWN38" s="96"/>
      <c r="RWO38" s="96"/>
      <c r="RWP38" s="96"/>
      <c r="RWQ38" s="96"/>
      <c r="RWR38" s="96"/>
      <c r="RWS38" s="96"/>
      <c r="RWT38" s="96"/>
      <c r="RWU38" s="96"/>
      <c r="RWV38" s="96"/>
      <c r="RWW38" s="96"/>
      <c r="RWX38" s="96"/>
      <c r="RWY38" s="96"/>
      <c r="RWZ38" s="96"/>
      <c r="RXA38" s="96"/>
      <c r="RXB38" s="96"/>
      <c r="RXC38" s="96"/>
      <c r="RXD38" s="96"/>
      <c r="RXE38" s="96"/>
      <c r="RXF38" s="96"/>
      <c r="RXG38" s="96"/>
      <c r="RXH38" s="96"/>
      <c r="RXI38" s="96"/>
      <c r="RXJ38" s="96"/>
      <c r="RXK38" s="96"/>
      <c r="RXL38" s="96"/>
      <c r="RXM38" s="96"/>
      <c r="RXN38" s="96"/>
      <c r="RXO38" s="96"/>
      <c r="RXP38" s="96"/>
      <c r="RXQ38" s="96"/>
      <c r="RXR38" s="96"/>
      <c r="RXS38" s="96"/>
      <c r="RXT38" s="96"/>
      <c r="RXU38" s="96"/>
      <c r="RXV38" s="96"/>
      <c r="RXW38" s="96"/>
      <c r="RXX38" s="96"/>
      <c r="RXY38" s="96"/>
      <c r="RXZ38" s="96"/>
      <c r="RYA38" s="96"/>
      <c r="RYB38" s="96"/>
      <c r="RYC38" s="96"/>
      <c r="RYD38" s="96"/>
      <c r="RYE38" s="96"/>
      <c r="RYF38" s="96"/>
      <c r="RYG38" s="96"/>
      <c r="RYH38" s="96"/>
      <c r="RYI38" s="96"/>
      <c r="RYJ38" s="96"/>
      <c r="RYK38" s="96"/>
      <c r="RYL38" s="96"/>
      <c r="RYM38" s="96"/>
      <c r="RYN38" s="96"/>
      <c r="RYO38" s="96"/>
      <c r="RYP38" s="96"/>
      <c r="RYQ38" s="96"/>
      <c r="RYR38" s="96"/>
      <c r="RYS38" s="96"/>
      <c r="RYT38" s="96"/>
      <c r="RYU38" s="96"/>
      <c r="RYV38" s="96"/>
      <c r="RYW38" s="96"/>
      <c r="RYX38" s="96"/>
      <c r="RYY38" s="96"/>
      <c r="RYZ38" s="96"/>
      <c r="RZA38" s="96"/>
      <c r="RZB38" s="96"/>
      <c r="RZC38" s="96"/>
      <c r="RZD38" s="96"/>
      <c r="RZE38" s="96"/>
      <c r="RZF38" s="96"/>
      <c r="RZG38" s="96"/>
      <c r="RZH38" s="96"/>
      <c r="RZI38" s="96"/>
      <c r="RZJ38" s="96"/>
      <c r="RZK38" s="96"/>
      <c r="RZL38" s="96"/>
      <c r="RZM38" s="96"/>
      <c r="RZN38" s="96"/>
      <c r="RZO38" s="96"/>
      <c r="RZP38" s="96"/>
      <c r="RZQ38" s="96"/>
      <c r="RZR38" s="96"/>
      <c r="RZS38" s="96"/>
      <c r="RZT38" s="96"/>
      <c r="RZU38" s="96"/>
      <c r="RZV38" s="96"/>
      <c r="RZW38" s="96"/>
      <c r="RZX38" s="96"/>
      <c r="RZY38" s="96"/>
      <c r="RZZ38" s="96"/>
      <c r="SAA38" s="96"/>
      <c r="SAB38" s="96"/>
      <c r="SAC38" s="96"/>
      <c r="SAD38" s="96"/>
      <c r="SAE38" s="96"/>
      <c r="SAF38" s="96"/>
      <c r="SAG38" s="96"/>
      <c r="SAH38" s="96"/>
      <c r="SAI38" s="96"/>
      <c r="SAJ38" s="96"/>
      <c r="SAK38" s="96"/>
      <c r="SAL38" s="96"/>
      <c r="SAM38" s="96"/>
      <c r="SAN38" s="96"/>
      <c r="SAO38" s="96"/>
      <c r="SAP38" s="96"/>
      <c r="SAQ38" s="96"/>
      <c r="SAR38" s="96"/>
      <c r="SAS38" s="96"/>
      <c r="SAT38" s="96"/>
      <c r="SAU38" s="96"/>
      <c r="SAV38" s="96"/>
      <c r="SAW38" s="96"/>
      <c r="SAX38" s="96"/>
      <c r="SAY38" s="96"/>
      <c r="SAZ38" s="96"/>
      <c r="SBA38" s="96"/>
      <c r="SBB38" s="96"/>
      <c r="SBC38" s="96"/>
      <c r="SBD38" s="96"/>
      <c r="SBE38" s="96"/>
      <c r="SBF38" s="96"/>
      <c r="SBG38" s="96"/>
      <c r="SBH38" s="96"/>
      <c r="SBI38" s="96"/>
      <c r="SBJ38" s="96"/>
      <c r="SBK38" s="96"/>
      <c r="SBL38" s="96"/>
      <c r="SBM38" s="96"/>
      <c r="SBN38" s="96"/>
      <c r="SBO38" s="96"/>
      <c r="SBP38" s="96"/>
      <c r="SBQ38" s="96"/>
      <c r="SBR38" s="96"/>
      <c r="SBS38" s="96"/>
      <c r="SBT38" s="96"/>
      <c r="SBU38" s="96"/>
      <c r="SBV38" s="96"/>
      <c r="SBW38" s="96"/>
      <c r="SBX38" s="96"/>
      <c r="SBY38" s="96"/>
      <c r="SBZ38" s="96"/>
      <c r="SCA38" s="96"/>
      <c r="SCB38" s="96"/>
      <c r="SCC38" s="96"/>
      <c r="SCD38" s="96"/>
      <c r="SCE38" s="96"/>
      <c r="SCF38" s="96"/>
      <c r="SCG38" s="96"/>
      <c r="SCH38" s="96"/>
      <c r="SCI38" s="96"/>
      <c r="SCJ38" s="96"/>
      <c r="SCK38" s="96"/>
      <c r="SCL38" s="96"/>
      <c r="SCM38" s="96"/>
      <c r="SCN38" s="96"/>
      <c r="SCO38" s="96"/>
      <c r="SCP38" s="96"/>
      <c r="SCQ38" s="96"/>
      <c r="SCR38" s="96"/>
      <c r="SCS38" s="96"/>
      <c r="SCT38" s="96"/>
      <c r="SCU38" s="96"/>
      <c r="SCV38" s="96"/>
      <c r="SCW38" s="96"/>
      <c r="SCX38" s="96"/>
      <c r="SCY38" s="96"/>
      <c r="SCZ38" s="96"/>
      <c r="SDA38" s="96"/>
      <c r="SDB38" s="96"/>
      <c r="SDC38" s="96"/>
      <c r="SDD38" s="96"/>
      <c r="SDE38" s="96"/>
      <c r="SDF38" s="96"/>
      <c r="SDG38" s="96"/>
      <c r="SDH38" s="96"/>
      <c r="SDI38" s="96"/>
      <c r="SDJ38" s="96"/>
      <c r="SDK38" s="96"/>
      <c r="SDL38" s="96"/>
      <c r="SDM38" s="96"/>
      <c r="SDN38" s="96"/>
      <c r="SDO38" s="96"/>
      <c r="SDP38" s="96"/>
      <c r="SDQ38" s="96"/>
      <c r="SDR38" s="96"/>
      <c r="SDS38" s="96"/>
      <c r="SDT38" s="96"/>
      <c r="SDU38" s="96"/>
      <c r="SDV38" s="96"/>
      <c r="SDW38" s="96"/>
      <c r="SDX38" s="96"/>
      <c r="SDY38" s="96"/>
      <c r="SDZ38" s="96"/>
      <c r="SEA38" s="96"/>
      <c r="SEB38" s="96"/>
      <c r="SEC38" s="96"/>
      <c r="SED38" s="96"/>
      <c r="SEE38" s="96"/>
      <c r="SEF38" s="96"/>
      <c r="SEG38" s="96"/>
      <c r="SEH38" s="96"/>
      <c r="SEI38" s="96"/>
      <c r="SEJ38" s="96"/>
      <c r="SEK38" s="96"/>
      <c r="SEL38" s="96"/>
      <c r="SEM38" s="96"/>
      <c r="SEN38" s="96"/>
      <c r="SEO38" s="96"/>
      <c r="SEP38" s="96"/>
      <c r="SEQ38" s="96"/>
      <c r="SER38" s="96"/>
      <c r="SES38" s="96"/>
      <c r="SET38" s="96"/>
      <c r="SEU38" s="96"/>
      <c r="SEV38" s="96"/>
      <c r="SEW38" s="96"/>
      <c r="SEX38" s="96"/>
      <c r="SEY38" s="96"/>
      <c r="SEZ38" s="96"/>
      <c r="SFA38" s="96"/>
      <c r="SFB38" s="96"/>
      <c r="SFC38" s="96"/>
      <c r="SFD38" s="96"/>
      <c r="SFE38" s="96"/>
      <c r="SFF38" s="96"/>
      <c r="SFG38" s="96"/>
      <c r="SFH38" s="96"/>
      <c r="SFI38" s="96"/>
      <c r="SFJ38" s="96"/>
      <c r="SFK38" s="96"/>
      <c r="SFL38" s="96"/>
      <c r="SFM38" s="96"/>
      <c r="SFN38" s="96"/>
      <c r="SFO38" s="96"/>
      <c r="SFP38" s="96"/>
      <c r="SFQ38" s="96"/>
      <c r="SFR38" s="96"/>
      <c r="SFS38" s="96"/>
      <c r="SFT38" s="96"/>
      <c r="SFU38" s="96"/>
      <c r="SFV38" s="96"/>
      <c r="SFW38" s="96"/>
      <c r="SFX38" s="96"/>
      <c r="SFY38" s="96"/>
      <c r="SFZ38" s="96"/>
      <c r="SGA38" s="96"/>
      <c r="SGB38" s="96"/>
      <c r="SGC38" s="96"/>
      <c r="SGD38" s="96"/>
      <c r="SGE38" s="96"/>
      <c r="SGF38" s="96"/>
      <c r="SGG38" s="96"/>
      <c r="SGH38" s="96"/>
      <c r="SGI38" s="96"/>
      <c r="SGJ38" s="96"/>
      <c r="SGK38" s="96"/>
      <c r="SGL38" s="96"/>
      <c r="SGM38" s="96"/>
      <c r="SGN38" s="96"/>
      <c r="SGO38" s="96"/>
      <c r="SGP38" s="96"/>
      <c r="SGQ38" s="96"/>
      <c r="SGR38" s="96"/>
      <c r="SGS38" s="96"/>
      <c r="SGT38" s="96"/>
      <c r="SGU38" s="96"/>
      <c r="SGV38" s="96"/>
      <c r="SGW38" s="96"/>
      <c r="SGX38" s="96"/>
      <c r="SGY38" s="96"/>
      <c r="SGZ38" s="96"/>
      <c r="SHA38" s="96"/>
      <c r="SHB38" s="96"/>
      <c r="SHC38" s="96"/>
      <c r="SHD38" s="96"/>
      <c r="SHE38" s="96"/>
      <c r="SHF38" s="96"/>
      <c r="SHG38" s="96"/>
      <c r="SHH38" s="96"/>
      <c r="SHI38" s="96"/>
      <c r="SHJ38" s="96"/>
      <c r="SHK38" s="96"/>
      <c r="SHL38" s="96"/>
      <c r="SHM38" s="96"/>
      <c r="SHN38" s="96"/>
      <c r="SHO38" s="96"/>
      <c r="SHP38" s="96"/>
      <c r="SHQ38" s="96"/>
      <c r="SHR38" s="96"/>
      <c r="SHS38" s="96"/>
      <c r="SHT38" s="96"/>
      <c r="SHU38" s="96"/>
      <c r="SHV38" s="96"/>
      <c r="SHW38" s="96"/>
      <c r="SHX38" s="96"/>
      <c r="SHY38" s="96"/>
      <c r="SHZ38" s="96"/>
      <c r="SIA38" s="96"/>
      <c r="SIB38" s="96"/>
      <c r="SIC38" s="96"/>
      <c r="SID38" s="96"/>
      <c r="SIE38" s="96"/>
      <c r="SIF38" s="96"/>
      <c r="SIG38" s="96"/>
      <c r="SIH38" s="96"/>
      <c r="SII38" s="96"/>
      <c r="SIJ38" s="96"/>
      <c r="SIK38" s="96"/>
      <c r="SIL38" s="96"/>
      <c r="SIM38" s="96"/>
      <c r="SIN38" s="96"/>
      <c r="SIO38" s="96"/>
      <c r="SIP38" s="96"/>
      <c r="SIQ38" s="96"/>
      <c r="SIR38" s="96"/>
      <c r="SIS38" s="96"/>
      <c r="SIT38" s="96"/>
      <c r="SIU38" s="96"/>
      <c r="SIV38" s="96"/>
      <c r="SIW38" s="96"/>
      <c r="SIX38" s="96"/>
      <c r="SIY38" s="96"/>
      <c r="SIZ38" s="96"/>
      <c r="SJA38" s="96"/>
      <c r="SJB38" s="96"/>
      <c r="SJC38" s="96"/>
      <c r="SJD38" s="96"/>
      <c r="SJE38" s="96"/>
      <c r="SJF38" s="96"/>
      <c r="SJG38" s="96"/>
      <c r="SJH38" s="96"/>
      <c r="SJI38" s="96"/>
      <c r="SJJ38" s="96"/>
      <c r="SJK38" s="96"/>
      <c r="SJL38" s="96"/>
      <c r="SJM38" s="96"/>
      <c r="SJN38" s="96"/>
      <c r="SJO38" s="96"/>
      <c r="SJP38" s="96"/>
      <c r="SJQ38" s="96"/>
      <c r="SJR38" s="96"/>
      <c r="SJS38" s="96"/>
      <c r="SJT38" s="96"/>
      <c r="SJU38" s="96"/>
      <c r="SJV38" s="96"/>
      <c r="SJW38" s="96"/>
      <c r="SJX38" s="96"/>
      <c r="SJY38" s="96"/>
      <c r="SJZ38" s="96"/>
      <c r="SKA38" s="96"/>
      <c r="SKB38" s="96"/>
      <c r="SKC38" s="96"/>
      <c r="SKD38" s="96"/>
      <c r="SKE38" s="96"/>
      <c r="SKF38" s="96"/>
      <c r="SKG38" s="96"/>
      <c r="SKH38" s="96"/>
      <c r="SKI38" s="96"/>
      <c r="SKJ38" s="96"/>
      <c r="SKK38" s="96"/>
      <c r="SKL38" s="96"/>
      <c r="SKM38" s="96"/>
      <c r="SKN38" s="96"/>
      <c r="SKO38" s="96"/>
      <c r="SKP38" s="96"/>
      <c r="SKQ38" s="96"/>
      <c r="SKR38" s="96"/>
      <c r="SKS38" s="96"/>
      <c r="SKT38" s="96"/>
      <c r="SKU38" s="96"/>
      <c r="SKV38" s="96"/>
      <c r="SKW38" s="96"/>
      <c r="SKX38" s="96"/>
      <c r="SKY38" s="96"/>
      <c r="SKZ38" s="96"/>
      <c r="SLA38" s="96"/>
      <c r="SLB38" s="96"/>
      <c r="SLC38" s="96"/>
      <c r="SLD38" s="96"/>
      <c r="SLE38" s="96"/>
      <c r="SLF38" s="96"/>
      <c r="SLG38" s="96"/>
      <c r="SLH38" s="96"/>
      <c r="SLI38" s="96"/>
      <c r="SLJ38" s="96"/>
      <c r="SLK38" s="96"/>
      <c r="SLL38" s="96"/>
      <c r="SLM38" s="96"/>
      <c r="SLN38" s="96"/>
      <c r="SLO38" s="96"/>
      <c r="SLP38" s="96"/>
      <c r="SLQ38" s="96"/>
      <c r="SLR38" s="96"/>
      <c r="SLS38" s="96"/>
      <c r="SLT38" s="96"/>
      <c r="SLU38" s="96"/>
      <c r="SLV38" s="96"/>
      <c r="SLW38" s="96"/>
      <c r="SLX38" s="96"/>
      <c r="SLY38" s="96"/>
      <c r="SLZ38" s="96"/>
      <c r="SMA38" s="96"/>
      <c r="SMB38" s="96"/>
      <c r="SMC38" s="96"/>
      <c r="SMD38" s="96"/>
      <c r="SME38" s="96"/>
      <c r="SMF38" s="96"/>
      <c r="SMG38" s="96"/>
      <c r="SMH38" s="96"/>
      <c r="SMI38" s="96"/>
      <c r="SMJ38" s="96"/>
      <c r="SMK38" s="96"/>
      <c r="SML38" s="96"/>
      <c r="SMM38" s="96"/>
      <c r="SMN38" s="96"/>
      <c r="SMO38" s="96"/>
      <c r="SMP38" s="96"/>
      <c r="SMQ38" s="96"/>
      <c r="SMR38" s="96"/>
      <c r="SMS38" s="96"/>
      <c r="SMT38" s="96"/>
      <c r="SMU38" s="96"/>
      <c r="SMV38" s="96"/>
      <c r="SMW38" s="96"/>
      <c r="SMX38" s="96"/>
      <c r="SMY38" s="96"/>
      <c r="SMZ38" s="96"/>
      <c r="SNA38" s="96"/>
      <c r="SNB38" s="96"/>
      <c r="SNC38" s="96"/>
      <c r="SND38" s="96"/>
      <c r="SNE38" s="96"/>
      <c r="SNF38" s="96"/>
      <c r="SNG38" s="96"/>
      <c r="SNH38" s="96"/>
      <c r="SNI38" s="96"/>
      <c r="SNJ38" s="96"/>
      <c r="SNK38" s="96"/>
      <c r="SNL38" s="96"/>
      <c r="SNM38" s="96"/>
      <c r="SNN38" s="96"/>
      <c r="SNO38" s="96"/>
      <c r="SNP38" s="96"/>
      <c r="SNQ38" s="96"/>
      <c r="SNR38" s="96"/>
      <c r="SNS38" s="96"/>
      <c r="SNT38" s="96"/>
      <c r="SNU38" s="96"/>
      <c r="SNV38" s="96"/>
      <c r="SNW38" s="96"/>
      <c r="SNX38" s="96"/>
      <c r="SNY38" s="96"/>
      <c r="SNZ38" s="96"/>
      <c r="SOA38" s="96"/>
      <c r="SOB38" s="96"/>
      <c r="SOC38" s="96"/>
      <c r="SOD38" s="96"/>
      <c r="SOE38" s="96"/>
      <c r="SOF38" s="96"/>
      <c r="SOG38" s="96"/>
      <c r="SOH38" s="96"/>
      <c r="SOI38" s="96"/>
      <c r="SOJ38" s="96"/>
      <c r="SOK38" s="96"/>
      <c r="SOL38" s="96"/>
      <c r="SOM38" s="96"/>
      <c r="SON38" s="96"/>
      <c r="SOO38" s="96"/>
      <c r="SOP38" s="96"/>
      <c r="SOQ38" s="96"/>
      <c r="SOR38" s="96"/>
      <c r="SOS38" s="96"/>
      <c r="SOT38" s="96"/>
      <c r="SOU38" s="96"/>
      <c r="SOV38" s="96"/>
      <c r="SOW38" s="96"/>
      <c r="SOX38" s="96"/>
      <c r="SOY38" s="96"/>
      <c r="SOZ38" s="96"/>
      <c r="SPA38" s="96"/>
      <c r="SPB38" s="96"/>
      <c r="SPC38" s="96"/>
      <c r="SPD38" s="96"/>
      <c r="SPE38" s="96"/>
      <c r="SPF38" s="96"/>
      <c r="SPG38" s="96"/>
      <c r="SPH38" s="96"/>
      <c r="SPI38" s="96"/>
      <c r="SPJ38" s="96"/>
      <c r="SPK38" s="96"/>
      <c r="SPL38" s="96"/>
      <c r="SPM38" s="96"/>
      <c r="SPN38" s="96"/>
      <c r="SPO38" s="96"/>
      <c r="SPP38" s="96"/>
      <c r="SPQ38" s="96"/>
      <c r="SPR38" s="96"/>
      <c r="SPS38" s="96"/>
      <c r="SPT38" s="96"/>
      <c r="SPU38" s="96"/>
      <c r="SPV38" s="96"/>
      <c r="SPW38" s="96"/>
      <c r="SPX38" s="96"/>
      <c r="SPY38" s="96"/>
      <c r="SPZ38" s="96"/>
      <c r="SQA38" s="96"/>
      <c r="SQB38" s="96"/>
      <c r="SQC38" s="96"/>
      <c r="SQD38" s="96"/>
      <c r="SQE38" s="96"/>
      <c r="SQF38" s="96"/>
      <c r="SQG38" s="96"/>
      <c r="SQH38" s="96"/>
      <c r="SQI38" s="96"/>
      <c r="SQJ38" s="96"/>
      <c r="SQK38" s="96"/>
      <c r="SQL38" s="96"/>
      <c r="SQM38" s="96"/>
      <c r="SQN38" s="96"/>
      <c r="SQO38" s="96"/>
      <c r="SQP38" s="96"/>
      <c r="SQQ38" s="96"/>
      <c r="SQR38" s="96"/>
      <c r="SQS38" s="96"/>
      <c r="SQT38" s="96"/>
      <c r="SQU38" s="96"/>
      <c r="SQV38" s="96"/>
      <c r="SQW38" s="96"/>
      <c r="SQX38" s="96"/>
      <c r="SQY38" s="96"/>
      <c r="SQZ38" s="96"/>
      <c r="SRA38" s="96"/>
      <c r="SRB38" s="96"/>
      <c r="SRC38" s="96"/>
      <c r="SRD38" s="96"/>
      <c r="SRE38" s="96"/>
      <c r="SRF38" s="96"/>
      <c r="SRG38" s="96"/>
      <c r="SRH38" s="96"/>
      <c r="SRI38" s="96"/>
      <c r="SRJ38" s="96"/>
      <c r="SRK38" s="96"/>
      <c r="SRL38" s="96"/>
      <c r="SRM38" s="96"/>
      <c r="SRN38" s="96"/>
      <c r="SRO38" s="96"/>
      <c r="SRP38" s="96"/>
      <c r="SRQ38" s="96"/>
      <c r="SRR38" s="96"/>
      <c r="SRS38" s="96"/>
      <c r="SRT38" s="96"/>
      <c r="SRU38" s="96"/>
      <c r="SRV38" s="96"/>
      <c r="SRW38" s="96"/>
      <c r="SRX38" s="96"/>
      <c r="SRY38" s="96"/>
      <c r="SRZ38" s="96"/>
      <c r="SSA38" s="96"/>
      <c r="SSB38" s="96"/>
      <c r="SSC38" s="96"/>
      <c r="SSD38" s="96"/>
      <c r="SSE38" s="96"/>
      <c r="SSF38" s="96"/>
      <c r="SSG38" s="96"/>
      <c r="SSH38" s="96"/>
      <c r="SSI38" s="96"/>
      <c r="SSJ38" s="96"/>
      <c r="SSK38" s="96"/>
      <c r="SSL38" s="96"/>
      <c r="SSM38" s="96"/>
      <c r="SSN38" s="96"/>
      <c r="SSO38" s="96"/>
      <c r="SSP38" s="96"/>
      <c r="SSQ38" s="96"/>
      <c r="SSR38" s="96"/>
      <c r="SSS38" s="96"/>
      <c r="SST38" s="96"/>
      <c r="SSU38" s="96"/>
      <c r="SSV38" s="96"/>
      <c r="SSW38" s="96"/>
      <c r="SSX38" s="96"/>
      <c r="SSY38" s="96"/>
      <c r="SSZ38" s="96"/>
      <c r="STA38" s="96"/>
      <c r="STB38" s="96"/>
      <c r="STC38" s="96"/>
      <c r="STD38" s="96"/>
      <c r="STE38" s="96"/>
      <c r="STF38" s="96"/>
      <c r="STG38" s="96"/>
      <c r="STH38" s="96"/>
      <c r="STI38" s="96"/>
      <c r="STJ38" s="96"/>
      <c r="STK38" s="96"/>
      <c r="STL38" s="96"/>
      <c r="STM38" s="96"/>
      <c r="STN38" s="96"/>
      <c r="STO38" s="96"/>
      <c r="STP38" s="96"/>
      <c r="STQ38" s="96"/>
      <c r="STR38" s="96"/>
      <c r="STS38" s="96"/>
      <c r="STT38" s="96"/>
      <c r="STU38" s="96"/>
      <c r="STV38" s="96"/>
      <c r="STW38" s="96"/>
      <c r="STX38" s="96"/>
      <c r="STY38" s="96"/>
      <c r="STZ38" s="96"/>
      <c r="SUA38" s="96"/>
      <c r="SUB38" s="96"/>
      <c r="SUC38" s="96"/>
      <c r="SUD38" s="96"/>
      <c r="SUE38" s="96"/>
      <c r="SUF38" s="96"/>
      <c r="SUG38" s="96"/>
      <c r="SUH38" s="96"/>
      <c r="SUI38" s="96"/>
      <c r="SUJ38" s="96"/>
      <c r="SUK38" s="96"/>
      <c r="SUL38" s="96"/>
      <c r="SUM38" s="96"/>
      <c r="SUN38" s="96"/>
      <c r="SUO38" s="96"/>
      <c r="SUP38" s="96"/>
      <c r="SUQ38" s="96"/>
      <c r="SUR38" s="96"/>
      <c r="SUS38" s="96"/>
      <c r="SUT38" s="96"/>
      <c r="SUU38" s="96"/>
      <c r="SUV38" s="96"/>
      <c r="SUW38" s="96"/>
      <c r="SUX38" s="96"/>
      <c r="SUY38" s="96"/>
      <c r="SUZ38" s="96"/>
      <c r="SVA38" s="96"/>
      <c r="SVB38" s="96"/>
      <c r="SVC38" s="96"/>
      <c r="SVD38" s="96"/>
      <c r="SVE38" s="96"/>
      <c r="SVF38" s="96"/>
      <c r="SVG38" s="96"/>
      <c r="SVH38" s="96"/>
      <c r="SVI38" s="96"/>
      <c r="SVJ38" s="96"/>
      <c r="SVK38" s="96"/>
      <c r="SVL38" s="96"/>
      <c r="SVM38" s="96"/>
      <c r="SVN38" s="96"/>
      <c r="SVO38" s="96"/>
      <c r="SVP38" s="96"/>
      <c r="SVQ38" s="96"/>
      <c r="SVR38" s="96"/>
      <c r="SVS38" s="96"/>
      <c r="SVT38" s="96"/>
      <c r="SVU38" s="96"/>
      <c r="SVV38" s="96"/>
      <c r="SVW38" s="96"/>
      <c r="SVX38" s="96"/>
      <c r="SVY38" s="96"/>
      <c r="SVZ38" s="96"/>
      <c r="SWA38" s="96"/>
      <c r="SWB38" s="96"/>
      <c r="SWC38" s="96"/>
      <c r="SWD38" s="96"/>
      <c r="SWE38" s="96"/>
      <c r="SWF38" s="96"/>
      <c r="SWG38" s="96"/>
      <c r="SWH38" s="96"/>
      <c r="SWI38" s="96"/>
      <c r="SWJ38" s="96"/>
      <c r="SWK38" s="96"/>
      <c r="SWL38" s="96"/>
      <c r="SWM38" s="96"/>
      <c r="SWN38" s="96"/>
      <c r="SWO38" s="96"/>
      <c r="SWP38" s="96"/>
      <c r="SWQ38" s="96"/>
      <c r="SWR38" s="96"/>
      <c r="SWS38" s="96"/>
      <c r="SWT38" s="96"/>
      <c r="SWU38" s="96"/>
      <c r="SWV38" s="96"/>
      <c r="SWW38" s="96"/>
      <c r="SWX38" s="96"/>
      <c r="SWY38" s="96"/>
      <c r="SWZ38" s="96"/>
      <c r="SXA38" s="96"/>
      <c r="SXB38" s="96"/>
      <c r="SXC38" s="96"/>
      <c r="SXD38" s="96"/>
      <c r="SXE38" s="96"/>
      <c r="SXF38" s="96"/>
      <c r="SXG38" s="96"/>
      <c r="SXH38" s="96"/>
      <c r="SXI38" s="96"/>
      <c r="SXJ38" s="96"/>
      <c r="SXK38" s="96"/>
      <c r="SXL38" s="96"/>
      <c r="SXM38" s="96"/>
      <c r="SXN38" s="96"/>
      <c r="SXO38" s="96"/>
      <c r="SXP38" s="96"/>
      <c r="SXQ38" s="96"/>
      <c r="SXR38" s="96"/>
      <c r="SXS38" s="96"/>
      <c r="SXT38" s="96"/>
      <c r="SXU38" s="96"/>
      <c r="SXV38" s="96"/>
      <c r="SXW38" s="96"/>
      <c r="SXX38" s="96"/>
      <c r="SXY38" s="96"/>
      <c r="SXZ38" s="96"/>
      <c r="SYA38" s="96"/>
      <c r="SYB38" s="96"/>
      <c r="SYC38" s="96"/>
      <c r="SYD38" s="96"/>
      <c r="SYE38" s="96"/>
      <c r="SYF38" s="96"/>
      <c r="SYG38" s="96"/>
      <c r="SYH38" s="96"/>
      <c r="SYI38" s="96"/>
      <c r="SYJ38" s="96"/>
      <c r="SYK38" s="96"/>
      <c r="SYL38" s="96"/>
      <c r="SYM38" s="96"/>
      <c r="SYN38" s="96"/>
      <c r="SYO38" s="96"/>
      <c r="SYP38" s="96"/>
      <c r="SYQ38" s="96"/>
      <c r="SYR38" s="96"/>
      <c r="SYS38" s="96"/>
      <c r="SYT38" s="96"/>
      <c r="SYU38" s="96"/>
      <c r="SYV38" s="96"/>
      <c r="SYW38" s="96"/>
      <c r="SYX38" s="96"/>
      <c r="SYY38" s="96"/>
      <c r="SYZ38" s="96"/>
      <c r="SZA38" s="96"/>
      <c r="SZB38" s="96"/>
      <c r="SZC38" s="96"/>
      <c r="SZD38" s="96"/>
      <c r="SZE38" s="96"/>
      <c r="SZF38" s="96"/>
      <c r="SZG38" s="96"/>
      <c r="SZH38" s="96"/>
      <c r="SZI38" s="96"/>
      <c r="SZJ38" s="96"/>
      <c r="SZK38" s="96"/>
      <c r="SZL38" s="96"/>
      <c r="SZM38" s="96"/>
      <c r="SZN38" s="96"/>
      <c r="SZO38" s="96"/>
      <c r="SZP38" s="96"/>
      <c r="SZQ38" s="96"/>
      <c r="SZR38" s="96"/>
      <c r="SZS38" s="96"/>
      <c r="SZT38" s="96"/>
      <c r="SZU38" s="96"/>
      <c r="SZV38" s="96"/>
      <c r="SZW38" s="96"/>
      <c r="SZX38" s="96"/>
      <c r="SZY38" s="96"/>
      <c r="SZZ38" s="96"/>
      <c r="TAA38" s="96"/>
      <c r="TAB38" s="96"/>
      <c r="TAC38" s="96"/>
      <c r="TAD38" s="96"/>
      <c r="TAE38" s="96"/>
      <c r="TAF38" s="96"/>
      <c r="TAG38" s="96"/>
      <c r="TAH38" s="96"/>
      <c r="TAI38" s="96"/>
      <c r="TAJ38" s="96"/>
      <c r="TAK38" s="96"/>
      <c r="TAL38" s="96"/>
      <c r="TAM38" s="96"/>
      <c r="TAN38" s="96"/>
      <c r="TAO38" s="96"/>
      <c r="TAP38" s="96"/>
      <c r="TAQ38" s="96"/>
      <c r="TAR38" s="96"/>
      <c r="TAS38" s="96"/>
      <c r="TAT38" s="96"/>
      <c r="TAU38" s="96"/>
      <c r="TAV38" s="96"/>
      <c r="TAW38" s="96"/>
      <c r="TAX38" s="96"/>
      <c r="TAY38" s="96"/>
      <c r="TAZ38" s="96"/>
      <c r="TBA38" s="96"/>
      <c r="TBB38" s="96"/>
      <c r="TBC38" s="96"/>
      <c r="TBD38" s="96"/>
      <c r="TBE38" s="96"/>
      <c r="TBF38" s="96"/>
      <c r="TBG38" s="96"/>
      <c r="TBH38" s="96"/>
      <c r="TBI38" s="96"/>
      <c r="TBJ38" s="96"/>
      <c r="TBK38" s="96"/>
      <c r="TBL38" s="96"/>
      <c r="TBM38" s="96"/>
      <c r="TBN38" s="96"/>
      <c r="TBO38" s="96"/>
      <c r="TBP38" s="96"/>
      <c r="TBQ38" s="96"/>
      <c r="TBR38" s="96"/>
      <c r="TBS38" s="96"/>
      <c r="TBT38" s="96"/>
      <c r="TBU38" s="96"/>
      <c r="TBV38" s="96"/>
      <c r="TBW38" s="96"/>
      <c r="TBX38" s="96"/>
      <c r="TBY38" s="96"/>
      <c r="TBZ38" s="96"/>
      <c r="TCA38" s="96"/>
      <c r="TCB38" s="96"/>
      <c r="TCC38" s="96"/>
      <c r="TCD38" s="96"/>
      <c r="TCE38" s="96"/>
      <c r="TCF38" s="96"/>
      <c r="TCG38" s="96"/>
      <c r="TCH38" s="96"/>
      <c r="TCI38" s="96"/>
      <c r="TCJ38" s="96"/>
      <c r="TCK38" s="96"/>
      <c r="TCL38" s="96"/>
      <c r="TCM38" s="96"/>
      <c r="TCN38" s="96"/>
      <c r="TCO38" s="96"/>
      <c r="TCP38" s="96"/>
      <c r="TCQ38" s="96"/>
      <c r="TCR38" s="96"/>
      <c r="TCS38" s="96"/>
      <c r="TCT38" s="96"/>
      <c r="TCU38" s="96"/>
      <c r="TCV38" s="96"/>
      <c r="TCW38" s="96"/>
      <c r="TCX38" s="96"/>
      <c r="TCY38" s="96"/>
      <c r="TCZ38" s="96"/>
      <c r="TDA38" s="96"/>
      <c r="TDB38" s="96"/>
      <c r="TDC38" s="96"/>
      <c r="TDD38" s="96"/>
      <c r="TDE38" s="96"/>
      <c r="TDF38" s="96"/>
      <c r="TDG38" s="96"/>
      <c r="TDH38" s="96"/>
      <c r="TDI38" s="96"/>
      <c r="TDJ38" s="96"/>
      <c r="TDK38" s="96"/>
      <c r="TDL38" s="96"/>
      <c r="TDM38" s="96"/>
      <c r="TDN38" s="96"/>
      <c r="TDO38" s="96"/>
      <c r="TDP38" s="96"/>
      <c r="TDQ38" s="96"/>
      <c r="TDR38" s="96"/>
      <c r="TDS38" s="96"/>
      <c r="TDT38" s="96"/>
      <c r="TDU38" s="96"/>
      <c r="TDV38" s="96"/>
      <c r="TDW38" s="96"/>
      <c r="TDX38" s="96"/>
      <c r="TDY38" s="96"/>
      <c r="TDZ38" s="96"/>
      <c r="TEA38" s="96"/>
      <c r="TEB38" s="96"/>
      <c r="TEC38" s="96"/>
      <c r="TED38" s="96"/>
      <c r="TEE38" s="96"/>
      <c r="TEF38" s="96"/>
      <c r="TEG38" s="96"/>
      <c r="TEH38" s="96"/>
      <c r="TEI38" s="96"/>
      <c r="TEJ38" s="96"/>
      <c r="TEK38" s="96"/>
      <c r="TEL38" s="96"/>
      <c r="TEM38" s="96"/>
      <c r="TEN38" s="96"/>
      <c r="TEO38" s="96"/>
      <c r="TEP38" s="96"/>
      <c r="TEQ38" s="96"/>
      <c r="TER38" s="96"/>
      <c r="TES38" s="96"/>
      <c r="TET38" s="96"/>
      <c r="TEU38" s="96"/>
      <c r="TEV38" s="96"/>
      <c r="TEW38" s="96"/>
      <c r="TEX38" s="96"/>
      <c r="TEY38" s="96"/>
      <c r="TEZ38" s="96"/>
      <c r="TFA38" s="96"/>
      <c r="TFB38" s="96"/>
      <c r="TFC38" s="96"/>
      <c r="TFD38" s="96"/>
      <c r="TFE38" s="96"/>
      <c r="TFF38" s="96"/>
      <c r="TFG38" s="96"/>
      <c r="TFH38" s="96"/>
      <c r="TFI38" s="96"/>
      <c r="TFJ38" s="96"/>
      <c r="TFK38" s="96"/>
      <c r="TFL38" s="96"/>
      <c r="TFM38" s="96"/>
      <c r="TFN38" s="96"/>
      <c r="TFO38" s="96"/>
      <c r="TFP38" s="96"/>
      <c r="TFQ38" s="96"/>
      <c r="TFR38" s="96"/>
      <c r="TFS38" s="96"/>
      <c r="TFT38" s="96"/>
      <c r="TFU38" s="96"/>
      <c r="TFV38" s="96"/>
      <c r="TFW38" s="96"/>
      <c r="TFX38" s="96"/>
      <c r="TFY38" s="96"/>
      <c r="TFZ38" s="96"/>
      <c r="TGA38" s="96"/>
      <c r="TGB38" s="96"/>
      <c r="TGC38" s="96"/>
      <c r="TGD38" s="96"/>
      <c r="TGE38" s="96"/>
      <c r="TGF38" s="96"/>
      <c r="TGG38" s="96"/>
      <c r="TGH38" s="96"/>
      <c r="TGI38" s="96"/>
      <c r="TGJ38" s="96"/>
      <c r="TGK38" s="96"/>
      <c r="TGL38" s="96"/>
      <c r="TGM38" s="96"/>
      <c r="TGN38" s="96"/>
      <c r="TGO38" s="96"/>
      <c r="TGP38" s="96"/>
      <c r="TGQ38" s="96"/>
      <c r="TGR38" s="96"/>
      <c r="TGS38" s="96"/>
      <c r="TGT38" s="96"/>
      <c r="TGU38" s="96"/>
      <c r="TGV38" s="96"/>
      <c r="TGW38" s="96"/>
      <c r="TGX38" s="96"/>
      <c r="TGY38" s="96"/>
      <c r="TGZ38" s="96"/>
      <c r="THA38" s="96"/>
      <c r="THB38" s="96"/>
      <c r="THC38" s="96"/>
      <c r="THD38" s="96"/>
      <c r="THE38" s="96"/>
      <c r="THF38" s="96"/>
      <c r="THG38" s="96"/>
      <c r="THH38" s="96"/>
      <c r="THI38" s="96"/>
      <c r="THJ38" s="96"/>
      <c r="THK38" s="96"/>
      <c r="THL38" s="96"/>
      <c r="THM38" s="96"/>
      <c r="THN38" s="96"/>
      <c r="THO38" s="96"/>
      <c r="THP38" s="96"/>
      <c r="THQ38" s="96"/>
      <c r="THR38" s="96"/>
      <c r="THS38" s="96"/>
      <c r="THT38" s="96"/>
      <c r="THU38" s="96"/>
      <c r="THV38" s="96"/>
      <c r="THW38" s="96"/>
      <c r="THX38" s="96"/>
      <c r="THY38" s="96"/>
      <c r="THZ38" s="96"/>
      <c r="TIA38" s="96"/>
      <c r="TIB38" s="96"/>
      <c r="TIC38" s="96"/>
      <c r="TID38" s="96"/>
      <c r="TIE38" s="96"/>
      <c r="TIF38" s="96"/>
      <c r="TIG38" s="96"/>
      <c r="TIH38" s="96"/>
      <c r="TII38" s="96"/>
      <c r="TIJ38" s="96"/>
      <c r="TIK38" s="96"/>
      <c r="TIL38" s="96"/>
      <c r="TIM38" s="96"/>
      <c r="TIN38" s="96"/>
      <c r="TIO38" s="96"/>
      <c r="TIP38" s="96"/>
      <c r="TIQ38" s="96"/>
      <c r="TIR38" s="96"/>
      <c r="TIS38" s="96"/>
      <c r="TIT38" s="96"/>
      <c r="TIU38" s="96"/>
      <c r="TIV38" s="96"/>
      <c r="TIW38" s="96"/>
      <c r="TIX38" s="96"/>
      <c r="TIY38" s="96"/>
      <c r="TIZ38" s="96"/>
      <c r="TJA38" s="96"/>
      <c r="TJB38" s="96"/>
      <c r="TJC38" s="96"/>
      <c r="TJD38" s="96"/>
      <c r="TJE38" s="96"/>
      <c r="TJF38" s="96"/>
      <c r="TJG38" s="96"/>
      <c r="TJH38" s="96"/>
      <c r="TJI38" s="96"/>
      <c r="TJJ38" s="96"/>
      <c r="TJK38" s="96"/>
      <c r="TJL38" s="96"/>
      <c r="TJM38" s="96"/>
      <c r="TJN38" s="96"/>
      <c r="TJO38" s="96"/>
      <c r="TJP38" s="96"/>
      <c r="TJQ38" s="96"/>
      <c r="TJR38" s="96"/>
      <c r="TJS38" s="96"/>
      <c r="TJT38" s="96"/>
      <c r="TJU38" s="96"/>
      <c r="TJV38" s="96"/>
      <c r="TJW38" s="96"/>
      <c r="TJX38" s="96"/>
      <c r="TJY38" s="96"/>
      <c r="TJZ38" s="96"/>
      <c r="TKA38" s="96"/>
      <c r="TKB38" s="96"/>
      <c r="TKC38" s="96"/>
      <c r="TKD38" s="96"/>
      <c r="TKE38" s="96"/>
      <c r="TKF38" s="96"/>
      <c r="TKG38" s="96"/>
      <c r="TKH38" s="96"/>
      <c r="TKI38" s="96"/>
      <c r="TKJ38" s="96"/>
      <c r="TKK38" s="96"/>
      <c r="TKL38" s="96"/>
      <c r="TKM38" s="96"/>
      <c r="TKN38" s="96"/>
      <c r="TKO38" s="96"/>
      <c r="TKP38" s="96"/>
      <c r="TKQ38" s="96"/>
      <c r="TKR38" s="96"/>
      <c r="TKS38" s="96"/>
      <c r="TKT38" s="96"/>
      <c r="TKU38" s="96"/>
      <c r="TKV38" s="96"/>
      <c r="TKW38" s="96"/>
      <c r="TKX38" s="96"/>
      <c r="TKY38" s="96"/>
      <c r="TKZ38" s="96"/>
      <c r="TLA38" s="96"/>
      <c r="TLB38" s="96"/>
      <c r="TLC38" s="96"/>
      <c r="TLD38" s="96"/>
      <c r="TLE38" s="96"/>
      <c r="TLF38" s="96"/>
      <c r="TLG38" s="96"/>
      <c r="TLH38" s="96"/>
      <c r="TLI38" s="96"/>
      <c r="TLJ38" s="96"/>
      <c r="TLK38" s="96"/>
      <c r="TLL38" s="96"/>
      <c r="TLM38" s="96"/>
      <c r="TLN38" s="96"/>
      <c r="TLO38" s="96"/>
      <c r="TLP38" s="96"/>
      <c r="TLQ38" s="96"/>
      <c r="TLR38" s="96"/>
      <c r="TLS38" s="96"/>
      <c r="TLT38" s="96"/>
      <c r="TLU38" s="96"/>
      <c r="TLV38" s="96"/>
      <c r="TLW38" s="96"/>
      <c r="TLX38" s="96"/>
      <c r="TLY38" s="96"/>
      <c r="TLZ38" s="96"/>
      <c r="TMA38" s="96"/>
      <c r="TMB38" s="96"/>
      <c r="TMC38" s="96"/>
      <c r="TMD38" s="96"/>
      <c r="TME38" s="96"/>
      <c r="TMF38" s="96"/>
      <c r="TMG38" s="96"/>
      <c r="TMH38" s="96"/>
      <c r="TMI38" s="96"/>
      <c r="TMJ38" s="96"/>
      <c r="TMK38" s="96"/>
      <c r="TML38" s="96"/>
      <c r="TMM38" s="96"/>
      <c r="TMN38" s="96"/>
      <c r="TMO38" s="96"/>
      <c r="TMP38" s="96"/>
      <c r="TMQ38" s="96"/>
      <c r="TMR38" s="96"/>
      <c r="TMS38" s="96"/>
      <c r="TMT38" s="96"/>
      <c r="TMU38" s="96"/>
      <c r="TMV38" s="96"/>
      <c r="TMW38" s="96"/>
      <c r="TMX38" s="96"/>
      <c r="TMY38" s="96"/>
      <c r="TMZ38" s="96"/>
      <c r="TNA38" s="96"/>
      <c r="TNB38" s="96"/>
      <c r="TNC38" s="96"/>
      <c r="TND38" s="96"/>
      <c r="TNE38" s="96"/>
      <c r="TNF38" s="96"/>
      <c r="TNG38" s="96"/>
      <c r="TNH38" s="96"/>
      <c r="TNI38" s="96"/>
      <c r="TNJ38" s="96"/>
      <c r="TNK38" s="96"/>
      <c r="TNL38" s="96"/>
      <c r="TNM38" s="96"/>
      <c r="TNN38" s="96"/>
      <c r="TNO38" s="96"/>
      <c r="TNP38" s="96"/>
      <c r="TNQ38" s="96"/>
      <c r="TNR38" s="96"/>
      <c r="TNS38" s="96"/>
      <c r="TNT38" s="96"/>
      <c r="TNU38" s="96"/>
      <c r="TNV38" s="96"/>
      <c r="TNW38" s="96"/>
      <c r="TNX38" s="96"/>
      <c r="TNY38" s="96"/>
      <c r="TNZ38" s="96"/>
      <c r="TOA38" s="96"/>
      <c r="TOB38" s="96"/>
      <c r="TOC38" s="96"/>
      <c r="TOD38" s="96"/>
      <c r="TOE38" s="96"/>
      <c r="TOF38" s="96"/>
      <c r="TOG38" s="96"/>
      <c r="TOH38" s="96"/>
      <c r="TOI38" s="96"/>
      <c r="TOJ38" s="96"/>
      <c r="TOK38" s="96"/>
      <c r="TOL38" s="96"/>
      <c r="TOM38" s="96"/>
      <c r="TON38" s="96"/>
      <c r="TOO38" s="96"/>
      <c r="TOP38" s="96"/>
      <c r="TOQ38" s="96"/>
      <c r="TOR38" s="96"/>
      <c r="TOS38" s="96"/>
      <c r="TOT38" s="96"/>
      <c r="TOU38" s="96"/>
      <c r="TOV38" s="96"/>
      <c r="TOW38" s="96"/>
      <c r="TOX38" s="96"/>
      <c r="TOY38" s="96"/>
      <c r="TOZ38" s="96"/>
      <c r="TPA38" s="96"/>
      <c r="TPB38" s="96"/>
      <c r="TPC38" s="96"/>
      <c r="TPD38" s="96"/>
      <c r="TPE38" s="96"/>
      <c r="TPF38" s="96"/>
      <c r="TPG38" s="96"/>
      <c r="TPH38" s="96"/>
      <c r="TPI38" s="96"/>
      <c r="TPJ38" s="96"/>
      <c r="TPK38" s="96"/>
      <c r="TPL38" s="96"/>
      <c r="TPM38" s="96"/>
      <c r="TPN38" s="96"/>
      <c r="TPO38" s="96"/>
      <c r="TPP38" s="96"/>
      <c r="TPQ38" s="96"/>
      <c r="TPR38" s="96"/>
      <c r="TPS38" s="96"/>
      <c r="TPT38" s="96"/>
      <c r="TPU38" s="96"/>
      <c r="TPV38" s="96"/>
      <c r="TPW38" s="96"/>
      <c r="TPX38" s="96"/>
      <c r="TPY38" s="96"/>
      <c r="TPZ38" s="96"/>
      <c r="TQA38" s="96"/>
      <c r="TQB38" s="96"/>
      <c r="TQC38" s="96"/>
      <c r="TQD38" s="96"/>
      <c r="TQE38" s="96"/>
      <c r="TQF38" s="96"/>
      <c r="TQG38" s="96"/>
      <c r="TQH38" s="96"/>
      <c r="TQI38" s="96"/>
      <c r="TQJ38" s="96"/>
      <c r="TQK38" s="96"/>
      <c r="TQL38" s="96"/>
      <c r="TQM38" s="96"/>
      <c r="TQN38" s="96"/>
      <c r="TQO38" s="96"/>
      <c r="TQP38" s="96"/>
      <c r="TQQ38" s="96"/>
      <c r="TQR38" s="96"/>
      <c r="TQS38" s="96"/>
      <c r="TQT38" s="96"/>
      <c r="TQU38" s="96"/>
      <c r="TQV38" s="96"/>
      <c r="TQW38" s="96"/>
      <c r="TQX38" s="96"/>
      <c r="TQY38" s="96"/>
      <c r="TQZ38" s="96"/>
      <c r="TRA38" s="96"/>
      <c r="TRB38" s="96"/>
      <c r="TRC38" s="96"/>
      <c r="TRD38" s="96"/>
      <c r="TRE38" s="96"/>
      <c r="TRF38" s="96"/>
      <c r="TRG38" s="96"/>
      <c r="TRH38" s="96"/>
      <c r="TRI38" s="96"/>
      <c r="TRJ38" s="96"/>
      <c r="TRK38" s="96"/>
      <c r="TRL38" s="96"/>
      <c r="TRM38" s="96"/>
      <c r="TRN38" s="96"/>
      <c r="TRO38" s="96"/>
      <c r="TRP38" s="96"/>
      <c r="TRQ38" s="96"/>
      <c r="TRR38" s="96"/>
      <c r="TRS38" s="96"/>
      <c r="TRT38" s="96"/>
      <c r="TRU38" s="96"/>
      <c r="TRV38" s="96"/>
      <c r="TRW38" s="96"/>
      <c r="TRX38" s="96"/>
      <c r="TRY38" s="96"/>
      <c r="TRZ38" s="96"/>
      <c r="TSA38" s="96"/>
      <c r="TSB38" s="96"/>
      <c r="TSC38" s="96"/>
      <c r="TSD38" s="96"/>
      <c r="TSE38" s="96"/>
      <c r="TSF38" s="96"/>
      <c r="TSG38" s="96"/>
      <c r="TSH38" s="96"/>
      <c r="TSI38" s="96"/>
      <c r="TSJ38" s="96"/>
      <c r="TSK38" s="96"/>
      <c r="TSL38" s="96"/>
      <c r="TSM38" s="96"/>
      <c r="TSN38" s="96"/>
      <c r="TSO38" s="96"/>
      <c r="TSP38" s="96"/>
      <c r="TSQ38" s="96"/>
      <c r="TSR38" s="96"/>
      <c r="TSS38" s="96"/>
      <c r="TST38" s="96"/>
      <c r="TSU38" s="96"/>
      <c r="TSV38" s="96"/>
      <c r="TSW38" s="96"/>
      <c r="TSX38" s="96"/>
      <c r="TSY38" s="96"/>
      <c r="TSZ38" s="96"/>
      <c r="TTA38" s="96"/>
      <c r="TTB38" s="96"/>
      <c r="TTC38" s="96"/>
      <c r="TTD38" s="96"/>
      <c r="TTE38" s="96"/>
      <c r="TTF38" s="96"/>
      <c r="TTG38" s="96"/>
      <c r="TTH38" s="96"/>
      <c r="TTI38" s="96"/>
      <c r="TTJ38" s="96"/>
      <c r="TTK38" s="96"/>
      <c r="TTL38" s="96"/>
      <c r="TTM38" s="96"/>
      <c r="TTN38" s="96"/>
      <c r="TTO38" s="96"/>
      <c r="TTP38" s="96"/>
      <c r="TTQ38" s="96"/>
      <c r="TTR38" s="96"/>
      <c r="TTS38" s="96"/>
      <c r="TTT38" s="96"/>
      <c r="TTU38" s="96"/>
      <c r="TTV38" s="96"/>
      <c r="TTW38" s="96"/>
      <c r="TTX38" s="96"/>
      <c r="TTY38" s="96"/>
      <c r="TTZ38" s="96"/>
      <c r="TUA38" s="96"/>
      <c r="TUB38" s="96"/>
      <c r="TUC38" s="96"/>
      <c r="TUD38" s="96"/>
      <c r="TUE38" s="96"/>
      <c r="TUF38" s="96"/>
      <c r="TUG38" s="96"/>
      <c r="TUH38" s="96"/>
      <c r="TUI38" s="96"/>
      <c r="TUJ38" s="96"/>
      <c r="TUK38" s="96"/>
      <c r="TUL38" s="96"/>
      <c r="TUM38" s="96"/>
      <c r="TUN38" s="96"/>
      <c r="TUO38" s="96"/>
      <c r="TUP38" s="96"/>
      <c r="TUQ38" s="96"/>
      <c r="TUR38" s="96"/>
      <c r="TUS38" s="96"/>
      <c r="TUT38" s="96"/>
      <c r="TUU38" s="96"/>
      <c r="TUV38" s="96"/>
      <c r="TUW38" s="96"/>
      <c r="TUX38" s="96"/>
      <c r="TUY38" s="96"/>
      <c r="TUZ38" s="96"/>
      <c r="TVA38" s="96"/>
      <c r="TVB38" s="96"/>
      <c r="TVC38" s="96"/>
      <c r="TVD38" s="96"/>
      <c r="TVE38" s="96"/>
      <c r="TVF38" s="96"/>
      <c r="TVG38" s="96"/>
      <c r="TVH38" s="96"/>
      <c r="TVI38" s="96"/>
      <c r="TVJ38" s="96"/>
      <c r="TVK38" s="96"/>
      <c r="TVL38" s="96"/>
      <c r="TVM38" s="96"/>
      <c r="TVN38" s="96"/>
      <c r="TVO38" s="96"/>
      <c r="TVP38" s="96"/>
      <c r="TVQ38" s="96"/>
      <c r="TVR38" s="96"/>
      <c r="TVS38" s="96"/>
      <c r="TVT38" s="96"/>
      <c r="TVU38" s="96"/>
      <c r="TVV38" s="96"/>
      <c r="TVW38" s="96"/>
      <c r="TVX38" s="96"/>
      <c r="TVY38" s="96"/>
      <c r="TVZ38" s="96"/>
      <c r="TWA38" s="96"/>
      <c r="TWB38" s="96"/>
      <c r="TWC38" s="96"/>
      <c r="TWD38" s="96"/>
      <c r="TWE38" s="96"/>
      <c r="TWF38" s="96"/>
      <c r="TWG38" s="96"/>
      <c r="TWH38" s="96"/>
      <c r="TWI38" s="96"/>
      <c r="TWJ38" s="96"/>
      <c r="TWK38" s="96"/>
      <c r="TWL38" s="96"/>
      <c r="TWM38" s="96"/>
      <c r="TWN38" s="96"/>
      <c r="TWO38" s="96"/>
      <c r="TWP38" s="96"/>
      <c r="TWQ38" s="96"/>
      <c r="TWR38" s="96"/>
      <c r="TWS38" s="96"/>
      <c r="TWT38" s="96"/>
      <c r="TWU38" s="96"/>
      <c r="TWV38" s="96"/>
      <c r="TWW38" s="96"/>
      <c r="TWX38" s="96"/>
      <c r="TWY38" s="96"/>
      <c r="TWZ38" s="96"/>
      <c r="TXA38" s="96"/>
      <c r="TXB38" s="96"/>
      <c r="TXC38" s="96"/>
      <c r="TXD38" s="96"/>
      <c r="TXE38" s="96"/>
      <c r="TXF38" s="96"/>
      <c r="TXG38" s="96"/>
      <c r="TXH38" s="96"/>
      <c r="TXI38" s="96"/>
      <c r="TXJ38" s="96"/>
      <c r="TXK38" s="96"/>
      <c r="TXL38" s="96"/>
      <c r="TXM38" s="96"/>
      <c r="TXN38" s="96"/>
      <c r="TXO38" s="96"/>
      <c r="TXP38" s="96"/>
      <c r="TXQ38" s="96"/>
      <c r="TXR38" s="96"/>
      <c r="TXS38" s="96"/>
      <c r="TXT38" s="96"/>
      <c r="TXU38" s="96"/>
      <c r="TXV38" s="96"/>
      <c r="TXW38" s="96"/>
      <c r="TXX38" s="96"/>
      <c r="TXY38" s="96"/>
      <c r="TXZ38" s="96"/>
      <c r="TYA38" s="96"/>
      <c r="TYB38" s="96"/>
      <c r="TYC38" s="96"/>
      <c r="TYD38" s="96"/>
      <c r="TYE38" s="96"/>
      <c r="TYF38" s="96"/>
      <c r="TYG38" s="96"/>
      <c r="TYH38" s="96"/>
      <c r="TYI38" s="96"/>
      <c r="TYJ38" s="96"/>
      <c r="TYK38" s="96"/>
      <c r="TYL38" s="96"/>
      <c r="TYM38" s="96"/>
      <c r="TYN38" s="96"/>
      <c r="TYO38" s="96"/>
      <c r="TYP38" s="96"/>
      <c r="TYQ38" s="96"/>
      <c r="TYR38" s="96"/>
      <c r="TYS38" s="96"/>
      <c r="TYT38" s="96"/>
      <c r="TYU38" s="96"/>
      <c r="TYV38" s="96"/>
      <c r="TYW38" s="96"/>
      <c r="TYX38" s="96"/>
      <c r="TYY38" s="96"/>
      <c r="TYZ38" s="96"/>
      <c r="TZA38" s="96"/>
      <c r="TZB38" s="96"/>
      <c r="TZC38" s="96"/>
      <c r="TZD38" s="96"/>
      <c r="TZE38" s="96"/>
      <c r="TZF38" s="96"/>
      <c r="TZG38" s="96"/>
      <c r="TZH38" s="96"/>
      <c r="TZI38" s="96"/>
      <c r="TZJ38" s="96"/>
      <c r="TZK38" s="96"/>
      <c r="TZL38" s="96"/>
      <c r="TZM38" s="96"/>
      <c r="TZN38" s="96"/>
      <c r="TZO38" s="96"/>
      <c r="TZP38" s="96"/>
      <c r="TZQ38" s="96"/>
      <c r="TZR38" s="96"/>
      <c r="TZS38" s="96"/>
      <c r="TZT38" s="96"/>
      <c r="TZU38" s="96"/>
      <c r="TZV38" s="96"/>
      <c r="TZW38" s="96"/>
      <c r="TZX38" s="96"/>
      <c r="TZY38" s="96"/>
      <c r="TZZ38" s="96"/>
      <c r="UAA38" s="96"/>
      <c r="UAB38" s="96"/>
      <c r="UAC38" s="96"/>
      <c r="UAD38" s="96"/>
      <c r="UAE38" s="96"/>
      <c r="UAF38" s="96"/>
      <c r="UAG38" s="96"/>
      <c r="UAH38" s="96"/>
      <c r="UAI38" s="96"/>
      <c r="UAJ38" s="96"/>
      <c r="UAK38" s="96"/>
      <c r="UAL38" s="96"/>
      <c r="UAM38" s="96"/>
      <c r="UAN38" s="96"/>
      <c r="UAO38" s="96"/>
      <c r="UAP38" s="96"/>
      <c r="UAQ38" s="96"/>
      <c r="UAR38" s="96"/>
      <c r="UAS38" s="96"/>
      <c r="UAT38" s="96"/>
      <c r="UAU38" s="96"/>
      <c r="UAV38" s="96"/>
      <c r="UAW38" s="96"/>
      <c r="UAX38" s="96"/>
      <c r="UAY38" s="96"/>
      <c r="UAZ38" s="96"/>
      <c r="UBA38" s="96"/>
      <c r="UBB38" s="96"/>
      <c r="UBC38" s="96"/>
      <c r="UBD38" s="96"/>
      <c r="UBE38" s="96"/>
      <c r="UBF38" s="96"/>
      <c r="UBG38" s="96"/>
      <c r="UBH38" s="96"/>
      <c r="UBI38" s="96"/>
      <c r="UBJ38" s="96"/>
      <c r="UBK38" s="96"/>
      <c r="UBL38" s="96"/>
      <c r="UBM38" s="96"/>
      <c r="UBN38" s="96"/>
      <c r="UBO38" s="96"/>
      <c r="UBP38" s="96"/>
      <c r="UBQ38" s="96"/>
      <c r="UBR38" s="96"/>
      <c r="UBS38" s="96"/>
      <c r="UBT38" s="96"/>
      <c r="UBU38" s="96"/>
      <c r="UBV38" s="96"/>
      <c r="UBW38" s="96"/>
      <c r="UBX38" s="96"/>
      <c r="UBY38" s="96"/>
      <c r="UBZ38" s="96"/>
      <c r="UCA38" s="96"/>
      <c r="UCB38" s="96"/>
      <c r="UCC38" s="96"/>
      <c r="UCD38" s="96"/>
      <c r="UCE38" s="96"/>
      <c r="UCF38" s="96"/>
      <c r="UCG38" s="96"/>
      <c r="UCH38" s="96"/>
      <c r="UCI38" s="96"/>
      <c r="UCJ38" s="96"/>
      <c r="UCK38" s="96"/>
      <c r="UCL38" s="96"/>
      <c r="UCM38" s="96"/>
      <c r="UCN38" s="96"/>
      <c r="UCO38" s="96"/>
      <c r="UCP38" s="96"/>
      <c r="UCQ38" s="96"/>
      <c r="UCR38" s="96"/>
      <c r="UCS38" s="96"/>
      <c r="UCT38" s="96"/>
      <c r="UCU38" s="96"/>
      <c r="UCV38" s="96"/>
      <c r="UCW38" s="96"/>
      <c r="UCX38" s="96"/>
      <c r="UCY38" s="96"/>
      <c r="UCZ38" s="96"/>
      <c r="UDA38" s="96"/>
      <c r="UDB38" s="96"/>
      <c r="UDC38" s="96"/>
      <c r="UDD38" s="96"/>
      <c r="UDE38" s="96"/>
      <c r="UDF38" s="96"/>
      <c r="UDG38" s="96"/>
      <c r="UDH38" s="96"/>
      <c r="UDI38" s="96"/>
      <c r="UDJ38" s="96"/>
      <c r="UDK38" s="96"/>
      <c r="UDL38" s="96"/>
      <c r="UDM38" s="96"/>
      <c r="UDN38" s="96"/>
      <c r="UDO38" s="96"/>
      <c r="UDP38" s="96"/>
      <c r="UDQ38" s="96"/>
      <c r="UDR38" s="96"/>
      <c r="UDS38" s="96"/>
      <c r="UDT38" s="96"/>
      <c r="UDU38" s="96"/>
      <c r="UDV38" s="96"/>
      <c r="UDW38" s="96"/>
      <c r="UDX38" s="96"/>
      <c r="UDY38" s="96"/>
      <c r="UDZ38" s="96"/>
      <c r="UEA38" s="96"/>
      <c r="UEB38" s="96"/>
      <c r="UEC38" s="96"/>
      <c r="UED38" s="96"/>
      <c r="UEE38" s="96"/>
      <c r="UEF38" s="96"/>
      <c r="UEG38" s="96"/>
      <c r="UEH38" s="96"/>
      <c r="UEI38" s="96"/>
      <c r="UEJ38" s="96"/>
      <c r="UEK38" s="96"/>
      <c r="UEL38" s="96"/>
      <c r="UEM38" s="96"/>
      <c r="UEN38" s="96"/>
      <c r="UEO38" s="96"/>
      <c r="UEP38" s="96"/>
      <c r="UEQ38" s="96"/>
      <c r="UER38" s="96"/>
      <c r="UES38" s="96"/>
      <c r="UET38" s="96"/>
      <c r="UEU38" s="96"/>
      <c r="UEV38" s="96"/>
      <c r="UEW38" s="96"/>
      <c r="UEX38" s="96"/>
      <c r="UEY38" s="96"/>
      <c r="UEZ38" s="96"/>
      <c r="UFA38" s="96"/>
      <c r="UFB38" s="96"/>
      <c r="UFC38" s="96"/>
      <c r="UFD38" s="96"/>
      <c r="UFE38" s="96"/>
      <c r="UFF38" s="96"/>
      <c r="UFG38" s="96"/>
      <c r="UFH38" s="96"/>
      <c r="UFI38" s="96"/>
      <c r="UFJ38" s="96"/>
      <c r="UFK38" s="96"/>
      <c r="UFL38" s="96"/>
      <c r="UFM38" s="96"/>
      <c r="UFN38" s="96"/>
      <c r="UFO38" s="96"/>
      <c r="UFP38" s="96"/>
      <c r="UFQ38" s="96"/>
      <c r="UFR38" s="96"/>
      <c r="UFS38" s="96"/>
      <c r="UFT38" s="96"/>
      <c r="UFU38" s="96"/>
      <c r="UFV38" s="96"/>
      <c r="UFW38" s="96"/>
      <c r="UFX38" s="96"/>
      <c r="UFY38" s="96"/>
      <c r="UFZ38" s="96"/>
      <c r="UGA38" s="96"/>
      <c r="UGB38" s="96"/>
      <c r="UGC38" s="96"/>
      <c r="UGD38" s="96"/>
      <c r="UGE38" s="96"/>
      <c r="UGF38" s="96"/>
      <c r="UGG38" s="96"/>
      <c r="UGH38" s="96"/>
      <c r="UGI38" s="96"/>
      <c r="UGJ38" s="96"/>
      <c r="UGK38" s="96"/>
      <c r="UGL38" s="96"/>
      <c r="UGM38" s="96"/>
      <c r="UGN38" s="96"/>
      <c r="UGO38" s="96"/>
      <c r="UGP38" s="96"/>
      <c r="UGQ38" s="96"/>
      <c r="UGR38" s="96"/>
      <c r="UGS38" s="96"/>
      <c r="UGT38" s="96"/>
      <c r="UGU38" s="96"/>
      <c r="UGV38" s="96"/>
      <c r="UGW38" s="96"/>
      <c r="UGX38" s="96"/>
      <c r="UGY38" s="96"/>
      <c r="UGZ38" s="96"/>
      <c r="UHA38" s="96"/>
      <c r="UHB38" s="96"/>
      <c r="UHC38" s="96"/>
      <c r="UHD38" s="96"/>
      <c r="UHE38" s="96"/>
      <c r="UHF38" s="96"/>
      <c r="UHG38" s="96"/>
      <c r="UHH38" s="96"/>
      <c r="UHI38" s="96"/>
      <c r="UHJ38" s="96"/>
      <c r="UHK38" s="96"/>
      <c r="UHL38" s="96"/>
      <c r="UHM38" s="96"/>
      <c r="UHN38" s="96"/>
      <c r="UHO38" s="96"/>
      <c r="UHP38" s="96"/>
      <c r="UHQ38" s="96"/>
      <c r="UHR38" s="96"/>
      <c r="UHS38" s="96"/>
      <c r="UHT38" s="96"/>
      <c r="UHU38" s="96"/>
      <c r="UHV38" s="96"/>
      <c r="UHW38" s="96"/>
      <c r="UHX38" s="96"/>
      <c r="UHY38" s="96"/>
      <c r="UHZ38" s="96"/>
      <c r="UIA38" s="96"/>
      <c r="UIB38" s="96"/>
      <c r="UIC38" s="96"/>
      <c r="UID38" s="96"/>
      <c r="UIE38" s="96"/>
      <c r="UIF38" s="96"/>
      <c r="UIG38" s="96"/>
      <c r="UIH38" s="96"/>
      <c r="UII38" s="96"/>
      <c r="UIJ38" s="96"/>
      <c r="UIK38" s="96"/>
      <c r="UIL38" s="96"/>
      <c r="UIM38" s="96"/>
      <c r="UIN38" s="96"/>
      <c r="UIO38" s="96"/>
      <c r="UIP38" s="96"/>
      <c r="UIQ38" s="96"/>
      <c r="UIR38" s="96"/>
      <c r="UIS38" s="96"/>
      <c r="UIT38" s="96"/>
      <c r="UIU38" s="96"/>
      <c r="UIV38" s="96"/>
      <c r="UIW38" s="96"/>
      <c r="UIX38" s="96"/>
      <c r="UIY38" s="96"/>
      <c r="UIZ38" s="96"/>
      <c r="UJA38" s="96"/>
      <c r="UJB38" s="96"/>
      <c r="UJC38" s="96"/>
      <c r="UJD38" s="96"/>
      <c r="UJE38" s="96"/>
      <c r="UJF38" s="96"/>
      <c r="UJG38" s="96"/>
      <c r="UJH38" s="96"/>
      <c r="UJI38" s="96"/>
      <c r="UJJ38" s="96"/>
      <c r="UJK38" s="96"/>
      <c r="UJL38" s="96"/>
      <c r="UJM38" s="96"/>
      <c r="UJN38" s="96"/>
      <c r="UJO38" s="96"/>
      <c r="UJP38" s="96"/>
      <c r="UJQ38" s="96"/>
      <c r="UJR38" s="96"/>
      <c r="UJS38" s="96"/>
      <c r="UJT38" s="96"/>
      <c r="UJU38" s="96"/>
      <c r="UJV38" s="96"/>
      <c r="UJW38" s="96"/>
      <c r="UJX38" s="96"/>
      <c r="UJY38" s="96"/>
      <c r="UJZ38" s="96"/>
      <c r="UKA38" s="96"/>
      <c r="UKB38" s="96"/>
      <c r="UKC38" s="96"/>
      <c r="UKD38" s="96"/>
      <c r="UKE38" s="96"/>
      <c r="UKF38" s="96"/>
      <c r="UKG38" s="96"/>
      <c r="UKH38" s="96"/>
      <c r="UKI38" s="96"/>
      <c r="UKJ38" s="96"/>
      <c r="UKK38" s="96"/>
      <c r="UKL38" s="96"/>
      <c r="UKM38" s="96"/>
      <c r="UKN38" s="96"/>
      <c r="UKO38" s="96"/>
      <c r="UKP38" s="96"/>
      <c r="UKQ38" s="96"/>
      <c r="UKR38" s="96"/>
      <c r="UKS38" s="96"/>
      <c r="UKT38" s="96"/>
      <c r="UKU38" s="96"/>
      <c r="UKV38" s="96"/>
      <c r="UKW38" s="96"/>
      <c r="UKX38" s="96"/>
      <c r="UKY38" s="96"/>
      <c r="UKZ38" s="96"/>
      <c r="ULA38" s="96"/>
      <c r="ULB38" s="96"/>
      <c r="ULC38" s="96"/>
      <c r="ULD38" s="96"/>
      <c r="ULE38" s="96"/>
      <c r="ULF38" s="96"/>
      <c r="ULG38" s="96"/>
      <c r="ULH38" s="96"/>
      <c r="ULI38" s="96"/>
      <c r="ULJ38" s="96"/>
      <c r="ULK38" s="96"/>
      <c r="ULL38" s="96"/>
      <c r="ULM38" s="96"/>
      <c r="ULN38" s="96"/>
      <c r="ULO38" s="96"/>
      <c r="ULP38" s="96"/>
      <c r="ULQ38" s="96"/>
      <c r="ULR38" s="96"/>
      <c r="ULS38" s="96"/>
      <c r="ULT38" s="96"/>
      <c r="ULU38" s="96"/>
      <c r="ULV38" s="96"/>
      <c r="ULW38" s="96"/>
      <c r="ULX38" s="96"/>
      <c r="ULY38" s="96"/>
      <c r="ULZ38" s="96"/>
      <c r="UMA38" s="96"/>
      <c r="UMB38" s="96"/>
      <c r="UMC38" s="96"/>
      <c r="UMD38" s="96"/>
      <c r="UME38" s="96"/>
      <c r="UMF38" s="96"/>
      <c r="UMG38" s="96"/>
      <c r="UMH38" s="96"/>
      <c r="UMI38" s="96"/>
      <c r="UMJ38" s="96"/>
      <c r="UMK38" s="96"/>
      <c r="UML38" s="96"/>
      <c r="UMM38" s="96"/>
      <c r="UMN38" s="96"/>
      <c r="UMO38" s="96"/>
      <c r="UMP38" s="96"/>
      <c r="UMQ38" s="96"/>
      <c r="UMR38" s="96"/>
      <c r="UMS38" s="96"/>
      <c r="UMT38" s="96"/>
      <c r="UMU38" s="96"/>
      <c r="UMV38" s="96"/>
      <c r="UMW38" s="96"/>
      <c r="UMX38" s="96"/>
      <c r="UMY38" s="96"/>
      <c r="UMZ38" s="96"/>
      <c r="UNA38" s="96"/>
      <c r="UNB38" s="96"/>
      <c r="UNC38" s="96"/>
      <c r="UND38" s="96"/>
      <c r="UNE38" s="96"/>
      <c r="UNF38" s="96"/>
      <c r="UNG38" s="96"/>
      <c r="UNH38" s="96"/>
      <c r="UNI38" s="96"/>
      <c r="UNJ38" s="96"/>
      <c r="UNK38" s="96"/>
      <c r="UNL38" s="96"/>
      <c r="UNM38" s="96"/>
      <c r="UNN38" s="96"/>
      <c r="UNO38" s="96"/>
      <c r="UNP38" s="96"/>
      <c r="UNQ38" s="96"/>
      <c r="UNR38" s="96"/>
      <c r="UNS38" s="96"/>
      <c r="UNT38" s="96"/>
      <c r="UNU38" s="96"/>
      <c r="UNV38" s="96"/>
      <c r="UNW38" s="96"/>
      <c r="UNX38" s="96"/>
      <c r="UNY38" s="96"/>
      <c r="UNZ38" s="96"/>
      <c r="UOA38" s="96"/>
      <c r="UOB38" s="96"/>
      <c r="UOC38" s="96"/>
      <c r="UOD38" s="96"/>
      <c r="UOE38" s="96"/>
      <c r="UOF38" s="96"/>
      <c r="UOG38" s="96"/>
      <c r="UOH38" s="96"/>
      <c r="UOI38" s="96"/>
      <c r="UOJ38" s="96"/>
      <c r="UOK38" s="96"/>
      <c r="UOL38" s="96"/>
      <c r="UOM38" s="96"/>
      <c r="UON38" s="96"/>
      <c r="UOO38" s="96"/>
      <c r="UOP38" s="96"/>
      <c r="UOQ38" s="96"/>
      <c r="UOR38" s="96"/>
      <c r="UOS38" s="96"/>
      <c r="UOT38" s="96"/>
      <c r="UOU38" s="96"/>
      <c r="UOV38" s="96"/>
      <c r="UOW38" s="96"/>
      <c r="UOX38" s="96"/>
      <c r="UOY38" s="96"/>
      <c r="UOZ38" s="96"/>
      <c r="UPA38" s="96"/>
      <c r="UPB38" s="96"/>
      <c r="UPC38" s="96"/>
      <c r="UPD38" s="96"/>
      <c r="UPE38" s="96"/>
      <c r="UPF38" s="96"/>
      <c r="UPG38" s="96"/>
      <c r="UPH38" s="96"/>
      <c r="UPI38" s="96"/>
      <c r="UPJ38" s="96"/>
      <c r="UPK38" s="96"/>
      <c r="UPL38" s="96"/>
      <c r="UPM38" s="96"/>
      <c r="UPN38" s="96"/>
      <c r="UPO38" s="96"/>
      <c r="UPP38" s="96"/>
      <c r="UPQ38" s="96"/>
      <c r="UPR38" s="96"/>
      <c r="UPS38" s="96"/>
      <c r="UPT38" s="96"/>
      <c r="UPU38" s="96"/>
      <c r="UPV38" s="96"/>
      <c r="UPW38" s="96"/>
      <c r="UPX38" s="96"/>
      <c r="UPY38" s="96"/>
      <c r="UPZ38" s="96"/>
      <c r="UQA38" s="96"/>
      <c r="UQB38" s="96"/>
      <c r="UQC38" s="96"/>
      <c r="UQD38" s="96"/>
      <c r="UQE38" s="96"/>
      <c r="UQF38" s="96"/>
      <c r="UQG38" s="96"/>
      <c r="UQH38" s="96"/>
      <c r="UQI38" s="96"/>
      <c r="UQJ38" s="96"/>
      <c r="UQK38" s="96"/>
      <c r="UQL38" s="96"/>
      <c r="UQM38" s="96"/>
      <c r="UQN38" s="96"/>
      <c r="UQO38" s="96"/>
      <c r="UQP38" s="96"/>
      <c r="UQQ38" s="96"/>
      <c r="UQR38" s="96"/>
      <c r="UQS38" s="96"/>
      <c r="UQT38" s="96"/>
      <c r="UQU38" s="96"/>
      <c r="UQV38" s="96"/>
      <c r="UQW38" s="96"/>
      <c r="UQX38" s="96"/>
      <c r="UQY38" s="96"/>
      <c r="UQZ38" s="96"/>
      <c r="URA38" s="96"/>
      <c r="URB38" s="96"/>
      <c r="URC38" s="96"/>
      <c r="URD38" s="96"/>
      <c r="URE38" s="96"/>
      <c r="URF38" s="96"/>
      <c r="URG38" s="96"/>
      <c r="URH38" s="96"/>
      <c r="URI38" s="96"/>
      <c r="URJ38" s="96"/>
      <c r="URK38" s="96"/>
      <c r="URL38" s="96"/>
      <c r="URM38" s="96"/>
      <c r="URN38" s="96"/>
      <c r="URO38" s="96"/>
      <c r="URP38" s="96"/>
      <c r="URQ38" s="96"/>
      <c r="URR38" s="96"/>
      <c r="URS38" s="96"/>
      <c r="URT38" s="96"/>
      <c r="URU38" s="96"/>
      <c r="URV38" s="96"/>
      <c r="URW38" s="96"/>
      <c r="URX38" s="96"/>
      <c r="URY38" s="96"/>
      <c r="URZ38" s="96"/>
      <c r="USA38" s="96"/>
      <c r="USB38" s="96"/>
      <c r="USC38" s="96"/>
      <c r="USD38" s="96"/>
      <c r="USE38" s="96"/>
      <c r="USF38" s="96"/>
      <c r="USG38" s="96"/>
      <c r="USH38" s="96"/>
      <c r="USI38" s="96"/>
      <c r="USJ38" s="96"/>
      <c r="USK38" s="96"/>
      <c r="USL38" s="96"/>
      <c r="USM38" s="96"/>
      <c r="USN38" s="96"/>
      <c r="USO38" s="96"/>
      <c r="USP38" s="96"/>
      <c r="USQ38" s="96"/>
      <c r="USR38" s="96"/>
      <c r="USS38" s="96"/>
      <c r="UST38" s="96"/>
      <c r="USU38" s="96"/>
      <c r="USV38" s="96"/>
      <c r="USW38" s="96"/>
      <c r="USX38" s="96"/>
      <c r="USY38" s="96"/>
      <c r="USZ38" s="96"/>
      <c r="UTA38" s="96"/>
      <c r="UTB38" s="96"/>
      <c r="UTC38" s="96"/>
      <c r="UTD38" s="96"/>
      <c r="UTE38" s="96"/>
      <c r="UTF38" s="96"/>
      <c r="UTG38" s="96"/>
      <c r="UTH38" s="96"/>
      <c r="UTI38" s="96"/>
      <c r="UTJ38" s="96"/>
      <c r="UTK38" s="96"/>
      <c r="UTL38" s="96"/>
      <c r="UTM38" s="96"/>
      <c r="UTN38" s="96"/>
      <c r="UTO38" s="96"/>
      <c r="UTP38" s="96"/>
      <c r="UTQ38" s="96"/>
      <c r="UTR38" s="96"/>
      <c r="UTS38" s="96"/>
      <c r="UTT38" s="96"/>
      <c r="UTU38" s="96"/>
      <c r="UTV38" s="96"/>
      <c r="UTW38" s="96"/>
      <c r="UTX38" s="96"/>
      <c r="UTY38" s="96"/>
      <c r="UTZ38" s="96"/>
      <c r="UUA38" s="96"/>
      <c r="UUB38" s="96"/>
      <c r="UUC38" s="96"/>
      <c r="UUD38" s="96"/>
      <c r="UUE38" s="96"/>
      <c r="UUF38" s="96"/>
      <c r="UUG38" s="96"/>
      <c r="UUH38" s="96"/>
      <c r="UUI38" s="96"/>
      <c r="UUJ38" s="96"/>
      <c r="UUK38" s="96"/>
      <c r="UUL38" s="96"/>
      <c r="UUM38" s="96"/>
      <c r="UUN38" s="96"/>
      <c r="UUO38" s="96"/>
      <c r="UUP38" s="96"/>
      <c r="UUQ38" s="96"/>
      <c r="UUR38" s="96"/>
      <c r="UUS38" s="96"/>
      <c r="UUT38" s="96"/>
      <c r="UUU38" s="96"/>
      <c r="UUV38" s="96"/>
      <c r="UUW38" s="96"/>
      <c r="UUX38" s="96"/>
      <c r="UUY38" s="96"/>
      <c r="UUZ38" s="96"/>
      <c r="UVA38" s="96"/>
      <c r="UVB38" s="96"/>
      <c r="UVC38" s="96"/>
      <c r="UVD38" s="96"/>
      <c r="UVE38" s="96"/>
      <c r="UVF38" s="96"/>
      <c r="UVG38" s="96"/>
      <c r="UVH38" s="96"/>
      <c r="UVI38" s="96"/>
      <c r="UVJ38" s="96"/>
      <c r="UVK38" s="96"/>
      <c r="UVL38" s="96"/>
      <c r="UVM38" s="96"/>
      <c r="UVN38" s="96"/>
      <c r="UVO38" s="96"/>
      <c r="UVP38" s="96"/>
      <c r="UVQ38" s="96"/>
      <c r="UVR38" s="96"/>
      <c r="UVS38" s="96"/>
      <c r="UVT38" s="96"/>
      <c r="UVU38" s="96"/>
      <c r="UVV38" s="96"/>
      <c r="UVW38" s="96"/>
      <c r="UVX38" s="96"/>
      <c r="UVY38" s="96"/>
      <c r="UVZ38" s="96"/>
      <c r="UWA38" s="96"/>
      <c r="UWB38" s="96"/>
      <c r="UWC38" s="96"/>
      <c r="UWD38" s="96"/>
      <c r="UWE38" s="96"/>
      <c r="UWF38" s="96"/>
      <c r="UWG38" s="96"/>
      <c r="UWH38" s="96"/>
      <c r="UWI38" s="96"/>
      <c r="UWJ38" s="96"/>
      <c r="UWK38" s="96"/>
      <c r="UWL38" s="96"/>
      <c r="UWM38" s="96"/>
      <c r="UWN38" s="96"/>
      <c r="UWO38" s="96"/>
      <c r="UWP38" s="96"/>
      <c r="UWQ38" s="96"/>
      <c r="UWR38" s="96"/>
      <c r="UWS38" s="96"/>
      <c r="UWT38" s="96"/>
      <c r="UWU38" s="96"/>
      <c r="UWV38" s="96"/>
      <c r="UWW38" s="96"/>
      <c r="UWX38" s="96"/>
      <c r="UWY38" s="96"/>
      <c r="UWZ38" s="96"/>
      <c r="UXA38" s="96"/>
      <c r="UXB38" s="96"/>
      <c r="UXC38" s="96"/>
      <c r="UXD38" s="96"/>
      <c r="UXE38" s="96"/>
      <c r="UXF38" s="96"/>
      <c r="UXG38" s="96"/>
      <c r="UXH38" s="96"/>
      <c r="UXI38" s="96"/>
      <c r="UXJ38" s="96"/>
      <c r="UXK38" s="96"/>
      <c r="UXL38" s="96"/>
      <c r="UXM38" s="96"/>
      <c r="UXN38" s="96"/>
      <c r="UXO38" s="96"/>
      <c r="UXP38" s="96"/>
      <c r="UXQ38" s="96"/>
      <c r="UXR38" s="96"/>
      <c r="UXS38" s="96"/>
      <c r="UXT38" s="96"/>
      <c r="UXU38" s="96"/>
      <c r="UXV38" s="96"/>
      <c r="UXW38" s="96"/>
      <c r="UXX38" s="96"/>
      <c r="UXY38" s="96"/>
      <c r="UXZ38" s="96"/>
      <c r="UYA38" s="96"/>
      <c r="UYB38" s="96"/>
      <c r="UYC38" s="96"/>
      <c r="UYD38" s="96"/>
      <c r="UYE38" s="96"/>
      <c r="UYF38" s="96"/>
      <c r="UYG38" s="96"/>
      <c r="UYH38" s="96"/>
      <c r="UYI38" s="96"/>
      <c r="UYJ38" s="96"/>
      <c r="UYK38" s="96"/>
      <c r="UYL38" s="96"/>
      <c r="UYM38" s="96"/>
      <c r="UYN38" s="96"/>
      <c r="UYO38" s="96"/>
      <c r="UYP38" s="96"/>
      <c r="UYQ38" s="96"/>
      <c r="UYR38" s="96"/>
      <c r="UYS38" s="96"/>
      <c r="UYT38" s="96"/>
      <c r="UYU38" s="96"/>
      <c r="UYV38" s="96"/>
      <c r="UYW38" s="96"/>
      <c r="UYX38" s="96"/>
      <c r="UYY38" s="96"/>
      <c r="UYZ38" s="96"/>
      <c r="UZA38" s="96"/>
      <c r="UZB38" s="96"/>
      <c r="UZC38" s="96"/>
      <c r="UZD38" s="96"/>
      <c r="UZE38" s="96"/>
      <c r="UZF38" s="96"/>
      <c r="UZG38" s="96"/>
      <c r="UZH38" s="96"/>
      <c r="UZI38" s="96"/>
      <c r="UZJ38" s="96"/>
      <c r="UZK38" s="96"/>
      <c r="UZL38" s="96"/>
      <c r="UZM38" s="96"/>
      <c r="UZN38" s="96"/>
      <c r="UZO38" s="96"/>
      <c r="UZP38" s="96"/>
      <c r="UZQ38" s="96"/>
      <c r="UZR38" s="96"/>
      <c r="UZS38" s="96"/>
      <c r="UZT38" s="96"/>
      <c r="UZU38" s="96"/>
      <c r="UZV38" s="96"/>
      <c r="UZW38" s="96"/>
      <c r="UZX38" s="96"/>
      <c r="UZY38" s="96"/>
      <c r="UZZ38" s="96"/>
      <c r="VAA38" s="96"/>
      <c r="VAB38" s="96"/>
      <c r="VAC38" s="96"/>
      <c r="VAD38" s="96"/>
      <c r="VAE38" s="96"/>
      <c r="VAF38" s="96"/>
      <c r="VAG38" s="96"/>
      <c r="VAH38" s="96"/>
      <c r="VAI38" s="96"/>
      <c r="VAJ38" s="96"/>
      <c r="VAK38" s="96"/>
      <c r="VAL38" s="96"/>
      <c r="VAM38" s="96"/>
      <c r="VAN38" s="96"/>
      <c r="VAO38" s="96"/>
      <c r="VAP38" s="96"/>
      <c r="VAQ38" s="96"/>
      <c r="VAR38" s="96"/>
      <c r="VAS38" s="96"/>
      <c r="VAT38" s="96"/>
      <c r="VAU38" s="96"/>
      <c r="VAV38" s="96"/>
      <c r="VAW38" s="96"/>
      <c r="VAX38" s="96"/>
      <c r="VAY38" s="96"/>
      <c r="VAZ38" s="96"/>
      <c r="VBA38" s="96"/>
      <c r="VBB38" s="96"/>
      <c r="VBC38" s="96"/>
      <c r="VBD38" s="96"/>
      <c r="VBE38" s="96"/>
      <c r="VBF38" s="96"/>
      <c r="VBG38" s="96"/>
      <c r="VBH38" s="96"/>
      <c r="VBI38" s="96"/>
      <c r="VBJ38" s="96"/>
      <c r="VBK38" s="96"/>
      <c r="VBL38" s="96"/>
      <c r="VBM38" s="96"/>
      <c r="VBN38" s="96"/>
      <c r="VBO38" s="96"/>
      <c r="VBP38" s="96"/>
      <c r="VBQ38" s="96"/>
      <c r="VBR38" s="96"/>
      <c r="VBS38" s="96"/>
      <c r="VBT38" s="96"/>
      <c r="VBU38" s="96"/>
      <c r="VBV38" s="96"/>
      <c r="VBW38" s="96"/>
      <c r="VBX38" s="96"/>
      <c r="VBY38" s="96"/>
      <c r="VBZ38" s="96"/>
      <c r="VCA38" s="96"/>
      <c r="VCB38" s="96"/>
      <c r="VCC38" s="96"/>
      <c r="VCD38" s="96"/>
      <c r="VCE38" s="96"/>
      <c r="VCF38" s="96"/>
      <c r="VCG38" s="96"/>
      <c r="VCH38" s="96"/>
      <c r="VCI38" s="96"/>
      <c r="VCJ38" s="96"/>
      <c r="VCK38" s="96"/>
      <c r="VCL38" s="96"/>
      <c r="VCM38" s="96"/>
      <c r="VCN38" s="96"/>
      <c r="VCO38" s="96"/>
      <c r="VCP38" s="96"/>
      <c r="VCQ38" s="96"/>
      <c r="VCR38" s="96"/>
      <c r="VCS38" s="96"/>
      <c r="VCT38" s="96"/>
      <c r="VCU38" s="96"/>
      <c r="VCV38" s="96"/>
      <c r="VCW38" s="96"/>
      <c r="VCX38" s="96"/>
      <c r="VCY38" s="96"/>
      <c r="VCZ38" s="96"/>
      <c r="VDA38" s="96"/>
      <c r="VDB38" s="96"/>
      <c r="VDC38" s="96"/>
      <c r="VDD38" s="96"/>
      <c r="VDE38" s="96"/>
      <c r="VDF38" s="96"/>
      <c r="VDG38" s="96"/>
      <c r="VDH38" s="96"/>
      <c r="VDI38" s="96"/>
      <c r="VDJ38" s="96"/>
      <c r="VDK38" s="96"/>
      <c r="VDL38" s="96"/>
      <c r="VDM38" s="96"/>
      <c r="VDN38" s="96"/>
      <c r="VDO38" s="96"/>
      <c r="VDP38" s="96"/>
      <c r="VDQ38" s="96"/>
      <c r="VDR38" s="96"/>
      <c r="VDS38" s="96"/>
      <c r="VDT38" s="96"/>
      <c r="VDU38" s="96"/>
      <c r="VDV38" s="96"/>
      <c r="VDW38" s="96"/>
      <c r="VDX38" s="96"/>
      <c r="VDY38" s="96"/>
      <c r="VDZ38" s="96"/>
      <c r="VEA38" s="96"/>
      <c r="VEB38" s="96"/>
      <c r="VEC38" s="96"/>
      <c r="VED38" s="96"/>
      <c r="VEE38" s="96"/>
      <c r="VEF38" s="96"/>
      <c r="VEG38" s="96"/>
      <c r="VEH38" s="96"/>
      <c r="VEI38" s="96"/>
      <c r="VEJ38" s="96"/>
      <c r="VEK38" s="96"/>
      <c r="VEL38" s="96"/>
      <c r="VEM38" s="96"/>
      <c r="VEN38" s="96"/>
      <c r="VEO38" s="96"/>
      <c r="VEP38" s="96"/>
      <c r="VEQ38" s="96"/>
      <c r="VER38" s="96"/>
      <c r="VES38" s="96"/>
      <c r="VET38" s="96"/>
      <c r="VEU38" s="96"/>
      <c r="VEV38" s="96"/>
      <c r="VEW38" s="96"/>
      <c r="VEX38" s="96"/>
      <c r="VEY38" s="96"/>
      <c r="VEZ38" s="96"/>
      <c r="VFA38" s="96"/>
      <c r="VFB38" s="96"/>
      <c r="VFC38" s="96"/>
      <c r="VFD38" s="96"/>
      <c r="VFE38" s="96"/>
      <c r="VFF38" s="96"/>
      <c r="VFG38" s="96"/>
      <c r="VFH38" s="96"/>
      <c r="VFI38" s="96"/>
      <c r="VFJ38" s="96"/>
      <c r="VFK38" s="96"/>
      <c r="VFL38" s="96"/>
      <c r="VFM38" s="96"/>
      <c r="VFN38" s="96"/>
      <c r="VFO38" s="96"/>
      <c r="VFP38" s="96"/>
      <c r="VFQ38" s="96"/>
      <c r="VFR38" s="96"/>
      <c r="VFS38" s="96"/>
      <c r="VFT38" s="96"/>
      <c r="VFU38" s="96"/>
      <c r="VFV38" s="96"/>
      <c r="VFW38" s="96"/>
      <c r="VFX38" s="96"/>
      <c r="VFY38" s="96"/>
      <c r="VFZ38" s="96"/>
      <c r="VGA38" s="96"/>
      <c r="VGB38" s="96"/>
      <c r="VGC38" s="96"/>
      <c r="VGD38" s="96"/>
      <c r="VGE38" s="96"/>
      <c r="VGF38" s="96"/>
      <c r="VGG38" s="96"/>
      <c r="VGH38" s="96"/>
      <c r="VGI38" s="96"/>
      <c r="VGJ38" s="96"/>
      <c r="VGK38" s="96"/>
      <c r="VGL38" s="96"/>
      <c r="VGM38" s="96"/>
      <c r="VGN38" s="96"/>
      <c r="VGO38" s="96"/>
      <c r="VGP38" s="96"/>
      <c r="VGQ38" s="96"/>
      <c r="VGR38" s="96"/>
      <c r="VGS38" s="96"/>
      <c r="VGT38" s="96"/>
      <c r="VGU38" s="96"/>
      <c r="VGV38" s="96"/>
      <c r="VGW38" s="96"/>
      <c r="VGX38" s="96"/>
      <c r="VGY38" s="96"/>
      <c r="VGZ38" s="96"/>
      <c r="VHA38" s="96"/>
      <c r="VHB38" s="96"/>
      <c r="VHC38" s="96"/>
      <c r="VHD38" s="96"/>
      <c r="VHE38" s="96"/>
      <c r="VHF38" s="96"/>
      <c r="VHG38" s="96"/>
      <c r="VHH38" s="96"/>
      <c r="VHI38" s="96"/>
      <c r="VHJ38" s="96"/>
      <c r="VHK38" s="96"/>
      <c r="VHL38" s="96"/>
      <c r="VHM38" s="96"/>
      <c r="VHN38" s="96"/>
      <c r="VHO38" s="96"/>
      <c r="VHP38" s="96"/>
      <c r="VHQ38" s="96"/>
      <c r="VHR38" s="96"/>
      <c r="VHS38" s="96"/>
      <c r="VHT38" s="96"/>
      <c r="VHU38" s="96"/>
      <c r="VHV38" s="96"/>
      <c r="VHW38" s="96"/>
      <c r="VHX38" s="96"/>
      <c r="VHY38" s="96"/>
      <c r="VHZ38" s="96"/>
      <c r="VIA38" s="96"/>
      <c r="VIB38" s="96"/>
      <c r="VIC38" s="96"/>
      <c r="VID38" s="96"/>
      <c r="VIE38" s="96"/>
      <c r="VIF38" s="96"/>
      <c r="VIG38" s="96"/>
      <c r="VIH38" s="96"/>
      <c r="VII38" s="96"/>
      <c r="VIJ38" s="96"/>
      <c r="VIK38" s="96"/>
      <c r="VIL38" s="96"/>
      <c r="VIM38" s="96"/>
      <c r="VIN38" s="96"/>
      <c r="VIO38" s="96"/>
      <c r="VIP38" s="96"/>
      <c r="VIQ38" s="96"/>
      <c r="VIR38" s="96"/>
      <c r="VIS38" s="96"/>
      <c r="VIT38" s="96"/>
      <c r="VIU38" s="96"/>
      <c r="VIV38" s="96"/>
      <c r="VIW38" s="96"/>
      <c r="VIX38" s="96"/>
      <c r="VIY38" s="96"/>
      <c r="VIZ38" s="96"/>
      <c r="VJA38" s="96"/>
      <c r="VJB38" s="96"/>
      <c r="VJC38" s="96"/>
      <c r="VJD38" s="96"/>
      <c r="VJE38" s="96"/>
      <c r="VJF38" s="96"/>
      <c r="VJG38" s="96"/>
      <c r="VJH38" s="96"/>
      <c r="VJI38" s="96"/>
      <c r="VJJ38" s="96"/>
      <c r="VJK38" s="96"/>
      <c r="VJL38" s="96"/>
      <c r="VJM38" s="96"/>
      <c r="VJN38" s="96"/>
      <c r="VJO38" s="96"/>
      <c r="VJP38" s="96"/>
      <c r="VJQ38" s="96"/>
      <c r="VJR38" s="96"/>
      <c r="VJS38" s="96"/>
      <c r="VJT38" s="96"/>
      <c r="VJU38" s="96"/>
      <c r="VJV38" s="96"/>
      <c r="VJW38" s="96"/>
      <c r="VJX38" s="96"/>
      <c r="VJY38" s="96"/>
      <c r="VJZ38" s="96"/>
      <c r="VKA38" s="96"/>
      <c r="VKB38" s="96"/>
      <c r="VKC38" s="96"/>
      <c r="VKD38" s="96"/>
      <c r="VKE38" s="96"/>
      <c r="VKF38" s="96"/>
      <c r="VKG38" s="96"/>
      <c r="VKH38" s="96"/>
      <c r="VKI38" s="96"/>
      <c r="VKJ38" s="96"/>
      <c r="VKK38" s="96"/>
      <c r="VKL38" s="96"/>
      <c r="VKM38" s="96"/>
      <c r="VKN38" s="96"/>
      <c r="VKO38" s="96"/>
      <c r="VKP38" s="96"/>
      <c r="VKQ38" s="96"/>
      <c r="VKR38" s="96"/>
      <c r="VKS38" s="96"/>
      <c r="VKT38" s="96"/>
      <c r="VKU38" s="96"/>
      <c r="VKV38" s="96"/>
      <c r="VKW38" s="96"/>
      <c r="VKX38" s="96"/>
      <c r="VKY38" s="96"/>
      <c r="VKZ38" s="96"/>
      <c r="VLA38" s="96"/>
      <c r="VLB38" s="96"/>
      <c r="VLC38" s="96"/>
      <c r="VLD38" s="96"/>
      <c r="VLE38" s="96"/>
      <c r="VLF38" s="96"/>
      <c r="VLG38" s="96"/>
      <c r="VLH38" s="96"/>
      <c r="VLI38" s="96"/>
      <c r="VLJ38" s="96"/>
      <c r="VLK38" s="96"/>
      <c r="VLL38" s="96"/>
      <c r="VLM38" s="96"/>
      <c r="VLN38" s="96"/>
      <c r="VLO38" s="96"/>
      <c r="VLP38" s="96"/>
      <c r="VLQ38" s="96"/>
      <c r="VLR38" s="96"/>
      <c r="VLS38" s="96"/>
      <c r="VLT38" s="96"/>
      <c r="VLU38" s="96"/>
      <c r="VLV38" s="96"/>
      <c r="VLW38" s="96"/>
      <c r="VLX38" s="96"/>
      <c r="VLY38" s="96"/>
      <c r="VLZ38" s="96"/>
      <c r="VMA38" s="96"/>
      <c r="VMB38" s="96"/>
      <c r="VMC38" s="96"/>
      <c r="VMD38" s="96"/>
      <c r="VME38" s="96"/>
      <c r="VMF38" s="96"/>
      <c r="VMG38" s="96"/>
      <c r="VMH38" s="96"/>
      <c r="VMI38" s="96"/>
      <c r="VMJ38" s="96"/>
      <c r="VMK38" s="96"/>
      <c r="VML38" s="96"/>
      <c r="VMM38" s="96"/>
      <c r="VMN38" s="96"/>
      <c r="VMO38" s="96"/>
      <c r="VMP38" s="96"/>
      <c r="VMQ38" s="96"/>
      <c r="VMR38" s="96"/>
      <c r="VMS38" s="96"/>
      <c r="VMT38" s="96"/>
      <c r="VMU38" s="96"/>
      <c r="VMV38" s="96"/>
      <c r="VMW38" s="96"/>
      <c r="VMX38" s="96"/>
      <c r="VMY38" s="96"/>
      <c r="VMZ38" s="96"/>
      <c r="VNA38" s="96"/>
      <c r="VNB38" s="96"/>
      <c r="VNC38" s="96"/>
      <c r="VND38" s="96"/>
      <c r="VNE38" s="96"/>
      <c r="VNF38" s="96"/>
      <c r="VNG38" s="96"/>
      <c r="VNH38" s="96"/>
      <c r="VNI38" s="96"/>
      <c r="VNJ38" s="96"/>
      <c r="VNK38" s="96"/>
      <c r="VNL38" s="96"/>
      <c r="VNM38" s="96"/>
      <c r="VNN38" s="96"/>
      <c r="VNO38" s="96"/>
      <c r="VNP38" s="96"/>
      <c r="VNQ38" s="96"/>
      <c r="VNR38" s="96"/>
      <c r="VNS38" s="96"/>
      <c r="VNT38" s="96"/>
      <c r="VNU38" s="96"/>
      <c r="VNV38" s="96"/>
      <c r="VNW38" s="96"/>
      <c r="VNX38" s="96"/>
      <c r="VNY38" s="96"/>
      <c r="VNZ38" s="96"/>
      <c r="VOA38" s="96"/>
      <c r="VOB38" s="96"/>
      <c r="VOC38" s="96"/>
      <c r="VOD38" s="96"/>
      <c r="VOE38" s="96"/>
      <c r="VOF38" s="96"/>
      <c r="VOG38" s="96"/>
      <c r="VOH38" s="96"/>
      <c r="VOI38" s="96"/>
      <c r="VOJ38" s="96"/>
      <c r="VOK38" s="96"/>
      <c r="VOL38" s="96"/>
      <c r="VOM38" s="96"/>
      <c r="VON38" s="96"/>
      <c r="VOO38" s="96"/>
      <c r="VOP38" s="96"/>
      <c r="VOQ38" s="96"/>
      <c r="VOR38" s="96"/>
      <c r="VOS38" s="96"/>
      <c r="VOT38" s="96"/>
      <c r="VOU38" s="96"/>
      <c r="VOV38" s="96"/>
      <c r="VOW38" s="96"/>
      <c r="VOX38" s="96"/>
      <c r="VOY38" s="96"/>
      <c r="VOZ38" s="96"/>
      <c r="VPA38" s="96"/>
      <c r="VPB38" s="96"/>
      <c r="VPC38" s="96"/>
      <c r="VPD38" s="96"/>
      <c r="VPE38" s="96"/>
      <c r="VPF38" s="96"/>
      <c r="VPG38" s="96"/>
      <c r="VPH38" s="96"/>
      <c r="VPI38" s="96"/>
      <c r="VPJ38" s="96"/>
      <c r="VPK38" s="96"/>
      <c r="VPL38" s="96"/>
      <c r="VPM38" s="96"/>
      <c r="VPN38" s="96"/>
      <c r="VPO38" s="96"/>
      <c r="VPP38" s="96"/>
      <c r="VPQ38" s="96"/>
      <c r="VPR38" s="96"/>
      <c r="VPS38" s="96"/>
      <c r="VPT38" s="96"/>
      <c r="VPU38" s="96"/>
      <c r="VPV38" s="96"/>
      <c r="VPW38" s="96"/>
      <c r="VPX38" s="96"/>
      <c r="VPY38" s="96"/>
      <c r="VPZ38" s="96"/>
      <c r="VQA38" s="96"/>
      <c r="VQB38" s="96"/>
      <c r="VQC38" s="96"/>
      <c r="VQD38" s="96"/>
      <c r="VQE38" s="96"/>
      <c r="VQF38" s="96"/>
      <c r="VQG38" s="96"/>
      <c r="VQH38" s="96"/>
      <c r="VQI38" s="96"/>
      <c r="VQJ38" s="96"/>
      <c r="VQK38" s="96"/>
      <c r="VQL38" s="96"/>
      <c r="VQM38" s="96"/>
      <c r="VQN38" s="96"/>
      <c r="VQO38" s="96"/>
      <c r="VQP38" s="96"/>
      <c r="VQQ38" s="96"/>
      <c r="VQR38" s="96"/>
      <c r="VQS38" s="96"/>
      <c r="VQT38" s="96"/>
      <c r="VQU38" s="96"/>
      <c r="VQV38" s="96"/>
      <c r="VQW38" s="96"/>
      <c r="VQX38" s="96"/>
      <c r="VQY38" s="96"/>
      <c r="VQZ38" s="96"/>
      <c r="VRA38" s="96"/>
      <c r="VRB38" s="96"/>
      <c r="VRC38" s="96"/>
      <c r="VRD38" s="96"/>
      <c r="VRE38" s="96"/>
      <c r="VRF38" s="96"/>
      <c r="VRG38" s="96"/>
      <c r="VRH38" s="96"/>
      <c r="VRI38" s="96"/>
      <c r="VRJ38" s="96"/>
      <c r="VRK38" s="96"/>
      <c r="VRL38" s="96"/>
      <c r="VRM38" s="96"/>
      <c r="VRN38" s="96"/>
      <c r="VRO38" s="96"/>
      <c r="VRP38" s="96"/>
      <c r="VRQ38" s="96"/>
      <c r="VRR38" s="96"/>
      <c r="VRS38" s="96"/>
      <c r="VRT38" s="96"/>
      <c r="VRU38" s="96"/>
      <c r="VRV38" s="96"/>
      <c r="VRW38" s="96"/>
      <c r="VRX38" s="96"/>
      <c r="VRY38" s="96"/>
      <c r="VRZ38" s="96"/>
      <c r="VSA38" s="96"/>
      <c r="VSB38" s="96"/>
      <c r="VSC38" s="96"/>
      <c r="VSD38" s="96"/>
      <c r="VSE38" s="96"/>
      <c r="VSF38" s="96"/>
      <c r="VSG38" s="96"/>
      <c r="VSH38" s="96"/>
      <c r="VSI38" s="96"/>
      <c r="VSJ38" s="96"/>
      <c r="VSK38" s="96"/>
      <c r="VSL38" s="96"/>
      <c r="VSM38" s="96"/>
      <c r="VSN38" s="96"/>
      <c r="VSO38" s="96"/>
      <c r="VSP38" s="96"/>
      <c r="VSQ38" s="96"/>
      <c r="VSR38" s="96"/>
      <c r="VSS38" s="96"/>
      <c r="VST38" s="96"/>
      <c r="VSU38" s="96"/>
      <c r="VSV38" s="96"/>
      <c r="VSW38" s="96"/>
      <c r="VSX38" s="96"/>
      <c r="VSY38" s="96"/>
      <c r="VSZ38" s="96"/>
      <c r="VTA38" s="96"/>
      <c r="VTB38" s="96"/>
      <c r="VTC38" s="96"/>
      <c r="VTD38" s="96"/>
      <c r="VTE38" s="96"/>
      <c r="VTF38" s="96"/>
      <c r="VTG38" s="96"/>
      <c r="VTH38" s="96"/>
      <c r="VTI38" s="96"/>
      <c r="VTJ38" s="96"/>
      <c r="VTK38" s="96"/>
      <c r="VTL38" s="96"/>
      <c r="VTM38" s="96"/>
      <c r="VTN38" s="96"/>
      <c r="VTO38" s="96"/>
      <c r="VTP38" s="96"/>
      <c r="VTQ38" s="96"/>
      <c r="VTR38" s="96"/>
      <c r="VTS38" s="96"/>
      <c r="VTT38" s="96"/>
      <c r="VTU38" s="96"/>
      <c r="VTV38" s="96"/>
      <c r="VTW38" s="96"/>
      <c r="VTX38" s="96"/>
      <c r="VTY38" s="96"/>
      <c r="VTZ38" s="96"/>
      <c r="VUA38" s="96"/>
      <c r="VUB38" s="96"/>
      <c r="VUC38" s="96"/>
      <c r="VUD38" s="96"/>
      <c r="VUE38" s="96"/>
      <c r="VUF38" s="96"/>
      <c r="VUG38" s="96"/>
      <c r="VUH38" s="96"/>
      <c r="VUI38" s="96"/>
      <c r="VUJ38" s="96"/>
      <c r="VUK38" s="96"/>
      <c r="VUL38" s="96"/>
      <c r="VUM38" s="96"/>
      <c r="VUN38" s="96"/>
      <c r="VUO38" s="96"/>
      <c r="VUP38" s="96"/>
      <c r="VUQ38" s="96"/>
      <c r="VUR38" s="96"/>
      <c r="VUS38" s="96"/>
      <c r="VUT38" s="96"/>
      <c r="VUU38" s="96"/>
      <c r="VUV38" s="96"/>
      <c r="VUW38" s="96"/>
      <c r="VUX38" s="96"/>
      <c r="VUY38" s="96"/>
      <c r="VUZ38" s="96"/>
      <c r="VVA38" s="96"/>
      <c r="VVB38" s="96"/>
      <c r="VVC38" s="96"/>
      <c r="VVD38" s="96"/>
      <c r="VVE38" s="96"/>
      <c r="VVF38" s="96"/>
      <c r="VVG38" s="96"/>
      <c r="VVH38" s="96"/>
      <c r="VVI38" s="96"/>
      <c r="VVJ38" s="96"/>
      <c r="VVK38" s="96"/>
      <c r="VVL38" s="96"/>
      <c r="VVM38" s="96"/>
      <c r="VVN38" s="96"/>
      <c r="VVO38" s="96"/>
      <c r="VVP38" s="96"/>
      <c r="VVQ38" s="96"/>
      <c r="VVR38" s="96"/>
      <c r="VVS38" s="96"/>
      <c r="VVT38" s="96"/>
      <c r="VVU38" s="96"/>
      <c r="VVV38" s="96"/>
      <c r="VVW38" s="96"/>
      <c r="VVX38" s="96"/>
      <c r="VVY38" s="96"/>
      <c r="VVZ38" s="96"/>
      <c r="VWA38" s="96"/>
      <c r="VWB38" s="96"/>
      <c r="VWC38" s="96"/>
      <c r="VWD38" s="96"/>
      <c r="VWE38" s="96"/>
      <c r="VWF38" s="96"/>
      <c r="VWG38" s="96"/>
      <c r="VWH38" s="96"/>
      <c r="VWI38" s="96"/>
      <c r="VWJ38" s="96"/>
      <c r="VWK38" s="96"/>
      <c r="VWL38" s="96"/>
      <c r="VWM38" s="96"/>
      <c r="VWN38" s="96"/>
      <c r="VWO38" s="96"/>
      <c r="VWP38" s="96"/>
      <c r="VWQ38" s="96"/>
      <c r="VWR38" s="96"/>
      <c r="VWS38" s="96"/>
      <c r="VWT38" s="96"/>
      <c r="VWU38" s="96"/>
      <c r="VWV38" s="96"/>
      <c r="VWW38" s="96"/>
      <c r="VWX38" s="96"/>
      <c r="VWY38" s="96"/>
      <c r="VWZ38" s="96"/>
      <c r="VXA38" s="96"/>
      <c r="VXB38" s="96"/>
      <c r="VXC38" s="96"/>
      <c r="VXD38" s="96"/>
      <c r="VXE38" s="96"/>
      <c r="VXF38" s="96"/>
      <c r="VXG38" s="96"/>
      <c r="VXH38" s="96"/>
      <c r="VXI38" s="96"/>
      <c r="VXJ38" s="96"/>
      <c r="VXK38" s="96"/>
      <c r="VXL38" s="96"/>
      <c r="VXM38" s="96"/>
      <c r="VXN38" s="96"/>
      <c r="VXO38" s="96"/>
      <c r="VXP38" s="96"/>
      <c r="VXQ38" s="96"/>
      <c r="VXR38" s="96"/>
      <c r="VXS38" s="96"/>
      <c r="VXT38" s="96"/>
      <c r="VXU38" s="96"/>
      <c r="VXV38" s="96"/>
      <c r="VXW38" s="96"/>
      <c r="VXX38" s="96"/>
      <c r="VXY38" s="96"/>
      <c r="VXZ38" s="96"/>
      <c r="VYA38" s="96"/>
      <c r="VYB38" s="96"/>
      <c r="VYC38" s="96"/>
      <c r="VYD38" s="96"/>
      <c r="VYE38" s="96"/>
      <c r="VYF38" s="96"/>
      <c r="VYG38" s="96"/>
      <c r="VYH38" s="96"/>
      <c r="VYI38" s="96"/>
      <c r="VYJ38" s="96"/>
      <c r="VYK38" s="96"/>
      <c r="VYL38" s="96"/>
      <c r="VYM38" s="96"/>
      <c r="VYN38" s="96"/>
      <c r="VYO38" s="96"/>
      <c r="VYP38" s="96"/>
      <c r="VYQ38" s="96"/>
      <c r="VYR38" s="96"/>
      <c r="VYS38" s="96"/>
      <c r="VYT38" s="96"/>
      <c r="VYU38" s="96"/>
      <c r="VYV38" s="96"/>
      <c r="VYW38" s="96"/>
      <c r="VYX38" s="96"/>
      <c r="VYY38" s="96"/>
      <c r="VYZ38" s="96"/>
      <c r="VZA38" s="96"/>
      <c r="VZB38" s="96"/>
      <c r="VZC38" s="96"/>
      <c r="VZD38" s="96"/>
      <c r="VZE38" s="96"/>
      <c r="VZF38" s="96"/>
      <c r="VZG38" s="96"/>
      <c r="VZH38" s="96"/>
      <c r="VZI38" s="96"/>
      <c r="VZJ38" s="96"/>
      <c r="VZK38" s="96"/>
      <c r="VZL38" s="96"/>
      <c r="VZM38" s="96"/>
      <c r="VZN38" s="96"/>
      <c r="VZO38" s="96"/>
      <c r="VZP38" s="96"/>
      <c r="VZQ38" s="96"/>
      <c r="VZR38" s="96"/>
      <c r="VZS38" s="96"/>
      <c r="VZT38" s="96"/>
      <c r="VZU38" s="96"/>
      <c r="VZV38" s="96"/>
      <c r="VZW38" s="96"/>
      <c r="VZX38" s="96"/>
      <c r="VZY38" s="96"/>
      <c r="VZZ38" s="96"/>
      <c r="WAA38" s="96"/>
      <c r="WAB38" s="96"/>
      <c r="WAC38" s="96"/>
      <c r="WAD38" s="96"/>
      <c r="WAE38" s="96"/>
      <c r="WAF38" s="96"/>
      <c r="WAG38" s="96"/>
      <c r="WAH38" s="96"/>
      <c r="WAI38" s="96"/>
      <c r="WAJ38" s="96"/>
      <c r="WAK38" s="96"/>
      <c r="WAL38" s="96"/>
      <c r="WAM38" s="96"/>
      <c r="WAN38" s="96"/>
      <c r="WAO38" s="96"/>
      <c r="WAP38" s="96"/>
      <c r="WAQ38" s="96"/>
      <c r="WAR38" s="96"/>
      <c r="WAS38" s="96"/>
      <c r="WAT38" s="96"/>
      <c r="WAU38" s="96"/>
      <c r="WAV38" s="96"/>
      <c r="WAW38" s="96"/>
      <c r="WAX38" s="96"/>
      <c r="WAY38" s="96"/>
      <c r="WAZ38" s="96"/>
      <c r="WBA38" s="96"/>
      <c r="WBB38" s="96"/>
      <c r="WBC38" s="96"/>
      <c r="WBD38" s="96"/>
      <c r="WBE38" s="96"/>
      <c r="WBF38" s="96"/>
      <c r="WBG38" s="96"/>
      <c r="WBH38" s="96"/>
      <c r="WBI38" s="96"/>
      <c r="WBJ38" s="96"/>
      <c r="WBK38" s="96"/>
      <c r="WBL38" s="96"/>
      <c r="WBM38" s="96"/>
      <c r="WBN38" s="96"/>
      <c r="WBO38" s="96"/>
      <c r="WBP38" s="96"/>
      <c r="WBQ38" s="96"/>
      <c r="WBR38" s="96"/>
      <c r="WBS38" s="96"/>
      <c r="WBT38" s="96"/>
      <c r="WBU38" s="96"/>
      <c r="WBV38" s="96"/>
      <c r="WBW38" s="96"/>
      <c r="WBX38" s="96"/>
      <c r="WBY38" s="96"/>
      <c r="WBZ38" s="96"/>
      <c r="WCA38" s="96"/>
      <c r="WCB38" s="96"/>
      <c r="WCC38" s="96"/>
      <c r="WCD38" s="96"/>
      <c r="WCE38" s="96"/>
      <c r="WCF38" s="96"/>
      <c r="WCG38" s="96"/>
      <c r="WCH38" s="96"/>
      <c r="WCI38" s="96"/>
      <c r="WCJ38" s="96"/>
      <c r="WCK38" s="96"/>
      <c r="WCL38" s="96"/>
      <c r="WCM38" s="96"/>
      <c r="WCN38" s="96"/>
      <c r="WCO38" s="96"/>
      <c r="WCP38" s="96"/>
      <c r="WCQ38" s="96"/>
      <c r="WCR38" s="96"/>
      <c r="WCS38" s="96"/>
      <c r="WCT38" s="96"/>
      <c r="WCU38" s="96"/>
      <c r="WCV38" s="96"/>
      <c r="WCW38" s="96"/>
      <c r="WCX38" s="96"/>
      <c r="WCY38" s="96"/>
      <c r="WCZ38" s="96"/>
      <c r="WDA38" s="96"/>
      <c r="WDB38" s="96"/>
      <c r="WDC38" s="96"/>
      <c r="WDD38" s="96"/>
      <c r="WDE38" s="96"/>
      <c r="WDF38" s="96"/>
      <c r="WDG38" s="96"/>
      <c r="WDH38" s="96"/>
      <c r="WDI38" s="96"/>
      <c r="WDJ38" s="96"/>
      <c r="WDK38" s="96"/>
      <c r="WDL38" s="96"/>
      <c r="WDM38" s="96"/>
      <c r="WDN38" s="96"/>
      <c r="WDO38" s="96"/>
      <c r="WDP38" s="96"/>
      <c r="WDQ38" s="96"/>
      <c r="WDR38" s="96"/>
      <c r="WDS38" s="96"/>
      <c r="WDT38" s="96"/>
      <c r="WDU38" s="96"/>
      <c r="WDV38" s="96"/>
      <c r="WDW38" s="96"/>
      <c r="WDX38" s="96"/>
      <c r="WDY38" s="96"/>
      <c r="WDZ38" s="96"/>
      <c r="WEA38" s="96"/>
      <c r="WEB38" s="96"/>
      <c r="WEC38" s="96"/>
      <c r="WED38" s="96"/>
      <c r="WEE38" s="96"/>
      <c r="WEF38" s="96"/>
      <c r="WEG38" s="96"/>
      <c r="WEH38" s="96"/>
      <c r="WEI38" s="96"/>
      <c r="WEJ38" s="96"/>
      <c r="WEK38" s="96"/>
      <c r="WEL38" s="96"/>
      <c r="WEM38" s="96"/>
      <c r="WEN38" s="96"/>
      <c r="WEO38" s="96"/>
      <c r="WEP38" s="96"/>
      <c r="WEQ38" s="96"/>
      <c r="WER38" s="96"/>
      <c r="WES38" s="96"/>
      <c r="WET38" s="96"/>
      <c r="WEU38" s="96"/>
      <c r="WEV38" s="96"/>
      <c r="WEW38" s="96"/>
      <c r="WEX38" s="96"/>
      <c r="WEY38" s="96"/>
      <c r="WEZ38" s="96"/>
      <c r="WFA38" s="96"/>
      <c r="WFB38" s="96"/>
      <c r="WFC38" s="96"/>
      <c r="WFD38" s="96"/>
      <c r="WFE38" s="96"/>
      <c r="WFF38" s="96"/>
      <c r="WFG38" s="96"/>
      <c r="WFH38" s="96"/>
      <c r="WFI38" s="96"/>
      <c r="WFJ38" s="96"/>
      <c r="WFK38" s="96"/>
      <c r="WFL38" s="96"/>
      <c r="WFM38" s="96"/>
      <c r="WFN38" s="96"/>
      <c r="WFO38" s="96"/>
      <c r="WFP38" s="96"/>
      <c r="WFQ38" s="96"/>
      <c r="WFR38" s="96"/>
      <c r="WFS38" s="96"/>
      <c r="WFT38" s="96"/>
      <c r="WFU38" s="96"/>
      <c r="WFV38" s="96"/>
      <c r="WFW38" s="96"/>
      <c r="WFX38" s="96"/>
      <c r="WFY38" s="96"/>
      <c r="WFZ38" s="96"/>
      <c r="WGA38" s="96"/>
      <c r="WGB38" s="96"/>
      <c r="WGC38" s="96"/>
      <c r="WGD38" s="96"/>
      <c r="WGE38" s="96"/>
      <c r="WGF38" s="96"/>
      <c r="WGG38" s="96"/>
      <c r="WGH38" s="96"/>
      <c r="WGI38" s="96"/>
      <c r="WGJ38" s="96"/>
      <c r="WGK38" s="96"/>
      <c r="WGL38" s="96"/>
      <c r="WGM38" s="96"/>
      <c r="WGN38" s="96"/>
      <c r="WGO38" s="96"/>
      <c r="WGP38" s="96"/>
      <c r="WGQ38" s="96"/>
      <c r="WGR38" s="96"/>
      <c r="WGS38" s="96"/>
      <c r="WGT38" s="96"/>
      <c r="WGU38" s="96"/>
      <c r="WGV38" s="96"/>
      <c r="WGW38" s="96"/>
      <c r="WGX38" s="96"/>
      <c r="WGY38" s="96"/>
      <c r="WGZ38" s="96"/>
      <c r="WHA38" s="96"/>
      <c r="WHB38" s="96"/>
      <c r="WHC38" s="96"/>
      <c r="WHD38" s="96"/>
      <c r="WHE38" s="96"/>
      <c r="WHF38" s="96"/>
      <c r="WHG38" s="96"/>
      <c r="WHH38" s="96"/>
      <c r="WHI38" s="96"/>
      <c r="WHJ38" s="96"/>
      <c r="WHK38" s="96"/>
      <c r="WHL38" s="96"/>
      <c r="WHM38" s="96"/>
      <c r="WHN38" s="96"/>
      <c r="WHO38" s="96"/>
      <c r="WHP38" s="96"/>
      <c r="WHQ38" s="96"/>
      <c r="WHR38" s="96"/>
      <c r="WHS38" s="96"/>
      <c r="WHT38" s="96"/>
      <c r="WHU38" s="96"/>
      <c r="WHV38" s="96"/>
      <c r="WHW38" s="96"/>
      <c r="WHX38" s="96"/>
      <c r="WHY38" s="96"/>
      <c r="WHZ38" s="96"/>
      <c r="WIA38" s="96"/>
      <c r="WIB38" s="96"/>
      <c r="WIC38" s="96"/>
      <c r="WID38" s="96"/>
      <c r="WIE38" s="96"/>
      <c r="WIF38" s="96"/>
      <c r="WIG38" s="96"/>
      <c r="WIH38" s="96"/>
      <c r="WII38" s="96"/>
      <c r="WIJ38" s="96"/>
      <c r="WIK38" s="96"/>
      <c r="WIL38" s="96"/>
      <c r="WIM38" s="96"/>
      <c r="WIN38" s="96"/>
      <c r="WIO38" s="96"/>
      <c r="WIP38" s="96"/>
      <c r="WIQ38" s="96"/>
      <c r="WIR38" s="96"/>
      <c r="WIS38" s="96"/>
      <c r="WIT38" s="96"/>
      <c r="WIU38" s="96"/>
      <c r="WIV38" s="96"/>
      <c r="WIW38" s="96"/>
      <c r="WIX38" s="96"/>
      <c r="WIY38" s="96"/>
      <c r="WIZ38" s="96"/>
      <c r="WJA38" s="96"/>
      <c r="WJB38" s="96"/>
      <c r="WJC38" s="96"/>
      <c r="WJD38" s="96"/>
      <c r="WJE38" s="96"/>
      <c r="WJF38" s="96"/>
      <c r="WJG38" s="96"/>
      <c r="WJH38" s="96"/>
      <c r="WJI38" s="96"/>
      <c r="WJJ38" s="96"/>
      <c r="WJK38" s="96"/>
      <c r="WJL38" s="96"/>
      <c r="WJM38" s="96"/>
      <c r="WJN38" s="96"/>
      <c r="WJO38" s="96"/>
      <c r="WJP38" s="96"/>
      <c r="WJQ38" s="96"/>
      <c r="WJR38" s="96"/>
      <c r="WJS38" s="96"/>
      <c r="WJT38" s="96"/>
      <c r="WJU38" s="96"/>
      <c r="WJV38" s="96"/>
      <c r="WJW38" s="96"/>
      <c r="WJX38" s="96"/>
      <c r="WJY38" s="96"/>
      <c r="WJZ38" s="96"/>
      <c r="WKA38" s="96"/>
      <c r="WKB38" s="96"/>
      <c r="WKC38" s="96"/>
      <c r="WKD38" s="96"/>
      <c r="WKE38" s="96"/>
      <c r="WKF38" s="96"/>
      <c r="WKG38" s="96"/>
      <c r="WKH38" s="96"/>
      <c r="WKI38" s="96"/>
      <c r="WKJ38" s="96"/>
      <c r="WKK38" s="96"/>
      <c r="WKL38" s="96"/>
      <c r="WKM38" s="96"/>
      <c r="WKN38" s="96"/>
      <c r="WKO38" s="96"/>
      <c r="WKP38" s="96"/>
      <c r="WKQ38" s="96"/>
      <c r="WKR38" s="96"/>
      <c r="WKS38" s="96"/>
      <c r="WKT38" s="96"/>
      <c r="WKU38" s="96"/>
      <c r="WKV38" s="96"/>
      <c r="WKW38" s="96"/>
      <c r="WKX38" s="96"/>
      <c r="WKY38" s="96"/>
      <c r="WKZ38" s="96"/>
      <c r="WLA38" s="96"/>
      <c r="WLB38" s="96"/>
      <c r="WLC38" s="96"/>
      <c r="WLD38" s="96"/>
      <c r="WLE38" s="96"/>
      <c r="WLF38" s="96"/>
      <c r="WLG38" s="96"/>
      <c r="WLH38" s="96"/>
      <c r="WLI38" s="96"/>
      <c r="WLJ38" s="96"/>
      <c r="WLK38" s="96"/>
      <c r="WLL38" s="96"/>
      <c r="WLM38" s="96"/>
      <c r="WLN38" s="96"/>
      <c r="WLO38" s="96"/>
      <c r="WLP38" s="96"/>
      <c r="WLQ38" s="96"/>
      <c r="WLR38" s="96"/>
      <c r="WLS38" s="96"/>
      <c r="WLT38" s="96"/>
      <c r="WLU38" s="96"/>
      <c r="WLV38" s="96"/>
      <c r="WLW38" s="96"/>
      <c r="WLX38" s="96"/>
      <c r="WLY38" s="96"/>
      <c r="WLZ38" s="96"/>
      <c r="WMA38" s="96"/>
      <c r="WMB38" s="96"/>
      <c r="WMC38" s="96"/>
      <c r="WMD38" s="96"/>
      <c r="WME38" s="96"/>
      <c r="WMF38" s="96"/>
      <c r="WMG38" s="96"/>
      <c r="WMH38" s="96"/>
      <c r="WMI38" s="96"/>
      <c r="WMJ38" s="96"/>
      <c r="WMK38" s="96"/>
      <c r="WML38" s="96"/>
      <c r="WMM38" s="96"/>
      <c r="WMN38" s="96"/>
      <c r="WMO38" s="96"/>
      <c r="WMP38" s="96"/>
      <c r="WMQ38" s="96"/>
      <c r="WMR38" s="96"/>
      <c r="WMS38" s="96"/>
      <c r="WMT38" s="96"/>
      <c r="WMU38" s="96"/>
      <c r="WMV38" s="96"/>
      <c r="WMW38" s="96"/>
      <c r="WMX38" s="96"/>
      <c r="WMY38" s="96"/>
      <c r="WMZ38" s="96"/>
      <c r="WNA38" s="96"/>
      <c r="WNB38" s="96"/>
      <c r="WNC38" s="96"/>
      <c r="WND38" s="96"/>
      <c r="WNE38" s="96"/>
      <c r="WNF38" s="96"/>
      <c r="WNG38" s="96"/>
      <c r="WNH38" s="96"/>
      <c r="WNI38" s="96"/>
      <c r="WNJ38" s="96"/>
      <c r="WNK38" s="96"/>
      <c r="WNL38" s="96"/>
      <c r="WNM38" s="96"/>
      <c r="WNN38" s="96"/>
      <c r="WNO38" s="96"/>
      <c r="WNP38" s="96"/>
      <c r="WNQ38" s="96"/>
      <c r="WNR38" s="96"/>
      <c r="WNS38" s="96"/>
      <c r="WNT38" s="96"/>
      <c r="WNU38" s="96"/>
      <c r="WNV38" s="96"/>
      <c r="WNW38" s="96"/>
      <c r="WNX38" s="96"/>
      <c r="WNY38" s="96"/>
      <c r="WNZ38" s="96"/>
      <c r="WOA38" s="96"/>
      <c r="WOB38" s="96"/>
      <c r="WOC38" s="96"/>
      <c r="WOD38" s="96"/>
      <c r="WOE38" s="96"/>
      <c r="WOF38" s="96"/>
      <c r="WOG38" s="96"/>
      <c r="WOH38" s="96"/>
      <c r="WOI38" s="96"/>
      <c r="WOJ38" s="96"/>
      <c r="WOK38" s="96"/>
      <c r="WOL38" s="96"/>
      <c r="WOM38" s="96"/>
      <c r="WON38" s="96"/>
      <c r="WOO38" s="96"/>
      <c r="WOP38" s="96"/>
      <c r="WOQ38" s="96"/>
      <c r="WOR38" s="96"/>
      <c r="WOS38" s="96"/>
      <c r="WOT38" s="96"/>
      <c r="WOU38" s="96"/>
      <c r="WOV38" s="96"/>
      <c r="WOW38" s="96"/>
      <c r="WOX38" s="96"/>
      <c r="WOY38" s="96"/>
      <c r="WOZ38" s="96"/>
      <c r="WPA38" s="96"/>
      <c r="WPB38" s="96"/>
      <c r="WPC38" s="96"/>
      <c r="WPD38" s="96"/>
      <c r="WPE38" s="96"/>
      <c r="WPF38" s="96"/>
      <c r="WPG38" s="96"/>
      <c r="WPH38" s="96"/>
      <c r="WPI38" s="96"/>
      <c r="WPJ38" s="96"/>
      <c r="WPK38" s="96"/>
      <c r="WPL38" s="96"/>
      <c r="WPM38" s="96"/>
      <c r="WPN38" s="96"/>
      <c r="WPO38" s="96"/>
      <c r="WPP38" s="96"/>
      <c r="WPQ38" s="96"/>
      <c r="WPR38" s="96"/>
      <c r="WPS38" s="96"/>
      <c r="WPT38" s="96"/>
      <c r="WPU38" s="96"/>
      <c r="WPV38" s="96"/>
      <c r="WPW38" s="96"/>
      <c r="WPX38" s="96"/>
      <c r="WPY38" s="96"/>
      <c r="WPZ38" s="96"/>
      <c r="WQA38" s="96"/>
      <c r="WQB38" s="96"/>
      <c r="WQC38" s="96"/>
      <c r="WQD38" s="96"/>
      <c r="WQE38" s="96"/>
      <c r="WQF38" s="96"/>
      <c r="WQG38" s="96"/>
      <c r="WQH38" s="96"/>
      <c r="WQI38" s="96"/>
      <c r="WQJ38" s="96"/>
      <c r="WQK38" s="96"/>
      <c r="WQL38" s="96"/>
      <c r="WQM38" s="96"/>
      <c r="WQN38" s="96"/>
      <c r="WQO38" s="96"/>
      <c r="WQP38" s="96"/>
      <c r="WQQ38" s="96"/>
      <c r="WQR38" s="96"/>
      <c r="WQS38" s="96"/>
      <c r="WQT38" s="96"/>
      <c r="WQU38" s="96"/>
      <c r="WQV38" s="96"/>
      <c r="WQW38" s="96"/>
      <c r="WQX38" s="96"/>
      <c r="WQY38" s="96"/>
      <c r="WQZ38" s="96"/>
      <c r="WRA38" s="96"/>
      <c r="WRB38" s="96"/>
      <c r="WRC38" s="96"/>
      <c r="WRD38" s="96"/>
      <c r="WRE38" s="96"/>
      <c r="WRF38" s="96"/>
      <c r="WRG38" s="96"/>
      <c r="WRH38" s="96"/>
      <c r="WRI38" s="96"/>
      <c r="WRJ38" s="96"/>
      <c r="WRK38" s="96"/>
      <c r="WRL38" s="96"/>
      <c r="WRM38" s="96"/>
      <c r="WRN38" s="96"/>
      <c r="WRO38" s="96"/>
      <c r="WRP38" s="96"/>
      <c r="WRQ38" s="96"/>
      <c r="WRR38" s="96"/>
      <c r="WRS38" s="96"/>
      <c r="WRT38" s="96"/>
      <c r="WRU38" s="96"/>
      <c r="WRV38" s="96"/>
      <c r="WRW38" s="96"/>
      <c r="WRX38" s="96"/>
      <c r="WRY38" s="96"/>
      <c r="WRZ38" s="96"/>
      <c r="WSA38" s="96"/>
      <c r="WSB38" s="96"/>
      <c r="WSC38" s="96"/>
      <c r="WSD38" s="96"/>
      <c r="WSE38" s="96"/>
      <c r="WSF38" s="96"/>
      <c r="WSG38" s="96"/>
      <c r="WSH38" s="96"/>
      <c r="WSI38" s="96"/>
      <c r="WSJ38" s="96"/>
      <c r="WSK38" s="96"/>
      <c r="WSL38" s="96"/>
      <c r="WSM38" s="96"/>
      <c r="WSN38" s="96"/>
      <c r="WSO38" s="96"/>
      <c r="WSP38" s="96"/>
      <c r="WSQ38" s="96"/>
      <c r="WSR38" s="96"/>
      <c r="WSS38" s="96"/>
      <c r="WST38" s="96"/>
      <c r="WSU38" s="96"/>
      <c r="WSV38" s="96"/>
      <c r="WSW38" s="96"/>
      <c r="WSX38" s="96"/>
      <c r="WSY38" s="96"/>
      <c r="WSZ38" s="96"/>
      <c r="WTA38" s="96"/>
      <c r="WTB38" s="96"/>
      <c r="WTC38" s="96"/>
      <c r="WTD38" s="96"/>
      <c r="WTE38" s="96"/>
      <c r="WTF38" s="96"/>
      <c r="WTG38" s="96"/>
      <c r="WTH38" s="96"/>
      <c r="WTI38" s="96"/>
      <c r="WTJ38" s="96"/>
      <c r="WTK38" s="96"/>
      <c r="WTL38" s="96"/>
      <c r="WTM38" s="96"/>
      <c r="WTN38" s="96"/>
      <c r="WTO38" s="96"/>
      <c r="WTP38" s="96"/>
      <c r="WTQ38" s="96"/>
      <c r="WTR38" s="96"/>
      <c r="WTS38" s="96"/>
      <c r="WTT38" s="96"/>
      <c r="WTU38" s="96"/>
      <c r="WTV38" s="96"/>
      <c r="WTW38" s="96"/>
      <c r="WTX38" s="96"/>
      <c r="WTY38" s="96"/>
      <c r="WTZ38" s="96"/>
      <c r="WUA38" s="96"/>
      <c r="WUB38" s="96"/>
      <c r="WUC38" s="96"/>
      <c r="WUD38" s="96"/>
      <c r="WUE38" s="96"/>
      <c r="WUF38" s="96"/>
      <c r="WUG38" s="96"/>
      <c r="WUH38" s="96"/>
      <c r="WUI38" s="96"/>
      <c r="WUJ38" s="96"/>
      <c r="WUK38" s="96"/>
      <c r="WUL38" s="96"/>
      <c r="WUM38" s="96"/>
      <c r="WUN38" s="96"/>
      <c r="WUO38" s="96"/>
      <c r="WUP38" s="96"/>
      <c r="WUQ38" s="96"/>
      <c r="WUR38" s="96"/>
      <c r="WUS38" s="96"/>
      <c r="WUT38" s="96"/>
      <c r="WUU38" s="96"/>
      <c r="WUV38" s="96"/>
      <c r="WUW38" s="96"/>
      <c r="WUX38" s="96"/>
      <c r="WUY38" s="96"/>
      <c r="WUZ38" s="96"/>
      <c r="WVA38" s="96"/>
      <c r="WVB38" s="96"/>
      <c r="WVC38" s="96"/>
      <c r="WVD38" s="96"/>
      <c r="WVE38" s="96"/>
      <c r="WVF38" s="96"/>
      <c r="WVG38" s="96"/>
      <c r="WVH38" s="96"/>
      <c r="WVI38" s="96"/>
      <c r="WVJ38" s="96"/>
      <c r="WVK38" s="96"/>
      <c r="WVL38" s="96"/>
      <c r="WVM38" s="96"/>
      <c r="WVN38" s="96"/>
      <c r="WVO38" s="96"/>
      <c r="WVP38" s="96"/>
      <c r="WVQ38" s="96"/>
      <c r="WVR38" s="96"/>
      <c r="WVS38" s="96"/>
      <c r="WVT38" s="96"/>
      <c r="WVU38" s="96"/>
      <c r="WVV38" s="96"/>
      <c r="WVW38" s="96"/>
      <c r="WVX38" s="96"/>
      <c r="WVY38" s="96"/>
      <c r="WVZ38" s="96"/>
      <c r="WWA38" s="96"/>
      <c r="WWB38" s="96"/>
      <c r="WWC38" s="96"/>
      <c r="WWD38" s="96"/>
      <c r="WWE38" s="96"/>
      <c r="WWF38" s="96"/>
      <c r="WWG38" s="96"/>
      <c r="WWH38" s="96"/>
      <c r="WWI38" s="96"/>
      <c r="WWJ38" s="96"/>
      <c r="WWK38" s="96"/>
      <c r="WWL38" s="96"/>
      <c r="WWM38" s="96"/>
      <c r="WWN38" s="96"/>
      <c r="WWO38" s="96"/>
      <c r="WWP38" s="96"/>
      <c r="WWQ38" s="96"/>
      <c r="WWR38" s="96"/>
      <c r="WWS38" s="96"/>
      <c r="WWT38" s="96"/>
      <c r="WWU38" s="96"/>
      <c r="WWV38" s="96"/>
      <c r="WWW38" s="96"/>
      <c r="WWX38" s="96"/>
      <c r="WWY38" s="96"/>
      <c r="WWZ38" s="96"/>
      <c r="WXA38" s="96"/>
      <c r="WXB38" s="96"/>
      <c r="WXC38" s="96"/>
      <c r="WXD38" s="96"/>
      <c r="WXE38" s="96"/>
      <c r="WXF38" s="96"/>
      <c r="WXG38" s="96"/>
      <c r="WXH38" s="96"/>
      <c r="WXI38" s="96"/>
      <c r="WXJ38" s="96"/>
      <c r="WXK38" s="96"/>
      <c r="WXL38" s="96"/>
      <c r="WXM38" s="96"/>
      <c r="WXN38" s="96"/>
      <c r="WXO38" s="96"/>
      <c r="WXP38" s="96"/>
      <c r="WXQ38" s="96"/>
      <c r="WXR38" s="96"/>
      <c r="WXS38" s="96"/>
      <c r="WXT38" s="96"/>
      <c r="WXU38" s="96"/>
      <c r="WXV38" s="96"/>
      <c r="WXW38" s="96"/>
      <c r="WXX38" s="96"/>
      <c r="WXY38" s="96"/>
      <c r="WXZ38" s="96"/>
      <c r="WYA38" s="96"/>
      <c r="WYB38" s="96"/>
      <c r="WYC38" s="96"/>
      <c r="WYD38" s="96"/>
      <c r="WYE38" s="96"/>
      <c r="WYF38" s="96"/>
      <c r="WYG38" s="96"/>
      <c r="WYH38" s="96"/>
      <c r="WYI38" s="96"/>
      <c r="WYJ38" s="96"/>
      <c r="WYK38" s="96"/>
      <c r="WYL38" s="96"/>
      <c r="WYM38" s="96"/>
      <c r="WYN38" s="96"/>
      <c r="WYO38" s="96"/>
      <c r="WYP38" s="96"/>
      <c r="WYQ38" s="96"/>
      <c r="WYR38" s="96"/>
      <c r="WYS38" s="96"/>
      <c r="WYT38" s="96"/>
      <c r="WYU38" s="96"/>
      <c r="WYV38" s="96"/>
      <c r="WYW38" s="96"/>
      <c r="WYX38" s="96"/>
      <c r="WYY38" s="96"/>
      <c r="WYZ38" s="96"/>
      <c r="WZA38" s="96"/>
      <c r="WZB38" s="96"/>
      <c r="WZC38" s="96"/>
      <c r="WZD38" s="96"/>
      <c r="WZE38" s="96"/>
      <c r="WZF38" s="96"/>
      <c r="WZG38" s="96"/>
      <c r="WZH38" s="96"/>
      <c r="WZI38" s="96"/>
      <c r="WZJ38" s="96"/>
      <c r="WZK38" s="96"/>
      <c r="WZL38" s="96"/>
      <c r="WZM38" s="96"/>
      <c r="WZN38" s="96"/>
      <c r="WZO38" s="96"/>
      <c r="WZP38" s="96"/>
      <c r="WZQ38" s="96"/>
      <c r="WZR38" s="96"/>
      <c r="WZS38" s="96"/>
      <c r="WZT38" s="96"/>
      <c r="WZU38" s="96"/>
      <c r="WZV38" s="96"/>
      <c r="WZW38" s="96"/>
      <c r="WZX38" s="96"/>
      <c r="WZY38" s="96"/>
      <c r="WZZ38" s="96"/>
      <c r="XAA38" s="96"/>
      <c r="XAB38" s="96"/>
      <c r="XAC38" s="96"/>
      <c r="XAD38" s="96"/>
      <c r="XAE38" s="96"/>
      <c r="XAF38" s="96"/>
      <c r="XAG38" s="96"/>
      <c r="XAH38" s="96"/>
      <c r="XAI38" s="96"/>
      <c r="XAJ38" s="96"/>
      <c r="XAK38" s="96"/>
      <c r="XAL38" s="96"/>
      <c r="XAM38" s="96"/>
      <c r="XAN38" s="96"/>
      <c r="XAO38" s="96"/>
      <c r="XAP38" s="96"/>
      <c r="XAQ38" s="96"/>
      <c r="XAR38" s="96"/>
      <c r="XAS38" s="96"/>
      <c r="XAT38" s="96"/>
      <c r="XAU38" s="96"/>
      <c r="XAV38" s="96"/>
      <c r="XAW38" s="96"/>
      <c r="XAX38" s="96"/>
      <c r="XAY38" s="96"/>
      <c r="XAZ38" s="96"/>
      <c r="XBA38" s="96"/>
      <c r="XBB38" s="96"/>
      <c r="XBC38" s="96"/>
      <c r="XBD38" s="96"/>
      <c r="XBE38" s="96"/>
      <c r="XBF38" s="96"/>
      <c r="XBG38" s="96"/>
      <c r="XBH38" s="96"/>
      <c r="XBI38" s="96"/>
      <c r="XBJ38" s="96"/>
      <c r="XBK38" s="96"/>
      <c r="XBL38" s="96"/>
      <c r="XBM38" s="96"/>
      <c r="XBN38" s="96"/>
      <c r="XBO38" s="96"/>
      <c r="XBP38" s="96"/>
      <c r="XBQ38" s="96"/>
      <c r="XBR38" s="96"/>
      <c r="XBS38" s="96"/>
      <c r="XBT38" s="96"/>
      <c r="XBU38" s="96"/>
      <c r="XBV38" s="96"/>
      <c r="XBW38" s="96"/>
      <c r="XBX38" s="96"/>
      <c r="XBY38" s="96"/>
      <c r="XBZ38" s="96"/>
      <c r="XCA38" s="96"/>
      <c r="XCB38" s="96"/>
      <c r="XCC38" s="96"/>
      <c r="XCD38" s="96"/>
      <c r="XCE38" s="96"/>
      <c r="XCF38" s="96"/>
      <c r="XCG38" s="96"/>
      <c r="XCH38" s="96"/>
      <c r="XCI38" s="96"/>
      <c r="XCJ38" s="96"/>
      <c r="XCK38" s="96"/>
      <c r="XCL38" s="96"/>
      <c r="XCM38" s="96"/>
      <c r="XCN38" s="96"/>
      <c r="XCO38" s="96"/>
      <c r="XCP38" s="96"/>
      <c r="XCQ38" s="96"/>
      <c r="XCR38" s="96"/>
      <c r="XCS38" s="96"/>
      <c r="XCT38" s="96"/>
      <c r="XCU38" s="96"/>
      <c r="XCV38" s="96"/>
      <c r="XCW38" s="96"/>
      <c r="XCX38" s="96"/>
      <c r="XCY38" s="96"/>
      <c r="XCZ38" s="96"/>
    </row>
    <row r="39" spans="2:16328" s="96" customFormat="1" x14ac:dyDescent="0.35">
      <c r="B39" s="97" t="s">
        <v>278</v>
      </c>
      <c r="D39" s="98">
        <f ca="1">IFERROR(D38/C38-1,"na")</f>
        <v>7.6452746245742942E-2</v>
      </c>
      <c r="E39" s="98">
        <f t="shared" ref="E39:M39" ca="1" si="5">IFERROR(E38/D38-1,"na")</f>
        <v>0.12254321658026801</v>
      </c>
      <c r="F39" s="98">
        <f t="shared" ca="1" si="5"/>
        <v>0.103827553883443</v>
      </c>
      <c r="G39" s="98">
        <f t="shared" ca="1" si="5"/>
        <v>-2.1876058146403921E-3</v>
      </c>
      <c r="H39" s="98">
        <f t="shared" ca="1" si="5"/>
        <v>1.0847546742665415E-2</v>
      </c>
      <c r="I39" s="98">
        <f t="shared" ca="1" si="5"/>
        <v>-4.5316745081209753E-3</v>
      </c>
      <c r="J39" s="98">
        <f t="shared" ca="1" si="5"/>
        <v>-5.6178906378350213E-3</v>
      </c>
      <c r="K39" s="98">
        <f t="shared" ca="1" si="5"/>
        <v>1.4260141586746267E-2</v>
      </c>
      <c r="L39" s="98">
        <f t="shared" ca="1" si="5"/>
        <v>2.3698738352312843E-2</v>
      </c>
      <c r="M39" s="98">
        <f t="shared" ca="1" si="5"/>
        <v>2.4591684586640516E-2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</row>
    <row r="40" spans="2:16328" x14ac:dyDescent="0.35">
      <c r="B40" t="s">
        <v>279</v>
      </c>
      <c r="C40" s="4">
        <f ca="1">+Model!Q165+Model!Q189</f>
        <v>85.227707269051066</v>
      </c>
      <c r="D40" s="4">
        <f ca="1">+Model!R165+Model!R189</f>
        <v>167.15745234828319</v>
      </c>
      <c r="E40" s="4">
        <f ca="1">+Model!S165+Model!S189</f>
        <v>236.78525599893879</v>
      </c>
      <c r="F40" s="4">
        <f ca="1">+Model!T165+Model!T189</f>
        <v>268.88081101600864</v>
      </c>
      <c r="G40" s="4">
        <f ca="1">+Model!U165+Model!U189</f>
        <v>276.21050956439194</v>
      </c>
      <c r="H40" s="4">
        <f ca="1">+Model!V165+Model!V189</f>
        <v>286.1838019354841</v>
      </c>
      <c r="I40" s="4">
        <f ca="1">+Model!W165+Model!W189</f>
        <v>292.66221565704598</v>
      </c>
      <c r="J40" s="4">
        <f ca="1">+Model!X165+Model!X189</f>
        <v>298.797673121976</v>
      </c>
      <c r="K40" s="4">
        <f ca="1">+Model!Y165+Model!Y189</f>
        <v>310.83259990641807</v>
      </c>
      <c r="L40" s="4">
        <f ca="1">+Model!Z165+Model!Z189</f>
        <v>326.32584614545561</v>
      </c>
      <c r="M40" s="5">
        <f ca="1">+L40*(1+$K$20)</f>
        <v>334.35074842633321</v>
      </c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96"/>
      <c r="JD40" s="96"/>
      <c r="JE40" s="96"/>
      <c r="JF40" s="96"/>
      <c r="JG40" s="96"/>
      <c r="JH40" s="96"/>
      <c r="JI40" s="96"/>
      <c r="JJ40" s="96"/>
      <c r="JK40" s="96"/>
      <c r="JL40" s="96"/>
      <c r="JM40" s="96"/>
      <c r="JN40" s="96"/>
      <c r="JO40" s="96"/>
      <c r="JP40" s="96"/>
      <c r="JQ40" s="96"/>
      <c r="JR40" s="96"/>
      <c r="JS40" s="96"/>
      <c r="JT40" s="96"/>
      <c r="JU40" s="96"/>
      <c r="JV40" s="96"/>
      <c r="JW40" s="96"/>
      <c r="JX40" s="96"/>
      <c r="JY40" s="96"/>
      <c r="JZ40" s="96"/>
      <c r="KA40" s="96"/>
      <c r="KB40" s="96"/>
      <c r="KC40" s="96"/>
      <c r="KD40" s="96"/>
      <c r="KE40" s="96"/>
      <c r="KF40" s="96"/>
      <c r="KG40" s="96"/>
      <c r="KH40" s="96"/>
      <c r="KI40" s="96"/>
      <c r="KJ40" s="96"/>
      <c r="KK40" s="96"/>
      <c r="KL40" s="96"/>
      <c r="KM40" s="96"/>
      <c r="KN40" s="96"/>
      <c r="KO40" s="96"/>
      <c r="KP40" s="96"/>
      <c r="KQ40" s="96"/>
      <c r="KR40" s="96"/>
      <c r="KS40" s="96"/>
      <c r="KT40" s="96"/>
      <c r="KU40" s="96"/>
      <c r="KV40" s="96"/>
      <c r="KW40" s="96"/>
      <c r="KX40" s="96"/>
      <c r="KY40" s="96"/>
      <c r="KZ40" s="96"/>
      <c r="LA40" s="96"/>
      <c r="LB40" s="96"/>
      <c r="LC40" s="96"/>
      <c r="LD40" s="96"/>
      <c r="LE40" s="96"/>
      <c r="LF40" s="96"/>
      <c r="LG40" s="96"/>
      <c r="LH40" s="96"/>
      <c r="LI40" s="96"/>
      <c r="LJ40" s="96"/>
      <c r="LK40" s="96"/>
      <c r="LL40" s="96"/>
      <c r="LM40" s="96"/>
      <c r="LN40" s="96"/>
      <c r="LO40" s="96"/>
      <c r="LP40" s="96"/>
      <c r="LQ40" s="96"/>
      <c r="LR40" s="96"/>
      <c r="LS40" s="96"/>
      <c r="LT40" s="96"/>
      <c r="LU40" s="96"/>
      <c r="LV40" s="96"/>
      <c r="LW40" s="96"/>
      <c r="LX40" s="96"/>
      <c r="LY40" s="96"/>
      <c r="LZ40" s="96"/>
      <c r="MA40" s="96"/>
      <c r="MB40" s="96"/>
      <c r="MC40" s="96"/>
      <c r="MD40" s="96"/>
      <c r="ME40" s="96"/>
      <c r="MF40" s="96"/>
      <c r="MG40" s="96"/>
      <c r="MH40" s="96"/>
      <c r="MI40" s="96"/>
      <c r="MJ40" s="96"/>
      <c r="MK40" s="96"/>
      <c r="ML40" s="96"/>
      <c r="MM40" s="96"/>
      <c r="MN40" s="96"/>
      <c r="MO40" s="96"/>
      <c r="MP40" s="96"/>
      <c r="MQ40" s="96"/>
      <c r="MR40" s="96"/>
      <c r="MS40" s="96"/>
      <c r="MT40" s="96"/>
      <c r="MU40" s="96"/>
      <c r="MV40" s="96"/>
      <c r="MW40" s="96"/>
      <c r="MX40" s="96"/>
      <c r="MY40" s="96"/>
      <c r="MZ40" s="96"/>
      <c r="NA40" s="96"/>
      <c r="NB40" s="96"/>
      <c r="NC40" s="96"/>
      <c r="ND40" s="96"/>
      <c r="NE40" s="96"/>
      <c r="NF40" s="96"/>
      <c r="NG40" s="96"/>
      <c r="NH40" s="96"/>
      <c r="NI40" s="96"/>
      <c r="NJ40" s="96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6"/>
      <c r="NY40" s="96"/>
      <c r="NZ40" s="96"/>
      <c r="OA40" s="96"/>
      <c r="OB40" s="96"/>
      <c r="OC40" s="96"/>
      <c r="OD40" s="96"/>
      <c r="OE40" s="96"/>
      <c r="OF40" s="96"/>
      <c r="OG40" s="96"/>
      <c r="OH40" s="96"/>
      <c r="OI40" s="96"/>
      <c r="OJ40" s="96"/>
      <c r="OK40" s="96"/>
      <c r="OL40" s="96"/>
      <c r="OM40" s="96"/>
      <c r="ON40" s="96"/>
      <c r="OO40" s="96"/>
      <c r="OP40" s="96"/>
      <c r="OQ40" s="96"/>
      <c r="OR40" s="96"/>
      <c r="OS40" s="96"/>
      <c r="OT40" s="96"/>
      <c r="OU40" s="96"/>
      <c r="OV40" s="96"/>
      <c r="OW40" s="96"/>
      <c r="OX40" s="96"/>
      <c r="OY40" s="96"/>
      <c r="OZ40" s="96"/>
      <c r="PA40" s="96"/>
      <c r="PB40" s="96"/>
      <c r="PC40" s="96"/>
      <c r="PD40" s="96"/>
      <c r="PE40" s="96"/>
      <c r="PF40" s="96"/>
      <c r="PG40" s="96"/>
      <c r="PH40" s="96"/>
      <c r="PI40" s="96"/>
      <c r="PJ40" s="96"/>
      <c r="PK40" s="96"/>
      <c r="PL40" s="96"/>
      <c r="PM40" s="96"/>
      <c r="PN40" s="96"/>
      <c r="PO40" s="96"/>
      <c r="PP40" s="96"/>
      <c r="PQ40" s="96"/>
      <c r="PR40" s="96"/>
      <c r="PS40" s="96"/>
      <c r="PT40" s="96"/>
      <c r="PU40" s="96"/>
      <c r="PV40" s="96"/>
      <c r="PW40" s="96"/>
      <c r="PX40" s="96"/>
      <c r="PY40" s="96"/>
      <c r="PZ40" s="96"/>
      <c r="QA40" s="96"/>
      <c r="QB40" s="96"/>
      <c r="QC40" s="96"/>
      <c r="QD40" s="96"/>
      <c r="QE40" s="96"/>
      <c r="QF40" s="96"/>
      <c r="QG40" s="96"/>
      <c r="QH40" s="96"/>
      <c r="QI40" s="96"/>
      <c r="QJ40" s="96"/>
      <c r="QK40" s="96"/>
      <c r="QL40" s="96"/>
      <c r="QM40" s="96"/>
      <c r="QN40" s="96"/>
      <c r="QO40" s="96"/>
      <c r="QP40" s="96"/>
      <c r="QQ40" s="96"/>
      <c r="QR40" s="96"/>
      <c r="QS40" s="96"/>
      <c r="QT40" s="96"/>
      <c r="QU40" s="96"/>
      <c r="QV40" s="96"/>
      <c r="QW40" s="96"/>
      <c r="QX40" s="96"/>
      <c r="QY40" s="96"/>
      <c r="QZ40" s="96"/>
      <c r="RA40" s="96"/>
      <c r="RB40" s="96"/>
      <c r="RC40" s="96"/>
      <c r="RD40" s="96"/>
      <c r="RE40" s="96"/>
      <c r="RF40" s="96"/>
      <c r="RG40" s="96"/>
      <c r="RH40" s="96"/>
      <c r="RI40" s="96"/>
      <c r="RJ40" s="96"/>
      <c r="RK40" s="96"/>
      <c r="RL40" s="96"/>
      <c r="RM40" s="96"/>
      <c r="RN40" s="96"/>
      <c r="RO40" s="96"/>
      <c r="RP40" s="96"/>
      <c r="RQ40" s="96"/>
      <c r="RR40" s="96"/>
      <c r="RS40" s="96"/>
      <c r="RT40" s="96"/>
      <c r="RU40" s="96"/>
      <c r="RV40" s="96"/>
      <c r="RW40" s="96"/>
      <c r="RX40" s="96"/>
      <c r="RY40" s="96"/>
      <c r="RZ40" s="96"/>
      <c r="SA40" s="96"/>
      <c r="SB40" s="96"/>
      <c r="SC40" s="96"/>
      <c r="SD40" s="96"/>
      <c r="SE40" s="96"/>
      <c r="SF40" s="96"/>
      <c r="SG40" s="96"/>
      <c r="SH40" s="96"/>
      <c r="SI40" s="96"/>
      <c r="SJ40" s="96"/>
      <c r="SK40" s="96"/>
      <c r="SL40" s="96"/>
      <c r="SM40" s="96"/>
      <c r="SN40" s="96"/>
      <c r="SO40" s="96"/>
      <c r="SP40" s="96"/>
      <c r="SQ40" s="96"/>
      <c r="SR40" s="96"/>
      <c r="SS40" s="96"/>
      <c r="ST40" s="96"/>
      <c r="SU40" s="96"/>
      <c r="SV40" s="96"/>
      <c r="SW40" s="96"/>
      <c r="SX40" s="96"/>
      <c r="SY40" s="96"/>
      <c r="SZ40" s="96"/>
      <c r="TA40" s="96"/>
      <c r="TB40" s="96"/>
      <c r="TC40" s="96"/>
      <c r="TD40" s="96"/>
      <c r="TE40" s="96"/>
      <c r="TF40" s="96"/>
      <c r="TG40" s="96"/>
      <c r="TH40" s="96"/>
      <c r="TI40" s="96"/>
      <c r="TJ40" s="96"/>
      <c r="TK40" s="96"/>
      <c r="TL40" s="96"/>
      <c r="TM40" s="96"/>
      <c r="TN40" s="96"/>
      <c r="TO40" s="96"/>
      <c r="TP40" s="96"/>
      <c r="TQ40" s="96"/>
      <c r="TR40" s="96"/>
      <c r="TS40" s="96"/>
      <c r="TT40" s="96"/>
      <c r="TU40" s="96"/>
      <c r="TV40" s="96"/>
      <c r="TW40" s="96"/>
      <c r="TX40" s="96"/>
      <c r="TY40" s="96"/>
      <c r="TZ40" s="96"/>
      <c r="UA40" s="96"/>
      <c r="UB40" s="96"/>
      <c r="UC40" s="96"/>
      <c r="UD40" s="96"/>
      <c r="UE40" s="96"/>
      <c r="UF40" s="96"/>
      <c r="UG40" s="96"/>
      <c r="UH40" s="96"/>
      <c r="UI40" s="96"/>
      <c r="UJ40" s="96"/>
      <c r="UK40" s="96"/>
      <c r="UL40" s="96"/>
      <c r="UM40" s="96"/>
      <c r="UN40" s="96"/>
      <c r="UO40" s="96"/>
      <c r="UP40" s="96"/>
      <c r="UQ40" s="96"/>
      <c r="UR40" s="96"/>
      <c r="US40" s="96"/>
      <c r="UT40" s="96"/>
      <c r="UU40" s="96"/>
      <c r="UV40" s="96"/>
      <c r="UW40" s="96"/>
      <c r="UX40" s="96"/>
      <c r="UY40" s="96"/>
      <c r="UZ40" s="96"/>
      <c r="VA40" s="96"/>
      <c r="VB40" s="96"/>
      <c r="VC40" s="96"/>
      <c r="VD40" s="96"/>
      <c r="VE40" s="96"/>
      <c r="VF40" s="96"/>
      <c r="VG40" s="96"/>
      <c r="VH40" s="96"/>
      <c r="VI40" s="96"/>
      <c r="VJ40" s="96"/>
      <c r="VK40" s="96"/>
      <c r="VL40" s="96"/>
      <c r="VM40" s="96"/>
      <c r="VN40" s="96"/>
      <c r="VO40" s="96"/>
      <c r="VP40" s="96"/>
      <c r="VQ40" s="96"/>
      <c r="VR40" s="96"/>
      <c r="VS40" s="96"/>
      <c r="VT40" s="96"/>
      <c r="VU40" s="96"/>
      <c r="VV40" s="96"/>
      <c r="VW40" s="96"/>
      <c r="VX40" s="96"/>
      <c r="VY40" s="96"/>
      <c r="VZ40" s="96"/>
      <c r="WA40" s="96"/>
      <c r="WB40" s="96"/>
      <c r="WC40" s="96"/>
      <c r="WD40" s="96"/>
      <c r="WE40" s="96"/>
      <c r="WF40" s="96"/>
      <c r="WG40" s="96"/>
      <c r="WH40" s="96"/>
      <c r="WI40" s="96"/>
      <c r="WJ40" s="96"/>
      <c r="WK40" s="96"/>
      <c r="WL40" s="96"/>
      <c r="WM40" s="96"/>
      <c r="WN40" s="96"/>
      <c r="WO40" s="96"/>
      <c r="WP40" s="96"/>
      <c r="WQ40" s="96"/>
      <c r="WR40" s="96"/>
      <c r="WS40" s="96"/>
      <c r="WT40" s="96"/>
      <c r="WU40" s="96"/>
      <c r="WV40" s="96"/>
      <c r="WW40" s="96"/>
      <c r="WX40" s="96"/>
      <c r="WY40" s="96"/>
      <c r="WZ40" s="96"/>
      <c r="XA40" s="96"/>
      <c r="XB40" s="96"/>
      <c r="XC40" s="96"/>
      <c r="XD40" s="96"/>
      <c r="XE40" s="96"/>
      <c r="XF40" s="96"/>
      <c r="XG40" s="96"/>
      <c r="XH40" s="96"/>
      <c r="XI40" s="96"/>
      <c r="XJ40" s="96"/>
      <c r="XK40" s="96"/>
      <c r="XL40" s="96"/>
      <c r="XM40" s="96"/>
      <c r="XN40" s="96"/>
      <c r="XO40" s="96"/>
      <c r="XP40" s="96"/>
      <c r="XQ40" s="96"/>
      <c r="XR40" s="96"/>
      <c r="XS40" s="96"/>
      <c r="XT40" s="96"/>
      <c r="XU40" s="96"/>
      <c r="XV40" s="96"/>
      <c r="XW40" s="96"/>
      <c r="XX40" s="96"/>
      <c r="XY40" s="96"/>
      <c r="XZ40" s="96"/>
      <c r="YA40" s="96"/>
      <c r="YB40" s="96"/>
      <c r="YC40" s="96"/>
      <c r="YD40" s="96"/>
      <c r="YE40" s="96"/>
      <c r="YF40" s="96"/>
      <c r="YG40" s="96"/>
      <c r="YH40" s="96"/>
      <c r="YI40" s="96"/>
      <c r="YJ40" s="96"/>
      <c r="YK40" s="96"/>
      <c r="YL40" s="96"/>
      <c r="YM40" s="96"/>
      <c r="YN40" s="96"/>
      <c r="YO40" s="96"/>
      <c r="YP40" s="96"/>
      <c r="YQ40" s="96"/>
      <c r="YR40" s="96"/>
      <c r="YS40" s="96"/>
      <c r="YT40" s="96"/>
      <c r="YU40" s="96"/>
      <c r="YV40" s="96"/>
      <c r="YW40" s="96"/>
      <c r="YX40" s="96"/>
      <c r="YY40" s="96"/>
      <c r="YZ40" s="96"/>
      <c r="ZA40" s="96"/>
      <c r="ZB40" s="96"/>
      <c r="ZC40" s="96"/>
      <c r="ZD40" s="96"/>
      <c r="ZE40" s="96"/>
      <c r="ZF40" s="96"/>
      <c r="ZG40" s="96"/>
      <c r="ZH40" s="96"/>
      <c r="ZI40" s="96"/>
      <c r="ZJ40" s="96"/>
      <c r="ZK40" s="96"/>
      <c r="ZL40" s="96"/>
      <c r="ZM40" s="96"/>
      <c r="ZN40" s="96"/>
      <c r="ZO40" s="96"/>
      <c r="ZP40" s="96"/>
      <c r="ZQ40" s="96"/>
      <c r="ZR40" s="96"/>
      <c r="ZS40" s="96"/>
      <c r="ZT40" s="96"/>
      <c r="ZU40" s="96"/>
      <c r="ZV40" s="96"/>
      <c r="ZW40" s="96"/>
      <c r="ZX40" s="96"/>
      <c r="ZY40" s="96"/>
      <c r="ZZ40" s="96"/>
      <c r="AAA40" s="96"/>
      <c r="AAB40" s="96"/>
      <c r="AAC40" s="96"/>
      <c r="AAD40" s="96"/>
      <c r="AAE40" s="96"/>
      <c r="AAF40" s="96"/>
      <c r="AAG40" s="96"/>
      <c r="AAH40" s="96"/>
      <c r="AAI40" s="96"/>
      <c r="AAJ40" s="96"/>
      <c r="AAK40" s="96"/>
      <c r="AAL40" s="96"/>
      <c r="AAM40" s="96"/>
      <c r="AAN40" s="96"/>
      <c r="AAO40" s="96"/>
      <c r="AAP40" s="96"/>
      <c r="AAQ40" s="96"/>
      <c r="AAR40" s="96"/>
      <c r="AAS40" s="96"/>
      <c r="AAT40" s="96"/>
      <c r="AAU40" s="96"/>
      <c r="AAV40" s="96"/>
      <c r="AAW40" s="96"/>
      <c r="AAX40" s="96"/>
      <c r="AAY40" s="96"/>
      <c r="AAZ40" s="96"/>
      <c r="ABA40" s="96"/>
      <c r="ABB40" s="96"/>
      <c r="ABC40" s="96"/>
      <c r="ABD40" s="96"/>
      <c r="ABE40" s="96"/>
      <c r="ABF40" s="96"/>
      <c r="ABG40" s="96"/>
      <c r="ABH40" s="96"/>
      <c r="ABI40" s="96"/>
      <c r="ABJ40" s="96"/>
      <c r="ABK40" s="96"/>
      <c r="ABL40" s="96"/>
      <c r="ABM40" s="96"/>
      <c r="ABN40" s="96"/>
      <c r="ABO40" s="96"/>
      <c r="ABP40" s="96"/>
      <c r="ABQ40" s="96"/>
      <c r="ABR40" s="96"/>
      <c r="ABS40" s="96"/>
      <c r="ABT40" s="96"/>
      <c r="ABU40" s="96"/>
      <c r="ABV40" s="96"/>
      <c r="ABW40" s="96"/>
      <c r="ABX40" s="96"/>
      <c r="ABY40" s="96"/>
      <c r="ABZ40" s="96"/>
      <c r="ACA40" s="96"/>
      <c r="ACB40" s="96"/>
      <c r="ACC40" s="96"/>
      <c r="ACD40" s="96"/>
      <c r="ACE40" s="96"/>
      <c r="ACF40" s="96"/>
      <c r="ACG40" s="96"/>
      <c r="ACH40" s="96"/>
      <c r="ACI40" s="96"/>
      <c r="ACJ40" s="96"/>
      <c r="ACK40" s="96"/>
      <c r="ACL40" s="96"/>
      <c r="ACM40" s="96"/>
      <c r="ACN40" s="96"/>
      <c r="ACO40" s="96"/>
      <c r="ACP40" s="96"/>
      <c r="ACQ40" s="96"/>
      <c r="ACR40" s="96"/>
      <c r="ACS40" s="96"/>
      <c r="ACT40" s="96"/>
      <c r="ACU40" s="96"/>
      <c r="ACV40" s="96"/>
      <c r="ACW40" s="96"/>
      <c r="ACX40" s="96"/>
      <c r="ACY40" s="96"/>
      <c r="ACZ40" s="96"/>
      <c r="ADA40" s="96"/>
      <c r="ADB40" s="96"/>
      <c r="ADC40" s="96"/>
      <c r="ADD40" s="96"/>
      <c r="ADE40" s="96"/>
      <c r="ADF40" s="96"/>
      <c r="ADG40" s="96"/>
      <c r="ADH40" s="96"/>
      <c r="ADI40" s="96"/>
      <c r="ADJ40" s="96"/>
      <c r="ADK40" s="96"/>
      <c r="ADL40" s="96"/>
      <c r="ADM40" s="96"/>
      <c r="ADN40" s="96"/>
      <c r="ADO40" s="96"/>
      <c r="ADP40" s="96"/>
      <c r="ADQ40" s="96"/>
      <c r="ADR40" s="96"/>
      <c r="ADS40" s="96"/>
      <c r="ADT40" s="96"/>
      <c r="ADU40" s="96"/>
      <c r="ADV40" s="96"/>
      <c r="ADW40" s="96"/>
      <c r="ADX40" s="96"/>
      <c r="ADY40" s="96"/>
      <c r="ADZ40" s="96"/>
      <c r="AEA40" s="96"/>
      <c r="AEB40" s="96"/>
      <c r="AEC40" s="96"/>
      <c r="AED40" s="96"/>
      <c r="AEE40" s="96"/>
      <c r="AEF40" s="96"/>
      <c r="AEG40" s="96"/>
      <c r="AEH40" s="96"/>
      <c r="AEI40" s="96"/>
      <c r="AEJ40" s="96"/>
      <c r="AEK40" s="96"/>
      <c r="AEL40" s="96"/>
      <c r="AEM40" s="96"/>
      <c r="AEN40" s="96"/>
      <c r="AEO40" s="96"/>
      <c r="AEP40" s="96"/>
      <c r="AEQ40" s="96"/>
      <c r="AER40" s="96"/>
      <c r="AES40" s="96"/>
      <c r="AET40" s="96"/>
      <c r="AEU40" s="96"/>
      <c r="AEV40" s="96"/>
      <c r="AEW40" s="96"/>
      <c r="AEX40" s="96"/>
      <c r="AEY40" s="96"/>
      <c r="AEZ40" s="96"/>
      <c r="AFA40" s="96"/>
      <c r="AFB40" s="96"/>
      <c r="AFC40" s="96"/>
      <c r="AFD40" s="96"/>
      <c r="AFE40" s="96"/>
      <c r="AFF40" s="96"/>
      <c r="AFG40" s="96"/>
      <c r="AFH40" s="96"/>
      <c r="AFI40" s="96"/>
      <c r="AFJ40" s="96"/>
      <c r="AFK40" s="96"/>
      <c r="AFL40" s="96"/>
      <c r="AFM40" s="96"/>
      <c r="AFN40" s="96"/>
      <c r="AFO40" s="96"/>
      <c r="AFP40" s="96"/>
      <c r="AFQ40" s="96"/>
      <c r="AFR40" s="96"/>
      <c r="AFS40" s="96"/>
      <c r="AFT40" s="96"/>
      <c r="AFU40" s="96"/>
      <c r="AFV40" s="96"/>
      <c r="AFW40" s="96"/>
      <c r="AFX40" s="96"/>
      <c r="AFY40" s="96"/>
      <c r="AFZ40" s="96"/>
      <c r="AGA40" s="96"/>
      <c r="AGB40" s="96"/>
      <c r="AGC40" s="96"/>
      <c r="AGD40" s="96"/>
      <c r="AGE40" s="96"/>
      <c r="AGF40" s="96"/>
      <c r="AGG40" s="96"/>
      <c r="AGH40" s="96"/>
      <c r="AGI40" s="96"/>
      <c r="AGJ40" s="96"/>
      <c r="AGK40" s="96"/>
      <c r="AGL40" s="96"/>
      <c r="AGM40" s="96"/>
      <c r="AGN40" s="96"/>
      <c r="AGO40" s="96"/>
      <c r="AGP40" s="96"/>
      <c r="AGQ40" s="96"/>
      <c r="AGR40" s="96"/>
      <c r="AGS40" s="96"/>
      <c r="AGT40" s="96"/>
      <c r="AGU40" s="96"/>
      <c r="AGV40" s="96"/>
      <c r="AGW40" s="96"/>
      <c r="AGX40" s="96"/>
      <c r="AGY40" s="96"/>
      <c r="AGZ40" s="96"/>
      <c r="AHA40" s="96"/>
      <c r="AHB40" s="96"/>
      <c r="AHC40" s="96"/>
      <c r="AHD40" s="96"/>
      <c r="AHE40" s="96"/>
      <c r="AHF40" s="96"/>
      <c r="AHG40" s="96"/>
      <c r="AHH40" s="96"/>
      <c r="AHI40" s="96"/>
      <c r="AHJ40" s="96"/>
      <c r="AHK40" s="96"/>
      <c r="AHL40" s="96"/>
      <c r="AHM40" s="96"/>
      <c r="AHN40" s="96"/>
      <c r="AHO40" s="96"/>
      <c r="AHP40" s="96"/>
      <c r="AHQ40" s="96"/>
      <c r="AHR40" s="96"/>
      <c r="AHS40" s="96"/>
      <c r="AHT40" s="96"/>
      <c r="AHU40" s="96"/>
      <c r="AHV40" s="96"/>
      <c r="AHW40" s="96"/>
      <c r="AHX40" s="96"/>
      <c r="AHY40" s="96"/>
      <c r="AHZ40" s="96"/>
      <c r="AIA40" s="96"/>
      <c r="AIB40" s="96"/>
      <c r="AIC40" s="96"/>
      <c r="AID40" s="96"/>
      <c r="AIE40" s="96"/>
      <c r="AIF40" s="96"/>
      <c r="AIG40" s="96"/>
      <c r="AIH40" s="96"/>
      <c r="AII40" s="96"/>
      <c r="AIJ40" s="96"/>
      <c r="AIK40" s="96"/>
      <c r="AIL40" s="96"/>
      <c r="AIM40" s="96"/>
      <c r="AIN40" s="96"/>
      <c r="AIO40" s="96"/>
      <c r="AIP40" s="96"/>
      <c r="AIQ40" s="96"/>
      <c r="AIR40" s="96"/>
      <c r="AIS40" s="96"/>
      <c r="AIT40" s="96"/>
      <c r="AIU40" s="96"/>
      <c r="AIV40" s="96"/>
      <c r="AIW40" s="96"/>
      <c r="AIX40" s="96"/>
      <c r="AIY40" s="96"/>
      <c r="AIZ40" s="96"/>
      <c r="AJA40" s="96"/>
      <c r="AJB40" s="96"/>
      <c r="AJC40" s="96"/>
      <c r="AJD40" s="96"/>
      <c r="AJE40" s="96"/>
      <c r="AJF40" s="96"/>
      <c r="AJG40" s="96"/>
      <c r="AJH40" s="96"/>
      <c r="AJI40" s="96"/>
      <c r="AJJ40" s="96"/>
      <c r="AJK40" s="96"/>
      <c r="AJL40" s="96"/>
      <c r="AJM40" s="96"/>
      <c r="AJN40" s="96"/>
      <c r="AJO40" s="96"/>
      <c r="AJP40" s="96"/>
      <c r="AJQ40" s="96"/>
      <c r="AJR40" s="96"/>
      <c r="AJS40" s="96"/>
      <c r="AJT40" s="96"/>
      <c r="AJU40" s="96"/>
      <c r="AJV40" s="96"/>
      <c r="AJW40" s="96"/>
      <c r="AJX40" s="96"/>
      <c r="AJY40" s="96"/>
      <c r="AJZ40" s="96"/>
      <c r="AKA40" s="96"/>
      <c r="AKB40" s="96"/>
      <c r="AKC40" s="96"/>
      <c r="AKD40" s="96"/>
      <c r="AKE40" s="96"/>
      <c r="AKF40" s="96"/>
      <c r="AKG40" s="96"/>
      <c r="AKH40" s="96"/>
      <c r="AKI40" s="96"/>
      <c r="AKJ40" s="96"/>
      <c r="AKK40" s="96"/>
      <c r="AKL40" s="96"/>
      <c r="AKM40" s="96"/>
      <c r="AKN40" s="96"/>
      <c r="AKO40" s="96"/>
      <c r="AKP40" s="96"/>
      <c r="AKQ40" s="96"/>
      <c r="AKR40" s="96"/>
      <c r="AKS40" s="96"/>
      <c r="AKT40" s="96"/>
      <c r="AKU40" s="96"/>
      <c r="AKV40" s="96"/>
      <c r="AKW40" s="96"/>
      <c r="AKX40" s="96"/>
      <c r="AKY40" s="96"/>
      <c r="AKZ40" s="96"/>
      <c r="ALA40" s="96"/>
      <c r="ALB40" s="96"/>
      <c r="ALC40" s="96"/>
      <c r="ALD40" s="96"/>
      <c r="ALE40" s="96"/>
      <c r="ALF40" s="96"/>
      <c r="ALG40" s="96"/>
      <c r="ALH40" s="96"/>
      <c r="ALI40" s="96"/>
      <c r="ALJ40" s="96"/>
      <c r="ALK40" s="96"/>
      <c r="ALL40" s="96"/>
      <c r="ALM40" s="96"/>
      <c r="ALN40" s="96"/>
      <c r="ALO40" s="96"/>
      <c r="ALP40" s="96"/>
      <c r="ALQ40" s="96"/>
      <c r="ALR40" s="96"/>
      <c r="ALS40" s="96"/>
      <c r="ALT40" s="96"/>
      <c r="ALU40" s="96"/>
      <c r="ALV40" s="96"/>
      <c r="ALW40" s="96"/>
      <c r="ALX40" s="96"/>
      <c r="ALY40" s="96"/>
      <c r="ALZ40" s="96"/>
      <c r="AMA40" s="96"/>
      <c r="AMB40" s="96"/>
      <c r="AMC40" s="96"/>
      <c r="AMD40" s="96"/>
      <c r="AME40" s="96"/>
      <c r="AMF40" s="96"/>
      <c r="AMG40" s="96"/>
      <c r="AMH40" s="96"/>
      <c r="AMI40" s="96"/>
      <c r="AMJ40" s="96"/>
      <c r="AMK40" s="96"/>
      <c r="AML40" s="96"/>
      <c r="AMM40" s="96"/>
      <c r="AMN40" s="96"/>
      <c r="AMO40" s="96"/>
      <c r="AMP40" s="96"/>
      <c r="AMQ40" s="96"/>
      <c r="AMR40" s="96"/>
      <c r="AMS40" s="96"/>
      <c r="AMT40" s="96"/>
      <c r="AMU40" s="96"/>
      <c r="AMV40" s="96"/>
      <c r="AMW40" s="96"/>
      <c r="AMX40" s="96"/>
      <c r="AMY40" s="96"/>
      <c r="AMZ40" s="96"/>
      <c r="ANA40" s="96"/>
      <c r="ANB40" s="96"/>
      <c r="ANC40" s="96"/>
      <c r="AND40" s="96"/>
      <c r="ANE40" s="96"/>
      <c r="ANF40" s="96"/>
      <c r="ANG40" s="96"/>
      <c r="ANH40" s="96"/>
      <c r="ANI40" s="96"/>
      <c r="ANJ40" s="96"/>
      <c r="ANK40" s="96"/>
      <c r="ANL40" s="96"/>
      <c r="ANM40" s="96"/>
      <c r="ANN40" s="96"/>
      <c r="ANO40" s="96"/>
      <c r="ANP40" s="96"/>
      <c r="ANQ40" s="96"/>
      <c r="ANR40" s="96"/>
      <c r="ANS40" s="96"/>
      <c r="ANT40" s="96"/>
      <c r="ANU40" s="96"/>
      <c r="ANV40" s="96"/>
      <c r="ANW40" s="96"/>
      <c r="ANX40" s="96"/>
      <c r="ANY40" s="96"/>
      <c r="ANZ40" s="96"/>
      <c r="AOA40" s="96"/>
      <c r="AOB40" s="96"/>
      <c r="AOC40" s="96"/>
      <c r="AOD40" s="96"/>
      <c r="AOE40" s="96"/>
      <c r="AOF40" s="96"/>
      <c r="AOG40" s="96"/>
      <c r="AOH40" s="96"/>
      <c r="AOI40" s="96"/>
      <c r="AOJ40" s="96"/>
      <c r="AOK40" s="96"/>
      <c r="AOL40" s="96"/>
      <c r="AOM40" s="96"/>
      <c r="AON40" s="96"/>
      <c r="AOO40" s="96"/>
      <c r="AOP40" s="96"/>
      <c r="AOQ40" s="96"/>
      <c r="AOR40" s="96"/>
      <c r="AOS40" s="96"/>
      <c r="AOT40" s="96"/>
      <c r="AOU40" s="96"/>
      <c r="AOV40" s="96"/>
      <c r="AOW40" s="96"/>
      <c r="AOX40" s="96"/>
      <c r="AOY40" s="96"/>
      <c r="AOZ40" s="96"/>
      <c r="APA40" s="96"/>
      <c r="APB40" s="96"/>
      <c r="APC40" s="96"/>
      <c r="APD40" s="96"/>
      <c r="APE40" s="96"/>
      <c r="APF40" s="96"/>
      <c r="APG40" s="96"/>
      <c r="APH40" s="96"/>
      <c r="API40" s="96"/>
      <c r="APJ40" s="96"/>
      <c r="APK40" s="96"/>
      <c r="APL40" s="96"/>
      <c r="APM40" s="96"/>
      <c r="APN40" s="96"/>
      <c r="APO40" s="96"/>
      <c r="APP40" s="96"/>
      <c r="APQ40" s="96"/>
      <c r="APR40" s="96"/>
      <c r="APS40" s="96"/>
      <c r="APT40" s="96"/>
      <c r="APU40" s="96"/>
      <c r="APV40" s="96"/>
      <c r="APW40" s="96"/>
      <c r="APX40" s="96"/>
      <c r="APY40" s="96"/>
      <c r="APZ40" s="96"/>
      <c r="AQA40" s="96"/>
      <c r="AQB40" s="96"/>
      <c r="AQC40" s="96"/>
      <c r="AQD40" s="96"/>
      <c r="AQE40" s="96"/>
      <c r="AQF40" s="96"/>
      <c r="AQG40" s="96"/>
      <c r="AQH40" s="96"/>
      <c r="AQI40" s="96"/>
      <c r="AQJ40" s="96"/>
      <c r="AQK40" s="96"/>
      <c r="AQL40" s="96"/>
      <c r="AQM40" s="96"/>
      <c r="AQN40" s="96"/>
      <c r="AQO40" s="96"/>
      <c r="AQP40" s="96"/>
      <c r="AQQ40" s="96"/>
      <c r="AQR40" s="96"/>
      <c r="AQS40" s="96"/>
      <c r="AQT40" s="96"/>
      <c r="AQU40" s="96"/>
      <c r="AQV40" s="96"/>
      <c r="AQW40" s="96"/>
      <c r="AQX40" s="96"/>
      <c r="AQY40" s="96"/>
      <c r="AQZ40" s="96"/>
      <c r="ARA40" s="96"/>
      <c r="ARB40" s="96"/>
      <c r="ARC40" s="96"/>
      <c r="ARD40" s="96"/>
      <c r="ARE40" s="96"/>
      <c r="ARF40" s="96"/>
      <c r="ARG40" s="96"/>
      <c r="ARH40" s="96"/>
      <c r="ARI40" s="96"/>
      <c r="ARJ40" s="96"/>
      <c r="ARK40" s="96"/>
      <c r="ARL40" s="96"/>
      <c r="ARM40" s="96"/>
      <c r="ARN40" s="96"/>
      <c r="ARO40" s="96"/>
      <c r="ARP40" s="96"/>
      <c r="ARQ40" s="96"/>
      <c r="ARR40" s="96"/>
      <c r="ARS40" s="96"/>
      <c r="ART40" s="96"/>
      <c r="ARU40" s="96"/>
      <c r="ARV40" s="96"/>
      <c r="ARW40" s="96"/>
      <c r="ARX40" s="96"/>
      <c r="ARY40" s="96"/>
      <c r="ARZ40" s="96"/>
      <c r="ASA40" s="96"/>
      <c r="ASB40" s="96"/>
      <c r="ASC40" s="96"/>
      <c r="ASD40" s="96"/>
      <c r="ASE40" s="96"/>
      <c r="ASF40" s="96"/>
      <c r="ASG40" s="96"/>
      <c r="ASH40" s="96"/>
      <c r="ASI40" s="96"/>
      <c r="ASJ40" s="96"/>
      <c r="ASK40" s="96"/>
      <c r="ASL40" s="96"/>
      <c r="ASM40" s="96"/>
      <c r="ASN40" s="96"/>
      <c r="ASO40" s="96"/>
      <c r="ASP40" s="96"/>
      <c r="ASQ40" s="96"/>
      <c r="ASR40" s="96"/>
      <c r="ASS40" s="96"/>
      <c r="AST40" s="96"/>
      <c r="ASU40" s="96"/>
      <c r="ASV40" s="96"/>
      <c r="ASW40" s="96"/>
      <c r="ASX40" s="96"/>
      <c r="ASY40" s="96"/>
      <c r="ASZ40" s="96"/>
      <c r="ATA40" s="96"/>
      <c r="ATB40" s="96"/>
      <c r="ATC40" s="96"/>
      <c r="ATD40" s="96"/>
      <c r="ATE40" s="96"/>
      <c r="ATF40" s="96"/>
      <c r="ATG40" s="96"/>
      <c r="ATH40" s="96"/>
      <c r="ATI40" s="96"/>
      <c r="ATJ40" s="96"/>
      <c r="ATK40" s="96"/>
      <c r="ATL40" s="96"/>
      <c r="ATM40" s="96"/>
      <c r="ATN40" s="96"/>
      <c r="ATO40" s="96"/>
      <c r="ATP40" s="96"/>
      <c r="ATQ40" s="96"/>
      <c r="ATR40" s="96"/>
      <c r="ATS40" s="96"/>
      <c r="ATT40" s="96"/>
      <c r="ATU40" s="96"/>
      <c r="ATV40" s="96"/>
      <c r="ATW40" s="96"/>
      <c r="ATX40" s="96"/>
      <c r="ATY40" s="96"/>
      <c r="ATZ40" s="96"/>
      <c r="AUA40" s="96"/>
      <c r="AUB40" s="96"/>
      <c r="AUC40" s="96"/>
      <c r="AUD40" s="96"/>
      <c r="AUE40" s="96"/>
      <c r="AUF40" s="96"/>
      <c r="AUG40" s="96"/>
      <c r="AUH40" s="96"/>
      <c r="AUI40" s="96"/>
      <c r="AUJ40" s="96"/>
      <c r="AUK40" s="96"/>
      <c r="AUL40" s="96"/>
      <c r="AUM40" s="96"/>
      <c r="AUN40" s="96"/>
      <c r="AUO40" s="96"/>
      <c r="AUP40" s="96"/>
      <c r="AUQ40" s="96"/>
      <c r="AUR40" s="96"/>
      <c r="AUS40" s="96"/>
      <c r="AUT40" s="96"/>
      <c r="AUU40" s="96"/>
      <c r="AUV40" s="96"/>
      <c r="AUW40" s="96"/>
      <c r="AUX40" s="96"/>
      <c r="AUY40" s="96"/>
      <c r="AUZ40" s="96"/>
      <c r="AVA40" s="96"/>
      <c r="AVB40" s="96"/>
      <c r="AVC40" s="96"/>
      <c r="AVD40" s="96"/>
      <c r="AVE40" s="96"/>
      <c r="AVF40" s="96"/>
      <c r="AVG40" s="96"/>
      <c r="AVH40" s="96"/>
      <c r="AVI40" s="96"/>
      <c r="AVJ40" s="96"/>
      <c r="AVK40" s="96"/>
      <c r="AVL40" s="96"/>
      <c r="AVM40" s="96"/>
      <c r="AVN40" s="96"/>
      <c r="AVO40" s="96"/>
      <c r="AVP40" s="96"/>
      <c r="AVQ40" s="96"/>
      <c r="AVR40" s="96"/>
      <c r="AVS40" s="96"/>
      <c r="AVT40" s="96"/>
      <c r="AVU40" s="96"/>
      <c r="AVV40" s="96"/>
      <c r="AVW40" s="96"/>
      <c r="AVX40" s="96"/>
      <c r="AVY40" s="96"/>
      <c r="AVZ40" s="96"/>
      <c r="AWA40" s="96"/>
      <c r="AWB40" s="96"/>
      <c r="AWC40" s="96"/>
      <c r="AWD40" s="96"/>
      <c r="AWE40" s="96"/>
      <c r="AWF40" s="96"/>
      <c r="AWG40" s="96"/>
      <c r="AWH40" s="96"/>
      <c r="AWI40" s="96"/>
      <c r="AWJ40" s="96"/>
      <c r="AWK40" s="96"/>
      <c r="AWL40" s="96"/>
      <c r="AWM40" s="96"/>
      <c r="AWN40" s="96"/>
      <c r="AWO40" s="96"/>
      <c r="AWP40" s="96"/>
      <c r="AWQ40" s="96"/>
      <c r="AWR40" s="96"/>
      <c r="AWS40" s="96"/>
      <c r="AWT40" s="96"/>
      <c r="AWU40" s="96"/>
      <c r="AWV40" s="96"/>
      <c r="AWW40" s="96"/>
      <c r="AWX40" s="96"/>
      <c r="AWY40" s="96"/>
      <c r="AWZ40" s="96"/>
      <c r="AXA40" s="96"/>
      <c r="AXB40" s="96"/>
      <c r="AXC40" s="96"/>
      <c r="AXD40" s="96"/>
      <c r="AXE40" s="96"/>
      <c r="AXF40" s="96"/>
      <c r="AXG40" s="96"/>
      <c r="AXH40" s="96"/>
      <c r="AXI40" s="96"/>
      <c r="AXJ40" s="96"/>
      <c r="AXK40" s="96"/>
      <c r="AXL40" s="96"/>
      <c r="AXM40" s="96"/>
      <c r="AXN40" s="96"/>
      <c r="AXO40" s="96"/>
      <c r="AXP40" s="96"/>
      <c r="AXQ40" s="96"/>
      <c r="AXR40" s="96"/>
      <c r="AXS40" s="96"/>
      <c r="AXT40" s="96"/>
      <c r="AXU40" s="96"/>
      <c r="AXV40" s="96"/>
      <c r="AXW40" s="96"/>
      <c r="AXX40" s="96"/>
      <c r="AXY40" s="96"/>
      <c r="AXZ40" s="96"/>
      <c r="AYA40" s="96"/>
      <c r="AYB40" s="96"/>
      <c r="AYC40" s="96"/>
      <c r="AYD40" s="96"/>
      <c r="AYE40" s="96"/>
      <c r="AYF40" s="96"/>
      <c r="AYG40" s="96"/>
      <c r="AYH40" s="96"/>
      <c r="AYI40" s="96"/>
      <c r="AYJ40" s="96"/>
      <c r="AYK40" s="96"/>
      <c r="AYL40" s="96"/>
      <c r="AYM40" s="96"/>
      <c r="AYN40" s="96"/>
      <c r="AYO40" s="96"/>
      <c r="AYP40" s="96"/>
      <c r="AYQ40" s="96"/>
      <c r="AYR40" s="96"/>
      <c r="AYS40" s="96"/>
      <c r="AYT40" s="96"/>
      <c r="AYU40" s="96"/>
      <c r="AYV40" s="96"/>
      <c r="AYW40" s="96"/>
      <c r="AYX40" s="96"/>
      <c r="AYY40" s="96"/>
      <c r="AYZ40" s="96"/>
      <c r="AZA40" s="96"/>
      <c r="AZB40" s="96"/>
      <c r="AZC40" s="96"/>
      <c r="AZD40" s="96"/>
      <c r="AZE40" s="96"/>
      <c r="AZF40" s="96"/>
      <c r="AZG40" s="96"/>
      <c r="AZH40" s="96"/>
      <c r="AZI40" s="96"/>
      <c r="AZJ40" s="96"/>
      <c r="AZK40" s="96"/>
      <c r="AZL40" s="96"/>
      <c r="AZM40" s="96"/>
      <c r="AZN40" s="96"/>
      <c r="AZO40" s="96"/>
      <c r="AZP40" s="96"/>
      <c r="AZQ40" s="96"/>
      <c r="AZR40" s="96"/>
      <c r="AZS40" s="96"/>
      <c r="AZT40" s="96"/>
      <c r="AZU40" s="96"/>
      <c r="AZV40" s="96"/>
      <c r="AZW40" s="96"/>
      <c r="AZX40" s="96"/>
      <c r="AZY40" s="96"/>
      <c r="AZZ40" s="96"/>
      <c r="BAA40" s="96"/>
      <c r="BAB40" s="96"/>
      <c r="BAC40" s="96"/>
      <c r="BAD40" s="96"/>
      <c r="BAE40" s="96"/>
      <c r="BAF40" s="96"/>
      <c r="BAG40" s="96"/>
      <c r="BAH40" s="96"/>
      <c r="BAI40" s="96"/>
      <c r="BAJ40" s="96"/>
      <c r="BAK40" s="96"/>
      <c r="BAL40" s="96"/>
      <c r="BAM40" s="96"/>
      <c r="BAN40" s="96"/>
      <c r="BAO40" s="96"/>
      <c r="BAP40" s="96"/>
      <c r="BAQ40" s="96"/>
      <c r="BAR40" s="96"/>
      <c r="BAS40" s="96"/>
      <c r="BAT40" s="96"/>
      <c r="BAU40" s="96"/>
      <c r="BAV40" s="96"/>
      <c r="BAW40" s="96"/>
      <c r="BAX40" s="96"/>
      <c r="BAY40" s="96"/>
      <c r="BAZ40" s="96"/>
      <c r="BBA40" s="96"/>
      <c r="BBB40" s="96"/>
      <c r="BBC40" s="96"/>
      <c r="BBD40" s="96"/>
      <c r="BBE40" s="96"/>
      <c r="BBF40" s="96"/>
      <c r="BBG40" s="96"/>
      <c r="BBH40" s="96"/>
      <c r="BBI40" s="96"/>
      <c r="BBJ40" s="96"/>
      <c r="BBK40" s="96"/>
      <c r="BBL40" s="96"/>
      <c r="BBM40" s="96"/>
      <c r="BBN40" s="96"/>
      <c r="BBO40" s="96"/>
      <c r="BBP40" s="96"/>
      <c r="BBQ40" s="96"/>
      <c r="BBR40" s="96"/>
      <c r="BBS40" s="96"/>
      <c r="BBT40" s="96"/>
      <c r="BBU40" s="96"/>
      <c r="BBV40" s="96"/>
      <c r="BBW40" s="96"/>
      <c r="BBX40" s="96"/>
      <c r="BBY40" s="96"/>
      <c r="BBZ40" s="96"/>
      <c r="BCA40" s="96"/>
      <c r="BCB40" s="96"/>
      <c r="BCC40" s="96"/>
      <c r="BCD40" s="96"/>
      <c r="BCE40" s="96"/>
      <c r="BCF40" s="96"/>
      <c r="BCG40" s="96"/>
      <c r="BCH40" s="96"/>
      <c r="BCI40" s="96"/>
      <c r="BCJ40" s="96"/>
      <c r="BCK40" s="96"/>
      <c r="BCL40" s="96"/>
      <c r="BCM40" s="96"/>
      <c r="BCN40" s="96"/>
      <c r="BCO40" s="96"/>
      <c r="BCP40" s="96"/>
      <c r="BCQ40" s="96"/>
      <c r="BCR40" s="96"/>
      <c r="BCS40" s="96"/>
      <c r="BCT40" s="96"/>
      <c r="BCU40" s="96"/>
      <c r="BCV40" s="96"/>
      <c r="BCW40" s="96"/>
      <c r="BCX40" s="96"/>
      <c r="BCY40" s="96"/>
      <c r="BCZ40" s="96"/>
      <c r="BDA40" s="96"/>
      <c r="BDB40" s="96"/>
      <c r="BDC40" s="96"/>
      <c r="BDD40" s="96"/>
      <c r="BDE40" s="96"/>
      <c r="BDF40" s="96"/>
      <c r="BDG40" s="96"/>
      <c r="BDH40" s="96"/>
      <c r="BDI40" s="96"/>
      <c r="BDJ40" s="96"/>
      <c r="BDK40" s="96"/>
      <c r="BDL40" s="96"/>
      <c r="BDM40" s="96"/>
      <c r="BDN40" s="96"/>
      <c r="BDO40" s="96"/>
      <c r="BDP40" s="96"/>
      <c r="BDQ40" s="96"/>
      <c r="BDR40" s="96"/>
      <c r="BDS40" s="96"/>
      <c r="BDT40" s="96"/>
      <c r="BDU40" s="96"/>
      <c r="BDV40" s="96"/>
      <c r="BDW40" s="96"/>
      <c r="BDX40" s="96"/>
      <c r="BDY40" s="96"/>
      <c r="BDZ40" s="96"/>
      <c r="BEA40" s="96"/>
      <c r="BEB40" s="96"/>
      <c r="BEC40" s="96"/>
      <c r="BED40" s="96"/>
      <c r="BEE40" s="96"/>
      <c r="BEF40" s="96"/>
      <c r="BEG40" s="96"/>
      <c r="BEH40" s="96"/>
      <c r="BEI40" s="96"/>
      <c r="BEJ40" s="96"/>
      <c r="BEK40" s="96"/>
      <c r="BEL40" s="96"/>
      <c r="BEM40" s="96"/>
      <c r="BEN40" s="96"/>
      <c r="BEO40" s="96"/>
      <c r="BEP40" s="96"/>
      <c r="BEQ40" s="96"/>
      <c r="BER40" s="96"/>
      <c r="BES40" s="96"/>
      <c r="BET40" s="96"/>
      <c r="BEU40" s="96"/>
      <c r="BEV40" s="96"/>
      <c r="BEW40" s="96"/>
      <c r="BEX40" s="96"/>
      <c r="BEY40" s="96"/>
      <c r="BEZ40" s="96"/>
      <c r="BFA40" s="96"/>
      <c r="BFB40" s="96"/>
      <c r="BFC40" s="96"/>
      <c r="BFD40" s="96"/>
      <c r="BFE40" s="96"/>
      <c r="BFF40" s="96"/>
      <c r="BFG40" s="96"/>
      <c r="BFH40" s="96"/>
      <c r="BFI40" s="96"/>
      <c r="BFJ40" s="96"/>
      <c r="BFK40" s="96"/>
      <c r="BFL40" s="96"/>
      <c r="BFM40" s="96"/>
      <c r="BFN40" s="96"/>
      <c r="BFO40" s="96"/>
      <c r="BFP40" s="96"/>
      <c r="BFQ40" s="96"/>
      <c r="BFR40" s="96"/>
      <c r="BFS40" s="96"/>
      <c r="BFT40" s="96"/>
      <c r="BFU40" s="96"/>
      <c r="BFV40" s="96"/>
      <c r="BFW40" s="96"/>
      <c r="BFX40" s="96"/>
      <c r="BFY40" s="96"/>
      <c r="BFZ40" s="96"/>
      <c r="BGA40" s="96"/>
      <c r="BGB40" s="96"/>
      <c r="BGC40" s="96"/>
      <c r="BGD40" s="96"/>
      <c r="BGE40" s="96"/>
      <c r="BGF40" s="96"/>
      <c r="BGG40" s="96"/>
      <c r="BGH40" s="96"/>
      <c r="BGI40" s="96"/>
      <c r="BGJ40" s="96"/>
      <c r="BGK40" s="96"/>
      <c r="BGL40" s="96"/>
      <c r="BGM40" s="96"/>
      <c r="BGN40" s="96"/>
      <c r="BGO40" s="96"/>
      <c r="BGP40" s="96"/>
      <c r="BGQ40" s="96"/>
      <c r="BGR40" s="96"/>
      <c r="BGS40" s="96"/>
      <c r="BGT40" s="96"/>
      <c r="BGU40" s="96"/>
      <c r="BGV40" s="96"/>
      <c r="BGW40" s="96"/>
      <c r="BGX40" s="96"/>
      <c r="BGY40" s="96"/>
      <c r="BGZ40" s="96"/>
      <c r="BHA40" s="96"/>
      <c r="BHB40" s="96"/>
      <c r="BHC40" s="96"/>
      <c r="BHD40" s="96"/>
      <c r="BHE40" s="96"/>
      <c r="BHF40" s="96"/>
      <c r="BHG40" s="96"/>
      <c r="BHH40" s="96"/>
      <c r="BHI40" s="96"/>
      <c r="BHJ40" s="96"/>
      <c r="BHK40" s="96"/>
      <c r="BHL40" s="96"/>
      <c r="BHM40" s="96"/>
      <c r="BHN40" s="96"/>
      <c r="BHO40" s="96"/>
      <c r="BHP40" s="96"/>
      <c r="BHQ40" s="96"/>
      <c r="BHR40" s="96"/>
      <c r="BHS40" s="96"/>
      <c r="BHT40" s="96"/>
      <c r="BHU40" s="96"/>
      <c r="BHV40" s="96"/>
      <c r="BHW40" s="96"/>
      <c r="BHX40" s="96"/>
      <c r="BHY40" s="96"/>
      <c r="BHZ40" s="96"/>
      <c r="BIA40" s="96"/>
      <c r="BIB40" s="96"/>
      <c r="BIC40" s="96"/>
      <c r="BID40" s="96"/>
      <c r="BIE40" s="96"/>
      <c r="BIF40" s="96"/>
      <c r="BIG40" s="96"/>
      <c r="BIH40" s="96"/>
      <c r="BII40" s="96"/>
      <c r="BIJ40" s="96"/>
      <c r="BIK40" s="96"/>
      <c r="BIL40" s="96"/>
      <c r="BIM40" s="96"/>
      <c r="BIN40" s="96"/>
      <c r="BIO40" s="96"/>
      <c r="BIP40" s="96"/>
      <c r="BIQ40" s="96"/>
      <c r="BIR40" s="96"/>
      <c r="BIS40" s="96"/>
      <c r="BIT40" s="96"/>
      <c r="BIU40" s="96"/>
      <c r="BIV40" s="96"/>
      <c r="BIW40" s="96"/>
      <c r="BIX40" s="96"/>
      <c r="BIY40" s="96"/>
      <c r="BIZ40" s="96"/>
      <c r="BJA40" s="96"/>
      <c r="BJB40" s="96"/>
      <c r="BJC40" s="96"/>
      <c r="BJD40" s="96"/>
      <c r="BJE40" s="96"/>
      <c r="BJF40" s="96"/>
      <c r="BJG40" s="96"/>
      <c r="BJH40" s="96"/>
      <c r="BJI40" s="96"/>
      <c r="BJJ40" s="96"/>
      <c r="BJK40" s="96"/>
      <c r="BJL40" s="96"/>
      <c r="BJM40" s="96"/>
      <c r="BJN40" s="96"/>
      <c r="BJO40" s="96"/>
      <c r="BJP40" s="96"/>
      <c r="BJQ40" s="96"/>
      <c r="BJR40" s="96"/>
      <c r="BJS40" s="96"/>
      <c r="BJT40" s="96"/>
      <c r="BJU40" s="96"/>
      <c r="BJV40" s="96"/>
      <c r="BJW40" s="96"/>
      <c r="BJX40" s="96"/>
      <c r="BJY40" s="96"/>
      <c r="BJZ40" s="96"/>
      <c r="BKA40" s="96"/>
      <c r="BKB40" s="96"/>
      <c r="BKC40" s="96"/>
      <c r="BKD40" s="96"/>
      <c r="BKE40" s="96"/>
      <c r="BKF40" s="96"/>
      <c r="BKG40" s="96"/>
      <c r="BKH40" s="96"/>
      <c r="BKI40" s="96"/>
      <c r="BKJ40" s="96"/>
      <c r="BKK40" s="96"/>
      <c r="BKL40" s="96"/>
      <c r="BKM40" s="96"/>
      <c r="BKN40" s="96"/>
      <c r="BKO40" s="96"/>
      <c r="BKP40" s="96"/>
      <c r="BKQ40" s="96"/>
      <c r="BKR40" s="96"/>
      <c r="BKS40" s="96"/>
      <c r="BKT40" s="96"/>
      <c r="BKU40" s="96"/>
      <c r="BKV40" s="96"/>
      <c r="BKW40" s="96"/>
      <c r="BKX40" s="96"/>
      <c r="BKY40" s="96"/>
      <c r="BKZ40" s="96"/>
      <c r="BLA40" s="96"/>
      <c r="BLB40" s="96"/>
      <c r="BLC40" s="96"/>
      <c r="BLD40" s="96"/>
      <c r="BLE40" s="96"/>
      <c r="BLF40" s="96"/>
      <c r="BLG40" s="96"/>
      <c r="BLH40" s="96"/>
      <c r="BLI40" s="96"/>
      <c r="BLJ40" s="96"/>
      <c r="BLK40" s="96"/>
      <c r="BLL40" s="96"/>
      <c r="BLM40" s="96"/>
      <c r="BLN40" s="96"/>
      <c r="BLO40" s="96"/>
      <c r="BLP40" s="96"/>
      <c r="BLQ40" s="96"/>
      <c r="BLR40" s="96"/>
      <c r="BLS40" s="96"/>
      <c r="BLT40" s="96"/>
      <c r="BLU40" s="96"/>
      <c r="BLV40" s="96"/>
      <c r="BLW40" s="96"/>
      <c r="BLX40" s="96"/>
      <c r="BLY40" s="96"/>
      <c r="BLZ40" s="96"/>
      <c r="BMA40" s="96"/>
      <c r="BMB40" s="96"/>
      <c r="BMC40" s="96"/>
      <c r="BMD40" s="96"/>
      <c r="BME40" s="96"/>
      <c r="BMF40" s="96"/>
      <c r="BMG40" s="96"/>
      <c r="BMH40" s="96"/>
      <c r="BMI40" s="96"/>
      <c r="BMJ40" s="96"/>
      <c r="BMK40" s="96"/>
      <c r="BML40" s="96"/>
      <c r="BMM40" s="96"/>
      <c r="BMN40" s="96"/>
      <c r="BMO40" s="96"/>
      <c r="BMP40" s="96"/>
      <c r="BMQ40" s="96"/>
      <c r="BMR40" s="96"/>
      <c r="BMS40" s="96"/>
      <c r="BMT40" s="96"/>
      <c r="BMU40" s="96"/>
      <c r="BMV40" s="96"/>
      <c r="BMW40" s="96"/>
      <c r="BMX40" s="96"/>
      <c r="BMY40" s="96"/>
      <c r="BMZ40" s="96"/>
      <c r="BNA40" s="96"/>
      <c r="BNB40" s="96"/>
      <c r="BNC40" s="96"/>
      <c r="BND40" s="96"/>
      <c r="BNE40" s="96"/>
      <c r="BNF40" s="96"/>
      <c r="BNG40" s="96"/>
      <c r="BNH40" s="96"/>
      <c r="BNI40" s="96"/>
      <c r="BNJ40" s="96"/>
      <c r="BNK40" s="96"/>
      <c r="BNL40" s="96"/>
      <c r="BNM40" s="96"/>
      <c r="BNN40" s="96"/>
      <c r="BNO40" s="96"/>
      <c r="BNP40" s="96"/>
      <c r="BNQ40" s="96"/>
      <c r="BNR40" s="96"/>
      <c r="BNS40" s="96"/>
      <c r="BNT40" s="96"/>
      <c r="BNU40" s="96"/>
      <c r="BNV40" s="96"/>
      <c r="BNW40" s="96"/>
      <c r="BNX40" s="96"/>
      <c r="BNY40" s="96"/>
      <c r="BNZ40" s="96"/>
      <c r="BOA40" s="96"/>
      <c r="BOB40" s="96"/>
      <c r="BOC40" s="96"/>
      <c r="BOD40" s="96"/>
      <c r="BOE40" s="96"/>
      <c r="BOF40" s="96"/>
      <c r="BOG40" s="96"/>
      <c r="BOH40" s="96"/>
      <c r="BOI40" s="96"/>
      <c r="BOJ40" s="96"/>
      <c r="BOK40" s="96"/>
      <c r="BOL40" s="96"/>
      <c r="BOM40" s="96"/>
      <c r="BON40" s="96"/>
      <c r="BOO40" s="96"/>
      <c r="BOP40" s="96"/>
      <c r="BOQ40" s="96"/>
      <c r="BOR40" s="96"/>
      <c r="BOS40" s="96"/>
      <c r="BOT40" s="96"/>
      <c r="BOU40" s="96"/>
      <c r="BOV40" s="96"/>
      <c r="BOW40" s="96"/>
      <c r="BOX40" s="96"/>
      <c r="BOY40" s="96"/>
      <c r="BOZ40" s="96"/>
      <c r="BPA40" s="96"/>
      <c r="BPB40" s="96"/>
      <c r="BPC40" s="96"/>
      <c r="BPD40" s="96"/>
      <c r="BPE40" s="96"/>
      <c r="BPF40" s="96"/>
      <c r="BPG40" s="96"/>
      <c r="BPH40" s="96"/>
      <c r="BPI40" s="96"/>
      <c r="BPJ40" s="96"/>
      <c r="BPK40" s="96"/>
      <c r="BPL40" s="96"/>
      <c r="BPM40" s="96"/>
      <c r="BPN40" s="96"/>
      <c r="BPO40" s="96"/>
      <c r="BPP40" s="96"/>
      <c r="BPQ40" s="96"/>
      <c r="BPR40" s="96"/>
      <c r="BPS40" s="96"/>
      <c r="BPT40" s="96"/>
      <c r="BPU40" s="96"/>
      <c r="BPV40" s="96"/>
      <c r="BPW40" s="96"/>
      <c r="BPX40" s="96"/>
      <c r="BPY40" s="96"/>
      <c r="BPZ40" s="96"/>
      <c r="BQA40" s="96"/>
      <c r="BQB40" s="96"/>
      <c r="BQC40" s="96"/>
      <c r="BQD40" s="96"/>
      <c r="BQE40" s="96"/>
      <c r="BQF40" s="96"/>
      <c r="BQG40" s="96"/>
      <c r="BQH40" s="96"/>
      <c r="BQI40" s="96"/>
      <c r="BQJ40" s="96"/>
      <c r="BQK40" s="96"/>
      <c r="BQL40" s="96"/>
      <c r="BQM40" s="96"/>
      <c r="BQN40" s="96"/>
      <c r="BQO40" s="96"/>
      <c r="BQP40" s="96"/>
      <c r="BQQ40" s="96"/>
      <c r="BQR40" s="96"/>
      <c r="BQS40" s="96"/>
      <c r="BQT40" s="96"/>
      <c r="BQU40" s="96"/>
      <c r="BQV40" s="96"/>
      <c r="BQW40" s="96"/>
      <c r="BQX40" s="96"/>
      <c r="BQY40" s="96"/>
      <c r="BQZ40" s="96"/>
      <c r="BRA40" s="96"/>
      <c r="BRB40" s="96"/>
      <c r="BRC40" s="96"/>
      <c r="BRD40" s="96"/>
      <c r="BRE40" s="96"/>
      <c r="BRF40" s="96"/>
      <c r="BRG40" s="96"/>
      <c r="BRH40" s="96"/>
      <c r="BRI40" s="96"/>
      <c r="BRJ40" s="96"/>
      <c r="BRK40" s="96"/>
      <c r="BRL40" s="96"/>
      <c r="BRM40" s="96"/>
      <c r="BRN40" s="96"/>
      <c r="BRO40" s="96"/>
      <c r="BRP40" s="96"/>
      <c r="BRQ40" s="96"/>
      <c r="BRR40" s="96"/>
      <c r="BRS40" s="96"/>
      <c r="BRT40" s="96"/>
      <c r="BRU40" s="96"/>
      <c r="BRV40" s="96"/>
      <c r="BRW40" s="96"/>
      <c r="BRX40" s="96"/>
      <c r="BRY40" s="96"/>
      <c r="BRZ40" s="96"/>
      <c r="BSA40" s="96"/>
      <c r="BSB40" s="96"/>
      <c r="BSC40" s="96"/>
      <c r="BSD40" s="96"/>
      <c r="BSE40" s="96"/>
      <c r="BSF40" s="96"/>
      <c r="BSG40" s="96"/>
      <c r="BSH40" s="96"/>
      <c r="BSI40" s="96"/>
      <c r="BSJ40" s="96"/>
      <c r="BSK40" s="96"/>
      <c r="BSL40" s="96"/>
      <c r="BSM40" s="96"/>
      <c r="BSN40" s="96"/>
      <c r="BSO40" s="96"/>
      <c r="BSP40" s="96"/>
      <c r="BSQ40" s="96"/>
      <c r="BSR40" s="96"/>
      <c r="BSS40" s="96"/>
      <c r="BST40" s="96"/>
      <c r="BSU40" s="96"/>
      <c r="BSV40" s="96"/>
      <c r="BSW40" s="96"/>
      <c r="BSX40" s="96"/>
      <c r="BSY40" s="96"/>
      <c r="BSZ40" s="96"/>
      <c r="BTA40" s="96"/>
      <c r="BTB40" s="96"/>
      <c r="BTC40" s="96"/>
      <c r="BTD40" s="96"/>
      <c r="BTE40" s="96"/>
      <c r="BTF40" s="96"/>
      <c r="BTG40" s="96"/>
      <c r="BTH40" s="96"/>
      <c r="BTI40" s="96"/>
      <c r="BTJ40" s="96"/>
      <c r="BTK40" s="96"/>
      <c r="BTL40" s="96"/>
      <c r="BTM40" s="96"/>
      <c r="BTN40" s="96"/>
      <c r="BTO40" s="96"/>
      <c r="BTP40" s="96"/>
      <c r="BTQ40" s="96"/>
      <c r="BTR40" s="96"/>
      <c r="BTS40" s="96"/>
      <c r="BTT40" s="96"/>
      <c r="BTU40" s="96"/>
      <c r="BTV40" s="96"/>
      <c r="BTW40" s="96"/>
      <c r="BTX40" s="96"/>
      <c r="BTY40" s="96"/>
      <c r="BTZ40" s="96"/>
      <c r="BUA40" s="96"/>
      <c r="BUB40" s="96"/>
      <c r="BUC40" s="96"/>
      <c r="BUD40" s="96"/>
      <c r="BUE40" s="96"/>
      <c r="BUF40" s="96"/>
      <c r="BUG40" s="96"/>
      <c r="BUH40" s="96"/>
      <c r="BUI40" s="96"/>
      <c r="BUJ40" s="96"/>
      <c r="BUK40" s="96"/>
      <c r="BUL40" s="96"/>
      <c r="BUM40" s="96"/>
      <c r="BUN40" s="96"/>
      <c r="BUO40" s="96"/>
      <c r="BUP40" s="96"/>
      <c r="BUQ40" s="96"/>
      <c r="BUR40" s="96"/>
      <c r="BUS40" s="96"/>
      <c r="BUT40" s="96"/>
      <c r="BUU40" s="96"/>
      <c r="BUV40" s="96"/>
      <c r="BUW40" s="96"/>
      <c r="BUX40" s="96"/>
      <c r="BUY40" s="96"/>
      <c r="BUZ40" s="96"/>
      <c r="BVA40" s="96"/>
      <c r="BVB40" s="96"/>
      <c r="BVC40" s="96"/>
      <c r="BVD40" s="96"/>
      <c r="BVE40" s="96"/>
      <c r="BVF40" s="96"/>
      <c r="BVG40" s="96"/>
      <c r="BVH40" s="96"/>
      <c r="BVI40" s="96"/>
      <c r="BVJ40" s="96"/>
      <c r="BVK40" s="96"/>
      <c r="BVL40" s="96"/>
      <c r="BVM40" s="96"/>
      <c r="BVN40" s="96"/>
      <c r="BVO40" s="96"/>
      <c r="BVP40" s="96"/>
      <c r="BVQ40" s="96"/>
      <c r="BVR40" s="96"/>
      <c r="BVS40" s="96"/>
      <c r="BVT40" s="96"/>
      <c r="BVU40" s="96"/>
      <c r="BVV40" s="96"/>
      <c r="BVW40" s="96"/>
      <c r="BVX40" s="96"/>
      <c r="BVY40" s="96"/>
      <c r="BVZ40" s="96"/>
      <c r="BWA40" s="96"/>
      <c r="BWB40" s="96"/>
      <c r="BWC40" s="96"/>
      <c r="BWD40" s="96"/>
      <c r="BWE40" s="96"/>
      <c r="BWF40" s="96"/>
      <c r="BWG40" s="96"/>
      <c r="BWH40" s="96"/>
      <c r="BWI40" s="96"/>
      <c r="BWJ40" s="96"/>
      <c r="BWK40" s="96"/>
      <c r="BWL40" s="96"/>
      <c r="BWM40" s="96"/>
      <c r="BWN40" s="96"/>
      <c r="BWO40" s="96"/>
      <c r="BWP40" s="96"/>
      <c r="BWQ40" s="96"/>
      <c r="BWR40" s="96"/>
      <c r="BWS40" s="96"/>
      <c r="BWT40" s="96"/>
      <c r="BWU40" s="96"/>
      <c r="BWV40" s="96"/>
      <c r="BWW40" s="96"/>
      <c r="BWX40" s="96"/>
      <c r="BWY40" s="96"/>
      <c r="BWZ40" s="96"/>
      <c r="BXA40" s="96"/>
      <c r="BXB40" s="96"/>
      <c r="BXC40" s="96"/>
      <c r="BXD40" s="96"/>
      <c r="BXE40" s="96"/>
      <c r="BXF40" s="96"/>
      <c r="BXG40" s="96"/>
      <c r="BXH40" s="96"/>
      <c r="BXI40" s="96"/>
      <c r="BXJ40" s="96"/>
      <c r="BXK40" s="96"/>
      <c r="BXL40" s="96"/>
      <c r="BXM40" s="96"/>
      <c r="BXN40" s="96"/>
      <c r="BXO40" s="96"/>
      <c r="BXP40" s="96"/>
      <c r="BXQ40" s="96"/>
      <c r="BXR40" s="96"/>
      <c r="BXS40" s="96"/>
      <c r="BXT40" s="96"/>
      <c r="BXU40" s="96"/>
      <c r="BXV40" s="96"/>
      <c r="BXW40" s="96"/>
      <c r="BXX40" s="96"/>
      <c r="BXY40" s="96"/>
      <c r="BXZ40" s="96"/>
      <c r="BYA40" s="96"/>
      <c r="BYB40" s="96"/>
      <c r="BYC40" s="96"/>
      <c r="BYD40" s="96"/>
      <c r="BYE40" s="96"/>
      <c r="BYF40" s="96"/>
      <c r="BYG40" s="96"/>
      <c r="BYH40" s="96"/>
      <c r="BYI40" s="96"/>
      <c r="BYJ40" s="96"/>
      <c r="BYK40" s="96"/>
      <c r="BYL40" s="96"/>
      <c r="BYM40" s="96"/>
      <c r="BYN40" s="96"/>
      <c r="BYO40" s="96"/>
      <c r="BYP40" s="96"/>
      <c r="BYQ40" s="96"/>
      <c r="BYR40" s="96"/>
      <c r="BYS40" s="96"/>
      <c r="BYT40" s="96"/>
      <c r="BYU40" s="96"/>
      <c r="BYV40" s="96"/>
      <c r="BYW40" s="96"/>
      <c r="BYX40" s="96"/>
      <c r="BYY40" s="96"/>
      <c r="BYZ40" s="96"/>
      <c r="BZA40" s="96"/>
      <c r="BZB40" s="96"/>
      <c r="BZC40" s="96"/>
      <c r="BZD40" s="96"/>
      <c r="BZE40" s="96"/>
      <c r="BZF40" s="96"/>
      <c r="BZG40" s="96"/>
      <c r="BZH40" s="96"/>
      <c r="BZI40" s="96"/>
      <c r="BZJ40" s="96"/>
      <c r="BZK40" s="96"/>
      <c r="BZL40" s="96"/>
      <c r="BZM40" s="96"/>
      <c r="BZN40" s="96"/>
      <c r="BZO40" s="96"/>
      <c r="BZP40" s="96"/>
      <c r="BZQ40" s="96"/>
      <c r="BZR40" s="96"/>
      <c r="BZS40" s="96"/>
      <c r="BZT40" s="96"/>
      <c r="BZU40" s="96"/>
      <c r="BZV40" s="96"/>
      <c r="BZW40" s="96"/>
      <c r="BZX40" s="96"/>
      <c r="BZY40" s="96"/>
      <c r="BZZ40" s="96"/>
      <c r="CAA40" s="96"/>
      <c r="CAB40" s="96"/>
      <c r="CAC40" s="96"/>
      <c r="CAD40" s="96"/>
      <c r="CAE40" s="96"/>
      <c r="CAF40" s="96"/>
      <c r="CAG40" s="96"/>
      <c r="CAH40" s="96"/>
      <c r="CAI40" s="96"/>
      <c r="CAJ40" s="96"/>
      <c r="CAK40" s="96"/>
      <c r="CAL40" s="96"/>
      <c r="CAM40" s="96"/>
      <c r="CAN40" s="96"/>
      <c r="CAO40" s="96"/>
      <c r="CAP40" s="96"/>
      <c r="CAQ40" s="96"/>
      <c r="CAR40" s="96"/>
      <c r="CAS40" s="96"/>
      <c r="CAT40" s="96"/>
      <c r="CAU40" s="96"/>
      <c r="CAV40" s="96"/>
      <c r="CAW40" s="96"/>
      <c r="CAX40" s="96"/>
      <c r="CAY40" s="96"/>
      <c r="CAZ40" s="96"/>
      <c r="CBA40" s="96"/>
      <c r="CBB40" s="96"/>
      <c r="CBC40" s="96"/>
      <c r="CBD40" s="96"/>
      <c r="CBE40" s="96"/>
      <c r="CBF40" s="96"/>
      <c r="CBG40" s="96"/>
      <c r="CBH40" s="96"/>
      <c r="CBI40" s="96"/>
      <c r="CBJ40" s="96"/>
      <c r="CBK40" s="96"/>
      <c r="CBL40" s="96"/>
      <c r="CBM40" s="96"/>
      <c r="CBN40" s="96"/>
      <c r="CBO40" s="96"/>
      <c r="CBP40" s="96"/>
      <c r="CBQ40" s="96"/>
      <c r="CBR40" s="96"/>
      <c r="CBS40" s="96"/>
      <c r="CBT40" s="96"/>
      <c r="CBU40" s="96"/>
      <c r="CBV40" s="96"/>
      <c r="CBW40" s="96"/>
      <c r="CBX40" s="96"/>
      <c r="CBY40" s="96"/>
      <c r="CBZ40" s="96"/>
      <c r="CCA40" s="96"/>
      <c r="CCB40" s="96"/>
      <c r="CCC40" s="96"/>
      <c r="CCD40" s="96"/>
      <c r="CCE40" s="96"/>
      <c r="CCF40" s="96"/>
      <c r="CCG40" s="96"/>
      <c r="CCH40" s="96"/>
      <c r="CCI40" s="96"/>
      <c r="CCJ40" s="96"/>
      <c r="CCK40" s="96"/>
      <c r="CCL40" s="96"/>
      <c r="CCM40" s="96"/>
      <c r="CCN40" s="96"/>
      <c r="CCO40" s="96"/>
      <c r="CCP40" s="96"/>
      <c r="CCQ40" s="96"/>
      <c r="CCR40" s="96"/>
      <c r="CCS40" s="96"/>
      <c r="CCT40" s="96"/>
      <c r="CCU40" s="96"/>
      <c r="CCV40" s="96"/>
      <c r="CCW40" s="96"/>
      <c r="CCX40" s="96"/>
      <c r="CCY40" s="96"/>
      <c r="CCZ40" s="96"/>
      <c r="CDA40" s="96"/>
      <c r="CDB40" s="96"/>
      <c r="CDC40" s="96"/>
      <c r="CDD40" s="96"/>
      <c r="CDE40" s="96"/>
      <c r="CDF40" s="96"/>
      <c r="CDG40" s="96"/>
      <c r="CDH40" s="96"/>
      <c r="CDI40" s="96"/>
      <c r="CDJ40" s="96"/>
      <c r="CDK40" s="96"/>
      <c r="CDL40" s="96"/>
      <c r="CDM40" s="96"/>
      <c r="CDN40" s="96"/>
      <c r="CDO40" s="96"/>
      <c r="CDP40" s="96"/>
      <c r="CDQ40" s="96"/>
      <c r="CDR40" s="96"/>
      <c r="CDS40" s="96"/>
      <c r="CDT40" s="96"/>
      <c r="CDU40" s="96"/>
      <c r="CDV40" s="96"/>
      <c r="CDW40" s="96"/>
      <c r="CDX40" s="96"/>
      <c r="CDY40" s="96"/>
      <c r="CDZ40" s="96"/>
      <c r="CEA40" s="96"/>
      <c r="CEB40" s="96"/>
      <c r="CEC40" s="96"/>
      <c r="CED40" s="96"/>
      <c r="CEE40" s="96"/>
      <c r="CEF40" s="96"/>
      <c r="CEG40" s="96"/>
      <c r="CEH40" s="96"/>
      <c r="CEI40" s="96"/>
      <c r="CEJ40" s="96"/>
      <c r="CEK40" s="96"/>
      <c r="CEL40" s="96"/>
      <c r="CEM40" s="96"/>
      <c r="CEN40" s="96"/>
      <c r="CEO40" s="96"/>
      <c r="CEP40" s="96"/>
      <c r="CEQ40" s="96"/>
      <c r="CER40" s="96"/>
      <c r="CES40" s="96"/>
      <c r="CET40" s="96"/>
      <c r="CEU40" s="96"/>
      <c r="CEV40" s="96"/>
      <c r="CEW40" s="96"/>
      <c r="CEX40" s="96"/>
      <c r="CEY40" s="96"/>
      <c r="CEZ40" s="96"/>
      <c r="CFA40" s="96"/>
      <c r="CFB40" s="96"/>
      <c r="CFC40" s="96"/>
      <c r="CFD40" s="96"/>
      <c r="CFE40" s="96"/>
      <c r="CFF40" s="96"/>
      <c r="CFG40" s="96"/>
      <c r="CFH40" s="96"/>
      <c r="CFI40" s="96"/>
      <c r="CFJ40" s="96"/>
      <c r="CFK40" s="96"/>
      <c r="CFL40" s="96"/>
      <c r="CFM40" s="96"/>
      <c r="CFN40" s="96"/>
      <c r="CFO40" s="96"/>
      <c r="CFP40" s="96"/>
      <c r="CFQ40" s="96"/>
      <c r="CFR40" s="96"/>
      <c r="CFS40" s="96"/>
      <c r="CFT40" s="96"/>
      <c r="CFU40" s="96"/>
      <c r="CFV40" s="96"/>
      <c r="CFW40" s="96"/>
      <c r="CFX40" s="96"/>
      <c r="CFY40" s="96"/>
      <c r="CFZ40" s="96"/>
      <c r="CGA40" s="96"/>
      <c r="CGB40" s="96"/>
      <c r="CGC40" s="96"/>
      <c r="CGD40" s="96"/>
      <c r="CGE40" s="96"/>
      <c r="CGF40" s="96"/>
      <c r="CGG40" s="96"/>
      <c r="CGH40" s="96"/>
      <c r="CGI40" s="96"/>
      <c r="CGJ40" s="96"/>
      <c r="CGK40" s="96"/>
      <c r="CGL40" s="96"/>
      <c r="CGM40" s="96"/>
      <c r="CGN40" s="96"/>
      <c r="CGO40" s="96"/>
      <c r="CGP40" s="96"/>
      <c r="CGQ40" s="96"/>
      <c r="CGR40" s="96"/>
      <c r="CGS40" s="96"/>
      <c r="CGT40" s="96"/>
      <c r="CGU40" s="96"/>
      <c r="CGV40" s="96"/>
      <c r="CGW40" s="96"/>
      <c r="CGX40" s="96"/>
      <c r="CGY40" s="96"/>
      <c r="CGZ40" s="96"/>
      <c r="CHA40" s="96"/>
      <c r="CHB40" s="96"/>
      <c r="CHC40" s="96"/>
      <c r="CHD40" s="96"/>
      <c r="CHE40" s="96"/>
      <c r="CHF40" s="96"/>
      <c r="CHG40" s="96"/>
      <c r="CHH40" s="96"/>
      <c r="CHI40" s="96"/>
      <c r="CHJ40" s="96"/>
      <c r="CHK40" s="96"/>
      <c r="CHL40" s="96"/>
      <c r="CHM40" s="96"/>
      <c r="CHN40" s="96"/>
      <c r="CHO40" s="96"/>
      <c r="CHP40" s="96"/>
      <c r="CHQ40" s="96"/>
      <c r="CHR40" s="96"/>
      <c r="CHS40" s="96"/>
      <c r="CHT40" s="96"/>
      <c r="CHU40" s="96"/>
      <c r="CHV40" s="96"/>
      <c r="CHW40" s="96"/>
      <c r="CHX40" s="96"/>
      <c r="CHY40" s="96"/>
      <c r="CHZ40" s="96"/>
      <c r="CIA40" s="96"/>
      <c r="CIB40" s="96"/>
      <c r="CIC40" s="96"/>
      <c r="CID40" s="96"/>
      <c r="CIE40" s="96"/>
      <c r="CIF40" s="96"/>
      <c r="CIG40" s="96"/>
      <c r="CIH40" s="96"/>
      <c r="CII40" s="96"/>
      <c r="CIJ40" s="96"/>
      <c r="CIK40" s="96"/>
      <c r="CIL40" s="96"/>
      <c r="CIM40" s="96"/>
      <c r="CIN40" s="96"/>
      <c r="CIO40" s="96"/>
      <c r="CIP40" s="96"/>
      <c r="CIQ40" s="96"/>
      <c r="CIR40" s="96"/>
      <c r="CIS40" s="96"/>
      <c r="CIT40" s="96"/>
      <c r="CIU40" s="96"/>
      <c r="CIV40" s="96"/>
      <c r="CIW40" s="96"/>
      <c r="CIX40" s="96"/>
      <c r="CIY40" s="96"/>
      <c r="CIZ40" s="96"/>
      <c r="CJA40" s="96"/>
      <c r="CJB40" s="96"/>
      <c r="CJC40" s="96"/>
      <c r="CJD40" s="96"/>
      <c r="CJE40" s="96"/>
      <c r="CJF40" s="96"/>
      <c r="CJG40" s="96"/>
      <c r="CJH40" s="96"/>
      <c r="CJI40" s="96"/>
      <c r="CJJ40" s="96"/>
      <c r="CJK40" s="96"/>
      <c r="CJL40" s="96"/>
      <c r="CJM40" s="96"/>
      <c r="CJN40" s="96"/>
      <c r="CJO40" s="96"/>
      <c r="CJP40" s="96"/>
      <c r="CJQ40" s="96"/>
      <c r="CJR40" s="96"/>
      <c r="CJS40" s="96"/>
      <c r="CJT40" s="96"/>
      <c r="CJU40" s="96"/>
      <c r="CJV40" s="96"/>
      <c r="CJW40" s="96"/>
      <c r="CJX40" s="96"/>
      <c r="CJY40" s="96"/>
      <c r="CJZ40" s="96"/>
      <c r="CKA40" s="96"/>
      <c r="CKB40" s="96"/>
      <c r="CKC40" s="96"/>
      <c r="CKD40" s="96"/>
      <c r="CKE40" s="96"/>
      <c r="CKF40" s="96"/>
      <c r="CKG40" s="96"/>
      <c r="CKH40" s="96"/>
      <c r="CKI40" s="96"/>
      <c r="CKJ40" s="96"/>
      <c r="CKK40" s="96"/>
      <c r="CKL40" s="96"/>
      <c r="CKM40" s="96"/>
      <c r="CKN40" s="96"/>
      <c r="CKO40" s="96"/>
      <c r="CKP40" s="96"/>
      <c r="CKQ40" s="96"/>
      <c r="CKR40" s="96"/>
      <c r="CKS40" s="96"/>
      <c r="CKT40" s="96"/>
      <c r="CKU40" s="96"/>
      <c r="CKV40" s="96"/>
      <c r="CKW40" s="96"/>
      <c r="CKX40" s="96"/>
      <c r="CKY40" s="96"/>
      <c r="CKZ40" s="96"/>
      <c r="CLA40" s="96"/>
      <c r="CLB40" s="96"/>
      <c r="CLC40" s="96"/>
      <c r="CLD40" s="96"/>
      <c r="CLE40" s="96"/>
      <c r="CLF40" s="96"/>
      <c r="CLG40" s="96"/>
      <c r="CLH40" s="96"/>
      <c r="CLI40" s="96"/>
      <c r="CLJ40" s="96"/>
      <c r="CLK40" s="96"/>
      <c r="CLL40" s="96"/>
      <c r="CLM40" s="96"/>
      <c r="CLN40" s="96"/>
      <c r="CLO40" s="96"/>
      <c r="CLP40" s="96"/>
      <c r="CLQ40" s="96"/>
      <c r="CLR40" s="96"/>
      <c r="CLS40" s="96"/>
      <c r="CLT40" s="96"/>
      <c r="CLU40" s="96"/>
      <c r="CLV40" s="96"/>
      <c r="CLW40" s="96"/>
      <c r="CLX40" s="96"/>
      <c r="CLY40" s="96"/>
      <c r="CLZ40" s="96"/>
      <c r="CMA40" s="96"/>
      <c r="CMB40" s="96"/>
      <c r="CMC40" s="96"/>
      <c r="CMD40" s="96"/>
      <c r="CME40" s="96"/>
      <c r="CMF40" s="96"/>
      <c r="CMG40" s="96"/>
      <c r="CMH40" s="96"/>
      <c r="CMI40" s="96"/>
      <c r="CMJ40" s="96"/>
      <c r="CMK40" s="96"/>
      <c r="CML40" s="96"/>
      <c r="CMM40" s="96"/>
      <c r="CMN40" s="96"/>
      <c r="CMO40" s="96"/>
      <c r="CMP40" s="96"/>
      <c r="CMQ40" s="96"/>
      <c r="CMR40" s="96"/>
      <c r="CMS40" s="96"/>
      <c r="CMT40" s="96"/>
      <c r="CMU40" s="96"/>
      <c r="CMV40" s="96"/>
      <c r="CMW40" s="96"/>
      <c r="CMX40" s="96"/>
      <c r="CMY40" s="96"/>
      <c r="CMZ40" s="96"/>
      <c r="CNA40" s="96"/>
      <c r="CNB40" s="96"/>
      <c r="CNC40" s="96"/>
      <c r="CND40" s="96"/>
      <c r="CNE40" s="96"/>
      <c r="CNF40" s="96"/>
      <c r="CNG40" s="96"/>
      <c r="CNH40" s="96"/>
      <c r="CNI40" s="96"/>
      <c r="CNJ40" s="96"/>
      <c r="CNK40" s="96"/>
      <c r="CNL40" s="96"/>
      <c r="CNM40" s="96"/>
      <c r="CNN40" s="96"/>
      <c r="CNO40" s="96"/>
      <c r="CNP40" s="96"/>
      <c r="CNQ40" s="96"/>
      <c r="CNR40" s="96"/>
      <c r="CNS40" s="96"/>
      <c r="CNT40" s="96"/>
      <c r="CNU40" s="96"/>
      <c r="CNV40" s="96"/>
      <c r="CNW40" s="96"/>
      <c r="CNX40" s="96"/>
      <c r="CNY40" s="96"/>
      <c r="CNZ40" s="96"/>
      <c r="COA40" s="96"/>
      <c r="COB40" s="96"/>
      <c r="COC40" s="96"/>
      <c r="COD40" s="96"/>
      <c r="COE40" s="96"/>
      <c r="COF40" s="96"/>
      <c r="COG40" s="96"/>
      <c r="COH40" s="96"/>
      <c r="COI40" s="96"/>
      <c r="COJ40" s="96"/>
      <c r="COK40" s="96"/>
      <c r="COL40" s="96"/>
      <c r="COM40" s="96"/>
      <c r="CON40" s="96"/>
      <c r="COO40" s="96"/>
      <c r="COP40" s="96"/>
      <c r="COQ40" s="96"/>
      <c r="COR40" s="96"/>
      <c r="COS40" s="96"/>
      <c r="COT40" s="96"/>
      <c r="COU40" s="96"/>
      <c r="COV40" s="96"/>
      <c r="COW40" s="96"/>
      <c r="COX40" s="96"/>
      <c r="COY40" s="96"/>
      <c r="COZ40" s="96"/>
      <c r="CPA40" s="96"/>
      <c r="CPB40" s="96"/>
      <c r="CPC40" s="96"/>
      <c r="CPD40" s="96"/>
      <c r="CPE40" s="96"/>
      <c r="CPF40" s="96"/>
      <c r="CPG40" s="96"/>
      <c r="CPH40" s="96"/>
      <c r="CPI40" s="96"/>
      <c r="CPJ40" s="96"/>
      <c r="CPK40" s="96"/>
      <c r="CPL40" s="96"/>
      <c r="CPM40" s="96"/>
      <c r="CPN40" s="96"/>
      <c r="CPO40" s="96"/>
      <c r="CPP40" s="96"/>
      <c r="CPQ40" s="96"/>
      <c r="CPR40" s="96"/>
      <c r="CPS40" s="96"/>
      <c r="CPT40" s="96"/>
      <c r="CPU40" s="96"/>
      <c r="CPV40" s="96"/>
      <c r="CPW40" s="96"/>
      <c r="CPX40" s="96"/>
      <c r="CPY40" s="96"/>
      <c r="CPZ40" s="96"/>
      <c r="CQA40" s="96"/>
      <c r="CQB40" s="96"/>
      <c r="CQC40" s="96"/>
      <c r="CQD40" s="96"/>
      <c r="CQE40" s="96"/>
      <c r="CQF40" s="96"/>
      <c r="CQG40" s="96"/>
      <c r="CQH40" s="96"/>
      <c r="CQI40" s="96"/>
      <c r="CQJ40" s="96"/>
      <c r="CQK40" s="96"/>
      <c r="CQL40" s="96"/>
      <c r="CQM40" s="96"/>
      <c r="CQN40" s="96"/>
      <c r="CQO40" s="96"/>
      <c r="CQP40" s="96"/>
      <c r="CQQ40" s="96"/>
      <c r="CQR40" s="96"/>
      <c r="CQS40" s="96"/>
      <c r="CQT40" s="96"/>
      <c r="CQU40" s="96"/>
      <c r="CQV40" s="96"/>
      <c r="CQW40" s="96"/>
      <c r="CQX40" s="96"/>
      <c r="CQY40" s="96"/>
      <c r="CQZ40" s="96"/>
      <c r="CRA40" s="96"/>
      <c r="CRB40" s="96"/>
      <c r="CRC40" s="96"/>
      <c r="CRD40" s="96"/>
      <c r="CRE40" s="96"/>
      <c r="CRF40" s="96"/>
      <c r="CRG40" s="96"/>
      <c r="CRH40" s="96"/>
      <c r="CRI40" s="96"/>
      <c r="CRJ40" s="96"/>
      <c r="CRK40" s="96"/>
      <c r="CRL40" s="96"/>
      <c r="CRM40" s="96"/>
      <c r="CRN40" s="96"/>
      <c r="CRO40" s="96"/>
      <c r="CRP40" s="96"/>
      <c r="CRQ40" s="96"/>
      <c r="CRR40" s="96"/>
      <c r="CRS40" s="96"/>
      <c r="CRT40" s="96"/>
      <c r="CRU40" s="96"/>
      <c r="CRV40" s="96"/>
      <c r="CRW40" s="96"/>
      <c r="CRX40" s="96"/>
      <c r="CRY40" s="96"/>
      <c r="CRZ40" s="96"/>
      <c r="CSA40" s="96"/>
      <c r="CSB40" s="96"/>
      <c r="CSC40" s="96"/>
      <c r="CSD40" s="96"/>
      <c r="CSE40" s="96"/>
      <c r="CSF40" s="96"/>
      <c r="CSG40" s="96"/>
      <c r="CSH40" s="96"/>
      <c r="CSI40" s="96"/>
      <c r="CSJ40" s="96"/>
      <c r="CSK40" s="96"/>
      <c r="CSL40" s="96"/>
      <c r="CSM40" s="96"/>
      <c r="CSN40" s="96"/>
      <c r="CSO40" s="96"/>
      <c r="CSP40" s="96"/>
      <c r="CSQ40" s="96"/>
      <c r="CSR40" s="96"/>
      <c r="CSS40" s="96"/>
      <c r="CST40" s="96"/>
      <c r="CSU40" s="96"/>
      <c r="CSV40" s="96"/>
      <c r="CSW40" s="96"/>
      <c r="CSX40" s="96"/>
      <c r="CSY40" s="96"/>
      <c r="CSZ40" s="96"/>
      <c r="CTA40" s="96"/>
      <c r="CTB40" s="96"/>
      <c r="CTC40" s="96"/>
      <c r="CTD40" s="96"/>
      <c r="CTE40" s="96"/>
      <c r="CTF40" s="96"/>
      <c r="CTG40" s="96"/>
      <c r="CTH40" s="96"/>
      <c r="CTI40" s="96"/>
      <c r="CTJ40" s="96"/>
      <c r="CTK40" s="96"/>
      <c r="CTL40" s="96"/>
      <c r="CTM40" s="96"/>
      <c r="CTN40" s="96"/>
      <c r="CTO40" s="96"/>
      <c r="CTP40" s="96"/>
      <c r="CTQ40" s="96"/>
      <c r="CTR40" s="96"/>
      <c r="CTS40" s="96"/>
      <c r="CTT40" s="96"/>
      <c r="CTU40" s="96"/>
      <c r="CTV40" s="96"/>
      <c r="CTW40" s="96"/>
      <c r="CTX40" s="96"/>
      <c r="CTY40" s="96"/>
      <c r="CTZ40" s="96"/>
      <c r="CUA40" s="96"/>
      <c r="CUB40" s="96"/>
      <c r="CUC40" s="96"/>
      <c r="CUD40" s="96"/>
      <c r="CUE40" s="96"/>
      <c r="CUF40" s="96"/>
      <c r="CUG40" s="96"/>
      <c r="CUH40" s="96"/>
      <c r="CUI40" s="96"/>
      <c r="CUJ40" s="96"/>
      <c r="CUK40" s="96"/>
      <c r="CUL40" s="96"/>
      <c r="CUM40" s="96"/>
      <c r="CUN40" s="96"/>
      <c r="CUO40" s="96"/>
      <c r="CUP40" s="96"/>
      <c r="CUQ40" s="96"/>
      <c r="CUR40" s="96"/>
      <c r="CUS40" s="96"/>
      <c r="CUT40" s="96"/>
      <c r="CUU40" s="96"/>
      <c r="CUV40" s="96"/>
      <c r="CUW40" s="96"/>
      <c r="CUX40" s="96"/>
      <c r="CUY40" s="96"/>
      <c r="CUZ40" s="96"/>
      <c r="CVA40" s="96"/>
      <c r="CVB40" s="96"/>
      <c r="CVC40" s="96"/>
      <c r="CVD40" s="96"/>
      <c r="CVE40" s="96"/>
      <c r="CVF40" s="96"/>
      <c r="CVG40" s="96"/>
      <c r="CVH40" s="96"/>
      <c r="CVI40" s="96"/>
      <c r="CVJ40" s="96"/>
      <c r="CVK40" s="96"/>
      <c r="CVL40" s="96"/>
      <c r="CVM40" s="96"/>
      <c r="CVN40" s="96"/>
      <c r="CVO40" s="96"/>
      <c r="CVP40" s="96"/>
      <c r="CVQ40" s="96"/>
      <c r="CVR40" s="96"/>
      <c r="CVS40" s="96"/>
      <c r="CVT40" s="96"/>
      <c r="CVU40" s="96"/>
      <c r="CVV40" s="96"/>
      <c r="CVW40" s="96"/>
      <c r="CVX40" s="96"/>
      <c r="CVY40" s="96"/>
      <c r="CVZ40" s="96"/>
      <c r="CWA40" s="96"/>
      <c r="CWB40" s="96"/>
      <c r="CWC40" s="96"/>
      <c r="CWD40" s="96"/>
      <c r="CWE40" s="96"/>
      <c r="CWF40" s="96"/>
      <c r="CWG40" s="96"/>
      <c r="CWH40" s="96"/>
      <c r="CWI40" s="96"/>
      <c r="CWJ40" s="96"/>
      <c r="CWK40" s="96"/>
      <c r="CWL40" s="96"/>
      <c r="CWM40" s="96"/>
      <c r="CWN40" s="96"/>
      <c r="CWO40" s="96"/>
      <c r="CWP40" s="96"/>
      <c r="CWQ40" s="96"/>
      <c r="CWR40" s="96"/>
      <c r="CWS40" s="96"/>
      <c r="CWT40" s="96"/>
      <c r="CWU40" s="96"/>
      <c r="CWV40" s="96"/>
      <c r="CWW40" s="96"/>
      <c r="CWX40" s="96"/>
      <c r="CWY40" s="96"/>
      <c r="CWZ40" s="96"/>
      <c r="CXA40" s="96"/>
      <c r="CXB40" s="96"/>
      <c r="CXC40" s="96"/>
      <c r="CXD40" s="96"/>
      <c r="CXE40" s="96"/>
      <c r="CXF40" s="96"/>
      <c r="CXG40" s="96"/>
      <c r="CXH40" s="96"/>
      <c r="CXI40" s="96"/>
      <c r="CXJ40" s="96"/>
      <c r="CXK40" s="96"/>
      <c r="CXL40" s="96"/>
      <c r="CXM40" s="96"/>
      <c r="CXN40" s="96"/>
      <c r="CXO40" s="96"/>
      <c r="CXP40" s="96"/>
      <c r="CXQ40" s="96"/>
      <c r="CXR40" s="96"/>
      <c r="CXS40" s="96"/>
      <c r="CXT40" s="96"/>
      <c r="CXU40" s="96"/>
      <c r="CXV40" s="96"/>
      <c r="CXW40" s="96"/>
      <c r="CXX40" s="96"/>
      <c r="CXY40" s="96"/>
      <c r="CXZ40" s="96"/>
      <c r="CYA40" s="96"/>
      <c r="CYB40" s="96"/>
      <c r="CYC40" s="96"/>
      <c r="CYD40" s="96"/>
      <c r="CYE40" s="96"/>
      <c r="CYF40" s="96"/>
      <c r="CYG40" s="96"/>
      <c r="CYH40" s="96"/>
      <c r="CYI40" s="96"/>
      <c r="CYJ40" s="96"/>
      <c r="CYK40" s="96"/>
      <c r="CYL40" s="96"/>
      <c r="CYM40" s="96"/>
      <c r="CYN40" s="96"/>
      <c r="CYO40" s="96"/>
      <c r="CYP40" s="96"/>
      <c r="CYQ40" s="96"/>
      <c r="CYR40" s="96"/>
      <c r="CYS40" s="96"/>
      <c r="CYT40" s="96"/>
      <c r="CYU40" s="96"/>
      <c r="CYV40" s="96"/>
      <c r="CYW40" s="96"/>
      <c r="CYX40" s="96"/>
      <c r="CYY40" s="96"/>
      <c r="CYZ40" s="96"/>
      <c r="CZA40" s="96"/>
      <c r="CZB40" s="96"/>
      <c r="CZC40" s="96"/>
      <c r="CZD40" s="96"/>
      <c r="CZE40" s="96"/>
      <c r="CZF40" s="96"/>
      <c r="CZG40" s="96"/>
      <c r="CZH40" s="96"/>
      <c r="CZI40" s="96"/>
      <c r="CZJ40" s="96"/>
      <c r="CZK40" s="96"/>
      <c r="CZL40" s="96"/>
      <c r="CZM40" s="96"/>
      <c r="CZN40" s="96"/>
      <c r="CZO40" s="96"/>
      <c r="CZP40" s="96"/>
      <c r="CZQ40" s="96"/>
      <c r="CZR40" s="96"/>
      <c r="CZS40" s="96"/>
      <c r="CZT40" s="96"/>
      <c r="CZU40" s="96"/>
      <c r="CZV40" s="96"/>
      <c r="CZW40" s="96"/>
      <c r="CZX40" s="96"/>
      <c r="CZY40" s="96"/>
      <c r="CZZ40" s="96"/>
      <c r="DAA40" s="96"/>
      <c r="DAB40" s="96"/>
      <c r="DAC40" s="96"/>
      <c r="DAD40" s="96"/>
      <c r="DAE40" s="96"/>
      <c r="DAF40" s="96"/>
      <c r="DAG40" s="96"/>
      <c r="DAH40" s="96"/>
      <c r="DAI40" s="96"/>
      <c r="DAJ40" s="96"/>
      <c r="DAK40" s="96"/>
      <c r="DAL40" s="96"/>
      <c r="DAM40" s="96"/>
      <c r="DAN40" s="96"/>
      <c r="DAO40" s="96"/>
      <c r="DAP40" s="96"/>
      <c r="DAQ40" s="96"/>
      <c r="DAR40" s="96"/>
      <c r="DAS40" s="96"/>
      <c r="DAT40" s="96"/>
      <c r="DAU40" s="96"/>
      <c r="DAV40" s="96"/>
      <c r="DAW40" s="96"/>
      <c r="DAX40" s="96"/>
      <c r="DAY40" s="96"/>
      <c r="DAZ40" s="96"/>
      <c r="DBA40" s="96"/>
      <c r="DBB40" s="96"/>
      <c r="DBC40" s="96"/>
      <c r="DBD40" s="96"/>
      <c r="DBE40" s="96"/>
      <c r="DBF40" s="96"/>
      <c r="DBG40" s="96"/>
      <c r="DBH40" s="96"/>
      <c r="DBI40" s="96"/>
      <c r="DBJ40" s="96"/>
      <c r="DBK40" s="96"/>
      <c r="DBL40" s="96"/>
      <c r="DBM40" s="96"/>
      <c r="DBN40" s="96"/>
      <c r="DBO40" s="96"/>
      <c r="DBP40" s="96"/>
      <c r="DBQ40" s="96"/>
      <c r="DBR40" s="96"/>
      <c r="DBS40" s="96"/>
      <c r="DBT40" s="96"/>
      <c r="DBU40" s="96"/>
      <c r="DBV40" s="96"/>
      <c r="DBW40" s="96"/>
      <c r="DBX40" s="96"/>
      <c r="DBY40" s="96"/>
      <c r="DBZ40" s="96"/>
      <c r="DCA40" s="96"/>
      <c r="DCB40" s="96"/>
      <c r="DCC40" s="96"/>
      <c r="DCD40" s="96"/>
      <c r="DCE40" s="96"/>
      <c r="DCF40" s="96"/>
      <c r="DCG40" s="96"/>
      <c r="DCH40" s="96"/>
      <c r="DCI40" s="96"/>
      <c r="DCJ40" s="96"/>
      <c r="DCK40" s="96"/>
      <c r="DCL40" s="96"/>
      <c r="DCM40" s="96"/>
      <c r="DCN40" s="96"/>
      <c r="DCO40" s="96"/>
      <c r="DCP40" s="96"/>
      <c r="DCQ40" s="96"/>
      <c r="DCR40" s="96"/>
      <c r="DCS40" s="96"/>
      <c r="DCT40" s="96"/>
      <c r="DCU40" s="96"/>
      <c r="DCV40" s="96"/>
      <c r="DCW40" s="96"/>
      <c r="DCX40" s="96"/>
      <c r="DCY40" s="96"/>
      <c r="DCZ40" s="96"/>
      <c r="DDA40" s="96"/>
      <c r="DDB40" s="96"/>
      <c r="DDC40" s="96"/>
      <c r="DDD40" s="96"/>
      <c r="DDE40" s="96"/>
      <c r="DDF40" s="96"/>
      <c r="DDG40" s="96"/>
      <c r="DDH40" s="96"/>
      <c r="DDI40" s="96"/>
      <c r="DDJ40" s="96"/>
      <c r="DDK40" s="96"/>
      <c r="DDL40" s="96"/>
      <c r="DDM40" s="96"/>
      <c r="DDN40" s="96"/>
      <c r="DDO40" s="96"/>
      <c r="DDP40" s="96"/>
      <c r="DDQ40" s="96"/>
      <c r="DDR40" s="96"/>
      <c r="DDS40" s="96"/>
      <c r="DDT40" s="96"/>
      <c r="DDU40" s="96"/>
      <c r="DDV40" s="96"/>
      <c r="DDW40" s="96"/>
      <c r="DDX40" s="96"/>
      <c r="DDY40" s="96"/>
      <c r="DDZ40" s="96"/>
      <c r="DEA40" s="96"/>
      <c r="DEB40" s="96"/>
      <c r="DEC40" s="96"/>
      <c r="DED40" s="96"/>
      <c r="DEE40" s="96"/>
      <c r="DEF40" s="96"/>
      <c r="DEG40" s="96"/>
      <c r="DEH40" s="96"/>
      <c r="DEI40" s="96"/>
      <c r="DEJ40" s="96"/>
      <c r="DEK40" s="96"/>
      <c r="DEL40" s="96"/>
      <c r="DEM40" s="96"/>
      <c r="DEN40" s="96"/>
      <c r="DEO40" s="96"/>
      <c r="DEP40" s="96"/>
      <c r="DEQ40" s="96"/>
      <c r="DER40" s="96"/>
      <c r="DES40" s="96"/>
      <c r="DET40" s="96"/>
      <c r="DEU40" s="96"/>
      <c r="DEV40" s="96"/>
      <c r="DEW40" s="96"/>
      <c r="DEX40" s="96"/>
      <c r="DEY40" s="96"/>
      <c r="DEZ40" s="96"/>
      <c r="DFA40" s="96"/>
      <c r="DFB40" s="96"/>
      <c r="DFC40" s="96"/>
      <c r="DFD40" s="96"/>
      <c r="DFE40" s="96"/>
      <c r="DFF40" s="96"/>
      <c r="DFG40" s="96"/>
      <c r="DFH40" s="96"/>
      <c r="DFI40" s="96"/>
      <c r="DFJ40" s="96"/>
      <c r="DFK40" s="96"/>
      <c r="DFL40" s="96"/>
      <c r="DFM40" s="96"/>
      <c r="DFN40" s="96"/>
      <c r="DFO40" s="96"/>
      <c r="DFP40" s="96"/>
      <c r="DFQ40" s="96"/>
      <c r="DFR40" s="96"/>
      <c r="DFS40" s="96"/>
      <c r="DFT40" s="96"/>
      <c r="DFU40" s="96"/>
      <c r="DFV40" s="96"/>
      <c r="DFW40" s="96"/>
      <c r="DFX40" s="96"/>
      <c r="DFY40" s="96"/>
      <c r="DFZ40" s="96"/>
      <c r="DGA40" s="96"/>
      <c r="DGB40" s="96"/>
      <c r="DGC40" s="96"/>
      <c r="DGD40" s="96"/>
      <c r="DGE40" s="96"/>
      <c r="DGF40" s="96"/>
      <c r="DGG40" s="96"/>
      <c r="DGH40" s="96"/>
      <c r="DGI40" s="96"/>
      <c r="DGJ40" s="96"/>
      <c r="DGK40" s="96"/>
      <c r="DGL40" s="96"/>
      <c r="DGM40" s="96"/>
      <c r="DGN40" s="96"/>
      <c r="DGO40" s="96"/>
      <c r="DGP40" s="96"/>
      <c r="DGQ40" s="96"/>
      <c r="DGR40" s="96"/>
      <c r="DGS40" s="96"/>
      <c r="DGT40" s="96"/>
      <c r="DGU40" s="96"/>
      <c r="DGV40" s="96"/>
      <c r="DGW40" s="96"/>
      <c r="DGX40" s="96"/>
      <c r="DGY40" s="96"/>
      <c r="DGZ40" s="96"/>
      <c r="DHA40" s="96"/>
      <c r="DHB40" s="96"/>
      <c r="DHC40" s="96"/>
      <c r="DHD40" s="96"/>
      <c r="DHE40" s="96"/>
      <c r="DHF40" s="96"/>
      <c r="DHG40" s="96"/>
      <c r="DHH40" s="96"/>
      <c r="DHI40" s="96"/>
      <c r="DHJ40" s="96"/>
      <c r="DHK40" s="96"/>
      <c r="DHL40" s="96"/>
      <c r="DHM40" s="96"/>
      <c r="DHN40" s="96"/>
      <c r="DHO40" s="96"/>
      <c r="DHP40" s="96"/>
      <c r="DHQ40" s="96"/>
      <c r="DHR40" s="96"/>
      <c r="DHS40" s="96"/>
      <c r="DHT40" s="96"/>
      <c r="DHU40" s="96"/>
      <c r="DHV40" s="96"/>
      <c r="DHW40" s="96"/>
      <c r="DHX40" s="96"/>
      <c r="DHY40" s="96"/>
      <c r="DHZ40" s="96"/>
      <c r="DIA40" s="96"/>
      <c r="DIB40" s="96"/>
      <c r="DIC40" s="96"/>
      <c r="DID40" s="96"/>
      <c r="DIE40" s="96"/>
      <c r="DIF40" s="96"/>
      <c r="DIG40" s="96"/>
      <c r="DIH40" s="96"/>
      <c r="DII40" s="96"/>
      <c r="DIJ40" s="96"/>
      <c r="DIK40" s="96"/>
      <c r="DIL40" s="96"/>
      <c r="DIM40" s="96"/>
      <c r="DIN40" s="96"/>
      <c r="DIO40" s="96"/>
      <c r="DIP40" s="96"/>
      <c r="DIQ40" s="96"/>
      <c r="DIR40" s="96"/>
      <c r="DIS40" s="96"/>
      <c r="DIT40" s="96"/>
      <c r="DIU40" s="96"/>
      <c r="DIV40" s="96"/>
      <c r="DIW40" s="96"/>
      <c r="DIX40" s="96"/>
      <c r="DIY40" s="96"/>
      <c r="DIZ40" s="96"/>
      <c r="DJA40" s="96"/>
      <c r="DJB40" s="96"/>
      <c r="DJC40" s="96"/>
      <c r="DJD40" s="96"/>
      <c r="DJE40" s="96"/>
      <c r="DJF40" s="96"/>
      <c r="DJG40" s="96"/>
      <c r="DJH40" s="96"/>
      <c r="DJI40" s="96"/>
      <c r="DJJ40" s="96"/>
      <c r="DJK40" s="96"/>
      <c r="DJL40" s="96"/>
      <c r="DJM40" s="96"/>
      <c r="DJN40" s="96"/>
      <c r="DJO40" s="96"/>
      <c r="DJP40" s="96"/>
      <c r="DJQ40" s="96"/>
      <c r="DJR40" s="96"/>
      <c r="DJS40" s="96"/>
      <c r="DJT40" s="96"/>
      <c r="DJU40" s="96"/>
      <c r="DJV40" s="96"/>
      <c r="DJW40" s="96"/>
      <c r="DJX40" s="96"/>
      <c r="DJY40" s="96"/>
      <c r="DJZ40" s="96"/>
      <c r="DKA40" s="96"/>
      <c r="DKB40" s="96"/>
      <c r="DKC40" s="96"/>
      <c r="DKD40" s="96"/>
      <c r="DKE40" s="96"/>
      <c r="DKF40" s="96"/>
      <c r="DKG40" s="96"/>
      <c r="DKH40" s="96"/>
      <c r="DKI40" s="96"/>
      <c r="DKJ40" s="96"/>
      <c r="DKK40" s="96"/>
      <c r="DKL40" s="96"/>
      <c r="DKM40" s="96"/>
      <c r="DKN40" s="96"/>
      <c r="DKO40" s="96"/>
      <c r="DKP40" s="96"/>
      <c r="DKQ40" s="96"/>
      <c r="DKR40" s="96"/>
      <c r="DKS40" s="96"/>
      <c r="DKT40" s="96"/>
      <c r="DKU40" s="96"/>
      <c r="DKV40" s="96"/>
      <c r="DKW40" s="96"/>
      <c r="DKX40" s="96"/>
      <c r="DKY40" s="96"/>
      <c r="DKZ40" s="96"/>
      <c r="DLA40" s="96"/>
      <c r="DLB40" s="96"/>
      <c r="DLC40" s="96"/>
      <c r="DLD40" s="96"/>
      <c r="DLE40" s="96"/>
      <c r="DLF40" s="96"/>
      <c r="DLG40" s="96"/>
      <c r="DLH40" s="96"/>
      <c r="DLI40" s="96"/>
      <c r="DLJ40" s="96"/>
      <c r="DLK40" s="96"/>
      <c r="DLL40" s="96"/>
      <c r="DLM40" s="96"/>
      <c r="DLN40" s="96"/>
      <c r="DLO40" s="96"/>
      <c r="DLP40" s="96"/>
      <c r="DLQ40" s="96"/>
      <c r="DLR40" s="96"/>
      <c r="DLS40" s="96"/>
      <c r="DLT40" s="96"/>
      <c r="DLU40" s="96"/>
      <c r="DLV40" s="96"/>
      <c r="DLW40" s="96"/>
      <c r="DLX40" s="96"/>
      <c r="DLY40" s="96"/>
      <c r="DLZ40" s="96"/>
      <c r="DMA40" s="96"/>
      <c r="DMB40" s="96"/>
      <c r="DMC40" s="96"/>
      <c r="DMD40" s="96"/>
      <c r="DME40" s="96"/>
      <c r="DMF40" s="96"/>
      <c r="DMG40" s="96"/>
      <c r="DMH40" s="96"/>
      <c r="DMI40" s="96"/>
      <c r="DMJ40" s="96"/>
      <c r="DMK40" s="96"/>
      <c r="DML40" s="96"/>
      <c r="DMM40" s="96"/>
      <c r="DMN40" s="96"/>
      <c r="DMO40" s="96"/>
      <c r="DMP40" s="96"/>
      <c r="DMQ40" s="96"/>
      <c r="DMR40" s="96"/>
      <c r="DMS40" s="96"/>
      <c r="DMT40" s="96"/>
      <c r="DMU40" s="96"/>
      <c r="DMV40" s="96"/>
      <c r="DMW40" s="96"/>
      <c r="DMX40" s="96"/>
      <c r="DMY40" s="96"/>
      <c r="DMZ40" s="96"/>
      <c r="DNA40" s="96"/>
      <c r="DNB40" s="96"/>
      <c r="DNC40" s="96"/>
      <c r="DND40" s="96"/>
      <c r="DNE40" s="96"/>
      <c r="DNF40" s="96"/>
      <c r="DNG40" s="96"/>
      <c r="DNH40" s="96"/>
      <c r="DNI40" s="96"/>
      <c r="DNJ40" s="96"/>
      <c r="DNK40" s="96"/>
      <c r="DNL40" s="96"/>
      <c r="DNM40" s="96"/>
      <c r="DNN40" s="96"/>
      <c r="DNO40" s="96"/>
      <c r="DNP40" s="96"/>
      <c r="DNQ40" s="96"/>
      <c r="DNR40" s="96"/>
      <c r="DNS40" s="96"/>
      <c r="DNT40" s="96"/>
      <c r="DNU40" s="96"/>
      <c r="DNV40" s="96"/>
      <c r="DNW40" s="96"/>
      <c r="DNX40" s="96"/>
      <c r="DNY40" s="96"/>
      <c r="DNZ40" s="96"/>
      <c r="DOA40" s="96"/>
      <c r="DOB40" s="96"/>
      <c r="DOC40" s="96"/>
      <c r="DOD40" s="96"/>
      <c r="DOE40" s="96"/>
      <c r="DOF40" s="96"/>
      <c r="DOG40" s="96"/>
      <c r="DOH40" s="96"/>
      <c r="DOI40" s="96"/>
      <c r="DOJ40" s="96"/>
      <c r="DOK40" s="96"/>
      <c r="DOL40" s="96"/>
      <c r="DOM40" s="96"/>
      <c r="DON40" s="96"/>
      <c r="DOO40" s="96"/>
      <c r="DOP40" s="96"/>
      <c r="DOQ40" s="96"/>
      <c r="DOR40" s="96"/>
      <c r="DOS40" s="96"/>
      <c r="DOT40" s="96"/>
      <c r="DOU40" s="96"/>
      <c r="DOV40" s="96"/>
      <c r="DOW40" s="96"/>
      <c r="DOX40" s="96"/>
      <c r="DOY40" s="96"/>
      <c r="DOZ40" s="96"/>
      <c r="DPA40" s="96"/>
      <c r="DPB40" s="96"/>
      <c r="DPC40" s="96"/>
      <c r="DPD40" s="96"/>
      <c r="DPE40" s="96"/>
      <c r="DPF40" s="96"/>
      <c r="DPG40" s="96"/>
      <c r="DPH40" s="96"/>
      <c r="DPI40" s="96"/>
      <c r="DPJ40" s="96"/>
      <c r="DPK40" s="96"/>
      <c r="DPL40" s="96"/>
      <c r="DPM40" s="96"/>
      <c r="DPN40" s="96"/>
      <c r="DPO40" s="96"/>
      <c r="DPP40" s="96"/>
      <c r="DPQ40" s="96"/>
      <c r="DPR40" s="96"/>
      <c r="DPS40" s="96"/>
      <c r="DPT40" s="96"/>
      <c r="DPU40" s="96"/>
      <c r="DPV40" s="96"/>
      <c r="DPW40" s="96"/>
      <c r="DPX40" s="96"/>
      <c r="DPY40" s="96"/>
      <c r="DPZ40" s="96"/>
      <c r="DQA40" s="96"/>
      <c r="DQB40" s="96"/>
      <c r="DQC40" s="96"/>
      <c r="DQD40" s="96"/>
      <c r="DQE40" s="96"/>
      <c r="DQF40" s="96"/>
      <c r="DQG40" s="96"/>
      <c r="DQH40" s="96"/>
      <c r="DQI40" s="96"/>
      <c r="DQJ40" s="96"/>
      <c r="DQK40" s="96"/>
      <c r="DQL40" s="96"/>
      <c r="DQM40" s="96"/>
      <c r="DQN40" s="96"/>
      <c r="DQO40" s="96"/>
      <c r="DQP40" s="96"/>
      <c r="DQQ40" s="96"/>
      <c r="DQR40" s="96"/>
      <c r="DQS40" s="96"/>
      <c r="DQT40" s="96"/>
      <c r="DQU40" s="96"/>
      <c r="DQV40" s="96"/>
      <c r="DQW40" s="96"/>
      <c r="DQX40" s="96"/>
      <c r="DQY40" s="96"/>
      <c r="DQZ40" s="96"/>
      <c r="DRA40" s="96"/>
      <c r="DRB40" s="96"/>
      <c r="DRC40" s="96"/>
      <c r="DRD40" s="96"/>
      <c r="DRE40" s="96"/>
      <c r="DRF40" s="96"/>
      <c r="DRG40" s="96"/>
      <c r="DRH40" s="96"/>
      <c r="DRI40" s="96"/>
      <c r="DRJ40" s="96"/>
      <c r="DRK40" s="96"/>
      <c r="DRL40" s="96"/>
      <c r="DRM40" s="96"/>
      <c r="DRN40" s="96"/>
      <c r="DRO40" s="96"/>
      <c r="DRP40" s="96"/>
      <c r="DRQ40" s="96"/>
      <c r="DRR40" s="96"/>
      <c r="DRS40" s="96"/>
      <c r="DRT40" s="96"/>
      <c r="DRU40" s="96"/>
      <c r="DRV40" s="96"/>
      <c r="DRW40" s="96"/>
      <c r="DRX40" s="96"/>
      <c r="DRY40" s="96"/>
      <c r="DRZ40" s="96"/>
      <c r="DSA40" s="96"/>
      <c r="DSB40" s="96"/>
      <c r="DSC40" s="96"/>
      <c r="DSD40" s="96"/>
      <c r="DSE40" s="96"/>
      <c r="DSF40" s="96"/>
      <c r="DSG40" s="96"/>
      <c r="DSH40" s="96"/>
      <c r="DSI40" s="96"/>
      <c r="DSJ40" s="96"/>
      <c r="DSK40" s="96"/>
      <c r="DSL40" s="96"/>
      <c r="DSM40" s="96"/>
      <c r="DSN40" s="96"/>
      <c r="DSO40" s="96"/>
      <c r="DSP40" s="96"/>
      <c r="DSQ40" s="96"/>
      <c r="DSR40" s="96"/>
      <c r="DSS40" s="96"/>
      <c r="DST40" s="96"/>
      <c r="DSU40" s="96"/>
      <c r="DSV40" s="96"/>
      <c r="DSW40" s="96"/>
      <c r="DSX40" s="96"/>
      <c r="DSY40" s="96"/>
      <c r="DSZ40" s="96"/>
      <c r="DTA40" s="96"/>
      <c r="DTB40" s="96"/>
      <c r="DTC40" s="96"/>
      <c r="DTD40" s="96"/>
      <c r="DTE40" s="96"/>
      <c r="DTF40" s="96"/>
      <c r="DTG40" s="96"/>
      <c r="DTH40" s="96"/>
      <c r="DTI40" s="96"/>
      <c r="DTJ40" s="96"/>
      <c r="DTK40" s="96"/>
      <c r="DTL40" s="96"/>
      <c r="DTM40" s="96"/>
      <c r="DTN40" s="96"/>
      <c r="DTO40" s="96"/>
      <c r="DTP40" s="96"/>
      <c r="DTQ40" s="96"/>
      <c r="DTR40" s="96"/>
      <c r="DTS40" s="96"/>
      <c r="DTT40" s="96"/>
      <c r="DTU40" s="96"/>
      <c r="DTV40" s="96"/>
      <c r="DTW40" s="96"/>
      <c r="DTX40" s="96"/>
      <c r="DTY40" s="96"/>
      <c r="DTZ40" s="96"/>
      <c r="DUA40" s="96"/>
      <c r="DUB40" s="96"/>
      <c r="DUC40" s="96"/>
      <c r="DUD40" s="96"/>
      <c r="DUE40" s="96"/>
      <c r="DUF40" s="96"/>
      <c r="DUG40" s="96"/>
      <c r="DUH40" s="96"/>
      <c r="DUI40" s="96"/>
      <c r="DUJ40" s="96"/>
      <c r="DUK40" s="96"/>
      <c r="DUL40" s="96"/>
      <c r="DUM40" s="96"/>
      <c r="DUN40" s="96"/>
      <c r="DUO40" s="96"/>
      <c r="DUP40" s="96"/>
      <c r="DUQ40" s="96"/>
      <c r="DUR40" s="96"/>
      <c r="DUS40" s="96"/>
      <c r="DUT40" s="96"/>
      <c r="DUU40" s="96"/>
      <c r="DUV40" s="96"/>
      <c r="DUW40" s="96"/>
      <c r="DUX40" s="96"/>
      <c r="DUY40" s="96"/>
      <c r="DUZ40" s="96"/>
      <c r="DVA40" s="96"/>
      <c r="DVB40" s="96"/>
      <c r="DVC40" s="96"/>
      <c r="DVD40" s="96"/>
      <c r="DVE40" s="96"/>
      <c r="DVF40" s="96"/>
      <c r="DVG40" s="96"/>
      <c r="DVH40" s="96"/>
      <c r="DVI40" s="96"/>
      <c r="DVJ40" s="96"/>
      <c r="DVK40" s="96"/>
      <c r="DVL40" s="96"/>
      <c r="DVM40" s="96"/>
      <c r="DVN40" s="96"/>
      <c r="DVO40" s="96"/>
      <c r="DVP40" s="96"/>
      <c r="DVQ40" s="96"/>
      <c r="DVR40" s="96"/>
      <c r="DVS40" s="96"/>
      <c r="DVT40" s="96"/>
      <c r="DVU40" s="96"/>
      <c r="DVV40" s="96"/>
      <c r="DVW40" s="96"/>
      <c r="DVX40" s="96"/>
      <c r="DVY40" s="96"/>
      <c r="DVZ40" s="96"/>
      <c r="DWA40" s="96"/>
      <c r="DWB40" s="96"/>
      <c r="DWC40" s="96"/>
      <c r="DWD40" s="96"/>
      <c r="DWE40" s="96"/>
      <c r="DWF40" s="96"/>
      <c r="DWG40" s="96"/>
      <c r="DWH40" s="96"/>
      <c r="DWI40" s="96"/>
      <c r="DWJ40" s="96"/>
      <c r="DWK40" s="96"/>
      <c r="DWL40" s="96"/>
      <c r="DWM40" s="96"/>
      <c r="DWN40" s="96"/>
      <c r="DWO40" s="96"/>
      <c r="DWP40" s="96"/>
      <c r="DWQ40" s="96"/>
      <c r="DWR40" s="96"/>
      <c r="DWS40" s="96"/>
      <c r="DWT40" s="96"/>
      <c r="DWU40" s="96"/>
      <c r="DWV40" s="96"/>
      <c r="DWW40" s="96"/>
      <c r="DWX40" s="96"/>
      <c r="DWY40" s="96"/>
      <c r="DWZ40" s="96"/>
      <c r="DXA40" s="96"/>
      <c r="DXB40" s="96"/>
      <c r="DXC40" s="96"/>
      <c r="DXD40" s="96"/>
      <c r="DXE40" s="96"/>
      <c r="DXF40" s="96"/>
      <c r="DXG40" s="96"/>
      <c r="DXH40" s="96"/>
      <c r="DXI40" s="96"/>
      <c r="DXJ40" s="96"/>
      <c r="DXK40" s="96"/>
      <c r="DXL40" s="96"/>
      <c r="DXM40" s="96"/>
      <c r="DXN40" s="96"/>
      <c r="DXO40" s="96"/>
      <c r="DXP40" s="96"/>
      <c r="DXQ40" s="96"/>
      <c r="DXR40" s="96"/>
      <c r="DXS40" s="96"/>
      <c r="DXT40" s="96"/>
      <c r="DXU40" s="96"/>
      <c r="DXV40" s="96"/>
      <c r="DXW40" s="96"/>
      <c r="DXX40" s="96"/>
      <c r="DXY40" s="96"/>
      <c r="DXZ40" s="96"/>
      <c r="DYA40" s="96"/>
      <c r="DYB40" s="96"/>
      <c r="DYC40" s="96"/>
      <c r="DYD40" s="96"/>
      <c r="DYE40" s="96"/>
      <c r="DYF40" s="96"/>
      <c r="DYG40" s="96"/>
      <c r="DYH40" s="96"/>
      <c r="DYI40" s="96"/>
      <c r="DYJ40" s="96"/>
      <c r="DYK40" s="96"/>
      <c r="DYL40" s="96"/>
      <c r="DYM40" s="96"/>
      <c r="DYN40" s="96"/>
      <c r="DYO40" s="96"/>
      <c r="DYP40" s="96"/>
      <c r="DYQ40" s="96"/>
      <c r="DYR40" s="96"/>
      <c r="DYS40" s="96"/>
      <c r="DYT40" s="96"/>
      <c r="DYU40" s="96"/>
      <c r="DYV40" s="96"/>
      <c r="DYW40" s="96"/>
      <c r="DYX40" s="96"/>
      <c r="DYY40" s="96"/>
      <c r="DYZ40" s="96"/>
      <c r="DZA40" s="96"/>
      <c r="DZB40" s="96"/>
      <c r="DZC40" s="96"/>
      <c r="DZD40" s="96"/>
      <c r="DZE40" s="96"/>
      <c r="DZF40" s="96"/>
      <c r="DZG40" s="96"/>
      <c r="DZH40" s="96"/>
      <c r="DZI40" s="96"/>
      <c r="DZJ40" s="96"/>
      <c r="DZK40" s="96"/>
      <c r="DZL40" s="96"/>
      <c r="DZM40" s="96"/>
      <c r="DZN40" s="96"/>
      <c r="DZO40" s="96"/>
      <c r="DZP40" s="96"/>
      <c r="DZQ40" s="96"/>
      <c r="DZR40" s="96"/>
      <c r="DZS40" s="96"/>
      <c r="DZT40" s="96"/>
      <c r="DZU40" s="96"/>
      <c r="DZV40" s="96"/>
      <c r="DZW40" s="96"/>
      <c r="DZX40" s="96"/>
      <c r="DZY40" s="96"/>
      <c r="DZZ40" s="96"/>
      <c r="EAA40" s="96"/>
      <c r="EAB40" s="96"/>
      <c r="EAC40" s="96"/>
      <c r="EAD40" s="96"/>
      <c r="EAE40" s="96"/>
      <c r="EAF40" s="96"/>
      <c r="EAG40" s="96"/>
      <c r="EAH40" s="96"/>
      <c r="EAI40" s="96"/>
      <c r="EAJ40" s="96"/>
      <c r="EAK40" s="96"/>
      <c r="EAL40" s="96"/>
      <c r="EAM40" s="96"/>
      <c r="EAN40" s="96"/>
      <c r="EAO40" s="96"/>
      <c r="EAP40" s="96"/>
      <c r="EAQ40" s="96"/>
      <c r="EAR40" s="96"/>
      <c r="EAS40" s="96"/>
      <c r="EAT40" s="96"/>
      <c r="EAU40" s="96"/>
      <c r="EAV40" s="96"/>
      <c r="EAW40" s="96"/>
      <c r="EAX40" s="96"/>
      <c r="EAY40" s="96"/>
      <c r="EAZ40" s="96"/>
      <c r="EBA40" s="96"/>
      <c r="EBB40" s="96"/>
      <c r="EBC40" s="96"/>
      <c r="EBD40" s="96"/>
      <c r="EBE40" s="96"/>
      <c r="EBF40" s="96"/>
      <c r="EBG40" s="96"/>
      <c r="EBH40" s="96"/>
      <c r="EBI40" s="96"/>
      <c r="EBJ40" s="96"/>
      <c r="EBK40" s="96"/>
      <c r="EBL40" s="96"/>
      <c r="EBM40" s="96"/>
      <c r="EBN40" s="96"/>
      <c r="EBO40" s="96"/>
      <c r="EBP40" s="96"/>
      <c r="EBQ40" s="96"/>
      <c r="EBR40" s="96"/>
      <c r="EBS40" s="96"/>
      <c r="EBT40" s="96"/>
      <c r="EBU40" s="96"/>
      <c r="EBV40" s="96"/>
      <c r="EBW40" s="96"/>
      <c r="EBX40" s="96"/>
      <c r="EBY40" s="96"/>
      <c r="EBZ40" s="96"/>
      <c r="ECA40" s="96"/>
      <c r="ECB40" s="96"/>
      <c r="ECC40" s="96"/>
      <c r="ECD40" s="96"/>
      <c r="ECE40" s="96"/>
      <c r="ECF40" s="96"/>
      <c r="ECG40" s="96"/>
      <c r="ECH40" s="96"/>
      <c r="ECI40" s="96"/>
      <c r="ECJ40" s="96"/>
      <c r="ECK40" s="96"/>
      <c r="ECL40" s="96"/>
      <c r="ECM40" s="96"/>
      <c r="ECN40" s="96"/>
      <c r="ECO40" s="96"/>
      <c r="ECP40" s="96"/>
      <c r="ECQ40" s="96"/>
      <c r="ECR40" s="96"/>
      <c r="ECS40" s="96"/>
      <c r="ECT40" s="96"/>
      <c r="ECU40" s="96"/>
      <c r="ECV40" s="96"/>
      <c r="ECW40" s="96"/>
      <c r="ECX40" s="96"/>
      <c r="ECY40" s="96"/>
      <c r="ECZ40" s="96"/>
      <c r="EDA40" s="96"/>
      <c r="EDB40" s="96"/>
      <c r="EDC40" s="96"/>
      <c r="EDD40" s="96"/>
      <c r="EDE40" s="96"/>
      <c r="EDF40" s="96"/>
      <c r="EDG40" s="96"/>
      <c r="EDH40" s="96"/>
      <c r="EDI40" s="96"/>
      <c r="EDJ40" s="96"/>
      <c r="EDK40" s="96"/>
      <c r="EDL40" s="96"/>
      <c r="EDM40" s="96"/>
      <c r="EDN40" s="96"/>
      <c r="EDO40" s="96"/>
      <c r="EDP40" s="96"/>
      <c r="EDQ40" s="96"/>
      <c r="EDR40" s="96"/>
      <c r="EDS40" s="96"/>
      <c r="EDT40" s="96"/>
      <c r="EDU40" s="96"/>
      <c r="EDV40" s="96"/>
      <c r="EDW40" s="96"/>
      <c r="EDX40" s="96"/>
      <c r="EDY40" s="96"/>
      <c r="EDZ40" s="96"/>
      <c r="EEA40" s="96"/>
      <c r="EEB40" s="96"/>
      <c r="EEC40" s="96"/>
      <c r="EED40" s="96"/>
      <c r="EEE40" s="96"/>
      <c r="EEF40" s="96"/>
      <c r="EEG40" s="96"/>
      <c r="EEH40" s="96"/>
      <c r="EEI40" s="96"/>
      <c r="EEJ40" s="96"/>
      <c r="EEK40" s="96"/>
      <c r="EEL40" s="96"/>
      <c r="EEM40" s="96"/>
      <c r="EEN40" s="96"/>
      <c r="EEO40" s="96"/>
      <c r="EEP40" s="96"/>
      <c r="EEQ40" s="96"/>
      <c r="EER40" s="96"/>
      <c r="EES40" s="96"/>
      <c r="EET40" s="96"/>
      <c r="EEU40" s="96"/>
      <c r="EEV40" s="96"/>
      <c r="EEW40" s="96"/>
      <c r="EEX40" s="96"/>
      <c r="EEY40" s="96"/>
      <c r="EEZ40" s="96"/>
      <c r="EFA40" s="96"/>
      <c r="EFB40" s="96"/>
      <c r="EFC40" s="96"/>
      <c r="EFD40" s="96"/>
      <c r="EFE40" s="96"/>
      <c r="EFF40" s="96"/>
      <c r="EFG40" s="96"/>
      <c r="EFH40" s="96"/>
      <c r="EFI40" s="96"/>
      <c r="EFJ40" s="96"/>
      <c r="EFK40" s="96"/>
      <c r="EFL40" s="96"/>
      <c r="EFM40" s="96"/>
      <c r="EFN40" s="96"/>
      <c r="EFO40" s="96"/>
      <c r="EFP40" s="96"/>
      <c r="EFQ40" s="96"/>
      <c r="EFR40" s="96"/>
      <c r="EFS40" s="96"/>
      <c r="EFT40" s="96"/>
      <c r="EFU40" s="96"/>
      <c r="EFV40" s="96"/>
      <c r="EFW40" s="96"/>
      <c r="EFX40" s="96"/>
      <c r="EFY40" s="96"/>
      <c r="EFZ40" s="96"/>
      <c r="EGA40" s="96"/>
      <c r="EGB40" s="96"/>
      <c r="EGC40" s="96"/>
      <c r="EGD40" s="96"/>
      <c r="EGE40" s="96"/>
      <c r="EGF40" s="96"/>
      <c r="EGG40" s="96"/>
      <c r="EGH40" s="96"/>
      <c r="EGI40" s="96"/>
      <c r="EGJ40" s="96"/>
      <c r="EGK40" s="96"/>
      <c r="EGL40" s="96"/>
      <c r="EGM40" s="96"/>
      <c r="EGN40" s="96"/>
      <c r="EGO40" s="96"/>
      <c r="EGP40" s="96"/>
      <c r="EGQ40" s="96"/>
      <c r="EGR40" s="96"/>
      <c r="EGS40" s="96"/>
      <c r="EGT40" s="96"/>
      <c r="EGU40" s="96"/>
      <c r="EGV40" s="96"/>
      <c r="EGW40" s="96"/>
      <c r="EGX40" s="96"/>
      <c r="EGY40" s="96"/>
      <c r="EGZ40" s="96"/>
      <c r="EHA40" s="96"/>
      <c r="EHB40" s="96"/>
      <c r="EHC40" s="96"/>
      <c r="EHD40" s="96"/>
      <c r="EHE40" s="96"/>
      <c r="EHF40" s="96"/>
      <c r="EHG40" s="96"/>
      <c r="EHH40" s="96"/>
      <c r="EHI40" s="96"/>
      <c r="EHJ40" s="96"/>
      <c r="EHK40" s="96"/>
      <c r="EHL40" s="96"/>
      <c r="EHM40" s="96"/>
      <c r="EHN40" s="96"/>
      <c r="EHO40" s="96"/>
      <c r="EHP40" s="96"/>
      <c r="EHQ40" s="96"/>
      <c r="EHR40" s="96"/>
      <c r="EHS40" s="96"/>
      <c r="EHT40" s="96"/>
      <c r="EHU40" s="96"/>
      <c r="EHV40" s="96"/>
      <c r="EHW40" s="96"/>
      <c r="EHX40" s="96"/>
      <c r="EHY40" s="96"/>
      <c r="EHZ40" s="96"/>
      <c r="EIA40" s="96"/>
      <c r="EIB40" s="96"/>
      <c r="EIC40" s="96"/>
      <c r="EID40" s="96"/>
      <c r="EIE40" s="96"/>
      <c r="EIF40" s="96"/>
      <c r="EIG40" s="96"/>
      <c r="EIH40" s="96"/>
      <c r="EII40" s="96"/>
      <c r="EIJ40" s="96"/>
      <c r="EIK40" s="96"/>
      <c r="EIL40" s="96"/>
      <c r="EIM40" s="96"/>
      <c r="EIN40" s="96"/>
      <c r="EIO40" s="96"/>
      <c r="EIP40" s="96"/>
      <c r="EIQ40" s="96"/>
      <c r="EIR40" s="96"/>
      <c r="EIS40" s="96"/>
      <c r="EIT40" s="96"/>
      <c r="EIU40" s="96"/>
      <c r="EIV40" s="96"/>
      <c r="EIW40" s="96"/>
      <c r="EIX40" s="96"/>
      <c r="EIY40" s="96"/>
      <c r="EIZ40" s="96"/>
      <c r="EJA40" s="96"/>
      <c r="EJB40" s="96"/>
      <c r="EJC40" s="96"/>
      <c r="EJD40" s="96"/>
      <c r="EJE40" s="96"/>
      <c r="EJF40" s="96"/>
      <c r="EJG40" s="96"/>
      <c r="EJH40" s="96"/>
      <c r="EJI40" s="96"/>
      <c r="EJJ40" s="96"/>
      <c r="EJK40" s="96"/>
      <c r="EJL40" s="96"/>
      <c r="EJM40" s="96"/>
      <c r="EJN40" s="96"/>
      <c r="EJO40" s="96"/>
      <c r="EJP40" s="96"/>
      <c r="EJQ40" s="96"/>
      <c r="EJR40" s="96"/>
      <c r="EJS40" s="96"/>
      <c r="EJT40" s="96"/>
      <c r="EJU40" s="96"/>
      <c r="EJV40" s="96"/>
      <c r="EJW40" s="96"/>
      <c r="EJX40" s="96"/>
      <c r="EJY40" s="96"/>
      <c r="EJZ40" s="96"/>
      <c r="EKA40" s="96"/>
      <c r="EKB40" s="96"/>
      <c r="EKC40" s="96"/>
      <c r="EKD40" s="96"/>
      <c r="EKE40" s="96"/>
      <c r="EKF40" s="96"/>
      <c r="EKG40" s="96"/>
      <c r="EKH40" s="96"/>
      <c r="EKI40" s="96"/>
      <c r="EKJ40" s="96"/>
      <c r="EKK40" s="96"/>
      <c r="EKL40" s="96"/>
      <c r="EKM40" s="96"/>
      <c r="EKN40" s="96"/>
      <c r="EKO40" s="96"/>
      <c r="EKP40" s="96"/>
      <c r="EKQ40" s="96"/>
      <c r="EKR40" s="96"/>
      <c r="EKS40" s="96"/>
      <c r="EKT40" s="96"/>
      <c r="EKU40" s="96"/>
      <c r="EKV40" s="96"/>
      <c r="EKW40" s="96"/>
      <c r="EKX40" s="96"/>
      <c r="EKY40" s="96"/>
      <c r="EKZ40" s="96"/>
      <c r="ELA40" s="96"/>
      <c r="ELB40" s="96"/>
      <c r="ELC40" s="96"/>
      <c r="ELD40" s="96"/>
      <c r="ELE40" s="96"/>
      <c r="ELF40" s="96"/>
      <c r="ELG40" s="96"/>
      <c r="ELH40" s="96"/>
      <c r="ELI40" s="96"/>
      <c r="ELJ40" s="96"/>
      <c r="ELK40" s="96"/>
      <c r="ELL40" s="96"/>
      <c r="ELM40" s="96"/>
      <c r="ELN40" s="96"/>
      <c r="ELO40" s="96"/>
      <c r="ELP40" s="96"/>
      <c r="ELQ40" s="96"/>
      <c r="ELR40" s="96"/>
      <c r="ELS40" s="96"/>
      <c r="ELT40" s="96"/>
      <c r="ELU40" s="96"/>
      <c r="ELV40" s="96"/>
      <c r="ELW40" s="96"/>
      <c r="ELX40" s="96"/>
      <c r="ELY40" s="96"/>
      <c r="ELZ40" s="96"/>
      <c r="EMA40" s="96"/>
      <c r="EMB40" s="96"/>
      <c r="EMC40" s="96"/>
      <c r="EMD40" s="96"/>
      <c r="EME40" s="96"/>
      <c r="EMF40" s="96"/>
      <c r="EMG40" s="96"/>
      <c r="EMH40" s="96"/>
      <c r="EMI40" s="96"/>
      <c r="EMJ40" s="96"/>
      <c r="EMK40" s="96"/>
      <c r="EML40" s="96"/>
      <c r="EMM40" s="96"/>
      <c r="EMN40" s="96"/>
      <c r="EMO40" s="96"/>
      <c r="EMP40" s="96"/>
      <c r="EMQ40" s="96"/>
      <c r="EMR40" s="96"/>
      <c r="EMS40" s="96"/>
      <c r="EMT40" s="96"/>
      <c r="EMU40" s="96"/>
      <c r="EMV40" s="96"/>
      <c r="EMW40" s="96"/>
      <c r="EMX40" s="96"/>
      <c r="EMY40" s="96"/>
      <c r="EMZ40" s="96"/>
      <c r="ENA40" s="96"/>
      <c r="ENB40" s="96"/>
      <c r="ENC40" s="96"/>
      <c r="END40" s="96"/>
      <c r="ENE40" s="96"/>
      <c r="ENF40" s="96"/>
      <c r="ENG40" s="96"/>
      <c r="ENH40" s="96"/>
      <c r="ENI40" s="96"/>
      <c r="ENJ40" s="96"/>
      <c r="ENK40" s="96"/>
      <c r="ENL40" s="96"/>
      <c r="ENM40" s="96"/>
      <c r="ENN40" s="96"/>
      <c r="ENO40" s="96"/>
      <c r="ENP40" s="96"/>
      <c r="ENQ40" s="96"/>
      <c r="ENR40" s="96"/>
      <c r="ENS40" s="96"/>
      <c r="ENT40" s="96"/>
      <c r="ENU40" s="96"/>
      <c r="ENV40" s="96"/>
      <c r="ENW40" s="96"/>
      <c r="ENX40" s="96"/>
      <c r="ENY40" s="96"/>
      <c r="ENZ40" s="96"/>
      <c r="EOA40" s="96"/>
      <c r="EOB40" s="96"/>
      <c r="EOC40" s="96"/>
      <c r="EOD40" s="96"/>
      <c r="EOE40" s="96"/>
      <c r="EOF40" s="96"/>
      <c r="EOG40" s="96"/>
      <c r="EOH40" s="96"/>
      <c r="EOI40" s="96"/>
      <c r="EOJ40" s="96"/>
      <c r="EOK40" s="96"/>
      <c r="EOL40" s="96"/>
      <c r="EOM40" s="96"/>
      <c r="EON40" s="96"/>
      <c r="EOO40" s="96"/>
      <c r="EOP40" s="96"/>
      <c r="EOQ40" s="96"/>
      <c r="EOR40" s="96"/>
      <c r="EOS40" s="96"/>
      <c r="EOT40" s="96"/>
      <c r="EOU40" s="96"/>
      <c r="EOV40" s="96"/>
      <c r="EOW40" s="96"/>
      <c r="EOX40" s="96"/>
      <c r="EOY40" s="96"/>
      <c r="EOZ40" s="96"/>
      <c r="EPA40" s="96"/>
      <c r="EPB40" s="96"/>
      <c r="EPC40" s="96"/>
      <c r="EPD40" s="96"/>
      <c r="EPE40" s="96"/>
      <c r="EPF40" s="96"/>
      <c r="EPG40" s="96"/>
      <c r="EPH40" s="96"/>
      <c r="EPI40" s="96"/>
      <c r="EPJ40" s="96"/>
      <c r="EPK40" s="96"/>
      <c r="EPL40" s="96"/>
      <c r="EPM40" s="96"/>
      <c r="EPN40" s="96"/>
      <c r="EPO40" s="96"/>
      <c r="EPP40" s="96"/>
      <c r="EPQ40" s="96"/>
      <c r="EPR40" s="96"/>
      <c r="EPS40" s="96"/>
      <c r="EPT40" s="96"/>
      <c r="EPU40" s="96"/>
      <c r="EPV40" s="96"/>
      <c r="EPW40" s="96"/>
      <c r="EPX40" s="96"/>
      <c r="EPY40" s="96"/>
      <c r="EPZ40" s="96"/>
      <c r="EQA40" s="96"/>
      <c r="EQB40" s="96"/>
      <c r="EQC40" s="96"/>
      <c r="EQD40" s="96"/>
      <c r="EQE40" s="96"/>
      <c r="EQF40" s="96"/>
      <c r="EQG40" s="96"/>
      <c r="EQH40" s="96"/>
      <c r="EQI40" s="96"/>
      <c r="EQJ40" s="96"/>
      <c r="EQK40" s="96"/>
      <c r="EQL40" s="96"/>
      <c r="EQM40" s="96"/>
      <c r="EQN40" s="96"/>
      <c r="EQO40" s="96"/>
      <c r="EQP40" s="96"/>
      <c r="EQQ40" s="96"/>
      <c r="EQR40" s="96"/>
      <c r="EQS40" s="96"/>
      <c r="EQT40" s="96"/>
      <c r="EQU40" s="96"/>
      <c r="EQV40" s="96"/>
      <c r="EQW40" s="96"/>
      <c r="EQX40" s="96"/>
      <c r="EQY40" s="96"/>
      <c r="EQZ40" s="96"/>
      <c r="ERA40" s="96"/>
      <c r="ERB40" s="96"/>
      <c r="ERC40" s="96"/>
      <c r="ERD40" s="96"/>
      <c r="ERE40" s="96"/>
      <c r="ERF40" s="96"/>
      <c r="ERG40" s="96"/>
      <c r="ERH40" s="96"/>
      <c r="ERI40" s="96"/>
      <c r="ERJ40" s="96"/>
      <c r="ERK40" s="96"/>
      <c r="ERL40" s="96"/>
      <c r="ERM40" s="96"/>
      <c r="ERN40" s="96"/>
      <c r="ERO40" s="96"/>
      <c r="ERP40" s="96"/>
      <c r="ERQ40" s="96"/>
      <c r="ERR40" s="96"/>
      <c r="ERS40" s="96"/>
      <c r="ERT40" s="96"/>
      <c r="ERU40" s="96"/>
      <c r="ERV40" s="96"/>
      <c r="ERW40" s="96"/>
      <c r="ERX40" s="96"/>
      <c r="ERY40" s="96"/>
      <c r="ERZ40" s="96"/>
      <c r="ESA40" s="96"/>
      <c r="ESB40" s="96"/>
      <c r="ESC40" s="96"/>
      <c r="ESD40" s="96"/>
      <c r="ESE40" s="96"/>
      <c r="ESF40" s="96"/>
      <c r="ESG40" s="96"/>
      <c r="ESH40" s="96"/>
      <c r="ESI40" s="96"/>
      <c r="ESJ40" s="96"/>
      <c r="ESK40" s="96"/>
      <c r="ESL40" s="96"/>
      <c r="ESM40" s="96"/>
      <c r="ESN40" s="96"/>
      <c r="ESO40" s="96"/>
      <c r="ESP40" s="96"/>
      <c r="ESQ40" s="96"/>
      <c r="ESR40" s="96"/>
      <c r="ESS40" s="96"/>
      <c r="EST40" s="96"/>
      <c r="ESU40" s="96"/>
      <c r="ESV40" s="96"/>
      <c r="ESW40" s="96"/>
      <c r="ESX40" s="96"/>
      <c r="ESY40" s="96"/>
      <c r="ESZ40" s="96"/>
      <c r="ETA40" s="96"/>
      <c r="ETB40" s="96"/>
      <c r="ETC40" s="96"/>
      <c r="ETD40" s="96"/>
      <c r="ETE40" s="96"/>
      <c r="ETF40" s="96"/>
      <c r="ETG40" s="96"/>
      <c r="ETH40" s="96"/>
      <c r="ETI40" s="96"/>
      <c r="ETJ40" s="96"/>
      <c r="ETK40" s="96"/>
      <c r="ETL40" s="96"/>
      <c r="ETM40" s="96"/>
      <c r="ETN40" s="96"/>
      <c r="ETO40" s="96"/>
      <c r="ETP40" s="96"/>
      <c r="ETQ40" s="96"/>
      <c r="ETR40" s="96"/>
      <c r="ETS40" s="96"/>
      <c r="ETT40" s="96"/>
      <c r="ETU40" s="96"/>
      <c r="ETV40" s="96"/>
      <c r="ETW40" s="96"/>
      <c r="ETX40" s="96"/>
      <c r="ETY40" s="96"/>
      <c r="ETZ40" s="96"/>
      <c r="EUA40" s="96"/>
      <c r="EUB40" s="96"/>
      <c r="EUC40" s="96"/>
      <c r="EUD40" s="96"/>
      <c r="EUE40" s="96"/>
      <c r="EUF40" s="96"/>
      <c r="EUG40" s="96"/>
      <c r="EUH40" s="96"/>
      <c r="EUI40" s="96"/>
      <c r="EUJ40" s="96"/>
      <c r="EUK40" s="96"/>
      <c r="EUL40" s="96"/>
      <c r="EUM40" s="96"/>
      <c r="EUN40" s="96"/>
      <c r="EUO40" s="96"/>
      <c r="EUP40" s="96"/>
      <c r="EUQ40" s="96"/>
      <c r="EUR40" s="96"/>
      <c r="EUS40" s="96"/>
      <c r="EUT40" s="96"/>
      <c r="EUU40" s="96"/>
      <c r="EUV40" s="96"/>
      <c r="EUW40" s="96"/>
      <c r="EUX40" s="96"/>
      <c r="EUY40" s="96"/>
      <c r="EUZ40" s="96"/>
      <c r="EVA40" s="96"/>
      <c r="EVB40" s="96"/>
      <c r="EVC40" s="96"/>
      <c r="EVD40" s="96"/>
      <c r="EVE40" s="96"/>
      <c r="EVF40" s="96"/>
      <c r="EVG40" s="96"/>
      <c r="EVH40" s="96"/>
      <c r="EVI40" s="96"/>
      <c r="EVJ40" s="96"/>
      <c r="EVK40" s="96"/>
      <c r="EVL40" s="96"/>
      <c r="EVM40" s="96"/>
      <c r="EVN40" s="96"/>
      <c r="EVO40" s="96"/>
      <c r="EVP40" s="96"/>
      <c r="EVQ40" s="96"/>
      <c r="EVR40" s="96"/>
      <c r="EVS40" s="96"/>
      <c r="EVT40" s="96"/>
      <c r="EVU40" s="96"/>
      <c r="EVV40" s="96"/>
      <c r="EVW40" s="96"/>
      <c r="EVX40" s="96"/>
      <c r="EVY40" s="96"/>
      <c r="EVZ40" s="96"/>
      <c r="EWA40" s="96"/>
      <c r="EWB40" s="96"/>
      <c r="EWC40" s="96"/>
      <c r="EWD40" s="96"/>
      <c r="EWE40" s="96"/>
      <c r="EWF40" s="96"/>
      <c r="EWG40" s="96"/>
      <c r="EWH40" s="96"/>
      <c r="EWI40" s="96"/>
      <c r="EWJ40" s="96"/>
      <c r="EWK40" s="96"/>
      <c r="EWL40" s="96"/>
      <c r="EWM40" s="96"/>
      <c r="EWN40" s="96"/>
      <c r="EWO40" s="96"/>
      <c r="EWP40" s="96"/>
      <c r="EWQ40" s="96"/>
      <c r="EWR40" s="96"/>
      <c r="EWS40" s="96"/>
      <c r="EWT40" s="96"/>
      <c r="EWU40" s="96"/>
      <c r="EWV40" s="96"/>
      <c r="EWW40" s="96"/>
      <c r="EWX40" s="96"/>
      <c r="EWY40" s="96"/>
      <c r="EWZ40" s="96"/>
      <c r="EXA40" s="96"/>
      <c r="EXB40" s="96"/>
      <c r="EXC40" s="96"/>
      <c r="EXD40" s="96"/>
      <c r="EXE40" s="96"/>
      <c r="EXF40" s="96"/>
      <c r="EXG40" s="96"/>
      <c r="EXH40" s="96"/>
      <c r="EXI40" s="96"/>
      <c r="EXJ40" s="96"/>
      <c r="EXK40" s="96"/>
      <c r="EXL40" s="96"/>
      <c r="EXM40" s="96"/>
      <c r="EXN40" s="96"/>
      <c r="EXO40" s="96"/>
      <c r="EXP40" s="96"/>
      <c r="EXQ40" s="96"/>
      <c r="EXR40" s="96"/>
      <c r="EXS40" s="96"/>
      <c r="EXT40" s="96"/>
      <c r="EXU40" s="96"/>
      <c r="EXV40" s="96"/>
      <c r="EXW40" s="96"/>
      <c r="EXX40" s="96"/>
      <c r="EXY40" s="96"/>
      <c r="EXZ40" s="96"/>
      <c r="EYA40" s="96"/>
      <c r="EYB40" s="96"/>
      <c r="EYC40" s="96"/>
      <c r="EYD40" s="96"/>
      <c r="EYE40" s="96"/>
      <c r="EYF40" s="96"/>
      <c r="EYG40" s="96"/>
      <c r="EYH40" s="96"/>
      <c r="EYI40" s="96"/>
      <c r="EYJ40" s="96"/>
      <c r="EYK40" s="96"/>
      <c r="EYL40" s="96"/>
      <c r="EYM40" s="96"/>
      <c r="EYN40" s="96"/>
      <c r="EYO40" s="96"/>
      <c r="EYP40" s="96"/>
      <c r="EYQ40" s="96"/>
      <c r="EYR40" s="96"/>
      <c r="EYS40" s="96"/>
      <c r="EYT40" s="96"/>
      <c r="EYU40" s="96"/>
      <c r="EYV40" s="96"/>
      <c r="EYW40" s="96"/>
      <c r="EYX40" s="96"/>
      <c r="EYY40" s="96"/>
      <c r="EYZ40" s="96"/>
      <c r="EZA40" s="96"/>
      <c r="EZB40" s="96"/>
      <c r="EZC40" s="96"/>
      <c r="EZD40" s="96"/>
      <c r="EZE40" s="96"/>
      <c r="EZF40" s="96"/>
      <c r="EZG40" s="96"/>
      <c r="EZH40" s="96"/>
      <c r="EZI40" s="96"/>
      <c r="EZJ40" s="96"/>
      <c r="EZK40" s="96"/>
      <c r="EZL40" s="96"/>
      <c r="EZM40" s="96"/>
      <c r="EZN40" s="96"/>
      <c r="EZO40" s="96"/>
      <c r="EZP40" s="96"/>
      <c r="EZQ40" s="96"/>
      <c r="EZR40" s="96"/>
      <c r="EZS40" s="96"/>
      <c r="EZT40" s="96"/>
      <c r="EZU40" s="96"/>
      <c r="EZV40" s="96"/>
      <c r="EZW40" s="96"/>
      <c r="EZX40" s="96"/>
      <c r="EZY40" s="96"/>
      <c r="EZZ40" s="96"/>
      <c r="FAA40" s="96"/>
      <c r="FAB40" s="96"/>
      <c r="FAC40" s="96"/>
      <c r="FAD40" s="96"/>
      <c r="FAE40" s="96"/>
      <c r="FAF40" s="96"/>
      <c r="FAG40" s="96"/>
      <c r="FAH40" s="96"/>
      <c r="FAI40" s="96"/>
      <c r="FAJ40" s="96"/>
      <c r="FAK40" s="96"/>
      <c r="FAL40" s="96"/>
      <c r="FAM40" s="96"/>
      <c r="FAN40" s="96"/>
      <c r="FAO40" s="96"/>
      <c r="FAP40" s="96"/>
      <c r="FAQ40" s="96"/>
      <c r="FAR40" s="96"/>
      <c r="FAS40" s="96"/>
      <c r="FAT40" s="96"/>
      <c r="FAU40" s="96"/>
      <c r="FAV40" s="96"/>
      <c r="FAW40" s="96"/>
      <c r="FAX40" s="96"/>
      <c r="FAY40" s="96"/>
      <c r="FAZ40" s="96"/>
      <c r="FBA40" s="96"/>
      <c r="FBB40" s="96"/>
      <c r="FBC40" s="96"/>
      <c r="FBD40" s="96"/>
      <c r="FBE40" s="96"/>
      <c r="FBF40" s="96"/>
      <c r="FBG40" s="96"/>
      <c r="FBH40" s="96"/>
      <c r="FBI40" s="96"/>
      <c r="FBJ40" s="96"/>
      <c r="FBK40" s="96"/>
      <c r="FBL40" s="96"/>
      <c r="FBM40" s="96"/>
      <c r="FBN40" s="96"/>
      <c r="FBO40" s="96"/>
      <c r="FBP40" s="96"/>
      <c r="FBQ40" s="96"/>
      <c r="FBR40" s="96"/>
      <c r="FBS40" s="96"/>
      <c r="FBT40" s="96"/>
      <c r="FBU40" s="96"/>
      <c r="FBV40" s="96"/>
      <c r="FBW40" s="96"/>
      <c r="FBX40" s="96"/>
      <c r="FBY40" s="96"/>
      <c r="FBZ40" s="96"/>
      <c r="FCA40" s="96"/>
      <c r="FCB40" s="96"/>
      <c r="FCC40" s="96"/>
      <c r="FCD40" s="96"/>
      <c r="FCE40" s="96"/>
      <c r="FCF40" s="96"/>
      <c r="FCG40" s="96"/>
      <c r="FCH40" s="96"/>
      <c r="FCI40" s="96"/>
      <c r="FCJ40" s="96"/>
      <c r="FCK40" s="96"/>
      <c r="FCL40" s="96"/>
      <c r="FCM40" s="96"/>
      <c r="FCN40" s="96"/>
      <c r="FCO40" s="96"/>
      <c r="FCP40" s="96"/>
      <c r="FCQ40" s="96"/>
      <c r="FCR40" s="96"/>
      <c r="FCS40" s="96"/>
      <c r="FCT40" s="96"/>
      <c r="FCU40" s="96"/>
      <c r="FCV40" s="96"/>
      <c r="FCW40" s="96"/>
      <c r="FCX40" s="96"/>
      <c r="FCY40" s="96"/>
      <c r="FCZ40" s="96"/>
      <c r="FDA40" s="96"/>
      <c r="FDB40" s="96"/>
      <c r="FDC40" s="96"/>
      <c r="FDD40" s="96"/>
      <c r="FDE40" s="96"/>
      <c r="FDF40" s="96"/>
      <c r="FDG40" s="96"/>
      <c r="FDH40" s="96"/>
      <c r="FDI40" s="96"/>
      <c r="FDJ40" s="96"/>
      <c r="FDK40" s="96"/>
      <c r="FDL40" s="96"/>
      <c r="FDM40" s="96"/>
      <c r="FDN40" s="96"/>
      <c r="FDO40" s="96"/>
      <c r="FDP40" s="96"/>
      <c r="FDQ40" s="96"/>
      <c r="FDR40" s="96"/>
      <c r="FDS40" s="96"/>
      <c r="FDT40" s="96"/>
      <c r="FDU40" s="96"/>
      <c r="FDV40" s="96"/>
      <c r="FDW40" s="96"/>
      <c r="FDX40" s="96"/>
      <c r="FDY40" s="96"/>
      <c r="FDZ40" s="96"/>
      <c r="FEA40" s="96"/>
      <c r="FEB40" s="96"/>
      <c r="FEC40" s="96"/>
      <c r="FED40" s="96"/>
      <c r="FEE40" s="96"/>
      <c r="FEF40" s="96"/>
      <c r="FEG40" s="96"/>
      <c r="FEH40" s="96"/>
      <c r="FEI40" s="96"/>
      <c r="FEJ40" s="96"/>
      <c r="FEK40" s="96"/>
      <c r="FEL40" s="96"/>
      <c r="FEM40" s="96"/>
      <c r="FEN40" s="96"/>
      <c r="FEO40" s="96"/>
      <c r="FEP40" s="96"/>
      <c r="FEQ40" s="96"/>
      <c r="FER40" s="96"/>
      <c r="FES40" s="96"/>
      <c r="FET40" s="96"/>
      <c r="FEU40" s="96"/>
      <c r="FEV40" s="96"/>
      <c r="FEW40" s="96"/>
      <c r="FEX40" s="96"/>
      <c r="FEY40" s="96"/>
      <c r="FEZ40" s="96"/>
      <c r="FFA40" s="96"/>
      <c r="FFB40" s="96"/>
      <c r="FFC40" s="96"/>
      <c r="FFD40" s="96"/>
      <c r="FFE40" s="96"/>
      <c r="FFF40" s="96"/>
      <c r="FFG40" s="96"/>
      <c r="FFH40" s="96"/>
      <c r="FFI40" s="96"/>
      <c r="FFJ40" s="96"/>
      <c r="FFK40" s="96"/>
      <c r="FFL40" s="96"/>
      <c r="FFM40" s="96"/>
      <c r="FFN40" s="96"/>
      <c r="FFO40" s="96"/>
      <c r="FFP40" s="96"/>
      <c r="FFQ40" s="96"/>
      <c r="FFR40" s="96"/>
      <c r="FFS40" s="96"/>
      <c r="FFT40" s="96"/>
      <c r="FFU40" s="96"/>
      <c r="FFV40" s="96"/>
      <c r="FFW40" s="96"/>
      <c r="FFX40" s="96"/>
      <c r="FFY40" s="96"/>
      <c r="FFZ40" s="96"/>
      <c r="FGA40" s="96"/>
      <c r="FGB40" s="96"/>
      <c r="FGC40" s="96"/>
      <c r="FGD40" s="96"/>
      <c r="FGE40" s="96"/>
      <c r="FGF40" s="96"/>
      <c r="FGG40" s="96"/>
      <c r="FGH40" s="96"/>
      <c r="FGI40" s="96"/>
      <c r="FGJ40" s="96"/>
      <c r="FGK40" s="96"/>
      <c r="FGL40" s="96"/>
      <c r="FGM40" s="96"/>
      <c r="FGN40" s="96"/>
      <c r="FGO40" s="96"/>
      <c r="FGP40" s="96"/>
      <c r="FGQ40" s="96"/>
      <c r="FGR40" s="96"/>
      <c r="FGS40" s="96"/>
      <c r="FGT40" s="96"/>
      <c r="FGU40" s="96"/>
      <c r="FGV40" s="96"/>
      <c r="FGW40" s="96"/>
      <c r="FGX40" s="96"/>
      <c r="FGY40" s="96"/>
      <c r="FGZ40" s="96"/>
      <c r="FHA40" s="96"/>
      <c r="FHB40" s="96"/>
      <c r="FHC40" s="96"/>
      <c r="FHD40" s="96"/>
      <c r="FHE40" s="96"/>
      <c r="FHF40" s="96"/>
      <c r="FHG40" s="96"/>
      <c r="FHH40" s="96"/>
      <c r="FHI40" s="96"/>
      <c r="FHJ40" s="96"/>
      <c r="FHK40" s="96"/>
      <c r="FHL40" s="96"/>
      <c r="FHM40" s="96"/>
      <c r="FHN40" s="96"/>
      <c r="FHO40" s="96"/>
      <c r="FHP40" s="96"/>
      <c r="FHQ40" s="96"/>
      <c r="FHR40" s="96"/>
      <c r="FHS40" s="96"/>
      <c r="FHT40" s="96"/>
      <c r="FHU40" s="96"/>
      <c r="FHV40" s="96"/>
      <c r="FHW40" s="96"/>
      <c r="FHX40" s="96"/>
      <c r="FHY40" s="96"/>
      <c r="FHZ40" s="96"/>
      <c r="FIA40" s="96"/>
      <c r="FIB40" s="96"/>
      <c r="FIC40" s="96"/>
      <c r="FID40" s="96"/>
      <c r="FIE40" s="96"/>
      <c r="FIF40" s="96"/>
      <c r="FIG40" s="96"/>
      <c r="FIH40" s="96"/>
      <c r="FII40" s="96"/>
      <c r="FIJ40" s="96"/>
      <c r="FIK40" s="96"/>
      <c r="FIL40" s="96"/>
      <c r="FIM40" s="96"/>
      <c r="FIN40" s="96"/>
      <c r="FIO40" s="96"/>
      <c r="FIP40" s="96"/>
      <c r="FIQ40" s="96"/>
      <c r="FIR40" s="96"/>
      <c r="FIS40" s="96"/>
      <c r="FIT40" s="96"/>
      <c r="FIU40" s="96"/>
      <c r="FIV40" s="96"/>
      <c r="FIW40" s="96"/>
      <c r="FIX40" s="96"/>
      <c r="FIY40" s="96"/>
      <c r="FIZ40" s="96"/>
      <c r="FJA40" s="96"/>
      <c r="FJB40" s="96"/>
      <c r="FJC40" s="96"/>
      <c r="FJD40" s="96"/>
      <c r="FJE40" s="96"/>
      <c r="FJF40" s="96"/>
      <c r="FJG40" s="96"/>
      <c r="FJH40" s="96"/>
      <c r="FJI40" s="96"/>
      <c r="FJJ40" s="96"/>
      <c r="FJK40" s="96"/>
      <c r="FJL40" s="96"/>
      <c r="FJM40" s="96"/>
      <c r="FJN40" s="96"/>
      <c r="FJO40" s="96"/>
      <c r="FJP40" s="96"/>
      <c r="FJQ40" s="96"/>
      <c r="FJR40" s="96"/>
      <c r="FJS40" s="96"/>
      <c r="FJT40" s="96"/>
      <c r="FJU40" s="96"/>
      <c r="FJV40" s="96"/>
      <c r="FJW40" s="96"/>
      <c r="FJX40" s="96"/>
      <c r="FJY40" s="96"/>
      <c r="FJZ40" s="96"/>
      <c r="FKA40" s="96"/>
      <c r="FKB40" s="96"/>
      <c r="FKC40" s="96"/>
      <c r="FKD40" s="96"/>
      <c r="FKE40" s="96"/>
      <c r="FKF40" s="96"/>
      <c r="FKG40" s="96"/>
      <c r="FKH40" s="96"/>
      <c r="FKI40" s="96"/>
      <c r="FKJ40" s="96"/>
      <c r="FKK40" s="96"/>
      <c r="FKL40" s="96"/>
      <c r="FKM40" s="96"/>
      <c r="FKN40" s="96"/>
      <c r="FKO40" s="96"/>
      <c r="FKP40" s="96"/>
      <c r="FKQ40" s="96"/>
      <c r="FKR40" s="96"/>
      <c r="FKS40" s="96"/>
      <c r="FKT40" s="96"/>
      <c r="FKU40" s="96"/>
      <c r="FKV40" s="96"/>
      <c r="FKW40" s="96"/>
      <c r="FKX40" s="96"/>
      <c r="FKY40" s="96"/>
      <c r="FKZ40" s="96"/>
      <c r="FLA40" s="96"/>
      <c r="FLB40" s="96"/>
      <c r="FLC40" s="96"/>
      <c r="FLD40" s="96"/>
      <c r="FLE40" s="96"/>
      <c r="FLF40" s="96"/>
      <c r="FLG40" s="96"/>
      <c r="FLH40" s="96"/>
      <c r="FLI40" s="96"/>
      <c r="FLJ40" s="96"/>
      <c r="FLK40" s="96"/>
      <c r="FLL40" s="96"/>
      <c r="FLM40" s="96"/>
      <c r="FLN40" s="96"/>
      <c r="FLO40" s="96"/>
      <c r="FLP40" s="96"/>
      <c r="FLQ40" s="96"/>
      <c r="FLR40" s="96"/>
      <c r="FLS40" s="96"/>
      <c r="FLT40" s="96"/>
      <c r="FLU40" s="96"/>
      <c r="FLV40" s="96"/>
      <c r="FLW40" s="96"/>
      <c r="FLX40" s="96"/>
      <c r="FLY40" s="96"/>
      <c r="FLZ40" s="96"/>
      <c r="FMA40" s="96"/>
      <c r="FMB40" s="96"/>
      <c r="FMC40" s="96"/>
      <c r="FMD40" s="96"/>
      <c r="FME40" s="96"/>
      <c r="FMF40" s="96"/>
      <c r="FMG40" s="96"/>
      <c r="FMH40" s="96"/>
      <c r="FMI40" s="96"/>
      <c r="FMJ40" s="96"/>
      <c r="FMK40" s="96"/>
      <c r="FML40" s="96"/>
      <c r="FMM40" s="96"/>
      <c r="FMN40" s="96"/>
      <c r="FMO40" s="96"/>
      <c r="FMP40" s="96"/>
      <c r="FMQ40" s="96"/>
      <c r="FMR40" s="96"/>
      <c r="FMS40" s="96"/>
      <c r="FMT40" s="96"/>
      <c r="FMU40" s="96"/>
      <c r="FMV40" s="96"/>
      <c r="FMW40" s="96"/>
      <c r="FMX40" s="96"/>
      <c r="FMY40" s="96"/>
      <c r="FMZ40" s="96"/>
      <c r="FNA40" s="96"/>
      <c r="FNB40" s="96"/>
      <c r="FNC40" s="96"/>
      <c r="FND40" s="96"/>
      <c r="FNE40" s="96"/>
      <c r="FNF40" s="96"/>
      <c r="FNG40" s="96"/>
      <c r="FNH40" s="96"/>
      <c r="FNI40" s="96"/>
      <c r="FNJ40" s="96"/>
      <c r="FNK40" s="96"/>
      <c r="FNL40" s="96"/>
      <c r="FNM40" s="96"/>
      <c r="FNN40" s="96"/>
      <c r="FNO40" s="96"/>
      <c r="FNP40" s="96"/>
      <c r="FNQ40" s="96"/>
      <c r="FNR40" s="96"/>
      <c r="FNS40" s="96"/>
      <c r="FNT40" s="96"/>
      <c r="FNU40" s="96"/>
      <c r="FNV40" s="96"/>
      <c r="FNW40" s="96"/>
      <c r="FNX40" s="96"/>
      <c r="FNY40" s="96"/>
      <c r="FNZ40" s="96"/>
      <c r="FOA40" s="96"/>
      <c r="FOB40" s="96"/>
      <c r="FOC40" s="96"/>
      <c r="FOD40" s="96"/>
      <c r="FOE40" s="96"/>
      <c r="FOF40" s="96"/>
      <c r="FOG40" s="96"/>
      <c r="FOH40" s="96"/>
      <c r="FOI40" s="96"/>
      <c r="FOJ40" s="96"/>
      <c r="FOK40" s="96"/>
      <c r="FOL40" s="96"/>
      <c r="FOM40" s="96"/>
      <c r="FON40" s="96"/>
      <c r="FOO40" s="96"/>
      <c r="FOP40" s="96"/>
      <c r="FOQ40" s="96"/>
      <c r="FOR40" s="96"/>
      <c r="FOS40" s="96"/>
      <c r="FOT40" s="96"/>
      <c r="FOU40" s="96"/>
      <c r="FOV40" s="96"/>
      <c r="FOW40" s="96"/>
      <c r="FOX40" s="96"/>
      <c r="FOY40" s="96"/>
      <c r="FOZ40" s="96"/>
      <c r="FPA40" s="96"/>
      <c r="FPB40" s="96"/>
      <c r="FPC40" s="96"/>
      <c r="FPD40" s="96"/>
      <c r="FPE40" s="96"/>
      <c r="FPF40" s="96"/>
      <c r="FPG40" s="96"/>
      <c r="FPH40" s="96"/>
      <c r="FPI40" s="96"/>
      <c r="FPJ40" s="96"/>
      <c r="FPK40" s="96"/>
      <c r="FPL40" s="96"/>
      <c r="FPM40" s="96"/>
      <c r="FPN40" s="96"/>
      <c r="FPO40" s="96"/>
      <c r="FPP40" s="96"/>
      <c r="FPQ40" s="96"/>
      <c r="FPR40" s="96"/>
      <c r="FPS40" s="96"/>
      <c r="FPT40" s="96"/>
      <c r="FPU40" s="96"/>
      <c r="FPV40" s="96"/>
      <c r="FPW40" s="96"/>
      <c r="FPX40" s="96"/>
      <c r="FPY40" s="96"/>
      <c r="FPZ40" s="96"/>
      <c r="FQA40" s="96"/>
      <c r="FQB40" s="96"/>
      <c r="FQC40" s="96"/>
      <c r="FQD40" s="96"/>
      <c r="FQE40" s="96"/>
      <c r="FQF40" s="96"/>
      <c r="FQG40" s="96"/>
      <c r="FQH40" s="96"/>
      <c r="FQI40" s="96"/>
      <c r="FQJ40" s="96"/>
      <c r="FQK40" s="96"/>
      <c r="FQL40" s="96"/>
      <c r="FQM40" s="96"/>
      <c r="FQN40" s="96"/>
      <c r="FQO40" s="96"/>
      <c r="FQP40" s="96"/>
      <c r="FQQ40" s="96"/>
      <c r="FQR40" s="96"/>
      <c r="FQS40" s="96"/>
      <c r="FQT40" s="96"/>
      <c r="FQU40" s="96"/>
      <c r="FQV40" s="96"/>
      <c r="FQW40" s="96"/>
      <c r="FQX40" s="96"/>
      <c r="FQY40" s="96"/>
      <c r="FQZ40" s="96"/>
      <c r="FRA40" s="96"/>
      <c r="FRB40" s="96"/>
      <c r="FRC40" s="96"/>
      <c r="FRD40" s="96"/>
      <c r="FRE40" s="96"/>
      <c r="FRF40" s="96"/>
      <c r="FRG40" s="96"/>
      <c r="FRH40" s="96"/>
      <c r="FRI40" s="96"/>
      <c r="FRJ40" s="96"/>
      <c r="FRK40" s="96"/>
      <c r="FRL40" s="96"/>
      <c r="FRM40" s="96"/>
      <c r="FRN40" s="96"/>
      <c r="FRO40" s="96"/>
      <c r="FRP40" s="96"/>
      <c r="FRQ40" s="96"/>
      <c r="FRR40" s="96"/>
      <c r="FRS40" s="96"/>
      <c r="FRT40" s="96"/>
      <c r="FRU40" s="96"/>
      <c r="FRV40" s="96"/>
      <c r="FRW40" s="96"/>
      <c r="FRX40" s="96"/>
      <c r="FRY40" s="96"/>
      <c r="FRZ40" s="96"/>
      <c r="FSA40" s="96"/>
      <c r="FSB40" s="96"/>
      <c r="FSC40" s="96"/>
      <c r="FSD40" s="96"/>
      <c r="FSE40" s="96"/>
      <c r="FSF40" s="96"/>
      <c r="FSG40" s="96"/>
      <c r="FSH40" s="96"/>
      <c r="FSI40" s="96"/>
      <c r="FSJ40" s="96"/>
      <c r="FSK40" s="96"/>
      <c r="FSL40" s="96"/>
      <c r="FSM40" s="96"/>
      <c r="FSN40" s="96"/>
      <c r="FSO40" s="96"/>
      <c r="FSP40" s="96"/>
      <c r="FSQ40" s="96"/>
      <c r="FSR40" s="96"/>
      <c r="FSS40" s="96"/>
      <c r="FST40" s="96"/>
      <c r="FSU40" s="96"/>
      <c r="FSV40" s="96"/>
      <c r="FSW40" s="96"/>
      <c r="FSX40" s="96"/>
      <c r="FSY40" s="96"/>
      <c r="FSZ40" s="96"/>
      <c r="FTA40" s="96"/>
      <c r="FTB40" s="96"/>
      <c r="FTC40" s="96"/>
      <c r="FTD40" s="96"/>
      <c r="FTE40" s="96"/>
      <c r="FTF40" s="96"/>
      <c r="FTG40" s="96"/>
      <c r="FTH40" s="96"/>
      <c r="FTI40" s="96"/>
      <c r="FTJ40" s="96"/>
      <c r="FTK40" s="96"/>
      <c r="FTL40" s="96"/>
      <c r="FTM40" s="96"/>
      <c r="FTN40" s="96"/>
      <c r="FTO40" s="96"/>
      <c r="FTP40" s="96"/>
      <c r="FTQ40" s="96"/>
      <c r="FTR40" s="96"/>
      <c r="FTS40" s="96"/>
      <c r="FTT40" s="96"/>
      <c r="FTU40" s="96"/>
      <c r="FTV40" s="96"/>
      <c r="FTW40" s="96"/>
      <c r="FTX40" s="96"/>
      <c r="FTY40" s="96"/>
      <c r="FTZ40" s="96"/>
      <c r="FUA40" s="96"/>
      <c r="FUB40" s="96"/>
      <c r="FUC40" s="96"/>
      <c r="FUD40" s="96"/>
      <c r="FUE40" s="96"/>
      <c r="FUF40" s="96"/>
      <c r="FUG40" s="96"/>
      <c r="FUH40" s="96"/>
      <c r="FUI40" s="96"/>
      <c r="FUJ40" s="96"/>
      <c r="FUK40" s="96"/>
      <c r="FUL40" s="96"/>
      <c r="FUM40" s="96"/>
      <c r="FUN40" s="96"/>
      <c r="FUO40" s="96"/>
      <c r="FUP40" s="96"/>
      <c r="FUQ40" s="96"/>
      <c r="FUR40" s="96"/>
      <c r="FUS40" s="96"/>
      <c r="FUT40" s="96"/>
      <c r="FUU40" s="96"/>
      <c r="FUV40" s="96"/>
      <c r="FUW40" s="96"/>
      <c r="FUX40" s="96"/>
      <c r="FUY40" s="96"/>
      <c r="FUZ40" s="96"/>
      <c r="FVA40" s="96"/>
      <c r="FVB40" s="96"/>
      <c r="FVC40" s="96"/>
      <c r="FVD40" s="96"/>
      <c r="FVE40" s="96"/>
      <c r="FVF40" s="96"/>
      <c r="FVG40" s="96"/>
      <c r="FVH40" s="96"/>
      <c r="FVI40" s="96"/>
      <c r="FVJ40" s="96"/>
      <c r="FVK40" s="96"/>
      <c r="FVL40" s="96"/>
      <c r="FVM40" s="96"/>
      <c r="FVN40" s="96"/>
      <c r="FVO40" s="96"/>
      <c r="FVP40" s="96"/>
      <c r="FVQ40" s="96"/>
      <c r="FVR40" s="96"/>
      <c r="FVS40" s="96"/>
      <c r="FVT40" s="96"/>
      <c r="FVU40" s="96"/>
      <c r="FVV40" s="96"/>
      <c r="FVW40" s="96"/>
      <c r="FVX40" s="96"/>
      <c r="FVY40" s="96"/>
      <c r="FVZ40" s="96"/>
      <c r="FWA40" s="96"/>
      <c r="FWB40" s="96"/>
      <c r="FWC40" s="96"/>
      <c r="FWD40" s="96"/>
      <c r="FWE40" s="96"/>
      <c r="FWF40" s="96"/>
      <c r="FWG40" s="96"/>
      <c r="FWH40" s="96"/>
      <c r="FWI40" s="96"/>
      <c r="FWJ40" s="96"/>
      <c r="FWK40" s="96"/>
      <c r="FWL40" s="96"/>
      <c r="FWM40" s="96"/>
      <c r="FWN40" s="96"/>
      <c r="FWO40" s="96"/>
      <c r="FWP40" s="96"/>
      <c r="FWQ40" s="96"/>
      <c r="FWR40" s="96"/>
      <c r="FWS40" s="96"/>
      <c r="FWT40" s="96"/>
      <c r="FWU40" s="96"/>
      <c r="FWV40" s="96"/>
      <c r="FWW40" s="96"/>
      <c r="FWX40" s="96"/>
      <c r="FWY40" s="96"/>
      <c r="FWZ40" s="96"/>
      <c r="FXA40" s="96"/>
      <c r="FXB40" s="96"/>
      <c r="FXC40" s="96"/>
      <c r="FXD40" s="96"/>
      <c r="FXE40" s="96"/>
      <c r="FXF40" s="96"/>
      <c r="FXG40" s="96"/>
      <c r="FXH40" s="96"/>
      <c r="FXI40" s="96"/>
      <c r="FXJ40" s="96"/>
      <c r="FXK40" s="96"/>
      <c r="FXL40" s="96"/>
      <c r="FXM40" s="96"/>
      <c r="FXN40" s="96"/>
      <c r="FXO40" s="96"/>
      <c r="FXP40" s="96"/>
      <c r="FXQ40" s="96"/>
      <c r="FXR40" s="96"/>
      <c r="FXS40" s="96"/>
      <c r="FXT40" s="96"/>
      <c r="FXU40" s="96"/>
      <c r="FXV40" s="96"/>
      <c r="FXW40" s="96"/>
      <c r="FXX40" s="96"/>
      <c r="FXY40" s="96"/>
      <c r="FXZ40" s="96"/>
      <c r="FYA40" s="96"/>
      <c r="FYB40" s="96"/>
      <c r="FYC40" s="96"/>
      <c r="FYD40" s="96"/>
      <c r="FYE40" s="96"/>
      <c r="FYF40" s="96"/>
      <c r="FYG40" s="96"/>
      <c r="FYH40" s="96"/>
      <c r="FYI40" s="96"/>
      <c r="FYJ40" s="96"/>
      <c r="FYK40" s="96"/>
      <c r="FYL40" s="96"/>
      <c r="FYM40" s="96"/>
      <c r="FYN40" s="96"/>
      <c r="FYO40" s="96"/>
      <c r="FYP40" s="96"/>
      <c r="FYQ40" s="96"/>
      <c r="FYR40" s="96"/>
      <c r="FYS40" s="96"/>
      <c r="FYT40" s="96"/>
      <c r="FYU40" s="96"/>
      <c r="FYV40" s="96"/>
      <c r="FYW40" s="96"/>
      <c r="FYX40" s="96"/>
      <c r="FYY40" s="96"/>
      <c r="FYZ40" s="96"/>
      <c r="FZA40" s="96"/>
      <c r="FZB40" s="96"/>
      <c r="FZC40" s="96"/>
      <c r="FZD40" s="96"/>
      <c r="FZE40" s="96"/>
      <c r="FZF40" s="96"/>
      <c r="FZG40" s="96"/>
      <c r="FZH40" s="96"/>
      <c r="FZI40" s="96"/>
      <c r="FZJ40" s="96"/>
      <c r="FZK40" s="96"/>
      <c r="FZL40" s="96"/>
      <c r="FZM40" s="96"/>
      <c r="FZN40" s="96"/>
      <c r="FZO40" s="96"/>
      <c r="FZP40" s="96"/>
      <c r="FZQ40" s="96"/>
      <c r="FZR40" s="96"/>
      <c r="FZS40" s="96"/>
      <c r="FZT40" s="96"/>
      <c r="FZU40" s="96"/>
      <c r="FZV40" s="96"/>
      <c r="FZW40" s="96"/>
      <c r="FZX40" s="96"/>
      <c r="FZY40" s="96"/>
      <c r="FZZ40" s="96"/>
      <c r="GAA40" s="96"/>
      <c r="GAB40" s="96"/>
      <c r="GAC40" s="96"/>
      <c r="GAD40" s="96"/>
      <c r="GAE40" s="96"/>
      <c r="GAF40" s="96"/>
      <c r="GAG40" s="96"/>
      <c r="GAH40" s="96"/>
      <c r="GAI40" s="96"/>
      <c r="GAJ40" s="96"/>
      <c r="GAK40" s="96"/>
      <c r="GAL40" s="96"/>
      <c r="GAM40" s="96"/>
      <c r="GAN40" s="96"/>
      <c r="GAO40" s="96"/>
      <c r="GAP40" s="96"/>
      <c r="GAQ40" s="96"/>
      <c r="GAR40" s="96"/>
      <c r="GAS40" s="96"/>
      <c r="GAT40" s="96"/>
      <c r="GAU40" s="96"/>
      <c r="GAV40" s="96"/>
      <c r="GAW40" s="96"/>
      <c r="GAX40" s="96"/>
      <c r="GAY40" s="96"/>
      <c r="GAZ40" s="96"/>
      <c r="GBA40" s="96"/>
      <c r="GBB40" s="96"/>
      <c r="GBC40" s="96"/>
      <c r="GBD40" s="96"/>
      <c r="GBE40" s="96"/>
      <c r="GBF40" s="96"/>
      <c r="GBG40" s="96"/>
      <c r="GBH40" s="96"/>
      <c r="GBI40" s="96"/>
      <c r="GBJ40" s="96"/>
      <c r="GBK40" s="96"/>
      <c r="GBL40" s="96"/>
      <c r="GBM40" s="96"/>
      <c r="GBN40" s="96"/>
      <c r="GBO40" s="96"/>
      <c r="GBP40" s="96"/>
      <c r="GBQ40" s="96"/>
      <c r="GBR40" s="96"/>
      <c r="GBS40" s="96"/>
      <c r="GBT40" s="96"/>
      <c r="GBU40" s="96"/>
      <c r="GBV40" s="96"/>
      <c r="GBW40" s="96"/>
      <c r="GBX40" s="96"/>
      <c r="GBY40" s="96"/>
      <c r="GBZ40" s="96"/>
      <c r="GCA40" s="96"/>
      <c r="GCB40" s="96"/>
      <c r="GCC40" s="96"/>
      <c r="GCD40" s="96"/>
      <c r="GCE40" s="96"/>
      <c r="GCF40" s="96"/>
      <c r="GCG40" s="96"/>
      <c r="GCH40" s="96"/>
      <c r="GCI40" s="96"/>
      <c r="GCJ40" s="96"/>
      <c r="GCK40" s="96"/>
      <c r="GCL40" s="96"/>
      <c r="GCM40" s="96"/>
      <c r="GCN40" s="96"/>
      <c r="GCO40" s="96"/>
      <c r="GCP40" s="96"/>
      <c r="GCQ40" s="96"/>
      <c r="GCR40" s="96"/>
      <c r="GCS40" s="96"/>
      <c r="GCT40" s="96"/>
      <c r="GCU40" s="96"/>
      <c r="GCV40" s="96"/>
      <c r="GCW40" s="96"/>
      <c r="GCX40" s="96"/>
      <c r="GCY40" s="96"/>
      <c r="GCZ40" s="96"/>
      <c r="GDA40" s="96"/>
      <c r="GDB40" s="96"/>
      <c r="GDC40" s="96"/>
      <c r="GDD40" s="96"/>
      <c r="GDE40" s="96"/>
      <c r="GDF40" s="96"/>
      <c r="GDG40" s="96"/>
      <c r="GDH40" s="96"/>
      <c r="GDI40" s="96"/>
      <c r="GDJ40" s="96"/>
      <c r="GDK40" s="96"/>
      <c r="GDL40" s="96"/>
      <c r="GDM40" s="96"/>
      <c r="GDN40" s="96"/>
      <c r="GDO40" s="96"/>
      <c r="GDP40" s="96"/>
      <c r="GDQ40" s="96"/>
      <c r="GDR40" s="96"/>
      <c r="GDS40" s="96"/>
      <c r="GDT40" s="96"/>
      <c r="GDU40" s="96"/>
      <c r="GDV40" s="96"/>
      <c r="GDW40" s="96"/>
      <c r="GDX40" s="96"/>
      <c r="GDY40" s="96"/>
      <c r="GDZ40" s="96"/>
      <c r="GEA40" s="96"/>
      <c r="GEB40" s="96"/>
      <c r="GEC40" s="96"/>
      <c r="GED40" s="96"/>
      <c r="GEE40" s="96"/>
      <c r="GEF40" s="96"/>
      <c r="GEG40" s="96"/>
      <c r="GEH40" s="96"/>
      <c r="GEI40" s="96"/>
      <c r="GEJ40" s="96"/>
      <c r="GEK40" s="96"/>
      <c r="GEL40" s="96"/>
      <c r="GEM40" s="96"/>
      <c r="GEN40" s="96"/>
      <c r="GEO40" s="96"/>
      <c r="GEP40" s="96"/>
      <c r="GEQ40" s="96"/>
      <c r="GER40" s="96"/>
      <c r="GES40" s="96"/>
      <c r="GET40" s="96"/>
      <c r="GEU40" s="96"/>
      <c r="GEV40" s="96"/>
      <c r="GEW40" s="96"/>
      <c r="GEX40" s="96"/>
      <c r="GEY40" s="96"/>
      <c r="GEZ40" s="96"/>
      <c r="GFA40" s="96"/>
      <c r="GFB40" s="96"/>
      <c r="GFC40" s="96"/>
      <c r="GFD40" s="96"/>
      <c r="GFE40" s="96"/>
      <c r="GFF40" s="96"/>
      <c r="GFG40" s="96"/>
      <c r="GFH40" s="96"/>
      <c r="GFI40" s="96"/>
      <c r="GFJ40" s="96"/>
      <c r="GFK40" s="96"/>
      <c r="GFL40" s="96"/>
      <c r="GFM40" s="96"/>
      <c r="GFN40" s="96"/>
      <c r="GFO40" s="96"/>
      <c r="GFP40" s="96"/>
      <c r="GFQ40" s="96"/>
      <c r="GFR40" s="96"/>
      <c r="GFS40" s="96"/>
      <c r="GFT40" s="96"/>
      <c r="GFU40" s="96"/>
      <c r="GFV40" s="96"/>
      <c r="GFW40" s="96"/>
      <c r="GFX40" s="96"/>
      <c r="GFY40" s="96"/>
      <c r="GFZ40" s="96"/>
      <c r="GGA40" s="96"/>
      <c r="GGB40" s="96"/>
      <c r="GGC40" s="96"/>
      <c r="GGD40" s="96"/>
      <c r="GGE40" s="96"/>
      <c r="GGF40" s="96"/>
      <c r="GGG40" s="96"/>
      <c r="GGH40" s="96"/>
      <c r="GGI40" s="96"/>
      <c r="GGJ40" s="96"/>
      <c r="GGK40" s="96"/>
      <c r="GGL40" s="96"/>
      <c r="GGM40" s="96"/>
      <c r="GGN40" s="96"/>
      <c r="GGO40" s="96"/>
      <c r="GGP40" s="96"/>
      <c r="GGQ40" s="96"/>
      <c r="GGR40" s="96"/>
      <c r="GGS40" s="96"/>
      <c r="GGT40" s="96"/>
      <c r="GGU40" s="96"/>
      <c r="GGV40" s="96"/>
      <c r="GGW40" s="96"/>
      <c r="GGX40" s="96"/>
      <c r="GGY40" s="96"/>
      <c r="GGZ40" s="96"/>
      <c r="GHA40" s="96"/>
      <c r="GHB40" s="96"/>
      <c r="GHC40" s="96"/>
      <c r="GHD40" s="96"/>
      <c r="GHE40" s="96"/>
      <c r="GHF40" s="96"/>
      <c r="GHG40" s="96"/>
      <c r="GHH40" s="96"/>
      <c r="GHI40" s="96"/>
      <c r="GHJ40" s="96"/>
      <c r="GHK40" s="96"/>
      <c r="GHL40" s="96"/>
      <c r="GHM40" s="96"/>
      <c r="GHN40" s="96"/>
      <c r="GHO40" s="96"/>
      <c r="GHP40" s="96"/>
      <c r="GHQ40" s="96"/>
      <c r="GHR40" s="96"/>
      <c r="GHS40" s="96"/>
      <c r="GHT40" s="96"/>
      <c r="GHU40" s="96"/>
      <c r="GHV40" s="96"/>
      <c r="GHW40" s="96"/>
      <c r="GHX40" s="96"/>
      <c r="GHY40" s="96"/>
      <c r="GHZ40" s="96"/>
      <c r="GIA40" s="96"/>
      <c r="GIB40" s="96"/>
      <c r="GIC40" s="96"/>
      <c r="GID40" s="96"/>
      <c r="GIE40" s="96"/>
      <c r="GIF40" s="96"/>
      <c r="GIG40" s="96"/>
      <c r="GIH40" s="96"/>
      <c r="GII40" s="96"/>
      <c r="GIJ40" s="96"/>
      <c r="GIK40" s="96"/>
      <c r="GIL40" s="96"/>
      <c r="GIM40" s="96"/>
      <c r="GIN40" s="96"/>
      <c r="GIO40" s="96"/>
      <c r="GIP40" s="96"/>
      <c r="GIQ40" s="96"/>
      <c r="GIR40" s="96"/>
      <c r="GIS40" s="96"/>
      <c r="GIT40" s="96"/>
      <c r="GIU40" s="96"/>
      <c r="GIV40" s="96"/>
      <c r="GIW40" s="96"/>
      <c r="GIX40" s="96"/>
      <c r="GIY40" s="96"/>
      <c r="GIZ40" s="96"/>
      <c r="GJA40" s="96"/>
      <c r="GJB40" s="96"/>
      <c r="GJC40" s="96"/>
      <c r="GJD40" s="96"/>
      <c r="GJE40" s="96"/>
      <c r="GJF40" s="96"/>
      <c r="GJG40" s="96"/>
      <c r="GJH40" s="96"/>
      <c r="GJI40" s="96"/>
      <c r="GJJ40" s="96"/>
      <c r="GJK40" s="96"/>
      <c r="GJL40" s="96"/>
      <c r="GJM40" s="96"/>
      <c r="GJN40" s="96"/>
      <c r="GJO40" s="96"/>
      <c r="GJP40" s="96"/>
      <c r="GJQ40" s="96"/>
      <c r="GJR40" s="96"/>
      <c r="GJS40" s="96"/>
      <c r="GJT40" s="96"/>
      <c r="GJU40" s="96"/>
      <c r="GJV40" s="96"/>
      <c r="GJW40" s="96"/>
      <c r="GJX40" s="96"/>
      <c r="GJY40" s="96"/>
      <c r="GJZ40" s="96"/>
      <c r="GKA40" s="96"/>
      <c r="GKB40" s="96"/>
      <c r="GKC40" s="96"/>
      <c r="GKD40" s="96"/>
      <c r="GKE40" s="96"/>
      <c r="GKF40" s="96"/>
      <c r="GKG40" s="96"/>
      <c r="GKH40" s="96"/>
      <c r="GKI40" s="96"/>
      <c r="GKJ40" s="96"/>
      <c r="GKK40" s="96"/>
      <c r="GKL40" s="96"/>
      <c r="GKM40" s="96"/>
      <c r="GKN40" s="96"/>
      <c r="GKO40" s="96"/>
      <c r="GKP40" s="96"/>
      <c r="GKQ40" s="96"/>
      <c r="GKR40" s="96"/>
      <c r="GKS40" s="96"/>
      <c r="GKT40" s="96"/>
      <c r="GKU40" s="96"/>
      <c r="GKV40" s="96"/>
      <c r="GKW40" s="96"/>
      <c r="GKX40" s="96"/>
      <c r="GKY40" s="96"/>
      <c r="GKZ40" s="96"/>
      <c r="GLA40" s="96"/>
      <c r="GLB40" s="96"/>
      <c r="GLC40" s="96"/>
      <c r="GLD40" s="96"/>
      <c r="GLE40" s="96"/>
      <c r="GLF40" s="96"/>
      <c r="GLG40" s="96"/>
      <c r="GLH40" s="96"/>
      <c r="GLI40" s="96"/>
      <c r="GLJ40" s="96"/>
      <c r="GLK40" s="96"/>
      <c r="GLL40" s="96"/>
      <c r="GLM40" s="96"/>
      <c r="GLN40" s="96"/>
      <c r="GLO40" s="96"/>
      <c r="GLP40" s="96"/>
      <c r="GLQ40" s="96"/>
      <c r="GLR40" s="96"/>
      <c r="GLS40" s="96"/>
      <c r="GLT40" s="96"/>
      <c r="GLU40" s="96"/>
      <c r="GLV40" s="96"/>
      <c r="GLW40" s="96"/>
      <c r="GLX40" s="96"/>
      <c r="GLY40" s="96"/>
      <c r="GLZ40" s="96"/>
      <c r="GMA40" s="96"/>
      <c r="GMB40" s="96"/>
      <c r="GMC40" s="96"/>
      <c r="GMD40" s="96"/>
      <c r="GME40" s="96"/>
      <c r="GMF40" s="96"/>
      <c r="GMG40" s="96"/>
      <c r="GMH40" s="96"/>
      <c r="GMI40" s="96"/>
      <c r="GMJ40" s="96"/>
      <c r="GMK40" s="96"/>
      <c r="GML40" s="96"/>
      <c r="GMM40" s="96"/>
      <c r="GMN40" s="96"/>
      <c r="GMO40" s="96"/>
      <c r="GMP40" s="96"/>
      <c r="GMQ40" s="96"/>
      <c r="GMR40" s="96"/>
      <c r="GMS40" s="96"/>
      <c r="GMT40" s="96"/>
      <c r="GMU40" s="96"/>
      <c r="GMV40" s="96"/>
      <c r="GMW40" s="96"/>
      <c r="GMX40" s="96"/>
      <c r="GMY40" s="96"/>
      <c r="GMZ40" s="96"/>
      <c r="GNA40" s="96"/>
      <c r="GNB40" s="96"/>
      <c r="GNC40" s="96"/>
      <c r="GND40" s="96"/>
      <c r="GNE40" s="96"/>
      <c r="GNF40" s="96"/>
      <c r="GNG40" s="96"/>
      <c r="GNH40" s="96"/>
      <c r="GNI40" s="96"/>
      <c r="GNJ40" s="96"/>
      <c r="GNK40" s="96"/>
      <c r="GNL40" s="96"/>
      <c r="GNM40" s="96"/>
      <c r="GNN40" s="96"/>
      <c r="GNO40" s="96"/>
      <c r="GNP40" s="96"/>
      <c r="GNQ40" s="96"/>
      <c r="GNR40" s="96"/>
      <c r="GNS40" s="96"/>
      <c r="GNT40" s="96"/>
      <c r="GNU40" s="96"/>
      <c r="GNV40" s="96"/>
      <c r="GNW40" s="96"/>
      <c r="GNX40" s="96"/>
      <c r="GNY40" s="96"/>
      <c r="GNZ40" s="96"/>
      <c r="GOA40" s="96"/>
      <c r="GOB40" s="96"/>
      <c r="GOC40" s="96"/>
      <c r="GOD40" s="96"/>
      <c r="GOE40" s="96"/>
      <c r="GOF40" s="96"/>
      <c r="GOG40" s="96"/>
      <c r="GOH40" s="96"/>
      <c r="GOI40" s="96"/>
      <c r="GOJ40" s="96"/>
      <c r="GOK40" s="96"/>
      <c r="GOL40" s="96"/>
      <c r="GOM40" s="96"/>
      <c r="GON40" s="96"/>
      <c r="GOO40" s="96"/>
      <c r="GOP40" s="96"/>
      <c r="GOQ40" s="96"/>
      <c r="GOR40" s="96"/>
      <c r="GOS40" s="96"/>
      <c r="GOT40" s="96"/>
      <c r="GOU40" s="96"/>
      <c r="GOV40" s="96"/>
      <c r="GOW40" s="96"/>
      <c r="GOX40" s="96"/>
      <c r="GOY40" s="96"/>
      <c r="GOZ40" s="96"/>
      <c r="GPA40" s="96"/>
      <c r="GPB40" s="96"/>
      <c r="GPC40" s="96"/>
      <c r="GPD40" s="96"/>
      <c r="GPE40" s="96"/>
      <c r="GPF40" s="96"/>
      <c r="GPG40" s="96"/>
      <c r="GPH40" s="96"/>
      <c r="GPI40" s="96"/>
      <c r="GPJ40" s="96"/>
      <c r="GPK40" s="96"/>
      <c r="GPL40" s="96"/>
      <c r="GPM40" s="96"/>
      <c r="GPN40" s="96"/>
      <c r="GPO40" s="96"/>
      <c r="GPP40" s="96"/>
      <c r="GPQ40" s="96"/>
      <c r="GPR40" s="96"/>
      <c r="GPS40" s="96"/>
      <c r="GPT40" s="96"/>
      <c r="GPU40" s="96"/>
      <c r="GPV40" s="96"/>
      <c r="GPW40" s="96"/>
      <c r="GPX40" s="96"/>
      <c r="GPY40" s="96"/>
      <c r="GPZ40" s="96"/>
      <c r="GQA40" s="96"/>
      <c r="GQB40" s="96"/>
      <c r="GQC40" s="96"/>
      <c r="GQD40" s="96"/>
      <c r="GQE40" s="96"/>
      <c r="GQF40" s="96"/>
      <c r="GQG40" s="96"/>
      <c r="GQH40" s="96"/>
      <c r="GQI40" s="96"/>
      <c r="GQJ40" s="96"/>
      <c r="GQK40" s="96"/>
      <c r="GQL40" s="96"/>
      <c r="GQM40" s="96"/>
      <c r="GQN40" s="96"/>
      <c r="GQO40" s="96"/>
      <c r="GQP40" s="96"/>
      <c r="GQQ40" s="96"/>
      <c r="GQR40" s="96"/>
      <c r="GQS40" s="96"/>
      <c r="GQT40" s="96"/>
      <c r="GQU40" s="96"/>
      <c r="GQV40" s="96"/>
      <c r="GQW40" s="96"/>
      <c r="GQX40" s="96"/>
      <c r="GQY40" s="96"/>
      <c r="GQZ40" s="96"/>
      <c r="GRA40" s="96"/>
      <c r="GRB40" s="96"/>
      <c r="GRC40" s="96"/>
      <c r="GRD40" s="96"/>
      <c r="GRE40" s="96"/>
      <c r="GRF40" s="96"/>
      <c r="GRG40" s="96"/>
      <c r="GRH40" s="96"/>
      <c r="GRI40" s="96"/>
      <c r="GRJ40" s="96"/>
      <c r="GRK40" s="96"/>
      <c r="GRL40" s="96"/>
      <c r="GRM40" s="96"/>
      <c r="GRN40" s="96"/>
      <c r="GRO40" s="96"/>
      <c r="GRP40" s="96"/>
      <c r="GRQ40" s="96"/>
      <c r="GRR40" s="96"/>
      <c r="GRS40" s="96"/>
      <c r="GRT40" s="96"/>
      <c r="GRU40" s="96"/>
      <c r="GRV40" s="96"/>
      <c r="GRW40" s="96"/>
      <c r="GRX40" s="96"/>
      <c r="GRY40" s="96"/>
      <c r="GRZ40" s="96"/>
      <c r="GSA40" s="96"/>
      <c r="GSB40" s="96"/>
      <c r="GSC40" s="96"/>
      <c r="GSD40" s="96"/>
      <c r="GSE40" s="96"/>
      <c r="GSF40" s="96"/>
      <c r="GSG40" s="96"/>
      <c r="GSH40" s="96"/>
      <c r="GSI40" s="96"/>
      <c r="GSJ40" s="96"/>
      <c r="GSK40" s="96"/>
      <c r="GSL40" s="96"/>
      <c r="GSM40" s="96"/>
      <c r="GSN40" s="96"/>
      <c r="GSO40" s="96"/>
      <c r="GSP40" s="96"/>
      <c r="GSQ40" s="96"/>
      <c r="GSR40" s="96"/>
      <c r="GSS40" s="96"/>
      <c r="GST40" s="96"/>
      <c r="GSU40" s="96"/>
      <c r="GSV40" s="96"/>
      <c r="GSW40" s="96"/>
      <c r="GSX40" s="96"/>
      <c r="GSY40" s="96"/>
      <c r="GSZ40" s="96"/>
      <c r="GTA40" s="96"/>
      <c r="GTB40" s="96"/>
      <c r="GTC40" s="96"/>
      <c r="GTD40" s="96"/>
      <c r="GTE40" s="96"/>
      <c r="GTF40" s="96"/>
      <c r="GTG40" s="96"/>
      <c r="GTH40" s="96"/>
      <c r="GTI40" s="96"/>
      <c r="GTJ40" s="96"/>
      <c r="GTK40" s="96"/>
      <c r="GTL40" s="96"/>
      <c r="GTM40" s="96"/>
      <c r="GTN40" s="96"/>
      <c r="GTO40" s="96"/>
      <c r="GTP40" s="96"/>
      <c r="GTQ40" s="96"/>
      <c r="GTR40" s="96"/>
      <c r="GTS40" s="96"/>
      <c r="GTT40" s="96"/>
      <c r="GTU40" s="96"/>
      <c r="GTV40" s="96"/>
      <c r="GTW40" s="96"/>
      <c r="GTX40" s="96"/>
      <c r="GTY40" s="96"/>
      <c r="GTZ40" s="96"/>
      <c r="GUA40" s="96"/>
      <c r="GUB40" s="96"/>
      <c r="GUC40" s="96"/>
      <c r="GUD40" s="96"/>
      <c r="GUE40" s="96"/>
      <c r="GUF40" s="96"/>
      <c r="GUG40" s="96"/>
      <c r="GUH40" s="96"/>
      <c r="GUI40" s="96"/>
      <c r="GUJ40" s="96"/>
      <c r="GUK40" s="96"/>
      <c r="GUL40" s="96"/>
      <c r="GUM40" s="96"/>
      <c r="GUN40" s="96"/>
      <c r="GUO40" s="96"/>
      <c r="GUP40" s="96"/>
      <c r="GUQ40" s="96"/>
      <c r="GUR40" s="96"/>
      <c r="GUS40" s="96"/>
      <c r="GUT40" s="96"/>
      <c r="GUU40" s="96"/>
      <c r="GUV40" s="96"/>
      <c r="GUW40" s="96"/>
      <c r="GUX40" s="96"/>
      <c r="GUY40" s="96"/>
      <c r="GUZ40" s="96"/>
      <c r="GVA40" s="96"/>
      <c r="GVB40" s="96"/>
      <c r="GVC40" s="96"/>
      <c r="GVD40" s="96"/>
      <c r="GVE40" s="96"/>
      <c r="GVF40" s="96"/>
      <c r="GVG40" s="96"/>
      <c r="GVH40" s="96"/>
      <c r="GVI40" s="96"/>
      <c r="GVJ40" s="96"/>
      <c r="GVK40" s="96"/>
      <c r="GVL40" s="96"/>
      <c r="GVM40" s="96"/>
      <c r="GVN40" s="96"/>
      <c r="GVO40" s="96"/>
      <c r="GVP40" s="96"/>
      <c r="GVQ40" s="96"/>
      <c r="GVR40" s="96"/>
      <c r="GVS40" s="96"/>
      <c r="GVT40" s="96"/>
      <c r="GVU40" s="96"/>
      <c r="GVV40" s="96"/>
      <c r="GVW40" s="96"/>
      <c r="GVX40" s="96"/>
      <c r="GVY40" s="96"/>
      <c r="GVZ40" s="96"/>
      <c r="GWA40" s="96"/>
      <c r="GWB40" s="96"/>
      <c r="GWC40" s="96"/>
      <c r="GWD40" s="96"/>
      <c r="GWE40" s="96"/>
      <c r="GWF40" s="96"/>
      <c r="GWG40" s="96"/>
      <c r="GWH40" s="96"/>
      <c r="GWI40" s="96"/>
      <c r="GWJ40" s="96"/>
      <c r="GWK40" s="96"/>
      <c r="GWL40" s="96"/>
      <c r="GWM40" s="96"/>
      <c r="GWN40" s="96"/>
      <c r="GWO40" s="96"/>
      <c r="GWP40" s="96"/>
      <c r="GWQ40" s="96"/>
      <c r="GWR40" s="96"/>
      <c r="GWS40" s="96"/>
      <c r="GWT40" s="96"/>
      <c r="GWU40" s="96"/>
      <c r="GWV40" s="96"/>
      <c r="GWW40" s="96"/>
      <c r="GWX40" s="96"/>
      <c r="GWY40" s="96"/>
      <c r="GWZ40" s="96"/>
      <c r="GXA40" s="96"/>
      <c r="GXB40" s="96"/>
      <c r="GXC40" s="96"/>
      <c r="GXD40" s="96"/>
      <c r="GXE40" s="96"/>
      <c r="GXF40" s="96"/>
      <c r="GXG40" s="96"/>
      <c r="GXH40" s="96"/>
      <c r="GXI40" s="96"/>
      <c r="GXJ40" s="96"/>
      <c r="GXK40" s="96"/>
      <c r="GXL40" s="96"/>
      <c r="GXM40" s="96"/>
      <c r="GXN40" s="96"/>
      <c r="GXO40" s="96"/>
      <c r="GXP40" s="96"/>
      <c r="GXQ40" s="96"/>
      <c r="GXR40" s="96"/>
      <c r="GXS40" s="96"/>
      <c r="GXT40" s="96"/>
      <c r="GXU40" s="96"/>
      <c r="GXV40" s="96"/>
      <c r="GXW40" s="96"/>
      <c r="GXX40" s="96"/>
      <c r="GXY40" s="96"/>
      <c r="GXZ40" s="96"/>
      <c r="GYA40" s="96"/>
      <c r="GYB40" s="96"/>
      <c r="GYC40" s="96"/>
      <c r="GYD40" s="96"/>
      <c r="GYE40" s="96"/>
      <c r="GYF40" s="96"/>
      <c r="GYG40" s="96"/>
      <c r="GYH40" s="96"/>
      <c r="GYI40" s="96"/>
      <c r="GYJ40" s="96"/>
      <c r="GYK40" s="96"/>
      <c r="GYL40" s="96"/>
      <c r="GYM40" s="96"/>
      <c r="GYN40" s="96"/>
      <c r="GYO40" s="96"/>
      <c r="GYP40" s="96"/>
      <c r="GYQ40" s="96"/>
      <c r="GYR40" s="96"/>
      <c r="GYS40" s="96"/>
      <c r="GYT40" s="96"/>
      <c r="GYU40" s="96"/>
      <c r="GYV40" s="96"/>
      <c r="GYW40" s="96"/>
      <c r="GYX40" s="96"/>
      <c r="GYY40" s="96"/>
      <c r="GYZ40" s="96"/>
      <c r="GZA40" s="96"/>
      <c r="GZB40" s="96"/>
      <c r="GZC40" s="96"/>
      <c r="GZD40" s="96"/>
      <c r="GZE40" s="96"/>
      <c r="GZF40" s="96"/>
      <c r="GZG40" s="96"/>
      <c r="GZH40" s="96"/>
      <c r="GZI40" s="96"/>
      <c r="GZJ40" s="96"/>
      <c r="GZK40" s="96"/>
      <c r="GZL40" s="96"/>
      <c r="GZM40" s="96"/>
      <c r="GZN40" s="96"/>
      <c r="GZO40" s="96"/>
      <c r="GZP40" s="96"/>
      <c r="GZQ40" s="96"/>
      <c r="GZR40" s="96"/>
      <c r="GZS40" s="96"/>
      <c r="GZT40" s="96"/>
      <c r="GZU40" s="96"/>
      <c r="GZV40" s="96"/>
      <c r="GZW40" s="96"/>
      <c r="GZX40" s="96"/>
      <c r="GZY40" s="96"/>
      <c r="GZZ40" s="96"/>
      <c r="HAA40" s="96"/>
      <c r="HAB40" s="96"/>
      <c r="HAC40" s="96"/>
      <c r="HAD40" s="96"/>
      <c r="HAE40" s="96"/>
      <c r="HAF40" s="96"/>
      <c r="HAG40" s="96"/>
      <c r="HAH40" s="96"/>
      <c r="HAI40" s="96"/>
      <c r="HAJ40" s="96"/>
      <c r="HAK40" s="96"/>
      <c r="HAL40" s="96"/>
      <c r="HAM40" s="96"/>
      <c r="HAN40" s="96"/>
      <c r="HAO40" s="96"/>
      <c r="HAP40" s="96"/>
      <c r="HAQ40" s="96"/>
      <c r="HAR40" s="96"/>
      <c r="HAS40" s="96"/>
      <c r="HAT40" s="96"/>
      <c r="HAU40" s="96"/>
      <c r="HAV40" s="96"/>
      <c r="HAW40" s="96"/>
      <c r="HAX40" s="96"/>
      <c r="HAY40" s="96"/>
      <c r="HAZ40" s="96"/>
      <c r="HBA40" s="96"/>
      <c r="HBB40" s="96"/>
      <c r="HBC40" s="96"/>
      <c r="HBD40" s="96"/>
      <c r="HBE40" s="96"/>
      <c r="HBF40" s="96"/>
      <c r="HBG40" s="96"/>
      <c r="HBH40" s="96"/>
      <c r="HBI40" s="96"/>
      <c r="HBJ40" s="96"/>
      <c r="HBK40" s="96"/>
      <c r="HBL40" s="96"/>
      <c r="HBM40" s="96"/>
      <c r="HBN40" s="96"/>
      <c r="HBO40" s="96"/>
      <c r="HBP40" s="96"/>
      <c r="HBQ40" s="96"/>
      <c r="HBR40" s="96"/>
      <c r="HBS40" s="96"/>
      <c r="HBT40" s="96"/>
      <c r="HBU40" s="96"/>
      <c r="HBV40" s="96"/>
      <c r="HBW40" s="96"/>
      <c r="HBX40" s="96"/>
      <c r="HBY40" s="96"/>
      <c r="HBZ40" s="96"/>
      <c r="HCA40" s="96"/>
      <c r="HCB40" s="96"/>
      <c r="HCC40" s="96"/>
      <c r="HCD40" s="96"/>
      <c r="HCE40" s="96"/>
      <c r="HCF40" s="96"/>
      <c r="HCG40" s="96"/>
      <c r="HCH40" s="96"/>
      <c r="HCI40" s="96"/>
      <c r="HCJ40" s="96"/>
      <c r="HCK40" s="96"/>
      <c r="HCL40" s="96"/>
      <c r="HCM40" s="96"/>
      <c r="HCN40" s="96"/>
      <c r="HCO40" s="96"/>
      <c r="HCP40" s="96"/>
      <c r="HCQ40" s="96"/>
      <c r="HCR40" s="96"/>
      <c r="HCS40" s="96"/>
      <c r="HCT40" s="96"/>
      <c r="HCU40" s="96"/>
      <c r="HCV40" s="96"/>
      <c r="HCW40" s="96"/>
      <c r="HCX40" s="96"/>
      <c r="HCY40" s="96"/>
      <c r="HCZ40" s="96"/>
      <c r="HDA40" s="96"/>
      <c r="HDB40" s="96"/>
      <c r="HDC40" s="96"/>
      <c r="HDD40" s="96"/>
      <c r="HDE40" s="96"/>
      <c r="HDF40" s="96"/>
      <c r="HDG40" s="96"/>
      <c r="HDH40" s="96"/>
      <c r="HDI40" s="96"/>
      <c r="HDJ40" s="96"/>
      <c r="HDK40" s="96"/>
      <c r="HDL40" s="96"/>
      <c r="HDM40" s="96"/>
      <c r="HDN40" s="96"/>
      <c r="HDO40" s="96"/>
      <c r="HDP40" s="96"/>
      <c r="HDQ40" s="96"/>
      <c r="HDR40" s="96"/>
      <c r="HDS40" s="96"/>
      <c r="HDT40" s="96"/>
      <c r="HDU40" s="96"/>
      <c r="HDV40" s="96"/>
      <c r="HDW40" s="96"/>
      <c r="HDX40" s="96"/>
      <c r="HDY40" s="96"/>
      <c r="HDZ40" s="96"/>
      <c r="HEA40" s="96"/>
      <c r="HEB40" s="96"/>
      <c r="HEC40" s="96"/>
      <c r="HED40" s="96"/>
      <c r="HEE40" s="96"/>
      <c r="HEF40" s="96"/>
      <c r="HEG40" s="96"/>
      <c r="HEH40" s="96"/>
      <c r="HEI40" s="96"/>
      <c r="HEJ40" s="96"/>
      <c r="HEK40" s="96"/>
      <c r="HEL40" s="96"/>
      <c r="HEM40" s="96"/>
      <c r="HEN40" s="96"/>
      <c r="HEO40" s="96"/>
      <c r="HEP40" s="96"/>
      <c r="HEQ40" s="96"/>
      <c r="HER40" s="96"/>
      <c r="HES40" s="96"/>
      <c r="HET40" s="96"/>
      <c r="HEU40" s="96"/>
      <c r="HEV40" s="96"/>
      <c r="HEW40" s="96"/>
      <c r="HEX40" s="96"/>
      <c r="HEY40" s="96"/>
      <c r="HEZ40" s="96"/>
      <c r="HFA40" s="96"/>
      <c r="HFB40" s="96"/>
      <c r="HFC40" s="96"/>
      <c r="HFD40" s="96"/>
      <c r="HFE40" s="96"/>
      <c r="HFF40" s="96"/>
      <c r="HFG40" s="96"/>
      <c r="HFH40" s="96"/>
      <c r="HFI40" s="96"/>
      <c r="HFJ40" s="96"/>
      <c r="HFK40" s="96"/>
      <c r="HFL40" s="96"/>
      <c r="HFM40" s="96"/>
      <c r="HFN40" s="96"/>
      <c r="HFO40" s="96"/>
      <c r="HFP40" s="96"/>
      <c r="HFQ40" s="96"/>
      <c r="HFR40" s="96"/>
      <c r="HFS40" s="96"/>
      <c r="HFT40" s="96"/>
      <c r="HFU40" s="96"/>
      <c r="HFV40" s="96"/>
      <c r="HFW40" s="96"/>
      <c r="HFX40" s="96"/>
      <c r="HFY40" s="96"/>
      <c r="HFZ40" s="96"/>
      <c r="HGA40" s="96"/>
      <c r="HGB40" s="96"/>
      <c r="HGC40" s="96"/>
      <c r="HGD40" s="96"/>
      <c r="HGE40" s="96"/>
      <c r="HGF40" s="96"/>
      <c r="HGG40" s="96"/>
      <c r="HGH40" s="96"/>
      <c r="HGI40" s="96"/>
      <c r="HGJ40" s="96"/>
      <c r="HGK40" s="96"/>
      <c r="HGL40" s="96"/>
      <c r="HGM40" s="96"/>
      <c r="HGN40" s="96"/>
      <c r="HGO40" s="96"/>
      <c r="HGP40" s="96"/>
      <c r="HGQ40" s="96"/>
      <c r="HGR40" s="96"/>
      <c r="HGS40" s="96"/>
      <c r="HGT40" s="96"/>
      <c r="HGU40" s="96"/>
      <c r="HGV40" s="96"/>
      <c r="HGW40" s="96"/>
      <c r="HGX40" s="96"/>
      <c r="HGY40" s="96"/>
      <c r="HGZ40" s="96"/>
      <c r="HHA40" s="96"/>
      <c r="HHB40" s="96"/>
      <c r="HHC40" s="96"/>
      <c r="HHD40" s="96"/>
      <c r="HHE40" s="96"/>
      <c r="HHF40" s="96"/>
      <c r="HHG40" s="96"/>
      <c r="HHH40" s="96"/>
      <c r="HHI40" s="96"/>
      <c r="HHJ40" s="96"/>
      <c r="HHK40" s="96"/>
      <c r="HHL40" s="96"/>
      <c r="HHM40" s="96"/>
      <c r="HHN40" s="96"/>
      <c r="HHO40" s="96"/>
      <c r="HHP40" s="96"/>
      <c r="HHQ40" s="96"/>
      <c r="HHR40" s="96"/>
      <c r="HHS40" s="96"/>
      <c r="HHT40" s="96"/>
      <c r="HHU40" s="96"/>
      <c r="HHV40" s="96"/>
      <c r="HHW40" s="96"/>
      <c r="HHX40" s="96"/>
      <c r="HHY40" s="96"/>
      <c r="HHZ40" s="96"/>
      <c r="HIA40" s="96"/>
      <c r="HIB40" s="96"/>
      <c r="HIC40" s="96"/>
      <c r="HID40" s="96"/>
      <c r="HIE40" s="96"/>
      <c r="HIF40" s="96"/>
      <c r="HIG40" s="96"/>
      <c r="HIH40" s="96"/>
      <c r="HII40" s="96"/>
      <c r="HIJ40" s="96"/>
      <c r="HIK40" s="96"/>
      <c r="HIL40" s="96"/>
      <c r="HIM40" s="96"/>
      <c r="HIN40" s="96"/>
      <c r="HIO40" s="96"/>
      <c r="HIP40" s="96"/>
      <c r="HIQ40" s="96"/>
      <c r="HIR40" s="96"/>
      <c r="HIS40" s="96"/>
      <c r="HIT40" s="96"/>
      <c r="HIU40" s="96"/>
      <c r="HIV40" s="96"/>
      <c r="HIW40" s="96"/>
      <c r="HIX40" s="96"/>
      <c r="HIY40" s="96"/>
      <c r="HIZ40" s="96"/>
      <c r="HJA40" s="96"/>
      <c r="HJB40" s="96"/>
      <c r="HJC40" s="96"/>
      <c r="HJD40" s="96"/>
      <c r="HJE40" s="96"/>
      <c r="HJF40" s="96"/>
      <c r="HJG40" s="96"/>
      <c r="HJH40" s="96"/>
      <c r="HJI40" s="96"/>
      <c r="HJJ40" s="96"/>
      <c r="HJK40" s="96"/>
      <c r="HJL40" s="96"/>
      <c r="HJM40" s="96"/>
      <c r="HJN40" s="96"/>
      <c r="HJO40" s="96"/>
      <c r="HJP40" s="96"/>
      <c r="HJQ40" s="96"/>
      <c r="HJR40" s="96"/>
      <c r="HJS40" s="96"/>
      <c r="HJT40" s="96"/>
      <c r="HJU40" s="96"/>
      <c r="HJV40" s="96"/>
      <c r="HJW40" s="96"/>
      <c r="HJX40" s="96"/>
      <c r="HJY40" s="96"/>
      <c r="HJZ40" s="96"/>
      <c r="HKA40" s="96"/>
      <c r="HKB40" s="96"/>
      <c r="HKC40" s="96"/>
      <c r="HKD40" s="96"/>
      <c r="HKE40" s="96"/>
      <c r="HKF40" s="96"/>
      <c r="HKG40" s="96"/>
      <c r="HKH40" s="96"/>
      <c r="HKI40" s="96"/>
      <c r="HKJ40" s="96"/>
      <c r="HKK40" s="96"/>
      <c r="HKL40" s="96"/>
      <c r="HKM40" s="96"/>
      <c r="HKN40" s="96"/>
      <c r="HKO40" s="96"/>
      <c r="HKP40" s="96"/>
      <c r="HKQ40" s="96"/>
      <c r="HKR40" s="96"/>
      <c r="HKS40" s="96"/>
      <c r="HKT40" s="96"/>
      <c r="HKU40" s="96"/>
      <c r="HKV40" s="96"/>
      <c r="HKW40" s="96"/>
      <c r="HKX40" s="96"/>
      <c r="HKY40" s="96"/>
      <c r="HKZ40" s="96"/>
      <c r="HLA40" s="96"/>
      <c r="HLB40" s="96"/>
      <c r="HLC40" s="96"/>
      <c r="HLD40" s="96"/>
      <c r="HLE40" s="96"/>
      <c r="HLF40" s="96"/>
      <c r="HLG40" s="96"/>
      <c r="HLH40" s="96"/>
      <c r="HLI40" s="96"/>
      <c r="HLJ40" s="96"/>
      <c r="HLK40" s="96"/>
      <c r="HLL40" s="96"/>
      <c r="HLM40" s="96"/>
      <c r="HLN40" s="96"/>
      <c r="HLO40" s="96"/>
      <c r="HLP40" s="96"/>
      <c r="HLQ40" s="96"/>
      <c r="HLR40" s="96"/>
      <c r="HLS40" s="96"/>
      <c r="HLT40" s="96"/>
      <c r="HLU40" s="96"/>
      <c r="HLV40" s="96"/>
      <c r="HLW40" s="96"/>
      <c r="HLX40" s="96"/>
      <c r="HLY40" s="96"/>
      <c r="HLZ40" s="96"/>
      <c r="HMA40" s="96"/>
      <c r="HMB40" s="96"/>
      <c r="HMC40" s="96"/>
      <c r="HMD40" s="96"/>
      <c r="HME40" s="96"/>
      <c r="HMF40" s="96"/>
      <c r="HMG40" s="96"/>
      <c r="HMH40" s="96"/>
      <c r="HMI40" s="96"/>
      <c r="HMJ40" s="96"/>
      <c r="HMK40" s="96"/>
      <c r="HML40" s="96"/>
      <c r="HMM40" s="96"/>
      <c r="HMN40" s="96"/>
      <c r="HMO40" s="96"/>
      <c r="HMP40" s="96"/>
      <c r="HMQ40" s="96"/>
      <c r="HMR40" s="96"/>
      <c r="HMS40" s="96"/>
      <c r="HMT40" s="96"/>
      <c r="HMU40" s="96"/>
      <c r="HMV40" s="96"/>
      <c r="HMW40" s="96"/>
      <c r="HMX40" s="96"/>
      <c r="HMY40" s="96"/>
      <c r="HMZ40" s="96"/>
      <c r="HNA40" s="96"/>
      <c r="HNB40" s="96"/>
      <c r="HNC40" s="96"/>
      <c r="HND40" s="96"/>
      <c r="HNE40" s="96"/>
      <c r="HNF40" s="96"/>
      <c r="HNG40" s="96"/>
      <c r="HNH40" s="96"/>
      <c r="HNI40" s="96"/>
      <c r="HNJ40" s="96"/>
      <c r="HNK40" s="96"/>
      <c r="HNL40" s="96"/>
      <c r="HNM40" s="96"/>
      <c r="HNN40" s="96"/>
      <c r="HNO40" s="96"/>
      <c r="HNP40" s="96"/>
      <c r="HNQ40" s="96"/>
      <c r="HNR40" s="96"/>
      <c r="HNS40" s="96"/>
      <c r="HNT40" s="96"/>
      <c r="HNU40" s="96"/>
      <c r="HNV40" s="96"/>
      <c r="HNW40" s="96"/>
      <c r="HNX40" s="96"/>
      <c r="HNY40" s="96"/>
      <c r="HNZ40" s="96"/>
      <c r="HOA40" s="96"/>
      <c r="HOB40" s="96"/>
      <c r="HOC40" s="96"/>
      <c r="HOD40" s="96"/>
      <c r="HOE40" s="96"/>
      <c r="HOF40" s="96"/>
      <c r="HOG40" s="96"/>
      <c r="HOH40" s="96"/>
      <c r="HOI40" s="96"/>
      <c r="HOJ40" s="96"/>
      <c r="HOK40" s="96"/>
      <c r="HOL40" s="96"/>
      <c r="HOM40" s="96"/>
      <c r="HON40" s="96"/>
      <c r="HOO40" s="96"/>
      <c r="HOP40" s="96"/>
      <c r="HOQ40" s="96"/>
      <c r="HOR40" s="96"/>
      <c r="HOS40" s="96"/>
      <c r="HOT40" s="96"/>
      <c r="HOU40" s="96"/>
      <c r="HOV40" s="96"/>
      <c r="HOW40" s="96"/>
      <c r="HOX40" s="96"/>
      <c r="HOY40" s="96"/>
      <c r="HOZ40" s="96"/>
      <c r="HPA40" s="96"/>
      <c r="HPB40" s="96"/>
      <c r="HPC40" s="96"/>
      <c r="HPD40" s="96"/>
      <c r="HPE40" s="96"/>
      <c r="HPF40" s="96"/>
      <c r="HPG40" s="96"/>
      <c r="HPH40" s="96"/>
      <c r="HPI40" s="96"/>
      <c r="HPJ40" s="96"/>
      <c r="HPK40" s="96"/>
      <c r="HPL40" s="96"/>
      <c r="HPM40" s="96"/>
      <c r="HPN40" s="96"/>
      <c r="HPO40" s="96"/>
      <c r="HPP40" s="96"/>
      <c r="HPQ40" s="96"/>
      <c r="HPR40" s="96"/>
      <c r="HPS40" s="96"/>
      <c r="HPT40" s="96"/>
      <c r="HPU40" s="96"/>
      <c r="HPV40" s="96"/>
      <c r="HPW40" s="96"/>
      <c r="HPX40" s="96"/>
      <c r="HPY40" s="96"/>
      <c r="HPZ40" s="96"/>
      <c r="HQA40" s="96"/>
      <c r="HQB40" s="96"/>
      <c r="HQC40" s="96"/>
      <c r="HQD40" s="96"/>
      <c r="HQE40" s="96"/>
      <c r="HQF40" s="96"/>
      <c r="HQG40" s="96"/>
      <c r="HQH40" s="96"/>
      <c r="HQI40" s="96"/>
      <c r="HQJ40" s="96"/>
      <c r="HQK40" s="96"/>
      <c r="HQL40" s="96"/>
      <c r="HQM40" s="96"/>
      <c r="HQN40" s="96"/>
      <c r="HQO40" s="96"/>
      <c r="HQP40" s="96"/>
      <c r="HQQ40" s="96"/>
      <c r="HQR40" s="96"/>
      <c r="HQS40" s="96"/>
      <c r="HQT40" s="96"/>
      <c r="HQU40" s="96"/>
      <c r="HQV40" s="96"/>
      <c r="HQW40" s="96"/>
      <c r="HQX40" s="96"/>
      <c r="HQY40" s="96"/>
      <c r="HQZ40" s="96"/>
      <c r="HRA40" s="96"/>
      <c r="HRB40" s="96"/>
      <c r="HRC40" s="96"/>
      <c r="HRD40" s="96"/>
      <c r="HRE40" s="96"/>
      <c r="HRF40" s="96"/>
      <c r="HRG40" s="96"/>
      <c r="HRH40" s="96"/>
      <c r="HRI40" s="96"/>
      <c r="HRJ40" s="96"/>
      <c r="HRK40" s="96"/>
      <c r="HRL40" s="96"/>
      <c r="HRM40" s="96"/>
      <c r="HRN40" s="96"/>
      <c r="HRO40" s="96"/>
      <c r="HRP40" s="96"/>
      <c r="HRQ40" s="96"/>
      <c r="HRR40" s="96"/>
      <c r="HRS40" s="96"/>
      <c r="HRT40" s="96"/>
      <c r="HRU40" s="96"/>
      <c r="HRV40" s="96"/>
      <c r="HRW40" s="96"/>
      <c r="HRX40" s="96"/>
      <c r="HRY40" s="96"/>
      <c r="HRZ40" s="96"/>
      <c r="HSA40" s="96"/>
      <c r="HSB40" s="96"/>
      <c r="HSC40" s="96"/>
      <c r="HSD40" s="96"/>
      <c r="HSE40" s="96"/>
      <c r="HSF40" s="96"/>
      <c r="HSG40" s="96"/>
      <c r="HSH40" s="96"/>
      <c r="HSI40" s="96"/>
      <c r="HSJ40" s="96"/>
      <c r="HSK40" s="96"/>
      <c r="HSL40" s="96"/>
      <c r="HSM40" s="96"/>
      <c r="HSN40" s="96"/>
      <c r="HSO40" s="96"/>
      <c r="HSP40" s="96"/>
      <c r="HSQ40" s="96"/>
      <c r="HSR40" s="96"/>
      <c r="HSS40" s="96"/>
      <c r="HST40" s="96"/>
      <c r="HSU40" s="96"/>
      <c r="HSV40" s="96"/>
      <c r="HSW40" s="96"/>
      <c r="HSX40" s="96"/>
      <c r="HSY40" s="96"/>
      <c r="HSZ40" s="96"/>
      <c r="HTA40" s="96"/>
      <c r="HTB40" s="96"/>
      <c r="HTC40" s="96"/>
      <c r="HTD40" s="96"/>
      <c r="HTE40" s="96"/>
      <c r="HTF40" s="96"/>
      <c r="HTG40" s="96"/>
      <c r="HTH40" s="96"/>
      <c r="HTI40" s="96"/>
      <c r="HTJ40" s="96"/>
      <c r="HTK40" s="96"/>
      <c r="HTL40" s="96"/>
      <c r="HTM40" s="96"/>
      <c r="HTN40" s="96"/>
      <c r="HTO40" s="96"/>
      <c r="HTP40" s="96"/>
      <c r="HTQ40" s="96"/>
      <c r="HTR40" s="96"/>
      <c r="HTS40" s="96"/>
      <c r="HTT40" s="96"/>
      <c r="HTU40" s="96"/>
      <c r="HTV40" s="96"/>
      <c r="HTW40" s="96"/>
      <c r="HTX40" s="96"/>
      <c r="HTY40" s="96"/>
      <c r="HTZ40" s="96"/>
      <c r="HUA40" s="96"/>
      <c r="HUB40" s="96"/>
      <c r="HUC40" s="96"/>
      <c r="HUD40" s="96"/>
      <c r="HUE40" s="96"/>
      <c r="HUF40" s="96"/>
      <c r="HUG40" s="96"/>
      <c r="HUH40" s="96"/>
      <c r="HUI40" s="96"/>
      <c r="HUJ40" s="96"/>
      <c r="HUK40" s="96"/>
      <c r="HUL40" s="96"/>
      <c r="HUM40" s="96"/>
      <c r="HUN40" s="96"/>
      <c r="HUO40" s="96"/>
      <c r="HUP40" s="96"/>
      <c r="HUQ40" s="96"/>
      <c r="HUR40" s="96"/>
      <c r="HUS40" s="96"/>
      <c r="HUT40" s="96"/>
      <c r="HUU40" s="96"/>
      <c r="HUV40" s="96"/>
      <c r="HUW40" s="96"/>
      <c r="HUX40" s="96"/>
      <c r="HUY40" s="96"/>
      <c r="HUZ40" s="96"/>
      <c r="HVA40" s="96"/>
      <c r="HVB40" s="96"/>
      <c r="HVC40" s="96"/>
      <c r="HVD40" s="96"/>
      <c r="HVE40" s="96"/>
      <c r="HVF40" s="96"/>
      <c r="HVG40" s="96"/>
      <c r="HVH40" s="96"/>
      <c r="HVI40" s="96"/>
      <c r="HVJ40" s="96"/>
      <c r="HVK40" s="96"/>
      <c r="HVL40" s="96"/>
      <c r="HVM40" s="96"/>
      <c r="HVN40" s="96"/>
      <c r="HVO40" s="96"/>
      <c r="HVP40" s="96"/>
      <c r="HVQ40" s="96"/>
      <c r="HVR40" s="96"/>
      <c r="HVS40" s="96"/>
      <c r="HVT40" s="96"/>
      <c r="HVU40" s="96"/>
      <c r="HVV40" s="96"/>
      <c r="HVW40" s="96"/>
      <c r="HVX40" s="96"/>
      <c r="HVY40" s="96"/>
      <c r="HVZ40" s="96"/>
      <c r="HWA40" s="96"/>
      <c r="HWB40" s="96"/>
      <c r="HWC40" s="96"/>
      <c r="HWD40" s="96"/>
      <c r="HWE40" s="96"/>
      <c r="HWF40" s="96"/>
      <c r="HWG40" s="96"/>
      <c r="HWH40" s="96"/>
      <c r="HWI40" s="96"/>
      <c r="HWJ40" s="96"/>
      <c r="HWK40" s="96"/>
      <c r="HWL40" s="96"/>
      <c r="HWM40" s="96"/>
      <c r="HWN40" s="96"/>
      <c r="HWO40" s="96"/>
      <c r="HWP40" s="96"/>
      <c r="HWQ40" s="96"/>
      <c r="HWR40" s="96"/>
      <c r="HWS40" s="96"/>
      <c r="HWT40" s="96"/>
      <c r="HWU40" s="96"/>
      <c r="HWV40" s="96"/>
      <c r="HWW40" s="96"/>
      <c r="HWX40" s="96"/>
      <c r="HWY40" s="96"/>
      <c r="HWZ40" s="96"/>
      <c r="HXA40" s="96"/>
      <c r="HXB40" s="96"/>
      <c r="HXC40" s="96"/>
      <c r="HXD40" s="96"/>
      <c r="HXE40" s="96"/>
      <c r="HXF40" s="96"/>
      <c r="HXG40" s="96"/>
      <c r="HXH40" s="96"/>
      <c r="HXI40" s="96"/>
      <c r="HXJ40" s="96"/>
      <c r="HXK40" s="96"/>
      <c r="HXL40" s="96"/>
      <c r="HXM40" s="96"/>
      <c r="HXN40" s="96"/>
      <c r="HXO40" s="96"/>
      <c r="HXP40" s="96"/>
      <c r="HXQ40" s="96"/>
      <c r="HXR40" s="96"/>
      <c r="HXS40" s="96"/>
      <c r="HXT40" s="96"/>
      <c r="HXU40" s="96"/>
      <c r="HXV40" s="96"/>
      <c r="HXW40" s="96"/>
      <c r="HXX40" s="96"/>
      <c r="HXY40" s="96"/>
      <c r="HXZ40" s="96"/>
      <c r="HYA40" s="96"/>
      <c r="HYB40" s="96"/>
      <c r="HYC40" s="96"/>
      <c r="HYD40" s="96"/>
      <c r="HYE40" s="96"/>
      <c r="HYF40" s="96"/>
      <c r="HYG40" s="96"/>
      <c r="HYH40" s="96"/>
      <c r="HYI40" s="96"/>
      <c r="HYJ40" s="96"/>
      <c r="HYK40" s="96"/>
      <c r="HYL40" s="96"/>
      <c r="HYM40" s="96"/>
      <c r="HYN40" s="96"/>
      <c r="HYO40" s="96"/>
      <c r="HYP40" s="96"/>
      <c r="HYQ40" s="96"/>
      <c r="HYR40" s="96"/>
      <c r="HYS40" s="96"/>
      <c r="HYT40" s="96"/>
      <c r="HYU40" s="96"/>
      <c r="HYV40" s="96"/>
      <c r="HYW40" s="96"/>
      <c r="HYX40" s="96"/>
      <c r="HYY40" s="96"/>
      <c r="HYZ40" s="96"/>
      <c r="HZA40" s="96"/>
      <c r="HZB40" s="96"/>
      <c r="HZC40" s="96"/>
      <c r="HZD40" s="96"/>
      <c r="HZE40" s="96"/>
      <c r="HZF40" s="96"/>
      <c r="HZG40" s="96"/>
      <c r="HZH40" s="96"/>
      <c r="HZI40" s="96"/>
      <c r="HZJ40" s="96"/>
      <c r="HZK40" s="96"/>
      <c r="HZL40" s="96"/>
      <c r="HZM40" s="96"/>
      <c r="HZN40" s="96"/>
      <c r="HZO40" s="96"/>
      <c r="HZP40" s="96"/>
      <c r="HZQ40" s="96"/>
      <c r="HZR40" s="96"/>
      <c r="HZS40" s="96"/>
      <c r="HZT40" s="96"/>
      <c r="HZU40" s="96"/>
      <c r="HZV40" s="96"/>
      <c r="HZW40" s="96"/>
      <c r="HZX40" s="96"/>
      <c r="HZY40" s="96"/>
      <c r="HZZ40" s="96"/>
      <c r="IAA40" s="96"/>
      <c r="IAB40" s="96"/>
      <c r="IAC40" s="96"/>
      <c r="IAD40" s="96"/>
      <c r="IAE40" s="96"/>
      <c r="IAF40" s="96"/>
      <c r="IAG40" s="96"/>
      <c r="IAH40" s="96"/>
      <c r="IAI40" s="96"/>
      <c r="IAJ40" s="96"/>
      <c r="IAK40" s="96"/>
      <c r="IAL40" s="96"/>
      <c r="IAM40" s="96"/>
      <c r="IAN40" s="96"/>
      <c r="IAO40" s="96"/>
      <c r="IAP40" s="96"/>
      <c r="IAQ40" s="96"/>
      <c r="IAR40" s="96"/>
      <c r="IAS40" s="96"/>
      <c r="IAT40" s="96"/>
      <c r="IAU40" s="96"/>
      <c r="IAV40" s="96"/>
      <c r="IAW40" s="96"/>
      <c r="IAX40" s="96"/>
      <c r="IAY40" s="96"/>
      <c r="IAZ40" s="96"/>
      <c r="IBA40" s="96"/>
      <c r="IBB40" s="96"/>
      <c r="IBC40" s="96"/>
      <c r="IBD40" s="96"/>
      <c r="IBE40" s="96"/>
      <c r="IBF40" s="96"/>
      <c r="IBG40" s="96"/>
      <c r="IBH40" s="96"/>
      <c r="IBI40" s="96"/>
      <c r="IBJ40" s="96"/>
      <c r="IBK40" s="96"/>
      <c r="IBL40" s="96"/>
      <c r="IBM40" s="96"/>
      <c r="IBN40" s="96"/>
      <c r="IBO40" s="96"/>
      <c r="IBP40" s="96"/>
      <c r="IBQ40" s="96"/>
      <c r="IBR40" s="96"/>
      <c r="IBS40" s="96"/>
      <c r="IBT40" s="96"/>
      <c r="IBU40" s="96"/>
      <c r="IBV40" s="96"/>
      <c r="IBW40" s="96"/>
      <c r="IBX40" s="96"/>
      <c r="IBY40" s="96"/>
      <c r="IBZ40" s="96"/>
      <c r="ICA40" s="96"/>
      <c r="ICB40" s="96"/>
      <c r="ICC40" s="96"/>
      <c r="ICD40" s="96"/>
      <c r="ICE40" s="96"/>
      <c r="ICF40" s="96"/>
      <c r="ICG40" s="96"/>
      <c r="ICH40" s="96"/>
      <c r="ICI40" s="96"/>
      <c r="ICJ40" s="96"/>
      <c r="ICK40" s="96"/>
      <c r="ICL40" s="96"/>
      <c r="ICM40" s="96"/>
      <c r="ICN40" s="96"/>
      <c r="ICO40" s="96"/>
      <c r="ICP40" s="96"/>
      <c r="ICQ40" s="96"/>
      <c r="ICR40" s="96"/>
      <c r="ICS40" s="96"/>
      <c r="ICT40" s="96"/>
      <c r="ICU40" s="96"/>
      <c r="ICV40" s="96"/>
      <c r="ICW40" s="96"/>
      <c r="ICX40" s="96"/>
      <c r="ICY40" s="96"/>
      <c r="ICZ40" s="96"/>
      <c r="IDA40" s="96"/>
      <c r="IDB40" s="96"/>
      <c r="IDC40" s="96"/>
      <c r="IDD40" s="96"/>
      <c r="IDE40" s="96"/>
      <c r="IDF40" s="96"/>
      <c r="IDG40" s="96"/>
      <c r="IDH40" s="96"/>
      <c r="IDI40" s="96"/>
      <c r="IDJ40" s="96"/>
      <c r="IDK40" s="96"/>
      <c r="IDL40" s="96"/>
      <c r="IDM40" s="96"/>
      <c r="IDN40" s="96"/>
      <c r="IDO40" s="96"/>
      <c r="IDP40" s="96"/>
      <c r="IDQ40" s="96"/>
      <c r="IDR40" s="96"/>
      <c r="IDS40" s="96"/>
      <c r="IDT40" s="96"/>
      <c r="IDU40" s="96"/>
      <c r="IDV40" s="96"/>
      <c r="IDW40" s="96"/>
      <c r="IDX40" s="96"/>
      <c r="IDY40" s="96"/>
      <c r="IDZ40" s="96"/>
      <c r="IEA40" s="96"/>
      <c r="IEB40" s="96"/>
      <c r="IEC40" s="96"/>
      <c r="IED40" s="96"/>
      <c r="IEE40" s="96"/>
      <c r="IEF40" s="96"/>
      <c r="IEG40" s="96"/>
      <c r="IEH40" s="96"/>
      <c r="IEI40" s="96"/>
      <c r="IEJ40" s="96"/>
      <c r="IEK40" s="96"/>
      <c r="IEL40" s="96"/>
      <c r="IEM40" s="96"/>
      <c r="IEN40" s="96"/>
      <c r="IEO40" s="96"/>
      <c r="IEP40" s="96"/>
      <c r="IEQ40" s="96"/>
      <c r="IER40" s="96"/>
      <c r="IES40" s="96"/>
      <c r="IET40" s="96"/>
      <c r="IEU40" s="96"/>
      <c r="IEV40" s="96"/>
      <c r="IEW40" s="96"/>
      <c r="IEX40" s="96"/>
      <c r="IEY40" s="96"/>
      <c r="IEZ40" s="96"/>
      <c r="IFA40" s="96"/>
      <c r="IFB40" s="96"/>
      <c r="IFC40" s="96"/>
      <c r="IFD40" s="96"/>
      <c r="IFE40" s="96"/>
      <c r="IFF40" s="96"/>
      <c r="IFG40" s="96"/>
      <c r="IFH40" s="96"/>
      <c r="IFI40" s="96"/>
      <c r="IFJ40" s="96"/>
      <c r="IFK40" s="96"/>
      <c r="IFL40" s="96"/>
      <c r="IFM40" s="96"/>
      <c r="IFN40" s="96"/>
      <c r="IFO40" s="96"/>
      <c r="IFP40" s="96"/>
      <c r="IFQ40" s="96"/>
      <c r="IFR40" s="96"/>
      <c r="IFS40" s="96"/>
      <c r="IFT40" s="96"/>
      <c r="IFU40" s="96"/>
      <c r="IFV40" s="96"/>
      <c r="IFW40" s="96"/>
      <c r="IFX40" s="96"/>
      <c r="IFY40" s="96"/>
      <c r="IFZ40" s="96"/>
      <c r="IGA40" s="96"/>
      <c r="IGB40" s="96"/>
      <c r="IGC40" s="96"/>
      <c r="IGD40" s="96"/>
      <c r="IGE40" s="96"/>
      <c r="IGF40" s="96"/>
      <c r="IGG40" s="96"/>
      <c r="IGH40" s="96"/>
      <c r="IGI40" s="96"/>
      <c r="IGJ40" s="96"/>
      <c r="IGK40" s="96"/>
      <c r="IGL40" s="96"/>
      <c r="IGM40" s="96"/>
      <c r="IGN40" s="96"/>
      <c r="IGO40" s="96"/>
      <c r="IGP40" s="96"/>
      <c r="IGQ40" s="96"/>
      <c r="IGR40" s="96"/>
      <c r="IGS40" s="96"/>
      <c r="IGT40" s="96"/>
      <c r="IGU40" s="96"/>
      <c r="IGV40" s="96"/>
      <c r="IGW40" s="96"/>
      <c r="IGX40" s="96"/>
      <c r="IGY40" s="96"/>
      <c r="IGZ40" s="96"/>
      <c r="IHA40" s="96"/>
      <c r="IHB40" s="96"/>
      <c r="IHC40" s="96"/>
      <c r="IHD40" s="96"/>
      <c r="IHE40" s="96"/>
      <c r="IHF40" s="96"/>
      <c r="IHG40" s="96"/>
      <c r="IHH40" s="96"/>
      <c r="IHI40" s="96"/>
      <c r="IHJ40" s="96"/>
      <c r="IHK40" s="96"/>
      <c r="IHL40" s="96"/>
      <c r="IHM40" s="96"/>
      <c r="IHN40" s="96"/>
      <c r="IHO40" s="96"/>
      <c r="IHP40" s="96"/>
      <c r="IHQ40" s="96"/>
      <c r="IHR40" s="96"/>
      <c r="IHS40" s="96"/>
      <c r="IHT40" s="96"/>
      <c r="IHU40" s="96"/>
      <c r="IHV40" s="96"/>
      <c r="IHW40" s="96"/>
      <c r="IHX40" s="96"/>
      <c r="IHY40" s="96"/>
      <c r="IHZ40" s="96"/>
      <c r="IIA40" s="96"/>
      <c r="IIB40" s="96"/>
      <c r="IIC40" s="96"/>
      <c r="IID40" s="96"/>
      <c r="IIE40" s="96"/>
      <c r="IIF40" s="96"/>
      <c r="IIG40" s="96"/>
      <c r="IIH40" s="96"/>
      <c r="III40" s="96"/>
      <c r="IIJ40" s="96"/>
      <c r="IIK40" s="96"/>
      <c r="IIL40" s="96"/>
      <c r="IIM40" s="96"/>
      <c r="IIN40" s="96"/>
      <c r="IIO40" s="96"/>
      <c r="IIP40" s="96"/>
      <c r="IIQ40" s="96"/>
      <c r="IIR40" s="96"/>
      <c r="IIS40" s="96"/>
      <c r="IIT40" s="96"/>
      <c r="IIU40" s="96"/>
      <c r="IIV40" s="96"/>
      <c r="IIW40" s="96"/>
      <c r="IIX40" s="96"/>
      <c r="IIY40" s="96"/>
      <c r="IIZ40" s="96"/>
      <c r="IJA40" s="96"/>
      <c r="IJB40" s="96"/>
      <c r="IJC40" s="96"/>
      <c r="IJD40" s="96"/>
      <c r="IJE40" s="96"/>
      <c r="IJF40" s="96"/>
      <c r="IJG40" s="96"/>
      <c r="IJH40" s="96"/>
      <c r="IJI40" s="96"/>
      <c r="IJJ40" s="96"/>
      <c r="IJK40" s="96"/>
      <c r="IJL40" s="96"/>
      <c r="IJM40" s="96"/>
      <c r="IJN40" s="96"/>
      <c r="IJO40" s="96"/>
      <c r="IJP40" s="96"/>
      <c r="IJQ40" s="96"/>
      <c r="IJR40" s="96"/>
      <c r="IJS40" s="96"/>
      <c r="IJT40" s="96"/>
      <c r="IJU40" s="96"/>
      <c r="IJV40" s="96"/>
      <c r="IJW40" s="96"/>
      <c r="IJX40" s="96"/>
      <c r="IJY40" s="96"/>
      <c r="IJZ40" s="96"/>
      <c r="IKA40" s="96"/>
      <c r="IKB40" s="96"/>
      <c r="IKC40" s="96"/>
      <c r="IKD40" s="96"/>
      <c r="IKE40" s="96"/>
      <c r="IKF40" s="96"/>
      <c r="IKG40" s="96"/>
      <c r="IKH40" s="96"/>
      <c r="IKI40" s="96"/>
      <c r="IKJ40" s="96"/>
      <c r="IKK40" s="96"/>
      <c r="IKL40" s="96"/>
      <c r="IKM40" s="96"/>
      <c r="IKN40" s="96"/>
      <c r="IKO40" s="96"/>
      <c r="IKP40" s="96"/>
      <c r="IKQ40" s="96"/>
      <c r="IKR40" s="96"/>
      <c r="IKS40" s="96"/>
      <c r="IKT40" s="96"/>
      <c r="IKU40" s="96"/>
      <c r="IKV40" s="96"/>
      <c r="IKW40" s="96"/>
      <c r="IKX40" s="96"/>
      <c r="IKY40" s="96"/>
      <c r="IKZ40" s="96"/>
      <c r="ILA40" s="96"/>
      <c r="ILB40" s="96"/>
      <c r="ILC40" s="96"/>
      <c r="ILD40" s="96"/>
      <c r="ILE40" s="96"/>
      <c r="ILF40" s="96"/>
      <c r="ILG40" s="96"/>
      <c r="ILH40" s="96"/>
      <c r="ILI40" s="96"/>
      <c r="ILJ40" s="96"/>
      <c r="ILK40" s="96"/>
      <c r="ILL40" s="96"/>
      <c r="ILM40" s="96"/>
      <c r="ILN40" s="96"/>
      <c r="ILO40" s="96"/>
      <c r="ILP40" s="96"/>
      <c r="ILQ40" s="96"/>
      <c r="ILR40" s="96"/>
      <c r="ILS40" s="96"/>
      <c r="ILT40" s="96"/>
      <c r="ILU40" s="96"/>
      <c r="ILV40" s="96"/>
      <c r="ILW40" s="96"/>
      <c r="ILX40" s="96"/>
      <c r="ILY40" s="96"/>
      <c r="ILZ40" s="96"/>
      <c r="IMA40" s="96"/>
      <c r="IMB40" s="96"/>
      <c r="IMC40" s="96"/>
      <c r="IMD40" s="96"/>
      <c r="IME40" s="96"/>
      <c r="IMF40" s="96"/>
      <c r="IMG40" s="96"/>
      <c r="IMH40" s="96"/>
      <c r="IMI40" s="96"/>
      <c r="IMJ40" s="96"/>
      <c r="IMK40" s="96"/>
      <c r="IML40" s="96"/>
      <c r="IMM40" s="96"/>
      <c r="IMN40" s="96"/>
      <c r="IMO40" s="96"/>
      <c r="IMP40" s="96"/>
      <c r="IMQ40" s="96"/>
      <c r="IMR40" s="96"/>
      <c r="IMS40" s="96"/>
      <c r="IMT40" s="96"/>
      <c r="IMU40" s="96"/>
      <c r="IMV40" s="96"/>
      <c r="IMW40" s="96"/>
      <c r="IMX40" s="96"/>
      <c r="IMY40" s="96"/>
      <c r="IMZ40" s="96"/>
      <c r="INA40" s="96"/>
      <c r="INB40" s="96"/>
      <c r="INC40" s="96"/>
      <c r="IND40" s="96"/>
      <c r="INE40" s="96"/>
      <c r="INF40" s="96"/>
      <c r="ING40" s="96"/>
      <c r="INH40" s="96"/>
      <c r="INI40" s="96"/>
      <c r="INJ40" s="96"/>
      <c r="INK40" s="96"/>
      <c r="INL40" s="96"/>
      <c r="INM40" s="96"/>
      <c r="INN40" s="96"/>
      <c r="INO40" s="96"/>
      <c r="INP40" s="96"/>
      <c r="INQ40" s="96"/>
      <c r="INR40" s="96"/>
      <c r="INS40" s="96"/>
      <c r="INT40" s="96"/>
      <c r="INU40" s="96"/>
      <c r="INV40" s="96"/>
      <c r="INW40" s="96"/>
      <c r="INX40" s="96"/>
      <c r="INY40" s="96"/>
      <c r="INZ40" s="96"/>
      <c r="IOA40" s="96"/>
      <c r="IOB40" s="96"/>
      <c r="IOC40" s="96"/>
      <c r="IOD40" s="96"/>
      <c r="IOE40" s="96"/>
      <c r="IOF40" s="96"/>
      <c r="IOG40" s="96"/>
      <c r="IOH40" s="96"/>
      <c r="IOI40" s="96"/>
      <c r="IOJ40" s="96"/>
      <c r="IOK40" s="96"/>
      <c r="IOL40" s="96"/>
      <c r="IOM40" s="96"/>
      <c r="ION40" s="96"/>
      <c r="IOO40" s="96"/>
      <c r="IOP40" s="96"/>
      <c r="IOQ40" s="96"/>
      <c r="IOR40" s="96"/>
      <c r="IOS40" s="96"/>
      <c r="IOT40" s="96"/>
      <c r="IOU40" s="96"/>
      <c r="IOV40" s="96"/>
      <c r="IOW40" s="96"/>
      <c r="IOX40" s="96"/>
      <c r="IOY40" s="96"/>
      <c r="IOZ40" s="96"/>
      <c r="IPA40" s="96"/>
      <c r="IPB40" s="96"/>
      <c r="IPC40" s="96"/>
      <c r="IPD40" s="96"/>
      <c r="IPE40" s="96"/>
      <c r="IPF40" s="96"/>
      <c r="IPG40" s="96"/>
      <c r="IPH40" s="96"/>
      <c r="IPI40" s="96"/>
      <c r="IPJ40" s="96"/>
      <c r="IPK40" s="96"/>
      <c r="IPL40" s="96"/>
      <c r="IPM40" s="96"/>
      <c r="IPN40" s="96"/>
      <c r="IPO40" s="96"/>
      <c r="IPP40" s="96"/>
      <c r="IPQ40" s="96"/>
      <c r="IPR40" s="96"/>
      <c r="IPS40" s="96"/>
      <c r="IPT40" s="96"/>
      <c r="IPU40" s="96"/>
      <c r="IPV40" s="96"/>
      <c r="IPW40" s="96"/>
      <c r="IPX40" s="96"/>
      <c r="IPY40" s="96"/>
      <c r="IPZ40" s="96"/>
      <c r="IQA40" s="96"/>
      <c r="IQB40" s="96"/>
      <c r="IQC40" s="96"/>
      <c r="IQD40" s="96"/>
      <c r="IQE40" s="96"/>
      <c r="IQF40" s="96"/>
      <c r="IQG40" s="96"/>
      <c r="IQH40" s="96"/>
      <c r="IQI40" s="96"/>
      <c r="IQJ40" s="96"/>
      <c r="IQK40" s="96"/>
      <c r="IQL40" s="96"/>
      <c r="IQM40" s="96"/>
      <c r="IQN40" s="96"/>
      <c r="IQO40" s="96"/>
      <c r="IQP40" s="96"/>
      <c r="IQQ40" s="96"/>
      <c r="IQR40" s="96"/>
      <c r="IQS40" s="96"/>
      <c r="IQT40" s="96"/>
      <c r="IQU40" s="96"/>
      <c r="IQV40" s="96"/>
      <c r="IQW40" s="96"/>
      <c r="IQX40" s="96"/>
      <c r="IQY40" s="96"/>
      <c r="IQZ40" s="96"/>
      <c r="IRA40" s="96"/>
      <c r="IRB40" s="96"/>
      <c r="IRC40" s="96"/>
      <c r="IRD40" s="96"/>
      <c r="IRE40" s="96"/>
      <c r="IRF40" s="96"/>
      <c r="IRG40" s="96"/>
      <c r="IRH40" s="96"/>
      <c r="IRI40" s="96"/>
      <c r="IRJ40" s="96"/>
      <c r="IRK40" s="96"/>
      <c r="IRL40" s="96"/>
      <c r="IRM40" s="96"/>
      <c r="IRN40" s="96"/>
      <c r="IRO40" s="96"/>
      <c r="IRP40" s="96"/>
      <c r="IRQ40" s="96"/>
      <c r="IRR40" s="96"/>
      <c r="IRS40" s="96"/>
      <c r="IRT40" s="96"/>
      <c r="IRU40" s="96"/>
      <c r="IRV40" s="96"/>
      <c r="IRW40" s="96"/>
      <c r="IRX40" s="96"/>
      <c r="IRY40" s="96"/>
      <c r="IRZ40" s="96"/>
      <c r="ISA40" s="96"/>
      <c r="ISB40" s="96"/>
      <c r="ISC40" s="96"/>
      <c r="ISD40" s="96"/>
      <c r="ISE40" s="96"/>
      <c r="ISF40" s="96"/>
      <c r="ISG40" s="96"/>
      <c r="ISH40" s="96"/>
      <c r="ISI40" s="96"/>
      <c r="ISJ40" s="96"/>
      <c r="ISK40" s="96"/>
      <c r="ISL40" s="96"/>
      <c r="ISM40" s="96"/>
      <c r="ISN40" s="96"/>
      <c r="ISO40" s="96"/>
      <c r="ISP40" s="96"/>
      <c r="ISQ40" s="96"/>
      <c r="ISR40" s="96"/>
      <c r="ISS40" s="96"/>
      <c r="IST40" s="96"/>
      <c r="ISU40" s="96"/>
      <c r="ISV40" s="96"/>
      <c r="ISW40" s="96"/>
      <c r="ISX40" s="96"/>
      <c r="ISY40" s="96"/>
      <c r="ISZ40" s="96"/>
      <c r="ITA40" s="96"/>
      <c r="ITB40" s="96"/>
      <c r="ITC40" s="96"/>
      <c r="ITD40" s="96"/>
      <c r="ITE40" s="96"/>
      <c r="ITF40" s="96"/>
      <c r="ITG40" s="96"/>
      <c r="ITH40" s="96"/>
      <c r="ITI40" s="96"/>
      <c r="ITJ40" s="96"/>
      <c r="ITK40" s="96"/>
      <c r="ITL40" s="96"/>
      <c r="ITM40" s="96"/>
      <c r="ITN40" s="96"/>
      <c r="ITO40" s="96"/>
      <c r="ITP40" s="96"/>
      <c r="ITQ40" s="96"/>
      <c r="ITR40" s="96"/>
      <c r="ITS40" s="96"/>
      <c r="ITT40" s="96"/>
      <c r="ITU40" s="96"/>
      <c r="ITV40" s="96"/>
      <c r="ITW40" s="96"/>
      <c r="ITX40" s="96"/>
      <c r="ITY40" s="96"/>
      <c r="ITZ40" s="96"/>
      <c r="IUA40" s="96"/>
      <c r="IUB40" s="96"/>
      <c r="IUC40" s="96"/>
      <c r="IUD40" s="96"/>
      <c r="IUE40" s="96"/>
      <c r="IUF40" s="96"/>
      <c r="IUG40" s="96"/>
      <c r="IUH40" s="96"/>
      <c r="IUI40" s="96"/>
      <c r="IUJ40" s="96"/>
      <c r="IUK40" s="96"/>
      <c r="IUL40" s="96"/>
      <c r="IUM40" s="96"/>
      <c r="IUN40" s="96"/>
      <c r="IUO40" s="96"/>
      <c r="IUP40" s="96"/>
      <c r="IUQ40" s="96"/>
      <c r="IUR40" s="96"/>
      <c r="IUS40" s="96"/>
      <c r="IUT40" s="96"/>
      <c r="IUU40" s="96"/>
      <c r="IUV40" s="96"/>
      <c r="IUW40" s="96"/>
      <c r="IUX40" s="96"/>
      <c r="IUY40" s="96"/>
      <c r="IUZ40" s="96"/>
      <c r="IVA40" s="96"/>
      <c r="IVB40" s="96"/>
      <c r="IVC40" s="96"/>
      <c r="IVD40" s="96"/>
      <c r="IVE40" s="96"/>
      <c r="IVF40" s="96"/>
      <c r="IVG40" s="96"/>
      <c r="IVH40" s="96"/>
      <c r="IVI40" s="96"/>
      <c r="IVJ40" s="96"/>
      <c r="IVK40" s="96"/>
      <c r="IVL40" s="96"/>
      <c r="IVM40" s="96"/>
      <c r="IVN40" s="96"/>
      <c r="IVO40" s="96"/>
      <c r="IVP40" s="96"/>
      <c r="IVQ40" s="96"/>
      <c r="IVR40" s="96"/>
      <c r="IVS40" s="96"/>
      <c r="IVT40" s="96"/>
      <c r="IVU40" s="96"/>
      <c r="IVV40" s="96"/>
      <c r="IVW40" s="96"/>
      <c r="IVX40" s="96"/>
      <c r="IVY40" s="96"/>
      <c r="IVZ40" s="96"/>
      <c r="IWA40" s="96"/>
      <c r="IWB40" s="96"/>
      <c r="IWC40" s="96"/>
      <c r="IWD40" s="96"/>
      <c r="IWE40" s="96"/>
      <c r="IWF40" s="96"/>
      <c r="IWG40" s="96"/>
      <c r="IWH40" s="96"/>
      <c r="IWI40" s="96"/>
      <c r="IWJ40" s="96"/>
      <c r="IWK40" s="96"/>
      <c r="IWL40" s="96"/>
      <c r="IWM40" s="96"/>
      <c r="IWN40" s="96"/>
      <c r="IWO40" s="96"/>
      <c r="IWP40" s="96"/>
      <c r="IWQ40" s="96"/>
      <c r="IWR40" s="96"/>
      <c r="IWS40" s="96"/>
      <c r="IWT40" s="96"/>
      <c r="IWU40" s="96"/>
      <c r="IWV40" s="96"/>
      <c r="IWW40" s="96"/>
      <c r="IWX40" s="96"/>
      <c r="IWY40" s="96"/>
      <c r="IWZ40" s="96"/>
      <c r="IXA40" s="96"/>
      <c r="IXB40" s="96"/>
      <c r="IXC40" s="96"/>
      <c r="IXD40" s="96"/>
      <c r="IXE40" s="96"/>
      <c r="IXF40" s="96"/>
      <c r="IXG40" s="96"/>
      <c r="IXH40" s="96"/>
      <c r="IXI40" s="96"/>
      <c r="IXJ40" s="96"/>
      <c r="IXK40" s="96"/>
      <c r="IXL40" s="96"/>
      <c r="IXM40" s="96"/>
      <c r="IXN40" s="96"/>
      <c r="IXO40" s="96"/>
      <c r="IXP40" s="96"/>
      <c r="IXQ40" s="96"/>
      <c r="IXR40" s="96"/>
      <c r="IXS40" s="96"/>
      <c r="IXT40" s="96"/>
      <c r="IXU40" s="96"/>
      <c r="IXV40" s="96"/>
      <c r="IXW40" s="96"/>
      <c r="IXX40" s="96"/>
      <c r="IXY40" s="96"/>
      <c r="IXZ40" s="96"/>
      <c r="IYA40" s="96"/>
      <c r="IYB40" s="96"/>
      <c r="IYC40" s="96"/>
      <c r="IYD40" s="96"/>
      <c r="IYE40" s="96"/>
      <c r="IYF40" s="96"/>
      <c r="IYG40" s="96"/>
      <c r="IYH40" s="96"/>
      <c r="IYI40" s="96"/>
      <c r="IYJ40" s="96"/>
      <c r="IYK40" s="96"/>
      <c r="IYL40" s="96"/>
      <c r="IYM40" s="96"/>
      <c r="IYN40" s="96"/>
      <c r="IYO40" s="96"/>
      <c r="IYP40" s="96"/>
      <c r="IYQ40" s="96"/>
      <c r="IYR40" s="96"/>
      <c r="IYS40" s="96"/>
      <c r="IYT40" s="96"/>
      <c r="IYU40" s="96"/>
      <c r="IYV40" s="96"/>
      <c r="IYW40" s="96"/>
      <c r="IYX40" s="96"/>
      <c r="IYY40" s="96"/>
      <c r="IYZ40" s="96"/>
      <c r="IZA40" s="96"/>
      <c r="IZB40" s="96"/>
      <c r="IZC40" s="96"/>
      <c r="IZD40" s="96"/>
      <c r="IZE40" s="96"/>
      <c r="IZF40" s="96"/>
      <c r="IZG40" s="96"/>
      <c r="IZH40" s="96"/>
      <c r="IZI40" s="96"/>
      <c r="IZJ40" s="96"/>
      <c r="IZK40" s="96"/>
      <c r="IZL40" s="96"/>
      <c r="IZM40" s="96"/>
      <c r="IZN40" s="96"/>
      <c r="IZO40" s="96"/>
      <c r="IZP40" s="96"/>
      <c r="IZQ40" s="96"/>
      <c r="IZR40" s="96"/>
      <c r="IZS40" s="96"/>
      <c r="IZT40" s="96"/>
      <c r="IZU40" s="96"/>
      <c r="IZV40" s="96"/>
      <c r="IZW40" s="96"/>
      <c r="IZX40" s="96"/>
      <c r="IZY40" s="96"/>
      <c r="IZZ40" s="96"/>
      <c r="JAA40" s="96"/>
      <c r="JAB40" s="96"/>
      <c r="JAC40" s="96"/>
      <c r="JAD40" s="96"/>
      <c r="JAE40" s="96"/>
      <c r="JAF40" s="96"/>
      <c r="JAG40" s="96"/>
      <c r="JAH40" s="96"/>
      <c r="JAI40" s="96"/>
      <c r="JAJ40" s="96"/>
      <c r="JAK40" s="96"/>
      <c r="JAL40" s="96"/>
      <c r="JAM40" s="96"/>
      <c r="JAN40" s="96"/>
      <c r="JAO40" s="96"/>
      <c r="JAP40" s="96"/>
      <c r="JAQ40" s="96"/>
      <c r="JAR40" s="96"/>
      <c r="JAS40" s="96"/>
      <c r="JAT40" s="96"/>
      <c r="JAU40" s="96"/>
      <c r="JAV40" s="96"/>
      <c r="JAW40" s="96"/>
      <c r="JAX40" s="96"/>
      <c r="JAY40" s="96"/>
      <c r="JAZ40" s="96"/>
      <c r="JBA40" s="96"/>
      <c r="JBB40" s="96"/>
      <c r="JBC40" s="96"/>
      <c r="JBD40" s="96"/>
      <c r="JBE40" s="96"/>
      <c r="JBF40" s="96"/>
      <c r="JBG40" s="96"/>
      <c r="JBH40" s="96"/>
      <c r="JBI40" s="96"/>
      <c r="JBJ40" s="96"/>
      <c r="JBK40" s="96"/>
      <c r="JBL40" s="96"/>
      <c r="JBM40" s="96"/>
      <c r="JBN40" s="96"/>
      <c r="JBO40" s="96"/>
      <c r="JBP40" s="96"/>
      <c r="JBQ40" s="96"/>
      <c r="JBR40" s="96"/>
      <c r="JBS40" s="96"/>
      <c r="JBT40" s="96"/>
      <c r="JBU40" s="96"/>
      <c r="JBV40" s="96"/>
      <c r="JBW40" s="96"/>
      <c r="JBX40" s="96"/>
      <c r="JBY40" s="96"/>
      <c r="JBZ40" s="96"/>
      <c r="JCA40" s="96"/>
      <c r="JCB40" s="96"/>
      <c r="JCC40" s="96"/>
      <c r="JCD40" s="96"/>
      <c r="JCE40" s="96"/>
      <c r="JCF40" s="96"/>
      <c r="JCG40" s="96"/>
      <c r="JCH40" s="96"/>
      <c r="JCI40" s="96"/>
      <c r="JCJ40" s="96"/>
      <c r="JCK40" s="96"/>
      <c r="JCL40" s="96"/>
      <c r="JCM40" s="96"/>
      <c r="JCN40" s="96"/>
      <c r="JCO40" s="96"/>
      <c r="JCP40" s="96"/>
      <c r="JCQ40" s="96"/>
      <c r="JCR40" s="96"/>
      <c r="JCS40" s="96"/>
      <c r="JCT40" s="96"/>
      <c r="JCU40" s="96"/>
      <c r="JCV40" s="96"/>
      <c r="JCW40" s="96"/>
      <c r="JCX40" s="96"/>
      <c r="JCY40" s="96"/>
      <c r="JCZ40" s="96"/>
      <c r="JDA40" s="96"/>
      <c r="JDB40" s="96"/>
      <c r="JDC40" s="96"/>
      <c r="JDD40" s="96"/>
      <c r="JDE40" s="96"/>
      <c r="JDF40" s="96"/>
      <c r="JDG40" s="96"/>
      <c r="JDH40" s="96"/>
      <c r="JDI40" s="96"/>
      <c r="JDJ40" s="96"/>
      <c r="JDK40" s="96"/>
      <c r="JDL40" s="96"/>
      <c r="JDM40" s="96"/>
      <c r="JDN40" s="96"/>
      <c r="JDO40" s="96"/>
      <c r="JDP40" s="96"/>
      <c r="JDQ40" s="96"/>
      <c r="JDR40" s="96"/>
      <c r="JDS40" s="96"/>
      <c r="JDT40" s="96"/>
      <c r="JDU40" s="96"/>
      <c r="JDV40" s="96"/>
      <c r="JDW40" s="96"/>
      <c r="JDX40" s="96"/>
      <c r="JDY40" s="96"/>
      <c r="JDZ40" s="96"/>
      <c r="JEA40" s="96"/>
      <c r="JEB40" s="96"/>
      <c r="JEC40" s="96"/>
      <c r="JED40" s="96"/>
      <c r="JEE40" s="96"/>
      <c r="JEF40" s="96"/>
      <c r="JEG40" s="96"/>
      <c r="JEH40" s="96"/>
      <c r="JEI40" s="96"/>
      <c r="JEJ40" s="96"/>
      <c r="JEK40" s="96"/>
      <c r="JEL40" s="96"/>
      <c r="JEM40" s="96"/>
      <c r="JEN40" s="96"/>
      <c r="JEO40" s="96"/>
      <c r="JEP40" s="96"/>
      <c r="JEQ40" s="96"/>
      <c r="JER40" s="96"/>
      <c r="JES40" s="96"/>
      <c r="JET40" s="96"/>
      <c r="JEU40" s="96"/>
      <c r="JEV40" s="96"/>
      <c r="JEW40" s="96"/>
      <c r="JEX40" s="96"/>
      <c r="JEY40" s="96"/>
      <c r="JEZ40" s="96"/>
      <c r="JFA40" s="96"/>
      <c r="JFB40" s="96"/>
      <c r="JFC40" s="96"/>
      <c r="JFD40" s="96"/>
      <c r="JFE40" s="96"/>
      <c r="JFF40" s="96"/>
      <c r="JFG40" s="96"/>
      <c r="JFH40" s="96"/>
      <c r="JFI40" s="96"/>
      <c r="JFJ40" s="96"/>
      <c r="JFK40" s="96"/>
      <c r="JFL40" s="96"/>
      <c r="JFM40" s="96"/>
      <c r="JFN40" s="96"/>
      <c r="JFO40" s="96"/>
      <c r="JFP40" s="96"/>
      <c r="JFQ40" s="96"/>
      <c r="JFR40" s="96"/>
      <c r="JFS40" s="96"/>
      <c r="JFT40" s="96"/>
      <c r="JFU40" s="96"/>
      <c r="JFV40" s="96"/>
      <c r="JFW40" s="96"/>
      <c r="JFX40" s="96"/>
      <c r="JFY40" s="96"/>
      <c r="JFZ40" s="96"/>
      <c r="JGA40" s="96"/>
      <c r="JGB40" s="96"/>
      <c r="JGC40" s="96"/>
      <c r="JGD40" s="96"/>
      <c r="JGE40" s="96"/>
      <c r="JGF40" s="96"/>
      <c r="JGG40" s="96"/>
      <c r="JGH40" s="96"/>
      <c r="JGI40" s="96"/>
      <c r="JGJ40" s="96"/>
      <c r="JGK40" s="96"/>
      <c r="JGL40" s="96"/>
      <c r="JGM40" s="96"/>
      <c r="JGN40" s="96"/>
      <c r="JGO40" s="96"/>
      <c r="JGP40" s="96"/>
      <c r="JGQ40" s="96"/>
      <c r="JGR40" s="96"/>
      <c r="JGS40" s="96"/>
      <c r="JGT40" s="96"/>
      <c r="JGU40" s="96"/>
      <c r="JGV40" s="96"/>
      <c r="JGW40" s="96"/>
      <c r="JGX40" s="96"/>
      <c r="JGY40" s="96"/>
      <c r="JGZ40" s="96"/>
      <c r="JHA40" s="96"/>
      <c r="JHB40" s="96"/>
      <c r="JHC40" s="96"/>
      <c r="JHD40" s="96"/>
      <c r="JHE40" s="96"/>
      <c r="JHF40" s="96"/>
      <c r="JHG40" s="96"/>
      <c r="JHH40" s="96"/>
      <c r="JHI40" s="96"/>
      <c r="JHJ40" s="96"/>
      <c r="JHK40" s="96"/>
      <c r="JHL40" s="96"/>
      <c r="JHM40" s="96"/>
      <c r="JHN40" s="96"/>
      <c r="JHO40" s="96"/>
      <c r="JHP40" s="96"/>
      <c r="JHQ40" s="96"/>
      <c r="JHR40" s="96"/>
      <c r="JHS40" s="96"/>
      <c r="JHT40" s="96"/>
      <c r="JHU40" s="96"/>
      <c r="JHV40" s="96"/>
      <c r="JHW40" s="96"/>
      <c r="JHX40" s="96"/>
      <c r="JHY40" s="96"/>
      <c r="JHZ40" s="96"/>
      <c r="JIA40" s="96"/>
      <c r="JIB40" s="96"/>
      <c r="JIC40" s="96"/>
      <c r="JID40" s="96"/>
      <c r="JIE40" s="96"/>
      <c r="JIF40" s="96"/>
      <c r="JIG40" s="96"/>
      <c r="JIH40" s="96"/>
      <c r="JII40" s="96"/>
      <c r="JIJ40" s="96"/>
      <c r="JIK40" s="96"/>
      <c r="JIL40" s="96"/>
      <c r="JIM40" s="96"/>
      <c r="JIN40" s="96"/>
      <c r="JIO40" s="96"/>
      <c r="JIP40" s="96"/>
      <c r="JIQ40" s="96"/>
      <c r="JIR40" s="96"/>
      <c r="JIS40" s="96"/>
      <c r="JIT40" s="96"/>
      <c r="JIU40" s="96"/>
      <c r="JIV40" s="96"/>
      <c r="JIW40" s="96"/>
      <c r="JIX40" s="96"/>
      <c r="JIY40" s="96"/>
      <c r="JIZ40" s="96"/>
      <c r="JJA40" s="96"/>
      <c r="JJB40" s="96"/>
      <c r="JJC40" s="96"/>
      <c r="JJD40" s="96"/>
      <c r="JJE40" s="96"/>
      <c r="JJF40" s="96"/>
      <c r="JJG40" s="96"/>
      <c r="JJH40" s="96"/>
      <c r="JJI40" s="96"/>
      <c r="JJJ40" s="96"/>
      <c r="JJK40" s="96"/>
      <c r="JJL40" s="96"/>
      <c r="JJM40" s="96"/>
      <c r="JJN40" s="96"/>
      <c r="JJO40" s="96"/>
      <c r="JJP40" s="96"/>
      <c r="JJQ40" s="96"/>
      <c r="JJR40" s="96"/>
      <c r="JJS40" s="96"/>
      <c r="JJT40" s="96"/>
      <c r="JJU40" s="96"/>
      <c r="JJV40" s="96"/>
      <c r="JJW40" s="96"/>
      <c r="JJX40" s="96"/>
      <c r="JJY40" s="96"/>
      <c r="JJZ40" s="96"/>
      <c r="JKA40" s="96"/>
      <c r="JKB40" s="96"/>
      <c r="JKC40" s="96"/>
      <c r="JKD40" s="96"/>
      <c r="JKE40" s="96"/>
      <c r="JKF40" s="96"/>
      <c r="JKG40" s="96"/>
      <c r="JKH40" s="96"/>
      <c r="JKI40" s="96"/>
      <c r="JKJ40" s="96"/>
      <c r="JKK40" s="96"/>
      <c r="JKL40" s="96"/>
      <c r="JKM40" s="96"/>
      <c r="JKN40" s="96"/>
      <c r="JKO40" s="96"/>
      <c r="JKP40" s="96"/>
      <c r="JKQ40" s="96"/>
      <c r="JKR40" s="96"/>
      <c r="JKS40" s="96"/>
      <c r="JKT40" s="96"/>
      <c r="JKU40" s="96"/>
      <c r="JKV40" s="96"/>
      <c r="JKW40" s="96"/>
      <c r="JKX40" s="96"/>
      <c r="JKY40" s="96"/>
      <c r="JKZ40" s="96"/>
      <c r="JLA40" s="96"/>
      <c r="JLB40" s="96"/>
      <c r="JLC40" s="96"/>
      <c r="JLD40" s="96"/>
      <c r="JLE40" s="96"/>
      <c r="JLF40" s="96"/>
      <c r="JLG40" s="96"/>
      <c r="JLH40" s="96"/>
      <c r="JLI40" s="96"/>
      <c r="JLJ40" s="96"/>
      <c r="JLK40" s="96"/>
      <c r="JLL40" s="96"/>
      <c r="JLM40" s="96"/>
      <c r="JLN40" s="96"/>
      <c r="JLO40" s="96"/>
      <c r="JLP40" s="96"/>
      <c r="JLQ40" s="96"/>
      <c r="JLR40" s="96"/>
      <c r="JLS40" s="96"/>
      <c r="JLT40" s="96"/>
      <c r="JLU40" s="96"/>
      <c r="JLV40" s="96"/>
      <c r="JLW40" s="96"/>
      <c r="JLX40" s="96"/>
      <c r="JLY40" s="96"/>
      <c r="JLZ40" s="96"/>
      <c r="JMA40" s="96"/>
      <c r="JMB40" s="96"/>
      <c r="JMC40" s="96"/>
      <c r="JMD40" s="96"/>
      <c r="JME40" s="96"/>
      <c r="JMF40" s="96"/>
      <c r="JMG40" s="96"/>
      <c r="JMH40" s="96"/>
      <c r="JMI40" s="96"/>
      <c r="JMJ40" s="96"/>
      <c r="JMK40" s="96"/>
      <c r="JML40" s="96"/>
      <c r="JMM40" s="96"/>
      <c r="JMN40" s="96"/>
      <c r="JMO40" s="96"/>
      <c r="JMP40" s="96"/>
      <c r="JMQ40" s="96"/>
      <c r="JMR40" s="96"/>
      <c r="JMS40" s="96"/>
      <c r="JMT40" s="96"/>
      <c r="JMU40" s="96"/>
      <c r="JMV40" s="96"/>
      <c r="JMW40" s="96"/>
      <c r="JMX40" s="96"/>
      <c r="JMY40" s="96"/>
      <c r="JMZ40" s="96"/>
      <c r="JNA40" s="96"/>
      <c r="JNB40" s="96"/>
      <c r="JNC40" s="96"/>
      <c r="JND40" s="96"/>
      <c r="JNE40" s="96"/>
      <c r="JNF40" s="96"/>
      <c r="JNG40" s="96"/>
      <c r="JNH40" s="96"/>
      <c r="JNI40" s="96"/>
      <c r="JNJ40" s="96"/>
      <c r="JNK40" s="96"/>
      <c r="JNL40" s="96"/>
      <c r="JNM40" s="96"/>
      <c r="JNN40" s="96"/>
      <c r="JNO40" s="96"/>
      <c r="JNP40" s="96"/>
      <c r="JNQ40" s="96"/>
      <c r="JNR40" s="96"/>
      <c r="JNS40" s="96"/>
      <c r="JNT40" s="96"/>
      <c r="JNU40" s="96"/>
      <c r="JNV40" s="96"/>
      <c r="JNW40" s="96"/>
      <c r="JNX40" s="96"/>
      <c r="JNY40" s="96"/>
      <c r="JNZ40" s="96"/>
      <c r="JOA40" s="96"/>
      <c r="JOB40" s="96"/>
      <c r="JOC40" s="96"/>
      <c r="JOD40" s="96"/>
      <c r="JOE40" s="96"/>
      <c r="JOF40" s="96"/>
      <c r="JOG40" s="96"/>
      <c r="JOH40" s="96"/>
      <c r="JOI40" s="96"/>
      <c r="JOJ40" s="96"/>
      <c r="JOK40" s="96"/>
      <c r="JOL40" s="96"/>
      <c r="JOM40" s="96"/>
      <c r="JON40" s="96"/>
      <c r="JOO40" s="96"/>
      <c r="JOP40" s="96"/>
      <c r="JOQ40" s="96"/>
      <c r="JOR40" s="96"/>
      <c r="JOS40" s="96"/>
      <c r="JOT40" s="96"/>
      <c r="JOU40" s="96"/>
      <c r="JOV40" s="96"/>
      <c r="JOW40" s="96"/>
      <c r="JOX40" s="96"/>
      <c r="JOY40" s="96"/>
      <c r="JOZ40" s="96"/>
      <c r="JPA40" s="96"/>
      <c r="JPB40" s="96"/>
      <c r="JPC40" s="96"/>
      <c r="JPD40" s="96"/>
      <c r="JPE40" s="96"/>
      <c r="JPF40" s="96"/>
      <c r="JPG40" s="96"/>
      <c r="JPH40" s="96"/>
      <c r="JPI40" s="96"/>
      <c r="JPJ40" s="96"/>
      <c r="JPK40" s="96"/>
      <c r="JPL40" s="96"/>
      <c r="JPM40" s="96"/>
      <c r="JPN40" s="96"/>
      <c r="JPO40" s="96"/>
      <c r="JPP40" s="96"/>
      <c r="JPQ40" s="96"/>
      <c r="JPR40" s="96"/>
      <c r="JPS40" s="96"/>
      <c r="JPT40" s="96"/>
      <c r="JPU40" s="96"/>
      <c r="JPV40" s="96"/>
      <c r="JPW40" s="96"/>
      <c r="JPX40" s="96"/>
      <c r="JPY40" s="96"/>
      <c r="JPZ40" s="96"/>
      <c r="JQA40" s="96"/>
      <c r="JQB40" s="96"/>
      <c r="JQC40" s="96"/>
      <c r="JQD40" s="96"/>
      <c r="JQE40" s="96"/>
      <c r="JQF40" s="96"/>
      <c r="JQG40" s="96"/>
      <c r="JQH40" s="96"/>
      <c r="JQI40" s="96"/>
      <c r="JQJ40" s="96"/>
      <c r="JQK40" s="96"/>
      <c r="JQL40" s="96"/>
      <c r="JQM40" s="96"/>
      <c r="JQN40" s="96"/>
      <c r="JQO40" s="96"/>
      <c r="JQP40" s="96"/>
      <c r="JQQ40" s="96"/>
      <c r="JQR40" s="96"/>
      <c r="JQS40" s="96"/>
      <c r="JQT40" s="96"/>
      <c r="JQU40" s="96"/>
      <c r="JQV40" s="96"/>
      <c r="JQW40" s="96"/>
      <c r="JQX40" s="96"/>
      <c r="JQY40" s="96"/>
      <c r="JQZ40" s="96"/>
      <c r="JRA40" s="96"/>
      <c r="JRB40" s="96"/>
      <c r="JRC40" s="96"/>
      <c r="JRD40" s="96"/>
      <c r="JRE40" s="96"/>
      <c r="JRF40" s="96"/>
      <c r="JRG40" s="96"/>
      <c r="JRH40" s="96"/>
      <c r="JRI40" s="96"/>
      <c r="JRJ40" s="96"/>
      <c r="JRK40" s="96"/>
      <c r="JRL40" s="96"/>
      <c r="JRM40" s="96"/>
      <c r="JRN40" s="96"/>
      <c r="JRO40" s="96"/>
      <c r="JRP40" s="96"/>
      <c r="JRQ40" s="96"/>
      <c r="JRR40" s="96"/>
      <c r="JRS40" s="96"/>
      <c r="JRT40" s="96"/>
      <c r="JRU40" s="96"/>
      <c r="JRV40" s="96"/>
      <c r="JRW40" s="96"/>
      <c r="JRX40" s="96"/>
      <c r="JRY40" s="96"/>
      <c r="JRZ40" s="96"/>
      <c r="JSA40" s="96"/>
      <c r="JSB40" s="96"/>
      <c r="JSC40" s="96"/>
      <c r="JSD40" s="96"/>
      <c r="JSE40" s="96"/>
      <c r="JSF40" s="96"/>
      <c r="JSG40" s="96"/>
      <c r="JSH40" s="96"/>
      <c r="JSI40" s="96"/>
      <c r="JSJ40" s="96"/>
      <c r="JSK40" s="96"/>
      <c r="JSL40" s="96"/>
      <c r="JSM40" s="96"/>
      <c r="JSN40" s="96"/>
      <c r="JSO40" s="96"/>
      <c r="JSP40" s="96"/>
      <c r="JSQ40" s="96"/>
      <c r="JSR40" s="96"/>
      <c r="JSS40" s="96"/>
      <c r="JST40" s="96"/>
      <c r="JSU40" s="96"/>
      <c r="JSV40" s="96"/>
      <c r="JSW40" s="96"/>
      <c r="JSX40" s="96"/>
      <c r="JSY40" s="96"/>
      <c r="JSZ40" s="96"/>
      <c r="JTA40" s="96"/>
      <c r="JTB40" s="96"/>
      <c r="JTC40" s="96"/>
      <c r="JTD40" s="96"/>
      <c r="JTE40" s="96"/>
      <c r="JTF40" s="96"/>
      <c r="JTG40" s="96"/>
      <c r="JTH40" s="96"/>
      <c r="JTI40" s="96"/>
      <c r="JTJ40" s="96"/>
      <c r="JTK40" s="96"/>
      <c r="JTL40" s="96"/>
      <c r="JTM40" s="96"/>
      <c r="JTN40" s="96"/>
      <c r="JTO40" s="96"/>
      <c r="JTP40" s="96"/>
      <c r="JTQ40" s="96"/>
      <c r="JTR40" s="96"/>
      <c r="JTS40" s="96"/>
      <c r="JTT40" s="96"/>
      <c r="JTU40" s="96"/>
      <c r="JTV40" s="96"/>
      <c r="JTW40" s="96"/>
      <c r="JTX40" s="96"/>
      <c r="JTY40" s="96"/>
      <c r="JTZ40" s="96"/>
      <c r="JUA40" s="96"/>
      <c r="JUB40" s="96"/>
      <c r="JUC40" s="96"/>
      <c r="JUD40" s="96"/>
      <c r="JUE40" s="96"/>
      <c r="JUF40" s="96"/>
      <c r="JUG40" s="96"/>
      <c r="JUH40" s="96"/>
      <c r="JUI40" s="96"/>
      <c r="JUJ40" s="96"/>
      <c r="JUK40" s="96"/>
      <c r="JUL40" s="96"/>
      <c r="JUM40" s="96"/>
      <c r="JUN40" s="96"/>
      <c r="JUO40" s="96"/>
      <c r="JUP40" s="96"/>
      <c r="JUQ40" s="96"/>
      <c r="JUR40" s="96"/>
      <c r="JUS40" s="96"/>
      <c r="JUT40" s="96"/>
      <c r="JUU40" s="96"/>
      <c r="JUV40" s="96"/>
      <c r="JUW40" s="96"/>
      <c r="JUX40" s="96"/>
      <c r="JUY40" s="96"/>
      <c r="JUZ40" s="96"/>
      <c r="JVA40" s="96"/>
      <c r="JVB40" s="96"/>
      <c r="JVC40" s="96"/>
      <c r="JVD40" s="96"/>
      <c r="JVE40" s="96"/>
      <c r="JVF40" s="96"/>
      <c r="JVG40" s="96"/>
      <c r="JVH40" s="96"/>
      <c r="JVI40" s="96"/>
      <c r="JVJ40" s="96"/>
      <c r="JVK40" s="96"/>
      <c r="JVL40" s="96"/>
      <c r="JVM40" s="96"/>
      <c r="JVN40" s="96"/>
      <c r="JVO40" s="96"/>
      <c r="JVP40" s="96"/>
      <c r="JVQ40" s="96"/>
      <c r="JVR40" s="96"/>
      <c r="JVS40" s="96"/>
      <c r="JVT40" s="96"/>
      <c r="JVU40" s="96"/>
      <c r="JVV40" s="96"/>
      <c r="JVW40" s="96"/>
      <c r="JVX40" s="96"/>
      <c r="JVY40" s="96"/>
      <c r="JVZ40" s="96"/>
      <c r="JWA40" s="96"/>
      <c r="JWB40" s="96"/>
      <c r="JWC40" s="96"/>
      <c r="JWD40" s="96"/>
      <c r="JWE40" s="96"/>
      <c r="JWF40" s="96"/>
      <c r="JWG40" s="96"/>
      <c r="JWH40" s="96"/>
      <c r="JWI40" s="96"/>
      <c r="JWJ40" s="96"/>
      <c r="JWK40" s="96"/>
      <c r="JWL40" s="96"/>
      <c r="JWM40" s="96"/>
      <c r="JWN40" s="96"/>
      <c r="JWO40" s="96"/>
      <c r="JWP40" s="96"/>
      <c r="JWQ40" s="96"/>
      <c r="JWR40" s="96"/>
      <c r="JWS40" s="96"/>
      <c r="JWT40" s="96"/>
      <c r="JWU40" s="96"/>
      <c r="JWV40" s="96"/>
      <c r="JWW40" s="96"/>
      <c r="JWX40" s="96"/>
      <c r="JWY40" s="96"/>
      <c r="JWZ40" s="96"/>
      <c r="JXA40" s="96"/>
      <c r="JXB40" s="96"/>
      <c r="JXC40" s="96"/>
      <c r="JXD40" s="96"/>
      <c r="JXE40" s="96"/>
      <c r="JXF40" s="96"/>
      <c r="JXG40" s="96"/>
      <c r="JXH40" s="96"/>
      <c r="JXI40" s="96"/>
      <c r="JXJ40" s="96"/>
      <c r="JXK40" s="96"/>
      <c r="JXL40" s="96"/>
      <c r="JXM40" s="96"/>
      <c r="JXN40" s="96"/>
      <c r="JXO40" s="96"/>
      <c r="JXP40" s="96"/>
      <c r="JXQ40" s="96"/>
      <c r="JXR40" s="96"/>
      <c r="JXS40" s="96"/>
      <c r="JXT40" s="96"/>
      <c r="JXU40" s="96"/>
      <c r="JXV40" s="96"/>
      <c r="JXW40" s="96"/>
      <c r="JXX40" s="96"/>
      <c r="JXY40" s="96"/>
      <c r="JXZ40" s="96"/>
      <c r="JYA40" s="96"/>
      <c r="JYB40" s="96"/>
      <c r="JYC40" s="96"/>
      <c r="JYD40" s="96"/>
      <c r="JYE40" s="96"/>
      <c r="JYF40" s="96"/>
      <c r="JYG40" s="96"/>
      <c r="JYH40" s="96"/>
      <c r="JYI40" s="96"/>
      <c r="JYJ40" s="96"/>
      <c r="JYK40" s="96"/>
      <c r="JYL40" s="96"/>
      <c r="JYM40" s="96"/>
      <c r="JYN40" s="96"/>
      <c r="JYO40" s="96"/>
      <c r="JYP40" s="96"/>
      <c r="JYQ40" s="96"/>
      <c r="JYR40" s="96"/>
      <c r="JYS40" s="96"/>
      <c r="JYT40" s="96"/>
      <c r="JYU40" s="96"/>
      <c r="JYV40" s="96"/>
      <c r="JYW40" s="96"/>
      <c r="JYX40" s="96"/>
      <c r="JYY40" s="96"/>
      <c r="JYZ40" s="96"/>
      <c r="JZA40" s="96"/>
      <c r="JZB40" s="96"/>
      <c r="JZC40" s="96"/>
      <c r="JZD40" s="96"/>
      <c r="JZE40" s="96"/>
      <c r="JZF40" s="96"/>
      <c r="JZG40" s="96"/>
      <c r="JZH40" s="96"/>
      <c r="JZI40" s="96"/>
      <c r="JZJ40" s="96"/>
      <c r="JZK40" s="96"/>
      <c r="JZL40" s="96"/>
      <c r="JZM40" s="96"/>
      <c r="JZN40" s="96"/>
      <c r="JZO40" s="96"/>
      <c r="JZP40" s="96"/>
      <c r="JZQ40" s="96"/>
      <c r="JZR40" s="96"/>
      <c r="JZS40" s="96"/>
      <c r="JZT40" s="96"/>
      <c r="JZU40" s="96"/>
      <c r="JZV40" s="96"/>
      <c r="JZW40" s="96"/>
      <c r="JZX40" s="96"/>
      <c r="JZY40" s="96"/>
      <c r="JZZ40" s="96"/>
      <c r="KAA40" s="96"/>
      <c r="KAB40" s="96"/>
      <c r="KAC40" s="96"/>
      <c r="KAD40" s="96"/>
      <c r="KAE40" s="96"/>
      <c r="KAF40" s="96"/>
      <c r="KAG40" s="96"/>
      <c r="KAH40" s="96"/>
      <c r="KAI40" s="96"/>
      <c r="KAJ40" s="96"/>
      <c r="KAK40" s="96"/>
      <c r="KAL40" s="96"/>
      <c r="KAM40" s="96"/>
      <c r="KAN40" s="96"/>
      <c r="KAO40" s="96"/>
      <c r="KAP40" s="96"/>
      <c r="KAQ40" s="96"/>
      <c r="KAR40" s="96"/>
      <c r="KAS40" s="96"/>
      <c r="KAT40" s="96"/>
      <c r="KAU40" s="96"/>
      <c r="KAV40" s="96"/>
      <c r="KAW40" s="96"/>
      <c r="KAX40" s="96"/>
      <c r="KAY40" s="96"/>
      <c r="KAZ40" s="96"/>
      <c r="KBA40" s="96"/>
      <c r="KBB40" s="96"/>
      <c r="KBC40" s="96"/>
      <c r="KBD40" s="96"/>
      <c r="KBE40" s="96"/>
      <c r="KBF40" s="96"/>
      <c r="KBG40" s="96"/>
      <c r="KBH40" s="96"/>
      <c r="KBI40" s="96"/>
      <c r="KBJ40" s="96"/>
      <c r="KBK40" s="96"/>
      <c r="KBL40" s="96"/>
      <c r="KBM40" s="96"/>
      <c r="KBN40" s="96"/>
      <c r="KBO40" s="96"/>
      <c r="KBP40" s="96"/>
      <c r="KBQ40" s="96"/>
      <c r="KBR40" s="96"/>
      <c r="KBS40" s="96"/>
      <c r="KBT40" s="96"/>
      <c r="KBU40" s="96"/>
      <c r="KBV40" s="96"/>
      <c r="KBW40" s="96"/>
      <c r="KBX40" s="96"/>
      <c r="KBY40" s="96"/>
      <c r="KBZ40" s="96"/>
      <c r="KCA40" s="96"/>
      <c r="KCB40" s="96"/>
      <c r="KCC40" s="96"/>
      <c r="KCD40" s="96"/>
      <c r="KCE40" s="96"/>
      <c r="KCF40" s="96"/>
      <c r="KCG40" s="96"/>
      <c r="KCH40" s="96"/>
      <c r="KCI40" s="96"/>
      <c r="KCJ40" s="96"/>
      <c r="KCK40" s="96"/>
      <c r="KCL40" s="96"/>
      <c r="KCM40" s="96"/>
      <c r="KCN40" s="96"/>
      <c r="KCO40" s="96"/>
      <c r="KCP40" s="96"/>
      <c r="KCQ40" s="96"/>
      <c r="KCR40" s="96"/>
      <c r="KCS40" s="96"/>
      <c r="KCT40" s="96"/>
      <c r="KCU40" s="96"/>
      <c r="KCV40" s="96"/>
      <c r="KCW40" s="96"/>
      <c r="KCX40" s="96"/>
      <c r="KCY40" s="96"/>
      <c r="KCZ40" s="96"/>
      <c r="KDA40" s="96"/>
      <c r="KDB40" s="96"/>
      <c r="KDC40" s="96"/>
      <c r="KDD40" s="96"/>
      <c r="KDE40" s="96"/>
      <c r="KDF40" s="96"/>
      <c r="KDG40" s="96"/>
      <c r="KDH40" s="96"/>
      <c r="KDI40" s="96"/>
      <c r="KDJ40" s="96"/>
      <c r="KDK40" s="96"/>
      <c r="KDL40" s="96"/>
      <c r="KDM40" s="96"/>
      <c r="KDN40" s="96"/>
      <c r="KDO40" s="96"/>
      <c r="KDP40" s="96"/>
      <c r="KDQ40" s="96"/>
      <c r="KDR40" s="96"/>
      <c r="KDS40" s="96"/>
      <c r="KDT40" s="96"/>
      <c r="KDU40" s="96"/>
      <c r="KDV40" s="96"/>
      <c r="KDW40" s="96"/>
      <c r="KDX40" s="96"/>
      <c r="KDY40" s="96"/>
      <c r="KDZ40" s="96"/>
      <c r="KEA40" s="96"/>
      <c r="KEB40" s="96"/>
      <c r="KEC40" s="96"/>
      <c r="KED40" s="96"/>
      <c r="KEE40" s="96"/>
      <c r="KEF40" s="96"/>
      <c r="KEG40" s="96"/>
      <c r="KEH40" s="96"/>
      <c r="KEI40" s="96"/>
      <c r="KEJ40" s="96"/>
      <c r="KEK40" s="96"/>
      <c r="KEL40" s="96"/>
      <c r="KEM40" s="96"/>
      <c r="KEN40" s="96"/>
      <c r="KEO40" s="96"/>
      <c r="KEP40" s="96"/>
      <c r="KEQ40" s="96"/>
      <c r="KER40" s="96"/>
      <c r="KES40" s="96"/>
      <c r="KET40" s="96"/>
      <c r="KEU40" s="96"/>
      <c r="KEV40" s="96"/>
      <c r="KEW40" s="96"/>
      <c r="KEX40" s="96"/>
      <c r="KEY40" s="96"/>
      <c r="KEZ40" s="96"/>
      <c r="KFA40" s="96"/>
      <c r="KFB40" s="96"/>
      <c r="KFC40" s="96"/>
      <c r="KFD40" s="96"/>
      <c r="KFE40" s="96"/>
      <c r="KFF40" s="96"/>
      <c r="KFG40" s="96"/>
      <c r="KFH40" s="96"/>
      <c r="KFI40" s="96"/>
      <c r="KFJ40" s="96"/>
      <c r="KFK40" s="96"/>
      <c r="KFL40" s="96"/>
      <c r="KFM40" s="96"/>
      <c r="KFN40" s="96"/>
      <c r="KFO40" s="96"/>
      <c r="KFP40" s="96"/>
      <c r="KFQ40" s="96"/>
      <c r="KFR40" s="96"/>
      <c r="KFS40" s="96"/>
      <c r="KFT40" s="96"/>
      <c r="KFU40" s="96"/>
      <c r="KFV40" s="96"/>
      <c r="KFW40" s="96"/>
      <c r="KFX40" s="96"/>
      <c r="KFY40" s="96"/>
      <c r="KFZ40" s="96"/>
      <c r="KGA40" s="96"/>
      <c r="KGB40" s="96"/>
      <c r="KGC40" s="96"/>
      <c r="KGD40" s="96"/>
      <c r="KGE40" s="96"/>
      <c r="KGF40" s="96"/>
      <c r="KGG40" s="96"/>
      <c r="KGH40" s="96"/>
      <c r="KGI40" s="96"/>
      <c r="KGJ40" s="96"/>
      <c r="KGK40" s="96"/>
      <c r="KGL40" s="96"/>
      <c r="KGM40" s="96"/>
      <c r="KGN40" s="96"/>
      <c r="KGO40" s="96"/>
      <c r="KGP40" s="96"/>
      <c r="KGQ40" s="96"/>
      <c r="KGR40" s="96"/>
      <c r="KGS40" s="96"/>
      <c r="KGT40" s="96"/>
      <c r="KGU40" s="96"/>
      <c r="KGV40" s="96"/>
      <c r="KGW40" s="96"/>
      <c r="KGX40" s="96"/>
      <c r="KGY40" s="96"/>
      <c r="KGZ40" s="96"/>
      <c r="KHA40" s="96"/>
      <c r="KHB40" s="96"/>
      <c r="KHC40" s="96"/>
      <c r="KHD40" s="96"/>
      <c r="KHE40" s="96"/>
      <c r="KHF40" s="96"/>
      <c r="KHG40" s="96"/>
      <c r="KHH40" s="96"/>
      <c r="KHI40" s="96"/>
      <c r="KHJ40" s="96"/>
      <c r="KHK40" s="96"/>
      <c r="KHL40" s="96"/>
      <c r="KHM40" s="96"/>
      <c r="KHN40" s="96"/>
      <c r="KHO40" s="96"/>
      <c r="KHP40" s="96"/>
      <c r="KHQ40" s="96"/>
      <c r="KHR40" s="96"/>
      <c r="KHS40" s="96"/>
      <c r="KHT40" s="96"/>
      <c r="KHU40" s="96"/>
      <c r="KHV40" s="96"/>
      <c r="KHW40" s="96"/>
      <c r="KHX40" s="96"/>
      <c r="KHY40" s="96"/>
      <c r="KHZ40" s="96"/>
      <c r="KIA40" s="96"/>
      <c r="KIB40" s="96"/>
      <c r="KIC40" s="96"/>
      <c r="KID40" s="96"/>
      <c r="KIE40" s="96"/>
      <c r="KIF40" s="96"/>
      <c r="KIG40" s="96"/>
      <c r="KIH40" s="96"/>
      <c r="KII40" s="96"/>
      <c r="KIJ40" s="96"/>
      <c r="KIK40" s="96"/>
      <c r="KIL40" s="96"/>
      <c r="KIM40" s="96"/>
      <c r="KIN40" s="96"/>
      <c r="KIO40" s="96"/>
      <c r="KIP40" s="96"/>
      <c r="KIQ40" s="96"/>
      <c r="KIR40" s="96"/>
      <c r="KIS40" s="96"/>
      <c r="KIT40" s="96"/>
      <c r="KIU40" s="96"/>
      <c r="KIV40" s="96"/>
      <c r="KIW40" s="96"/>
      <c r="KIX40" s="96"/>
      <c r="KIY40" s="96"/>
      <c r="KIZ40" s="96"/>
      <c r="KJA40" s="96"/>
      <c r="KJB40" s="96"/>
      <c r="KJC40" s="96"/>
      <c r="KJD40" s="96"/>
      <c r="KJE40" s="96"/>
      <c r="KJF40" s="96"/>
      <c r="KJG40" s="96"/>
      <c r="KJH40" s="96"/>
      <c r="KJI40" s="96"/>
      <c r="KJJ40" s="96"/>
      <c r="KJK40" s="96"/>
      <c r="KJL40" s="96"/>
      <c r="KJM40" s="96"/>
      <c r="KJN40" s="96"/>
      <c r="KJO40" s="96"/>
      <c r="KJP40" s="96"/>
      <c r="KJQ40" s="96"/>
      <c r="KJR40" s="96"/>
      <c r="KJS40" s="96"/>
      <c r="KJT40" s="96"/>
      <c r="KJU40" s="96"/>
      <c r="KJV40" s="96"/>
      <c r="KJW40" s="96"/>
      <c r="KJX40" s="96"/>
      <c r="KJY40" s="96"/>
      <c r="KJZ40" s="96"/>
      <c r="KKA40" s="96"/>
      <c r="KKB40" s="96"/>
      <c r="KKC40" s="96"/>
      <c r="KKD40" s="96"/>
      <c r="KKE40" s="96"/>
      <c r="KKF40" s="96"/>
      <c r="KKG40" s="96"/>
      <c r="KKH40" s="96"/>
      <c r="KKI40" s="96"/>
      <c r="KKJ40" s="96"/>
      <c r="KKK40" s="96"/>
      <c r="KKL40" s="96"/>
      <c r="KKM40" s="96"/>
      <c r="KKN40" s="96"/>
      <c r="KKO40" s="96"/>
      <c r="KKP40" s="96"/>
      <c r="KKQ40" s="96"/>
      <c r="KKR40" s="96"/>
      <c r="KKS40" s="96"/>
      <c r="KKT40" s="96"/>
      <c r="KKU40" s="96"/>
      <c r="KKV40" s="96"/>
      <c r="KKW40" s="96"/>
      <c r="KKX40" s="96"/>
      <c r="KKY40" s="96"/>
      <c r="KKZ40" s="96"/>
      <c r="KLA40" s="96"/>
      <c r="KLB40" s="96"/>
      <c r="KLC40" s="96"/>
      <c r="KLD40" s="96"/>
      <c r="KLE40" s="96"/>
      <c r="KLF40" s="96"/>
      <c r="KLG40" s="96"/>
      <c r="KLH40" s="96"/>
      <c r="KLI40" s="96"/>
      <c r="KLJ40" s="96"/>
      <c r="KLK40" s="96"/>
      <c r="KLL40" s="96"/>
      <c r="KLM40" s="96"/>
      <c r="KLN40" s="96"/>
      <c r="KLO40" s="96"/>
      <c r="KLP40" s="96"/>
      <c r="KLQ40" s="96"/>
      <c r="KLR40" s="96"/>
      <c r="KLS40" s="96"/>
      <c r="KLT40" s="96"/>
      <c r="KLU40" s="96"/>
      <c r="KLV40" s="96"/>
      <c r="KLW40" s="96"/>
      <c r="KLX40" s="96"/>
      <c r="KLY40" s="96"/>
      <c r="KLZ40" s="96"/>
      <c r="KMA40" s="96"/>
      <c r="KMB40" s="96"/>
      <c r="KMC40" s="96"/>
      <c r="KMD40" s="96"/>
      <c r="KME40" s="96"/>
      <c r="KMF40" s="96"/>
      <c r="KMG40" s="96"/>
      <c r="KMH40" s="96"/>
      <c r="KMI40" s="96"/>
      <c r="KMJ40" s="96"/>
      <c r="KMK40" s="96"/>
      <c r="KML40" s="96"/>
      <c r="KMM40" s="96"/>
      <c r="KMN40" s="96"/>
      <c r="KMO40" s="96"/>
      <c r="KMP40" s="96"/>
      <c r="KMQ40" s="96"/>
      <c r="KMR40" s="96"/>
      <c r="KMS40" s="96"/>
      <c r="KMT40" s="96"/>
      <c r="KMU40" s="96"/>
      <c r="KMV40" s="96"/>
      <c r="KMW40" s="96"/>
      <c r="KMX40" s="96"/>
      <c r="KMY40" s="96"/>
      <c r="KMZ40" s="96"/>
      <c r="KNA40" s="96"/>
      <c r="KNB40" s="96"/>
      <c r="KNC40" s="96"/>
      <c r="KND40" s="96"/>
      <c r="KNE40" s="96"/>
      <c r="KNF40" s="96"/>
      <c r="KNG40" s="96"/>
      <c r="KNH40" s="96"/>
      <c r="KNI40" s="96"/>
      <c r="KNJ40" s="96"/>
      <c r="KNK40" s="96"/>
      <c r="KNL40" s="96"/>
      <c r="KNM40" s="96"/>
      <c r="KNN40" s="96"/>
      <c r="KNO40" s="96"/>
      <c r="KNP40" s="96"/>
      <c r="KNQ40" s="96"/>
      <c r="KNR40" s="96"/>
      <c r="KNS40" s="96"/>
      <c r="KNT40" s="96"/>
      <c r="KNU40" s="96"/>
      <c r="KNV40" s="96"/>
      <c r="KNW40" s="96"/>
      <c r="KNX40" s="96"/>
      <c r="KNY40" s="96"/>
      <c r="KNZ40" s="96"/>
      <c r="KOA40" s="96"/>
      <c r="KOB40" s="96"/>
      <c r="KOC40" s="96"/>
      <c r="KOD40" s="96"/>
      <c r="KOE40" s="96"/>
      <c r="KOF40" s="96"/>
      <c r="KOG40" s="96"/>
      <c r="KOH40" s="96"/>
      <c r="KOI40" s="96"/>
      <c r="KOJ40" s="96"/>
      <c r="KOK40" s="96"/>
      <c r="KOL40" s="96"/>
      <c r="KOM40" s="96"/>
      <c r="KON40" s="96"/>
      <c r="KOO40" s="96"/>
      <c r="KOP40" s="96"/>
      <c r="KOQ40" s="96"/>
      <c r="KOR40" s="96"/>
      <c r="KOS40" s="96"/>
      <c r="KOT40" s="96"/>
      <c r="KOU40" s="96"/>
      <c r="KOV40" s="96"/>
      <c r="KOW40" s="96"/>
      <c r="KOX40" s="96"/>
      <c r="KOY40" s="96"/>
      <c r="KOZ40" s="96"/>
      <c r="KPA40" s="96"/>
      <c r="KPB40" s="96"/>
      <c r="KPC40" s="96"/>
      <c r="KPD40" s="96"/>
      <c r="KPE40" s="96"/>
      <c r="KPF40" s="96"/>
      <c r="KPG40" s="96"/>
      <c r="KPH40" s="96"/>
      <c r="KPI40" s="96"/>
      <c r="KPJ40" s="96"/>
      <c r="KPK40" s="96"/>
      <c r="KPL40" s="96"/>
      <c r="KPM40" s="96"/>
      <c r="KPN40" s="96"/>
      <c r="KPO40" s="96"/>
      <c r="KPP40" s="96"/>
      <c r="KPQ40" s="96"/>
      <c r="KPR40" s="96"/>
      <c r="KPS40" s="96"/>
      <c r="KPT40" s="96"/>
      <c r="KPU40" s="96"/>
      <c r="KPV40" s="96"/>
      <c r="KPW40" s="96"/>
      <c r="KPX40" s="96"/>
      <c r="KPY40" s="96"/>
      <c r="KPZ40" s="96"/>
      <c r="KQA40" s="96"/>
      <c r="KQB40" s="96"/>
      <c r="KQC40" s="96"/>
      <c r="KQD40" s="96"/>
      <c r="KQE40" s="96"/>
      <c r="KQF40" s="96"/>
      <c r="KQG40" s="96"/>
      <c r="KQH40" s="96"/>
      <c r="KQI40" s="96"/>
      <c r="KQJ40" s="96"/>
      <c r="KQK40" s="96"/>
      <c r="KQL40" s="96"/>
      <c r="KQM40" s="96"/>
      <c r="KQN40" s="96"/>
      <c r="KQO40" s="96"/>
      <c r="KQP40" s="96"/>
      <c r="KQQ40" s="96"/>
      <c r="KQR40" s="96"/>
      <c r="KQS40" s="96"/>
      <c r="KQT40" s="96"/>
      <c r="KQU40" s="96"/>
      <c r="KQV40" s="96"/>
      <c r="KQW40" s="96"/>
      <c r="KQX40" s="96"/>
      <c r="KQY40" s="96"/>
      <c r="KQZ40" s="96"/>
      <c r="KRA40" s="96"/>
      <c r="KRB40" s="96"/>
      <c r="KRC40" s="96"/>
      <c r="KRD40" s="96"/>
      <c r="KRE40" s="96"/>
      <c r="KRF40" s="96"/>
      <c r="KRG40" s="96"/>
      <c r="KRH40" s="96"/>
      <c r="KRI40" s="96"/>
      <c r="KRJ40" s="96"/>
      <c r="KRK40" s="96"/>
      <c r="KRL40" s="96"/>
      <c r="KRM40" s="96"/>
      <c r="KRN40" s="96"/>
      <c r="KRO40" s="96"/>
      <c r="KRP40" s="96"/>
      <c r="KRQ40" s="96"/>
      <c r="KRR40" s="96"/>
      <c r="KRS40" s="96"/>
      <c r="KRT40" s="96"/>
      <c r="KRU40" s="96"/>
      <c r="KRV40" s="96"/>
      <c r="KRW40" s="96"/>
      <c r="KRX40" s="96"/>
      <c r="KRY40" s="96"/>
      <c r="KRZ40" s="96"/>
      <c r="KSA40" s="96"/>
      <c r="KSB40" s="96"/>
      <c r="KSC40" s="96"/>
      <c r="KSD40" s="96"/>
      <c r="KSE40" s="96"/>
      <c r="KSF40" s="96"/>
      <c r="KSG40" s="96"/>
      <c r="KSH40" s="96"/>
      <c r="KSI40" s="96"/>
      <c r="KSJ40" s="96"/>
      <c r="KSK40" s="96"/>
      <c r="KSL40" s="96"/>
      <c r="KSM40" s="96"/>
      <c r="KSN40" s="96"/>
      <c r="KSO40" s="96"/>
      <c r="KSP40" s="96"/>
      <c r="KSQ40" s="96"/>
      <c r="KSR40" s="96"/>
      <c r="KSS40" s="96"/>
      <c r="KST40" s="96"/>
      <c r="KSU40" s="96"/>
      <c r="KSV40" s="96"/>
      <c r="KSW40" s="96"/>
      <c r="KSX40" s="96"/>
      <c r="KSY40" s="96"/>
      <c r="KSZ40" s="96"/>
      <c r="KTA40" s="96"/>
      <c r="KTB40" s="96"/>
      <c r="KTC40" s="96"/>
      <c r="KTD40" s="96"/>
      <c r="KTE40" s="96"/>
      <c r="KTF40" s="96"/>
      <c r="KTG40" s="96"/>
      <c r="KTH40" s="96"/>
      <c r="KTI40" s="96"/>
      <c r="KTJ40" s="96"/>
      <c r="KTK40" s="96"/>
      <c r="KTL40" s="96"/>
      <c r="KTM40" s="96"/>
      <c r="KTN40" s="96"/>
      <c r="KTO40" s="96"/>
      <c r="KTP40" s="96"/>
      <c r="KTQ40" s="96"/>
      <c r="KTR40" s="96"/>
      <c r="KTS40" s="96"/>
      <c r="KTT40" s="96"/>
      <c r="KTU40" s="96"/>
      <c r="KTV40" s="96"/>
      <c r="KTW40" s="96"/>
      <c r="KTX40" s="96"/>
      <c r="KTY40" s="96"/>
      <c r="KTZ40" s="96"/>
      <c r="KUA40" s="96"/>
      <c r="KUB40" s="96"/>
      <c r="KUC40" s="96"/>
      <c r="KUD40" s="96"/>
      <c r="KUE40" s="96"/>
      <c r="KUF40" s="96"/>
      <c r="KUG40" s="96"/>
      <c r="KUH40" s="96"/>
      <c r="KUI40" s="96"/>
      <c r="KUJ40" s="96"/>
      <c r="KUK40" s="96"/>
      <c r="KUL40" s="96"/>
      <c r="KUM40" s="96"/>
      <c r="KUN40" s="96"/>
      <c r="KUO40" s="96"/>
      <c r="KUP40" s="96"/>
      <c r="KUQ40" s="96"/>
      <c r="KUR40" s="96"/>
      <c r="KUS40" s="96"/>
      <c r="KUT40" s="96"/>
      <c r="KUU40" s="96"/>
      <c r="KUV40" s="96"/>
      <c r="KUW40" s="96"/>
      <c r="KUX40" s="96"/>
      <c r="KUY40" s="96"/>
      <c r="KUZ40" s="96"/>
      <c r="KVA40" s="96"/>
      <c r="KVB40" s="96"/>
      <c r="KVC40" s="96"/>
      <c r="KVD40" s="96"/>
      <c r="KVE40" s="96"/>
      <c r="KVF40" s="96"/>
      <c r="KVG40" s="96"/>
      <c r="KVH40" s="96"/>
      <c r="KVI40" s="96"/>
      <c r="KVJ40" s="96"/>
      <c r="KVK40" s="96"/>
      <c r="KVL40" s="96"/>
      <c r="KVM40" s="96"/>
      <c r="KVN40" s="96"/>
      <c r="KVO40" s="96"/>
      <c r="KVP40" s="96"/>
      <c r="KVQ40" s="96"/>
      <c r="KVR40" s="96"/>
      <c r="KVS40" s="96"/>
      <c r="KVT40" s="96"/>
      <c r="KVU40" s="96"/>
      <c r="KVV40" s="96"/>
      <c r="KVW40" s="96"/>
      <c r="KVX40" s="96"/>
      <c r="KVY40" s="96"/>
      <c r="KVZ40" s="96"/>
      <c r="KWA40" s="96"/>
      <c r="KWB40" s="96"/>
      <c r="KWC40" s="96"/>
      <c r="KWD40" s="96"/>
      <c r="KWE40" s="96"/>
      <c r="KWF40" s="96"/>
      <c r="KWG40" s="96"/>
      <c r="KWH40" s="96"/>
      <c r="KWI40" s="96"/>
      <c r="KWJ40" s="96"/>
      <c r="KWK40" s="96"/>
      <c r="KWL40" s="96"/>
      <c r="KWM40" s="96"/>
      <c r="KWN40" s="96"/>
      <c r="KWO40" s="96"/>
      <c r="KWP40" s="96"/>
      <c r="KWQ40" s="96"/>
      <c r="KWR40" s="96"/>
      <c r="KWS40" s="96"/>
      <c r="KWT40" s="96"/>
      <c r="KWU40" s="96"/>
      <c r="KWV40" s="96"/>
      <c r="KWW40" s="96"/>
      <c r="KWX40" s="96"/>
      <c r="KWY40" s="96"/>
      <c r="KWZ40" s="96"/>
      <c r="KXA40" s="96"/>
      <c r="KXB40" s="96"/>
      <c r="KXC40" s="96"/>
      <c r="KXD40" s="96"/>
      <c r="KXE40" s="96"/>
      <c r="KXF40" s="96"/>
      <c r="KXG40" s="96"/>
      <c r="KXH40" s="96"/>
      <c r="KXI40" s="96"/>
      <c r="KXJ40" s="96"/>
      <c r="KXK40" s="96"/>
      <c r="KXL40" s="96"/>
      <c r="KXM40" s="96"/>
      <c r="KXN40" s="96"/>
      <c r="KXO40" s="96"/>
      <c r="KXP40" s="96"/>
      <c r="KXQ40" s="96"/>
      <c r="KXR40" s="96"/>
      <c r="KXS40" s="96"/>
      <c r="KXT40" s="96"/>
      <c r="KXU40" s="96"/>
      <c r="KXV40" s="96"/>
      <c r="KXW40" s="96"/>
      <c r="KXX40" s="96"/>
      <c r="KXY40" s="96"/>
      <c r="KXZ40" s="96"/>
      <c r="KYA40" s="96"/>
      <c r="KYB40" s="96"/>
      <c r="KYC40" s="96"/>
      <c r="KYD40" s="96"/>
      <c r="KYE40" s="96"/>
      <c r="KYF40" s="96"/>
      <c r="KYG40" s="96"/>
      <c r="KYH40" s="96"/>
      <c r="KYI40" s="96"/>
      <c r="KYJ40" s="96"/>
      <c r="KYK40" s="96"/>
      <c r="KYL40" s="96"/>
      <c r="KYM40" s="96"/>
      <c r="KYN40" s="96"/>
      <c r="KYO40" s="96"/>
      <c r="KYP40" s="96"/>
      <c r="KYQ40" s="96"/>
      <c r="KYR40" s="96"/>
      <c r="KYS40" s="96"/>
      <c r="KYT40" s="96"/>
      <c r="KYU40" s="96"/>
      <c r="KYV40" s="96"/>
      <c r="KYW40" s="96"/>
      <c r="KYX40" s="96"/>
      <c r="KYY40" s="96"/>
      <c r="KYZ40" s="96"/>
      <c r="KZA40" s="96"/>
      <c r="KZB40" s="96"/>
      <c r="KZC40" s="96"/>
      <c r="KZD40" s="96"/>
      <c r="KZE40" s="96"/>
      <c r="KZF40" s="96"/>
      <c r="KZG40" s="96"/>
      <c r="KZH40" s="96"/>
      <c r="KZI40" s="96"/>
      <c r="KZJ40" s="96"/>
      <c r="KZK40" s="96"/>
      <c r="KZL40" s="96"/>
      <c r="KZM40" s="96"/>
      <c r="KZN40" s="96"/>
      <c r="KZO40" s="96"/>
      <c r="KZP40" s="96"/>
      <c r="KZQ40" s="96"/>
      <c r="KZR40" s="96"/>
      <c r="KZS40" s="96"/>
      <c r="KZT40" s="96"/>
      <c r="KZU40" s="96"/>
      <c r="KZV40" s="96"/>
      <c r="KZW40" s="96"/>
      <c r="KZX40" s="96"/>
      <c r="KZY40" s="96"/>
      <c r="KZZ40" s="96"/>
      <c r="LAA40" s="96"/>
      <c r="LAB40" s="96"/>
      <c r="LAC40" s="96"/>
      <c r="LAD40" s="96"/>
      <c r="LAE40" s="96"/>
      <c r="LAF40" s="96"/>
      <c r="LAG40" s="96"/>
      <c r="LAH40" s="96"/>
      <c r="LAI40" s="96"/>
      <c r="LAJ40" s="96"/>
      <c r="LAK40" s="96"/>
      <c r="LAL40" s="96"/>
      <c r="LAM40" s="96"/>
      <c r="LAN40" s="96"/>
      <c r="LAO40" s="96"/>
      <c r="LAP40" s="96"/>
      <c r="LAQ40" s="96"/>
      <c r="LAR40" s="96"/>
      <c r="LAS40" s="96"/>
      <c r="LAT40" s="96"/>
      <c r="LAU40" s="96"/>
      <c r="LAV40" s="96"/>
      <c r="LAW40" s="96"/>
      <c r="LAX40" s="96"/>
      <c r="LAY40" s="96"/>
      <c r="LAZ40" s="96"/>
      <c r="LBA40" s="96"/>
      <c r="LBB40" s="96"/>
      <c r="LBC40" s="96"/>
      <c r="LBD40" s="96"/>
      <c r="LBE40" s="96"/>
      <c r="LBF40" s="96"/>
      <c r="LBG40" s="96"/>
      <c r="LBH40" s="96"/>
      <c r="LBI40" s="96"/>
      <c r="LBJ40" s="96"/>
      <c r="LBK40" s="96"/>
      <c r="LBL40" s="96"/>
      <c r="LBM40" s="96"/>
      <c r="LBN40" s="96"/>
      <c r="LBO40" s="96"/>
      <c r="LBP40" s="96"/>
      <c r="LBQ40" s="96"/>
      <c r="LBR40" s="96"/>
      <c r="LBS40" s="96"/>
      <c r="LBT40" s="96"/>
      <c r="LBU40" s="96"/>
      <c r="LBV40" s="96"/>
      <c r="LBW40" s="96"/>
      <c r="LBX40" s="96"/>
      <c r="LBY40" s="96"/>
      <c r="LBZ40" s="96"/>
      <c r="LCA40" s="96"/>
      <c r="LCB40" s="96"/>
      <c r="LCC40" s="96"/>
      <c r="LCD40" s="96"/>
      <c r="LCE40" s="96"/>
      <c r="LCF40" s="96"/>
      <c r="LCG40" s="96"/>
      <c r="LCH40" s="96"/>
      <c r="LCI40" s="96"/>
      <c r="LCJ40" s="96"/>
      <c r="LCK40" s="96"/>
      <c r="LCL40" s="96"/>
      <c r="LCM40" s="96"/>
      <c r="LCN40" s="96"/>
      <c r="LCO40" s="96"/>
      <c r="LCP40" s="96"/>
      <c r="LCQ40" s="96"/>
      <c r="LCR40" s="96"/>
      <c r="LCS40" s="96"/>
      <c r="LCT40" s="96"/>
      <c r="LCU40" s="96"/>
      <c r="LCV40" s="96"/>
      <c r="LCW40" s="96"/>
      <c r="LCX40" s="96"/>
      <c r="LCY40" s="96"/>
      <c r="LCZ40" s="96"/>
      <c r="LDA40" s="96"/>
      <c r="LDB40" s="96"/>
      <c r="LDC40" s="96"/>
      <c r="LDD40" s="96"/>
      <c r="LDE40" s="96"/>
      <c r="LDF40" s="96"/>
      <c r="LDG40" s="96"/>
      <c r="LDH40" s="96"/>
      <c r="LDI40" s="96"/>
      <c r="LDJ40" s="96"/>
      <c r="LDK40" s="96"/>
      <c r="LDL40" s="96"/>
      <c r="LDM40" s="96"/>
      <c r="LDN40" s="96"/>
      <c r="LDO40" s="96"/>
      <c r="LDP40" s="96"/>
      <c r="LDQ40" s="96"/>
      <c r="LDR40" s="96"/>
      <c r="LDS40" s="96"/>
      <c r="LDT40" s="96"/>
      <c r="LDU40" s="96"/>
      <c r="LDV40" s="96"/>
      <c r="LDW40" s="96"/>
      <c r="LDX40" s="96"/>
      <c r="LDY40" s="96"/>
      <c r="LDZ40" s="96"/>
      <c r="LEA40" s="96"/>
      <c r="LEB40" s="96"/>
      <c r="LEC40" s="96"/>
      <c r="LED40" s="96"/>
      <c r="LEE40" s="96"/>
      <c r="LEF40" s="96"/>
      <c r="LEG40" s="96"/>
      <c r="LEH40" s="96"/>
      <c r="LEI40" s="96"/>
      <c r="LEJ40" s="96"/>
      <c r="LEK40" s="96"/>
      <c r="LEL40" s="96"/>
      <c r="LEM40" s="96"/>
      <c r="LEN40" s="96"/>
      <c r="LEO40" s="96"/>
      <c r="LEP40" s="96"/>
      <c r="LEQ40" s="96"/>
      <c r="LER40" s="96"/>
      <c r="LES40" s="96"/>
      <c r="LET40" s="96"/>
      <c r="LEU40" s="96"/>
      <c r="LEV40" s="96"/>
      <c r="LEW40" s="96"/>
      <c r="LEX40" s="96"/>
      <c r="LEY40" s="96"/>
      <c r="LEZ40" s="96"/>
      <c r="LFA40" s="96"/>
      <c r="LFB40" s="96"/>
      <c r="LFC40" s="96"/>
      <c r="LFD40" s="96"/>
      <c r="LFE40" s="96"/>
      <c r="LFF40" s="96"/>
      <c r="LFG40" s="96"/>
      <c r="LFH40" s="96"/>
      <c r="LFI40" s="96"/>
      <c r="LFJ40" s="96"/>
      <c r="LFK40" s="96"/>
      <c r="LFL40" s="96"/>
      <c r="LFM40" s="96"/>
      <c r="LFN40" s="96"/>
      <c r="LFO40" s="96"/>
      <c r="LFP40" s="96"/>
      <c r="LFQ40" s="96"/>
      <c r="LFR40" s="96"/>
      <c r="LFS40" s="96"/>
      <c r="LFT40" s="96"/>
      <c r="LFU40" s="96"/>
      <c r="LFV40" s="96"/>
      <c r="LFW40" s="96"/>
      <c r="LFX40" s="96"/>
      <c r="LFY40" s="96"/>
      <c r="LFZ40" s="96"/>
      <c r="LGA40" s="96"/>
      <c r="LGB40" s="96"/>
      <c r="LGC40" s="96"/>
      <c r="LGD40" s="96"/>
      <c r="LGE40" s="96"/>
      <c r="LGF40" s="96"/>
      <c r="LGG40" s="96"/>
      <c r="LGH40" s="96"/>
      <c r="LGI40" s="96"/>
      <c r="LGJ40" s="96"/>
      <c r="LGK40" s="96"/>
      <c r="LGL40" s="96"/>
      <c r="LGM40" s="96"/>
      <c r="LGN40" s="96"/>
      <c r="LGO40" s="96"/>
      <c r="LGP40" s="96"/>
      <c r="LGQ40" s="96"/>
      <c r="LGR40" s="96"/>
      <c r="LGS40" s="96"/>
      <c r="LGT40" s="96"/>
      <c r="LGU40" s="96"/>
      <c r="LGV40" s="96"/>
      <c r="LGW40" s="96"/>
      <c r="LGX40" s="96"/>
      <c r="LGY40" s="96"/>
      <c r="LGZ40" s="96"/>
      <c r="LHA40" s="96"/>
      <c r="LHB40" s="96"/>
      <c r="LHC40" s="96"/>
      <c r="LHD40" s="96"/>
      <c r="LHE40" s="96"/>
      <c r="LHF40" s="96"/>
      <c r="LHG40" s="96"/>
      <c r="LHH40" s="96"/>
      <c r="LHI40" s="96"/>
      <c r="LHJ40" s="96"/>
      <c r="LHK40" s="96"/>
      <c r="LHL40" s="96"/>
      <c r="LHM40" s="96"/>
      <c r="LHN40" s="96"/>
      <c r="LHO40" s="96"/>
      <c r="LHP40" s="96"/>
      <c r="LHQ40" s="96"/>
      <c r="LHR40" s="96"/>
      <c r="LHS40" s="96"/>
      <c r="LHT40" s="96"/>
      <c r="LHU40" s="96"/>
      <c r="LHV40" s="96"/>
      <c r="LHW40" s="96"/>
      <c r="LHX40" s="96"/>
      <c r="LHY40" s="96"/>
      <c r="LHZ40" s="96"/>
      <c r="LIA40" s="96"/>
      <c r="LIB40" s="96"/>
      <c r="LIC40" s="96"/>
      <c r="LID40" s="96"/>
      <c r="LIE40" s="96"/>
      <c r="LIF40" s="96"/>
      <c r="LIG40" s="96"/>
      <c r="LIH40" s="96"/>
      <c r="LII40" s="96"/>
      <c r="LIJ40" s="96"/>
      <c r="LIK40" s="96"/>
      <c r="LIL40" s="96"/>
      <c r="LIM40" s="96"/>
      <c r="LIN40" s="96"/>
      <c r="LIO40" s="96"/>
      <c r="LIP40" s="96"/>
      <c r="LIQ40" s="96"/>
      <c r="LIR40" s="96"/>
      <c r="LIS40" s="96"/>
      <c r="LIT40" s="96"/>
      <c r="LIU40" s="96"/>
      <c r="LIV40" s="96"/>
      <c r="LIW40" s="96"/>
      <c r="LIX40" s="96"/>
      <c r="LIY40" s="96"/>
      <c r="LIZ40" s="96"/>
      <c r="LJA40" s="96"/>
      <c r="LJB40" s="96"/>
      <c r="LJC40" s="96"/>
      <c r="LJD40" s="96"/>
      <c r="LJE40" s="96"/>
      <c r="LJF40" s="96"/>
      <c r="LJG40" s="96"/>
      <c r="LJH40" s="96"/>
      <c r="LJI40" s="96"/>
      <c r="LJJ40" s="96"/>
      <c r="LJK40" s="96"/>
      <c r="LJL40" s="96"/>
      <c r="LJM40" s="96"/>
      <c r="LJN40" s="96"/>
      <c r="LJO40" s="96"/>
      <c r="LJP40" s="96"/>
      <c r="LJQ40" s="96"/>
      <c r="LJR40" s="96"/>
      <c r="LJS40" s="96"/>
      <c r="LJT40" s="96"/>
      <c r="LJU40" s="96"/>
      <c r="LJV40" s="96"/>
      <c r="LJW40" s="96"/>
      <c r="LJX40" s="96"/>
      <c r="LJY40" s="96"/>
      <c r="LJZ40" s="96"/>
      <c r="LKA40" s="96"/>
      <c r="LKB40" s="96"/>
      <c r="LKC40" s="96"/>
      <c r="LKD40" s="96"/>
      <c r="LKE40" s="96"/>
      <c r="LKF40" s="96"/>
      <c r="LKG40" s="96"/>
      <c r="LKH40" s="96"/>
      <c r="LKI40" s="96"/>
      <c r="LKJ40" s="96"/>
      <c r="LKK40" s="96"/>
      <c r="LKL40" s="96"/>
      <c r="LKM40" s="96"/>
      <c r="LKN40" s="96"/>
      <c r="LKO40" s="96"/>
      <c r="LKP40" s="96"/>
      <c r="LKQ40" s="96"/>
      <c r="LKR40" s="96"/>
      <c r="LKS40" s="96"/>
      <c r="LKT40" s="96"/>
      <c r="LKU40" s="96"/>
      <c r="LKV40" s="96"/>
      <c r="LKW40" s="96"/>
      <c r="LKX40" s="96"/>
      <c r="LKY40" s="96"/>
      <c r="LKZ40" s="96"/>
      <c r="LLA40" s="96"/>
      <c r="LLB40" s="96"/>
      <c r="LLC40" s="96"/>
      <c r="LLD40" s="96"/>
      <c r="LLE40" s="96"/>
      <c r="LLF40" s="96"/>
      <c r="LLG40" s="96"/>
      <c r="LLH40" s="96"/>
      <c r="LLI40" s="96"/>
      <c r="LLJ40" s="96"/>
      <c r="LLK40" s="96"/>
      <c r="LLL40" s="96"/>
      <c r="LLM40" s="96"/>
      <c r="LLN40" s="96"/>
      <c r="LLO40" s="96"/>
      <c r="LLP40" s="96"/>
      <c r="LLQ40" s="96"/>
      <c r="LLR40" s="96"/>
      <c r="LLS40" s="96"/>
      <c r="LLT40" s="96"/>
      <c r="LLU40" s="96"/>
      <c r="LLV40" s="96"/>
      <c r="LLW40" s="96"/>
      <c r="LLX40" s="96"/>
      <c r="LLY40" s="96"/>
      <c r="LLZ40" s="96"/>
      <c r="LMA40" s="96"/>
      <c r="LMB40" s="96"/>
      <c r="LMC40" s="96"/>
      <c r="LMD40" s="96"/>
      <c r="LME40" s="96"/>
      <c r="LMF40" s="96"/>
      <c r="LMG40" s="96"/>
      <c r="LMH40" s="96"/>
      <c r="LMI40" s="96"/>
      <c r="LMJ40" s="96"/>
      <c r="LMK40" s="96"/>
      <c r="LML40" s="96"/>
      <c r="LMM40" s="96"/>
      <c r="LMN40" s="96"/>
      <c r="LMO40" s="96"/>
      <c r="LMP40" s="96"/>
      <c r="LMQ40" s="96"/>
      <c r="LMR40" s="96"/>
      <c r="LMS40" s="96"/>
      <c r="LMT40" s="96"/>
      <c r="LMU40" s="96"/>
      <c r="LMV40" s="96"/>
      <c r="LMW40" s="96"/>
      <c r="LMX40" s="96"/>
      <c r="LMY40" s="96"/>
      <c r="LMZ40" s="96"/>
      <c r="LNA40" s="96"/>
      <c r="LNB40" s="96"/>
      <c r="LNC40" s="96"/>
      <c r="LND40" s="96"/>
      <c r="LNE40" s="96"/>
      <c r="LNF40" s="96"/>
      <c r="LNG40" s="96"/>
      <c r="LNH40" s="96"/>
      <c r="LNI40" s="96"/>
      <c r="LNJ40" s="96"/>
      <c r="LNK40" s="96"/>
      <c r="LNL40" s="96"/>
      <c r="LNM40" s="96"/>
      <c r="LNN40" s="96"/>
      <c r="LNO40" s="96"/>
      <c r="LNP40" s="96"/>
      <c r="LNQ40" s="96"/>
      <c r="LNR40" s="96"/>
      <c r="LNS40" s="96"/>
      <c r="LNT40" s="96"/>
      <c r="LNU40" s="96"/>
      <c r="LNV40" s="96"/>
      <c r="LNW40" s="96"/>
      <c r="LNX40" s="96"/>
      <c r="LNY40" s="96"/>
      <c r="LNZ40" s="96"/>
      <c r="LOA40" s="96"/>
      <c r="LOB40" s="96"/>
      <c r="LOC40" s="96"/>
      <c r="LOD40" s="96"/>
      <c r="LOE40" s="96"/>
      <c r="LOF40" s="96"/>
      <c r="LOG40" s="96"/>
      <c r="LOH40" s="96"/>
      <c r="LOI40" s="96"/>
      <c r="LOJ40" s="96"/>
      <c r="LOK40" s="96"/>
      <c r="LOL40" s="96"/>
      <c r="LOM40" s="96"/>
      <c r="LON40" s="96"/>
      <c r="LOO40" s="96"/>
      <c r="LOP40" s="96"/>
      <c r="LOQ40" s="96"/>
      <c r="LOR40" s="96"/>
      <c r="LOS40" s="96"/>
      <c r="LOT40" s="96"/>
      <c r="LOU40" s="96"/>
      <c r="LOV40" s="96"/>
      <c r="LOW40" s="96"/>
      <c r="LOX40" s="96"/>
      <c r="LOY40" s="96"/>
      <c r="LOZ40" s="96"/>
      <c r="LPA40" s="96"/>
      <c r="LPB40" s="96"/>
      <c r="LPC40" s="96"/>
      <c r="LPD40" s="96"/>
      <c r="LPE40" s="96"/>
      <c r="LPF40" s="96"/>
      <c r="LPG40" s="96"/>
      <c r="LPH40" s="96"/>
      <c r="LPI40" s="96"/>
      <c r="LPJ40" s="96"/>
      <c r="LPK40" s="96"/>
      <c r="LPL40" s="96"/>
      <c r="LPM40" s="96"/>
      <c r="LPN40" s="96"/>
      <c r="LPO40" s="96"/>
      <c r="LPP40" s="96"/>
      <c r="LPQ40" s="96"/>
      <c r="LPR40" s="96"/>
      <c r="LPS40" s="96"/>
      <c r="LPT40" s="96"/>
      <c r="LPU40" s="96"/>
      <c r="LPV40" s="96"/>
      <c r="LPW40" s="96"/>
      <c r="LPX40" s="96"/>
      <c r="LPY40" s="96"/>
      <c r="LPZ40" s="96"/>
      <c r="LQA40" s="96"/>
      <c r="LQB40" s="96"/>
      <c r="LQC40" s="96"/>
      <c r="LQD40" s="96"/>
      <c r="LQE40" s="96"/>
      <c r="LQF40" s="96"/>
      <c r="LQG40" s="96"/>
      <c r="LQH40" s="96"/>
      <c r="LQI40" s="96"/>
      <c r="LQJ40" s="96"/>
      <c r="LQK40" s="96"/>
      <c r="LQL40" s="96"/>
      <c r="LQM40" s="96"/>
      <c r="LQN40" s="96"/>
      <c r="LQO40" s="96"/>
      <c r="LQP40" s="96"/>
      <c r="LQQ40" s="96"/>
      <c r="LQR40" s="96"/>
      <c r="LQS40" s="96"/>
      <c r="LQT40" s="96"/>
      <c r="LQU40" s="96"/>
      <c r="LQV40" s="96"/>
      <c r="LQW40" s="96"/>
      <c r="LQX40" s="96"/>
      <c r="LQY40" s="96"/>
      <c r="LQZ40" s="96"/>
      <c r="LRA40" s="96"/>
      <c r="LRB40" s="96"/>
      <c r="LRC40" s="96"/>
      <c r="LRD40" s="96"/>
      <c r="LRE40" s="96"/>
      <c r="LRF40" s="96"/>
      <c r="LRG40" s="96"/>
      <c r="LRH40" s="96"/>
      <c r="LRI40" s="96"/>
      <c r="LRJ40" s="96"/>
      <c r="LRK40" s="96"/>
      <c r="LRL40" s="96"/>
      <c r="LRM40" s="96"/>
      <c r="LRN40" s="96"/>
      <c r="LRO40" s="96"/>
      <c r="LRP40" s="96"/>
      <c r="LRQ40" s="96"/>
      <c r="LRR40" s="96"/>
      <c r="LRS40" s="96"/>
      <c r="LRT40" s="96"/>
      <c r="LRU40" s="96"/>
      <c r="LRV40" s="96"/>
      <c r="LRW40" s="96"/>
      <c r="LRX40" s="96"/>
      <c r="LRY40" s="96"/>
      <c r="LRZ40" s="96"/>
      <c r="LSA40" s="96"/>
      <c r="LSB40" s="96"/>
      <c r="LSC40" s="96"/>
      <c r="LSD40" s="96"/>
      <c r="LSE40" s="96"/>
      <c r="LSF40" s="96"/>
      <c r="LSG40" s="96"/>
      <c r="LSH40" s="96"/>
      <c r="LSI40" s="96"/>
      <c r="LSJ40" s="96"/>
      <c r="LSK40" s="96"/>
      <c r="LSL40" s="96"/>
      <c r="LSM40" s="96"/>
      <c r="LSN40" s="96"/>
      <c r="LSO40" s="96"/>
      <c r="LSP40" s="96"/>
      <c r="LSQ40" s="96"/>
      <c r="LSR40" s="96"/>
      <c r="LSS40" s="96"/>
      <c r="LST40" s="96"/>
      <c r="LSU40" s="96"/>
      <c r="LSV40" s="96"/>
      <c r="LSW40" s="96"/>
      <c r="LSX40" s="96"/>
      <c r="LSY40" s="96"/>
      <c r="LSZ40" s="96"/>
      <c r="LTA40" s="96"/>
      <c r="LTB40" s="96"/>
      <c r="LTC40" s="96"/>
      <c r="LTD40" s="96"/>
      <c r="LTE40" s="96"/>
      <c r="LTF40" s="96"/>
      <c r="LTG40" s="96"/>
      <c r="LTH40" s="96"/>
      <c r="LTI40" s="96"/>
      <c r="LTJ40" s="96"/>
      <c r="LTK40" s="96"/>
      <c r="LTL40" s="96"/>
      <c r="LTM40" s="96"/>
      <c r="LTN40" s="96"/>
      <c r="LTO40" s="96"/>
      <c r="LTP40" s="96"/>
      <c r="LTQ40" s="96"/>
      <c r="LTR40" s="96"/>
      <c r="LTS40" s="96"/>
      <c r="LTT40" s="96"/>
      <c r="LTU40" s="96"/>
      <c r="LTV40" s="96"/>
      <c r="LTW40" s="96"/>
      <c r="LTX40" s="96"/>
      <c r="LTY40" s="96"/>
      <c r="LTZ40" s="96"/>
      <c r="LUA40" s="96"/>
      <c r="LUB40" s="96"/>
      <c r="LUC40" s="96"/>
      <c r="LUD40" s="96"/>
      <c r="LUE40" s="96"/>
      <c r="LUF40" s="96"/>
      <c r="LUG40" s="96"/>
      <c r="LUH40" s="96"/>
      <c r="LUI40" s="96"/>
      <c r="LUJ40" s="96"/>
      <c r="LUK40" s="96"/>
      <c r="LUL40" s="96"/>
      <c r="LUM40" s="96"/>
      <c r="LUN40" s="96"/>
      <c r="LUO40" s="96"/>
      <c r="LUP40" s="96"/>
      <c r="LUQ40" s="96"/>
      <c r="LUR40" s="96"/>
      <c r="LUS40" s="96"/>
      <c r="LUT40" s="96"/>
      <c r="LUU40" s="96"/>
      <c r="LUV40" s="96"/>
      <c r="LUW40" s="96"/>
      <c r="LUX40" s="96"/>
      <c r="LUY40" s="96"/>
      <c r="LUZ40" s="96"/>
      <c r="LVA40" s="96"/>
      <c r="LVB40" s="96"/>
      <c r="LVC40" s="96"/>
      <c r="LVD40" s="96"/>
      <c r="LVE40" s="96"/>
      <c r="LVF40" s="96"/>
      <c r="LVG40" s="96"/>
      <c r="LVH40" s="96"/>
      <c r="LVI40" s="96"/>
      <c r="LVJ40" s="96"/>
      <c r="LVK40" s="96"/>
      <c r="LVL40" s="96"/>
      <c r="LVM40" s="96"/>
      <c r="LVN40" s="96"/>
      <c r="LVO40" s="96"/>
      <c r="LVP40" s="96"/>
      <c r="LVQ40" s="96"/>
      <c r="LVR40" s="96"/>
      <c r="LVS40" s="96"/>
      <c r="LVT40" s="96"/>
      <c r="LVU40" s="96"/>
      <c r="LVV40" s="96"/>
      <c r="LVW40" s="96"/>
      <c r="LVX40" s="96"/>
      <c r="LVY40" s="96"/>
      <c r="LVZ40" s="96"/>
      <c r="LWA40" s="96"/>
      <c r="LWB40" s="96"/>
      <c r="LWC40" s="96"/>
      <c r="LWD40" s="96"/>
      <c r="LWE40" s="96"/>
      <c r="LWF40" s="96"/>
      <c r="LWG40" s="96"/>
      <c r="LWH40" s="96"/>
      <c r="LWI40" s="96"/>
      <c r="LWJ40" s="96"/>
      <c r="LWK40" s="96"/>
      <c r="LWL40" s="96"/>
      <c r="LWM40" s="96"/>
      <c r="LWN40" s="96"/>
      <c r="LWO40" s="96"/>
      <c r="LWP40" s="96"/>
      <c r="LWQ40" s="96"/>
      <c r="LWR40" s="96"/>
      <c r="LWS40" s="96"/>
      <c r="LWT40" s="96"/>
      <c r="LWU40" s="96"/>
      <c r="LWV40" s="96"/>
      <c r="LWW40" s="96"/>
      <c r="LWX40" s="96"/>
      <c r="LWY40" s="96"/>
      <c r="LWZ40" s="96"/>
      <c r="LXA40" s="96"/>
      <c r="LXB40" s="96"/>
      <c r="LXC40" s="96"/>
      <c r="LXD40" s="96"/>
      <c r="LXE40" s="96"/>
      <c r="LXF40" s="96"/>
      <c r="LXG40" s="96"/>
      <c r="LXH40" s="96"/>
      <c r="LXI40" s="96"/>
      <c r="LXJ40" s="96"/>
      <c r="LXK40" s="96"/>
      <c r="LXL40" s="96"/>
      <c r="LXM40" s="96"/>
      <c r="LXN40" s="96"/>
      <c r="LXO40" s="96"/>
      <c r="LXP40" s="96"/>
      <c r="LXQ40" s="96"/>
      <c r="LXR40" s="96"/>
      <c r="LXS40" s="96"/>
      <c r="LXT40" s="96"/>
      <c r="LXU40" s="96"/>
      <c r="LXV40" s="96"/>
      <c r="LXW40" s="96"/>
      <c r="LXX40" s="96"/>
      <c r="LXY40" s="96"/>
      <c r="LXZ40" s="96"/>
      <c r="LYA40" s="96"/>
      <c r="LYB40" s="96"/>
      <c r="LYC40" s="96"/>
      <c r="LYD40" s="96"/>
      <c r="LYE40" s="96"/>
      <c r="LYF40" s="96"/>
      <c r="LYG40" s="96"/>
      <c r="LYH40" s="96"/>
      <c r="LYI40" s="96"/>
      <c r="LYJ40" s="96"/>
      <c r="LYK40" s="96"/>
      <c r="LYL40" s="96"/>
      <c r="LYM40" s="96"/>
      <c r="LYN40" s="96"/>
      <c r="LYO40" s="96"/>
      <c r="LYP40" s="96"/>
      <c r="LYQ40" s="96"/>
      <c r="LYR40" s="96"/>
      <c r="LYS40" s="96"/>
      <c r="LYT40" s="96"/>
      <c r="LYU40" s="96"/>
      <c r="LYV40" s="96"/>
      <c r="LYW40" s="96"/>
      <c r="LYX40" s="96"/>
      <c r="LYY40" s="96"/>
      <c r="LYZ40" s="96"/>
      <c r="LZA40" s="96"/>
      <c r="LZB40" s="96"/>
      <c r="LZC40" s="96"/>
      <c r="LZD40" s="96"/>
      <c r="LZE40" s="96"/>
      <c r="LZF40" s="96"/>
      <c r="LZG40" s="96"/>
      <c r="LZH40" s="96"/>
      <c r="LZI40" s="96"/>
      <c r="LZJ40" s="96"/>
      <c r="LZK40" s="96"/>
      <c r="LZL40" s="96"/>
      <c r="LZM40" s="96"/>
      <c r="LZN40" s="96"/>
      <c r="LZO40" s="96"/>
      <c r="LZP40" s="96"/>
      <c r="LZQ40" s="96"/>
      <c r="LZR40" s="96"/>
      <c r="LZS40" s="96"/>
      <c r="LZT40" s="96"/>
      <c r="LZU40" s="96"/>
      <c r="LZV40" s="96"/>
      <c r="LZW40" s="96"/>
      <c r="LZX40" s="96"/>
      <c r="LZY40" s="96"/>
      <c r="LZZ40" s="96"/>
      <c r="MAA40" s="96"/>
      <c r="MAB40" s="96"/>
      <c r="MAC40" s="96"/>
      <c r="MAD40" s="96"/>
      <c r="MAE40" s="96"/>
      <c r="MAF40" s="96"/>
      <c r="MAG40" s="96"/>
      <c r="MAH40" s="96"/>
      <c r="MAI40" s="96"/>
      <c r="MAJ40" s="96"/>
      <c r="MAK40" s="96"/>
      <c r="MAL40" s="96"/>
      <c r="MAM40" s="96"/>
      <c r="MAN40" s="96"/>
      <c r="MAO40" s="96"/>
      <c r="MAP40" s="96"/>
      <c r="MAQ40" s="96"/>
      <c r="MAR40" s="96"/>
      <c r="MAS40" s="96"/>
      <c r="MAT40" s="96"/>
      <c r="MAU40" s="96"/>
      <c r="MAV40" s="96"/>
      <c r="MAW40" s="96"/>
      <c r="MAX40" s="96"/>
      <c r="MAY40" s="96"/>
      <c r="MAZ40" s="96"/>
      <c r="MBA40" s="96"/>
      <c r="MBB40" s="96"/>
      <c r="MBC40" s="96"/>
      <c r="MBD40" s="96"/>
      <c r="MBE40" s="96"/>
      <c r="MBF40" s="96"/>
      <c r="MBG40" s="96"/>
      <c r="MBH40" s="96"/>
      <c r="MBI40" s="96"/>
      <c r="MBJ40" s="96"/>
      <c r="MBK40" s="96"/>
      <c r="MBL40" s="96"/>
      <c r="MBM40" s="96"/>
      <c r="MBN40" s="96"/>
      <c r="MBO40" s="96"/>
      <c r="MBP40" s="96"/>
      <c r="MBQ40" s="96"/>
      <c r="MBR40" s="96"/>
      <c r="MBS40" s="96"/>
      <c r="MBT40" s="96"/>
      <c r="MBU40" s="96"/>
      <c r="MBV40" s="96"/>
      <c r="MBW40" s="96"/>
      <c r="MBX40" s="96"/>
      <c r="MBY40" s="96"/>
      <c r="MBZ40" s="96"/>
      <c r="MCA40" s="96"/>
      <c r="MCB40" s="96"/>
      <c r="MCC40" s="96"/>
      <c r="MCD40" s="96"/>
      <c r="MCE40" s="96"/>
      <c r="MCF40" s="96"/>
      <c r="MCG40" s="96"/>
      <c r="MCH40" s="96"/>
      <c r="MCI40" s="96"/>
      <c r="MCJ40" s="96"/>
      <c r="MCK40" s="96"/>
      <c r="MCL40" s="96"/>
      <c r="MCM40" s="96"/>
      <c r="MCN40" s="96"/>
      <c r="MCO40" s="96"/>
      <c r="MCP40" s="96"/>
      <c r="MCQ40" s="96"/>
      <c r="MCR40" s="96"/>
      <c r="MCS40" s="96"/>
      <c r="MCT40" s="96"/>
      <c r="MCU40" s="96"/>
      <c r="MCV40" s="96"/>
      <c r="MCW40" s="96"/>
      <c r="MCX40" s="96"/>
      <c r="MCY40" s="96"/>
      <c r="MCZ40" s="96"/>
      <c r="MDA40" s="96"/>
      <c r="MDB40" s="96"/>
      <c r="MDC40" s="96"/>
      <c r="MDD40" s="96"/>
      <c r="MDE40" s="96"/>
      <c r="MDF40" s="96"/>
      <c r="MDG40" s="96"/>
      <c r="MDH40" s="96"/>
      <c r="MDI40" s="96"/>
      <c r="MDJ40" s="96"/>
      <c r="MDK40" s="96"/>
      <c r="MDL40" s="96"/>
      <c r="MDM40" s="96"/>
      <c r="MDN40" s="96"/>
      <c r="MDO40" s="96"/>
      <c r="MDP40" s="96"/>
      <c r="MDQ40" s="96"/>
      <c r="MDR40" s="96"/>
      <c r="MDS40" s="96"/>
      <c r="MDT40" s="96"/>
      <c r="MDU40" s="96"/>
      <c r="MDV40" s="96"/>
      <c r="MDW40" s="96"/>
      <c r="MDX40" s="96"/>
      <c r="MDY40" s="96"/>
      <c r="MDZ40" s="96"/>
      <c r="MEA40" s="96"/>
      <c r="MEB40" s="96"/>
      <c r="MEC40" s="96"/>
      <c r="MED40" s="96"/>
      <c r="MEE40" s="96"/>
      <c r="MEF40" s="96"/>
      <c r="MEG40" s="96"/>
      <c r="MEH40" s="96"/>
      <c r="MEI40" s="96"/>
      <c r="MEJ40" s="96"/>
      <c r="MEK40" s="96"/>
      <c r="MEL40" s="96"/>
      <c r="MEM40" s="96"/>
      <c r="MEN40" s="96"/>
      <c r="MEO40" s="96"/>
      <c r="MEP40" s="96"/>
      <c r="MEQ40" s="96"/>
      <c r="MER40" s="96"/>
      <c r="MES40" s="96"/>
      <c r="MET40" s="96"/>
      <c r="MEU40" s="96"/>
      <c r="MEV40" s="96"/>
      <c r="MEW40" s="96"/>
      <c r="MEX40" s="96"/>
      <c r="MEY40" s="96"/>
      <c r="MEZ40" s="96"/>
      <c r="MFA40" s="96"/>
      <c r="MFB40" s="96"/>
      <c r="MFC40" s="96"/>
      <c r="MFD40" s="96"/>
      <c r="MFE40" s="96"/>
      <c r="MFF40" s="96"/>
      <c r="MFG40" s="96"/>
      <c r="MFH40" s="96"/>
      <c r="MFI40" s="96"/>
      <c r="MFJ40" s="96"/>
      <c r="MFK40" s="96"/>
      <c r="MFL40" s="96"/>
      <c r="MFM40" s="96"/>
      <c r="MFN40" s="96"/>
      <c r="MFO40" s="96"/>
      <c r="MFP40" s="96"/>
      <c r="MFQ40" s="96"/>
      <c r="MFR40" s="96"/>
      <c r="MFS40" s="96"/>
      <c r="MFT40" s="96"/>
      <c r="MFU40" s="96"/>
      <c r="MFV40" s="96"/>
      <c r="MFW40" s="96"/>
      <c r="MFX40" s="96"/>
      <c r="MFY40" s="96"/>
      <c r="MFZ40" s="96"/>
      <c r="MGA40" s="96"/>
      <c r="MGB40" s="96"/>
      <c r="MGC40" s="96"/>
      <c r="MGD40" s="96"/>
      <c r="MGE40" s="96"/>
      <c r="MGF40" s="96"/>
      <c r="MGG40" s="96"/>
      <c r="MGH40" s="96"/>
      <c r="MGI40" s="96"/>
      <c r="MGJ40" s="96"/>
      <c r="MGK40" s="96"/>
      <c r="MGL40" s="96"/>
      <c r="MGM40" s="96"/>
      <c r="MGN40" s="96"/>
      <c r="MGO40" s="96"/>
      <c r="MGP40" s="96"/>
      <c r="MGQ40" s="96"/>
      <c r="MGR40" s="96"/>
      <c r="MGS40" s="96"/>
      <c r="MGT40" s="96"/>
      <c r="MGU40" s="96"/>
      <c r="MGV40" s="96"/>
      <c r="MGW40" s="96"/>
      <c r="MGX40" s="96"/>
      <c r="MGY40" s="96"/>
      <c r="MGZ40" s="96"/>
      <c r="MHA40" s="96"/>
      <c r="MHB40" s="96"/>
      <c r="MHC40" s="96"/>
      <c r="MHD40" s="96"/>
      <c r="MHE40" s="96"/>
      <c r="MHF40" s="96"/>
      <c r="MHG40" s="96"/>
      <c r="MHH40" s="96"/>
      <c r="MHI40" s="96"/>
      <c r="MHJ40" s="96"/>
      <c r="MHK40" s="96"/>
      <c r="MHL40" s="96"/>
      <c r="MHM40" s="96"/>
      <c r="MHN40" s="96"/>
      <c r="MHO40" s="96"/>
      <c r="MHP40" s="96"/>
      <c r="MHQ40" s="96"/>
      <c r="MHR40" s="96"/>
      <c r="MHS40" s="96"/>
      <c r="MHT40" s="96"/>
      <c r="MHU40" s="96"/>
      <c r="MHV40" s="96"/>
      <c r="MHW40" s="96"/>
      <c r="MHX40" s="96"/>
      <c r="MHY40" s="96"/>
      <c r="MHZ40" s="96"/>
      <c r="MIA40" s="96"/>
      <c r="MIB40" s="96"/>
      <c r="MIC40" s="96"/>
      <c r="MID40" s="96"/>
      <c r="MIE40" s="96"/>
      <c r="MIF40" s="96"/>
      <c r="MIG40" s="96"/>
      <c r="MIH40" s="96"/>
      <c r="MII40" s="96"/>
      <c r="MIJ40" s="96"/>
      <c r="MIK40" s="96"/>
      <c r="MIL40" s="96"/>
      <c r="MIM40" s="96"/>
      <c r="MIN40" s="96"/>
      <c r="MIO40" s="96"/>
      <c r="MIP40" s="96"/>
      <c r="MIQ40" s="96"/>
      <c r="MIR40" s="96"/>
      <c r="MIS40" s="96"/>
      <c r="MIT40" s="96"/>
      <c r="MIU40" s="96"/>
      <c r="MIV40" s="96"/>
      <c r="MIW40" s="96"/>
      <c r="MIX40" s="96"/>
      <c r="MIY40" s="96"/>
      <c r="MIZ40" s="96"/>
      <c r="MJA40" s="96"/>
      <c r="MJB40" s="96"/>
      <c r="MJC40" s="96"/>
      <c r="MJD40" s="96"/>
      <c r="MJE40" s="96"/>
      <c r="MJF40" s="96"/>
      <c r="MJG40" s="96"/>
      <c r="MJH40" s="96"/>
      <c r="MJI40" s="96"/>
      <c r="MJJ40" s="96"/>
      <c r="MJK40" s="96"/>
      <c r="MJL40" s="96"/>
      <c r="MJM40" s="96"/>
      <c r="MJN40" s="96"/>
      <c r="MJO40" s="96"/>
      <c r="MJP40" s="96"/>
      <c r="MJQ40" s="96"/>
      <c r="MJR40" s="96"/>
      <c r="MJS40" s="96"/>
      <c r="MJT40" s="96"/>
      <c r="MJU40" s="96"/>
      <c r="MJV40" s="96"/>
      <c r="MJW40" s="96"/>
      <c r="MJX40" s="96"/>
      <c r="MJY40" s="96"/>
      <c r="MJZ40" s="96"/>
      <c r="MKA40" s="96"/>
      <c r="MKB40" s="96"/>
      <c r="MKC40" s="96"/>
      <c r="MKD40" s="96"/>
      <c r="MKE40" s="96"/>
      <c r="MKF40" s="96"/>
      <c r="MKG40" s="96"/>
      <c r="MKH40" s="96"/>
      <c r="MKI40" s="96"/>
      <c r="MKJ40" s="96"/>
      <c r="MKK40" s="96"/>
      <c r="MKL40" s="96"/>
      <c r="MKM40" s="96"/>
      <c r="MKN40" s="96"/>
      <c r="MKO40" s="96"/>
      <c r="MKP40" s="96"/>
      <c r="MKQ40" s="96"/>
      <c r="MKR40" s="96"/>
      <c r="MKS40" s="96"/>
      <c r="MKT40" s="96"/>
      <c r="MKU40" s="96"/>
      <c r="MKV40" s="96"/>
      <c r="MKW40" s="96"/>
      <c r="MKX40" s="96"/>
      <c r="MKY40" s="96"/>
      <c r="MKZ40" s="96"/>
      <c r="MLA40" s="96"/>
      <c r="MLB40" s="96"/>
      <c r="MLC40" s="96"/>
      <c r="MLD40" s="96"/>
      <c r="MLE40" s="96"/>
      <c r="MLF40" s="96"/>
      <c r="MLG40" s="96"/>
      <c r="MLH40" s="96"/>
      <c r="MLI40" s="96"/>
      <c r="MLJ40" s="96"/>
      <c r="MLK40" s="96"/>
      <c r="MLL40" s="96"/>
      <c r="MLM40" s="96"/>
      <c r="MLN40" s="96"/>
      <c r="MLO40" s="96"/>
      <c r="MLP40" s="96"/>
      <c r="MLQ40" s="96"/>
      <c r="MLR40" s="96"/>
      <c r="MLS40" s="96"/>
      <c r="MLT40" s="96"/>
      <c r="MLU40" s="96"/>
      <c r="MLV40" s="96"/>
      <c r="MLW40" s="96"/>
      <c r="MLX40" s="96"/>
      <c r="MLY40" s="96"/>
      <c r="MLZ40" s="96"/>
      <c r="MMA40" s="96"/>
      <c r="MMB40" s="96"/>
      <c r="MMC40" s="96"/>
      <c r="MMD40" s="96"/>
      <c r="MME40" s="96"/>
      <c r="MMF40" s="96"/>
      <c r="MMG40" s="96"/>
      <c r="MMH40" s="96"/>
      <c r="MMI40" s="96"/>
      <c r="MMJ40" s="96"/>
      <c r="MMK40" s="96"/>
      <c r="MML40" s="96"/>
      <c r="MMM40" s="96"/>
      <c r="MMN40" s="96"/>
      <c r="MMO40" s="96"/>
      <c r="MMP40" s="96"/>
      <c r="MMQ40" s="96"/>
      <c r="MMR40" s="96"/>
      <c r="MMS40" s="96"/>
      <c r="MMT40" s="96"/>
      <c r="MMU40" s="96"/>
      <c r="MMV40" s="96"/>
      <c r="MMW40" s="96"/>
      <c r="MMX40" s="96"/>
      <c r="MMY40" s="96"/>
      <c r="MMZ40" s="96"/>
      <c r="MNA40" s="96"/>
      <c r="MNB40" s="96"/>
      <c r="MNC40" s="96"/>
      <c r="MND40" s="96"/>
      <c r="MNE40" s="96"/>
      <c r="MNF40" s="96"/>
      <c r="MNG40" s="96"/>
      <c r="MNH40" s="96"/>
      <c r="MNI40" s="96"/>
      <c r="MNJ40" s="96"/>
      <c r="MNK40" s="96"/>
      <c r="MNL40" s="96"/>
      <c r="MNM40" s="96"/>
      <c r="MNN40" s="96"/>
      <c r="MNO40" s="96"/>
      <c r="MNP40" s="96"/>
      <c r="MNQ40" s="96"/>
      <c r="MNR40" s="96"/>
      <c r="MNS40" s="96"/>
      <c r="MNT40" s="96"/>
      <c r="MNU40" s="96"/>
      <c r="MNV40" s="96"/>
      <c r="MNW40" s="96"/>
      <c r="MNX40" s="96"/>
      <c r="MNY40" s="96"/>
      <c r="MNZ40" s="96"/>
      <c r="MOA40" s="96"/>
      <c r="MOB40" s="96"/>
      <c r="MOC40" s="96"/>
      <c r="MOD40" s="96"/>
      <c r="MOE40" s="96"/>
      <c r="MOF40" s="96"/>
      <c r="MOG40" s="96"/>
      <c r="MOH40" s="96"/>
      <c r="MOI40" s="96"/>
      <c r="MOJ40" s="96"/>
      <c r="MOK40" s="96"/>
      <c r="MOL40" s="96"/>
      <c r="MOM40" s="96"/>
      <c r="MON40" s="96"/>
      <c r="MOO40" s="96"/>
      <c r="MOP40" s="96"/>
      <c r="MOQ40" s="96"/>
      <c r="MOR40" s="96"/>
      <c r="MOS40" s="96"/>
      <c r="MOT40" s="96"/>
      <c r="MOU40" s="96"/>
      <c r="MOV40" s="96"/>
      <c r="MOW40" s="96"/>
      <c r="MOX40" s="96"/>
      <c r="MOY40" s="96"/>
      <c r="MOZ40" s="96"/>
      <c r="MPA40" s="96"/>
      <c r="MPB40" s="96"/>
      <c r="MPC40" s="96"/>
      <c r="MPD40" s="96"/>
      <c r="MPE40" s="96"/>
      <c r="MPF40" s="96"/>
      <c r="MPG40" s="96"/>
      <c r="MPH40" s="96"/>
      <c r="MPI40" s="96"/>
      <c r="MPJ40" s="96"/>
      <c r="MPK40" s="96"/>
      <c r="MPL40" s="96"/>
      <c r="MPM40" s="96"/>
      <c r="MPN40" s="96"/>
      <c r="MPO40" s="96"/>
      <c r="MPP40" s="96"/>
      <c r="MPQ40" s="96"/>
      <c r="MPR40" s="96"/>
      <c r="MPS40" s="96"/>
      <c r="MPT40" s="96"/>
      <c r="MPU40" s="96"/>
      <c r="MPV40" s="96"/>
      <c r="MPW40" s="96"/>
      <c r="MPX40" s="96"/>
      <c r="MPY40" s="96"/>
      <c r="MPZ40" s="96"/>
      <c r="MQA40" s="96"/>
      <c r="MQB40" s="96"/>
      <c r="MQC40" s="96"/>
      <c r="MQD40" s="96"/>
      <c r="MQE40" s="96"/>
      <c r="MQF40" s="96"/>
      <c r="MQG40" s="96"/>
      <c r="MQH40" s="96"/>
      <c r="MQI40" s="96"/>
      <c r="MQJ40" s="96"/>
      <c r="MQK40" s="96"/>
      <c r="MQL40" s="96"/>
      <c r="MQM40" s="96"/>
      <c r="MQN40" s="96"/>
      <c r="MQO40" s="96"/>
      <c r="MQP40" s="96"/>
      <c r="MQQ40" s="96"/>
      <c r="MQR40" s="96"/>
      <c r="MQS40" s="96"/>
      <c r="MQT40" s="96"/>
      <c r="MQU40" s="96"/>
      <c r="MQV40" s="96"/>
      <c r="MQW40" s="96"/>
      <c r="MQX40" s="96"/>
      <c r="MQY40" s="96"/>
      <c r="MQZ40" s="96"/>
      <c r="MRA40" s="96"/>
      <c r="MRB40" s="96"/>
      <c r="MRC40" s="96"/>
      <c r="MRD40" s="96"/>
      <c r="MRE40" s="96"/>
      <c r="MRF40" s="96"/>
      <c r="MRG40" s="96"/>
      <c r="MRH40" s="96"/>
      <c r="MRI40" s="96"/>
      <c r="MRJ40" s="96"/>
      <c r="MRK40" s="96"/>
      <c r="MRL40" s="96"/>
      <c r="MRM40" s="96"/>
      <c r="MRN40" s="96"/>
      <c r="MRO40" s="96"/>
      <c r="MRP40" s="96"/>
      <c r="MRQ40" s="96"/>
      <c r="MRR40" s="96"/>
      <c r="MRS40" s="96"/>
      <c r="MRT40" s="96"/>
      <c r="MRU40" s="96"/>
      <c r="MRV40" s="96"/>
      <c r="MRW40" s="96"/>
      <c r="MRX40" s="96"/>
      <c r="MRY40" s="96"/>
      <c r="MRZ40" s="96"/>
      <c r="MSA40" s="96"/>
      <c r="MSB40" s="96"/>
      <c r="MSC40" s="96"/>
      <c r="MSD40" s="96"/>
      <c r="MSE40" s="96"/>
      <c r="MSF40" s="96"/>
      <c r="MSG40" s="96"/>
      <c r="MSH40" s="96"/>
      <c r="MSI40" s="96"/>
      <c r="MSJ40" s="96"/>
      <c r="MSK40" s="96"/>
      <c r="MSL40" s="96"/>
      <c r="MSM40" s="96"/>
      <c r="MSN40" s="96"/>
      <c r="MSO40" s="96"/>
      <c r="MSP40" s="96"/>
      <c r="MSQ40" s="96"/>
      <c r="MSR40" s="96"/>
      <c r="MSS40" s="96"/>
      <c r="MST40" s="96"/>
      <c r="MSU40" s="96"/>
      <c r="MSV40" s="96"/>
      <c r="MSW40" s="96"/>
      <c r="MSX40" s="96"/>
      <c r="MSY40" s="96"/>
      <c r="MSZ40" s="96"/>
      <c r="MTA40" s="96"/>
      <c r="MTB40" s="96"/>
      <c r="MTC40" s="96"/>
      <c r="MTD40" s="96"/>
      <c r="MTE40" s="96"/>
      <c r="MTF40" s="96"/>
      <c r="MTG40" s="96"/>
      <c r="MTH40" s="96"/>
      <c r="MTI40" s="96"/>
      <c r="MTJ40" s="96"/>
      <c r="MTK40" s="96"/>
      <c r="MTL40" s="96"/>
      <c r="MTM40" s="96"/>
      <c r="MTN40" s="96"/>
      <c r="MTO40" s="96"/>
      <c r="MTP40" s="96"/>
      <c r="MTQ40" s="96"/>
      <c r="MTR40" s="96"/>
      <c r="MTS40" s="96"/>
      <c r="MTT40" s="96"/>
      <c r="MTU40" s="96"/>
      <c r="MTV40" s="96"/>
      <c r="MTW40" s="96"/>
      <c r="MTX40" s="96"/>
      <c r="MTY40" s="96"/>
      <c r="MTZ40" s="96"/>
      <c r="MUA40" s="96"/>
      <c r="MUB40" s="96"/>
      <c r="MUC40" s="96"/>
      <c r="MUD40" s="96"/>
      <c r="MUE40" s="96"/>
      <c r="MUF40" s="96"/>
      <c r="MUG40" s="96"/>
      <c r="MUH40" s="96"/>
      <c r="MUI40" s="96"/>
      <c r="MUJ40" s="96"/>
      <c r="MUK40" s="96"/>
      <c r="MUL40" s="96"/>
      <c r="MUM40" s="96"/>
      <c r="MUN40" s="96"/>
      <c r="MUO40" s="96"/>
      <c r="MUP40" s="96"/>
      <c r="MUQ40" s="96"/>
      <c r="MUR40" s="96"/>
      <c r="MUS40" s="96"/>
      <c r="MUT40" s="96"/>
      <c r="MUU40" s="96"/>
      <c r="MUV40" s="96"/>
      <c r="MUW40" s="96"/>
      <c r="MUX40" s="96"/>
      <c r="MUY40" s="96"/>
      <c r="MUZ40" s="96"/>
      <c r="MVA40" s="96"/>
      <c r="MVB40" s="96"/>
      <c r="MVC40" s="96"/>
      <c r="MVD40" s="96"/>
      <c r="MVE40" s="96"/>
      <c r="MVF40" s="96"/>
      <c r="MVG40" s="96"/>
      <c r="MVH40" s="96"/>
      <c r="MVI40" s="96"/>
      <c r="MVJ40" s="96"/>
      <c r="MVK40" s="96"/>
      <c r="MVL40" s="96"/>
      <c r="MVM40" s="96"/>
      <c r="MVN40" s="96"/>
      <c r="MVO40" s="96"/>
      <c r="MVP40" s="96"/>
      <c r="MVQ40" s="96"/>
      <c r="MVR40" s="96"/>
      <c r="MVS40" s="96"/>
      <c r="MVT40" s="96"/>
      <c r="MVU40" s="96"/>
      <c r="MVV40" s="96"/>
      <c r="MVW40" s="96"/>
      <c r="MVX40" s="96"/>
      <c r="MVY40" s="96"/>
      <c r="MVZ40" s="96"/>
      <c r="MWA40" s="96"/>
      <c r="MWB40" s="96"/>
      <c r="MWC40" s="96"/>
      <c r="MWD40" s="96"/>
      <c r="MWE40" s="96"/>
      <c r="MWF40" s="96"/>
      <c r="MWG40" s="96"/>
      <c r="MWH40" s="96"/>
      <c r="MWI40" s="96"/>
      <c r="MWJ40" s="96"/>
      <c r="MWK40" s="96"/>
      <c r="MWL40" s="96"/>
      <c r="MWM40" s="96"/>
      <c r="MWN40" s="96"/>
      <c r="MWO40" s="96"/>
      <c r="MWP40" s="96"/>
      <c r="MWQ40" s="96"/>
      <c r="MWR40" s="96"/>
      <c r="MWS40" s="96"/>
      <c r="MWT40" s="96"/>
      <c r="MWU40" s="96"/>
      <c r="MWV40" s="96"/>
      <c r="MWW40" s="96"/>
      <c r="MWX40" s="96"/>
      <c r="MWY40" s="96"/>
      <c r="MWZ40" s="96"/>
      <c r="MXA40" s="96"/>
      <c r="MXB40" s="96"/>
      <c r="MXC40" s="96"/>
      <c r="MXD40" s="96"/>
      <c r="MXE40" s="96"/>
      <c r="MXF40" s="96"/>
      <c r="MXG40" s="96"/>
      <c r="MXH40" s="96"/>
      <c r="MXI40" s="96"/>
      <c r="MXJ40" s="96"/>
      <c r="MXK40" s="96"/>
      <c r="MXL40" s="96"/>
      <c r="MXM40" s="96"/>
      <c r="MXN40" s="96"/>
      <c r="MXO40" s="96"/>
      <c r="MXP40" s="96"/>
      <c r="MXQ40" s="96"/>
      <c r="MXR40" s="96"/>
      <c r="MXS40" s="96"/>
      <c r="MXT40" s="96"/>
      <c r="MXU40" s="96"/>
      <c r="MXV40" s="96"/>
      <c r="MXW40" s="96"/>
      <c r="MXX40" s="96"/>
      <c r="MXY40" s="96"/>
      <c r="MXZ40" s="96"/>
      <c r="MYA40" s="96"/>
      <c r="MYB40" s="96"/>
      <c r="MYC40" s="96"/>
      <c r="MYD40" s="96"/>
      <c r="MYE40" s="96"/>
      <c r="MYF40" s="96"/>
      <c r="MYG40" s="96"/>
      <c r="MYH40" s="96"/>
      <c r="MYI40" s="96"/>
      <c r="MYJ40" s="96"/>
      <c r="MYK40" s="96"/>
      <c r="MYL40" s="96"/>
      <c r="MYM40" s="96"/>
      <c r="MYN40" s="96"/>
      <c r="MYO40" s="96"/>
      <c r="MYP40" s="96"/>
      <c r="MYQ40" s="96"/>
      <c r="MYR40" s="96"/>
      <c r="MYS40" s="96"/>
      <c r="MYT40" s="96"/>
      <c r="MYU40" s="96"/>
      <c r="MYV40" s="96"/>
      <c r="MYW40" s="96"/>
      <c r="MYX40" s="96"/>
      <c r="MYY40" s="96"/>
      <c r="MYZ40" s="96"/>
      <c r="MZA40" s="96"/>
      <c r="MZB40" s="96"/>
      <c r="MZC40" s="96"/>
      <c r="MZD40" s="96"/>
      <c r="MZE40" s="96"/>
      <c r="MZF40" s="96"/>
      <c r="MZG40" s="96"/>
      <c r="MZH40" s="96"/>
      <c r="MZI40" s="96"/>
      <c r="MZJ40" s="96"/>
      <c r="MZK40" s="96"/>
      <c r="MZL40" s="96"/>
      <c r="MZM40" s="96"/>
      <c r="MZN40" s="96"/>
      <c r="MZO40" s="96"/>
      <c r="MZP40" s="96"/>
      <c r="MZQ40" s="96"/>
      <c r="MZR40" s="96"/>
      <c r="MZS40" s="96"/>
      <c r="MZT40" s="96"/>
      <c r="MZU40" s="96"/>
      <c r="MZV40" s="96"/>
      <c r="MZW40" s="96"/>
      <c r="MZX40" s="96"/>
      <c r="MZY40" s="96"/>
      <c r="MZZ40" s="96"/>
      <c r="NAA40" s="96"/>
      <c r="NAB40" s="96"/>
      <c r="NAC40" s="96"/>
      <c r="NAD40" s="96"/>
      <c r="NAE40" s="96"/>
      <c r="NAF40" s="96"/>
      <c r="NAG40" s="96"/>
      <c r="NAH40" s="96"/>
      <c r="NAI40" s="96"/>
      <c r="NAJ40" s="96"/>
      <c r="NAK40" s="96"/>
      <c r="NAL40" s="96"/>
      <c r="NAM40" s="96"/>
      <c r="NAN40" s="96"/>
      <c r="NAO40" s="96"/>
      <c r="NAP40" s="96"/>
      <c r="NAQ40" s="96"/>
      <c r="NAR40" s="96"/>
      <c r="NAS40" s="96"/>
      <c r="NAT40" s="96"/>
      <c r="NAU40" s="96"/>
      <c r="NAV40" s="96"/>
      <c r="NAW40" s="96"/>
      <c r="NAX40" s="96"/>
      <c r="NAY40" s="96"/>
      <c r="NAZ40" s="96"/>
      <c r="NBA40" s="96"/>
      <c r="NBB40" s="96"/>
      <c r="NBC40" s="96"/>
      <c r="NBD40" s="96"/>
      <c r="NBE40" s="96"/>
      <c r="NBF40" s="96"/>
      <c r="NBG40" s="96"/>
      <c r="NBH40" s="96"/>
      <c r="NBI40" s="96"/>
      <c r="NBJ40" s="96"/>
      <c r="NBK40" s="96"/>
      <c r="NBL40" s="96"/>
      <c r="NBM40" s="96"/>
      <c r="NBN40" s="96"/>
      <c r="NBO40" s="96"/>
      <c r="NBP40" s="96"/>
      <c r="NBQ40" s="96"/>
      <c r="NBR40" s="96"/>
      <c r="NBS40" s="96"/>
      <c r="NBT40" s="96"/>
      <c r="NBU40" s="96"/>
      <c r="NBV40" s="96"/>
      <c r="NBW40" s="96"/>
      <c r="NBX40" s="96"/>
      <c r="NBY40" s="96"/>
      <c r="NBZ40" s="96"/>
      <c r="NCA40" s="96"/>
      <c r="NCB40" s="96"/>
      <c r="NCC40" s="96"/>
      <c r="NCD40" s="96"/>
      <c r="NCE40" s="96"/>
      <c r="NCF40" s="96"/>
      <c r="NCG40" s="96"/>
      <c r="NCH40" s="96"/>
      <c r="NCI40" s="96"/>
      <c r="NCJ40" s="96"/>
      <c r="NCK40" s="96"/>
      <c r="NCL40" s="96"/>
      <c r="NCM40" s="96"/>
      <c r="NCN40" s="96"/>
      <c r="NCO40" s="96"/>
      <c r="NCP40" s="96"/>
      <c r="NCQ40" s="96"/>
      <c r="NCR40" s="96"/>
      <c r="NCS40" s="96"/>
      <c r="NCT40" s="96"/>
      <c r="NCU40" s="96"/>
      <c r="NCV40" s="96"/>
      <c r="NCW40" s="96"/>
      <c r="NCX40" s="96"/>
      <c r="NCY40" s="96"/>
      <c r="NCZ40" s="96"/>
      <c r="NDA40" s="96"/>
      <c r="NDB40" s="96"/>
      <c r="NDC40" s="96"/>
      <c r="NDD40" s="96"/>
      <c r="NDE40" s="96"/>
      <c r="NDF40" s="96"/>
      <c r="NDG40" s="96"/>
      <c r="NDH40" s="96"/>
      <c r="NDI40" s="96"/>
      <c r="NDJ40" s="96"/>
      <c r="NDK40" s="96"/>
      <c r="NDL40" s="96"/>
      <c r="NDM40" s="96"/>
      <c r="NDN40" s="96"/>
      <c r="NDO40" s="96"/>
      <c r="NDP40" s="96"/>
      <c r="NDQ40" s="96"/>
      <c r="NDR40" s="96"/>
      <c r="NDS40" s="96"/>
      <c r="NDT40" s="96"/>
      <c r="NDU40" s="96"/>
      <c r="NDV40" s="96"/>
      <c r="NDW40" s="96"/>
      <c r="NDX40" s="96"/>
      <c r="NDY40" s="96"/>
      <c r="NDZ40" s="96"/>
      <c r="NEA40" s="96"/>
      <c r="NEB40" s="96"/>
      <c r="NEC40" s="96"/>
      <c r="NED40" s="96"/>
      <c r="NEE40" s="96"/>
      <c r="NEF40" s="96"/>
      <c r="NEG40" s="96"/>
      <c r="NEH40" s="96"/>
      <c r="NEI40" s="96"/>
      <c r="NEJ40" s="96"/>
      <c r="NEK40" s="96"/>
      <c r="NEL40" s="96"/>
      <c r="NEM40" s="96"/>
      <c r="NEN40" s="96"/>
      <c r="NEO40" s="96"/>
      <c r="NEP40" s="96"/>
      <c r="NEQ40" s="96"/>
      <c r="NER40" s="96"/>
      <c r="NES40" s="96"/>
      <c r="NET40" s="96"/>
      <c r="NEU40" s="96"/>
      <c r="NEV40" s="96"/>
      <c r="NEW40" s="96"/>
      <c r="NEX40" s="96"/>
      <c r="NEY40" s="96"/>
      <c r="NEZ40" s="96"/>
      <c r="NFA40" s="96"/>
      <c r="NFB40" s="96"/>
      <c r="NFC40" s="96"/>
      <c r="NFD40" s="96"/>
      <c r="NFE40" s="96"/>
      <c r="NFF40" s="96"/>
      <c r="NFG40" s="96"/>
      <c r="NFH40" s="96"/>
      <c r="NFI40" s="96"/>
      <c r="NFJ40" s="96"/>
      <c r="NFK40" s="96"/>
      <c r="NFL40" s="96"/>
      <c r="NFM40" s="96"/>
      <c r="NFN40" s="96"/>
      <c r="NFO40" s="96"/>
      <c r="NFP40" s="96"/>
      <c r="NFQ40" s="96"/>
      <c r="NFR40" s="96"/>
      <c r="NFS40" s="96"/>
      <c r="NFT40" s="96"/>
      <c r="NFU40" s="96"/>
      <c r="NFV40" s="96"/>
      <c r="NFW40" s="96"/>
      <c r="NFX40" s="96"/>
      <c r="NFY40" s="96"/>
      <c r="NFZ40" s="96"/>
      <c r="NGA40" s="96"/>
      <c r="NGB40" s="96"/>
      <c r="NGC40" s="96"/>
      <c r="NGD40" s="96"/>
      <c r="NGE40" s="96"/>
      <c r="NGF40" s="96"/>
      <c r="NGG40" s="96"/>
      <c r="NGH40" s="96"/>
      <c r="NGI40" s="96"/>
      <c r="NGJ40" s="96"/>
      <c r="NGK40" s="96"/>
      <c r="NGL40" s="96"/>
      <c r="NGM40" s="96"/>
      <c r="NGN40" s="96"/>
      <c r="NGO40" s="96"/>
      <c r="NGP40" s="96"/>
      <c r="NGQ40" s="96"/>
      <c r="NGR40" s="96"/>
      <c r="NGS40" s="96"/>
      <c r="NGT40" s="96"/>
      <c r="NGU40" s="96"/>
      <c r="NGV40" s="96"/>
      <c r="NGW40" s="96"/>
      <c r="NGX40" s="96"/>
      <c r="NGY40" s="96"/>
      <c r="NGZ40" s="96"/>
      <c r="NHA40" s="96"/>
      <c r="NHB40" s="96"/>
      <c r="NHC40" s="96"/>
      <c r="NHD40" s="96"/>
      <c r="NHE40" s="96"/>
      <c r="NHF40" s="96"/>
      <c r="NHG40" s="96"/>
      <c r="NHH40" s="96"/>
      <c r="NHI40" s="96"/>
      <c r="NHJ40" s="96"/>
      <c r="NHK40" s="96"/>
      <c r="NHL40" s="96"/>
      <c r="NHM40" s="96"/>
      <c r="NHN40" s="96"/>
      <c r="NHO40" s="96"/>
      <c r="NHP40" s="96"/>
      <c r="NHQ40" s="96"/>
      <c r="NHR40" s="96"/>
      <c r="NHS40" s="96"/>
      <c r="NHT40" s="96"/>
      <c r="NHU40" s="96"/>
      <c r="NHV40" s="96"/>
      <c r="NHW40" s="96"/>
      <c r="NHX40" s="96"/>
      <c r="NHY40" s="96"/>
      <c r="NHZ40" s="96"/>
      <c r="NIA40" s="96"/>
      <c r="NIB40" s="96"/>
      <c r="NIC40" s="96"/>
      <c r="NID40" s="96"/>
      <c r="NIE40" s="96"/>
      <c r="NIF40" s="96"/>
      <c r="NIG40" s="96"/>
      <c r="NIH40" s="96"/>
      <c r="NII40" s="96"/>
      <c r="NIJ40" s="96"/>
      <c r="NIK40" s="96"/>
      <c r="NIL40" s="96"/>
      <c r="NIM40" s="96"/>
      <c r="NIN40" s="96"/>
      <c r="NIO40" s="96"/>
      <c r="NIP40" s="96"/>
      <c r="NIQ40" s="96"/>
      <c r="NIR40" s="96"/>
      <c r="NIS40" s="96"/>
      <c r="NIT40" s="96"/>
      <c r="NIU40" s="96"/>
      <c r="NIV40" s="96"/>
      <c r="NIW40" s="96"/>
      <c r="NIX40" s="96"/>
      <c r="NIY40" s="96"/>
      <c r="NIZ40" s="96"/>
      <c r="NJA40" s="96"/>
      <c r="NJB40" s="96"/>
      <c r="NJC40" s="96"/>
      <c r="NJD40" s="96"/>
      <c r="NJE40" s="96"/>
      <c r="NJF40" s="96"/>
      <c r="NJG40" s="96"/>
      <c r="NJH40" s="96"/>
      <c r="NJI40" s="96"/>
      <c r="NJJ40" s="96"/>
      <c r="NJK40" s="96"/>
      <c r="NJL40" s="96"/>
      <c r="NJM40" s="96"/>
      <c r="NJN40" s="96"/>
      <c r="NJO40" s="96"/>
      <c r="NJP40" s="96"/>
      <c r="NJQ40" s="96"/>
      <c r="NJR40" s="96"/>
      <c r="NJS40" s="96"/>
      <c r="NJT40" s="96"/>
      <c r="NJU40" s="96"/>
      <c r="NJV40" s="96"/>
      <c r="NJW40" s="96"/>
      <c r="NJX40" s="96"/>
      <c r="NJY40" s="96"/>
      <c r="NJZ40" s="96"/>
      <c r="NKA40" s="96"/>
      <c r="NKB40" s="96"/>
      <c r="NKC40" s="96"/>
      <c r="NKD40" s="96"/>
      <c r="NKE40" s="96"/>
      <c r="NKF40" s="96"/>
      <c r="NKG40" s="96"/>
      <c r="NKH40" s="96"/>
      <c r="NKI40" s="96"/>
      <c r="NKJ40" s="96"/>
      <c r="NKK40" s="96"/>
      <c r="NKL40" s="96"/>
      <c r="NKM40" s="96"/>
      <c r="NKN40" s="96"/>
      <c r="NKO40" s="96"/>
      <c r="NKP40" s="96"/>
      <c r="NKQ40" s="96"/>
      <c r="NKR40" s="96"/>
      <c r="NKS40" s="96"/>
      <c r="NKT40" s="96"/>
      <c r="NKU40" s="96"/>
      <c r="NKV40" s="96"/>
      <c r="NKW40" s="96"/>
      <c r="NKX40" s="96"/>
      <c r="NKY40" s="96"/>
      <c r="NKZ40" s="96"/>
      <c r="NLA40" s="96"/>
      <c r="NLB40" s="96"/>
      <c r="NLC40" s="96"/>
      <c r="NLD40" s="96"/>
      <c r="NLE40" s="96"/>
      <c r="NLF40" s="96"/>
      <c r="NLG40" s="96"/>
      <c r="NLH40" s="96"/>
      <c r="NLI40" s="96"/>
      <c r="NLJ40" s="96"/>
      <c r="NLK40" s="96"/>
      <c r="NLL40" s="96"/>
      <c r="NLM40" s="96"/>
      <c r="NLN40" s="96"/>
      <c r="NLO40" s="96"/>
      <c r="NLP40" s="96"/>
      <c r="NLQ40" s="96"/>
      <c r="NLR40" s="96"/>
      <c r="NLS40" s="96"/>
      <c r="NLT40" s="96"/>
      <c r="NLU40" s="96"/>
      <c r="NLV40" s="96"/>
      <c r="NLW40" s="96"/>
      <c r="NLX40" s="96"/>
      <c r="NLY40" s="96"/>
      <c r="NLZ40" s="96"/>
      <c r="NMA40" s="96"/>
      <c r="NMB40" s="96"/>
      <c r="NMC40" s="96"/>
      <c r="NMD40" s="96"/>
      <c r="NME40" s="96"/>
      <c r="NMF40" s="96"/>
      <c r="NMG40" s="96"/>
      <c r="NMH40" s="96"/>
      <c r="NMI40" s="96"/>
      <c r="NMJ40" s="96"/>
      <c r="NMK40" s="96"/>
      <c r="NML40" s="96"/>
      <c r="NMM40" s="96"/>
      <c r="NMN40" s="96"/>
      <c r="NMO40" s="96"/>
      <c r="NMP40" s="96"/>
      <c r="NMQ40" s="96"/>
      <c r="NMR40" s="96"/>
      <c r="NMS40" s="96"/>
      <c r="NMT40" s="96"/>
      <c r="NMU40" s="96"/>
      <c r="NMV40" s="96"/>
      <c r="NMW40" s="96"/>
      <c r="NMX40" s="96"/>
      <c r="NMY40" s="96"/>
      <c r="NMZ40" s="96"/>
      <c r="NNA40" s="96"/>
      <c r="NNB40" s="96"/>
      <c r="NNC40" s="96"/>
      <c r="NND40" s="96"/>
      <c r="NNE40" s="96"/>
      <c r="NNF40" s="96"/>
      <c r="NNG40" s="96"/>
      <c r="NNH40" s="96"/>
      <c r="NNI40" s="96"/>
      <c r="NNJ40" s="96"/>
      <c r="NNK40" s="96"/>
      <c r="NNL40" s="96"/>
      <c r="NNM40" s="96"/>
      <c r="NNN40" s="96"/>
      <c r="NNO40" s="96"/>
      <c r="NNP40" s="96"/>
      <c r="NNQ40" s="96"/>
      <c r="NNR40" s="96"/>
      <c r="NNS40" s="96"/>
      <c r="NNT40" s="96"/>
      <c r="NNU40" s="96"/>
      <c r="NNV40" s="96"/>
      <c r="NNW40" s="96"/>
      <c r="NNX40" s="96"/>
      <c r="NNY40" s="96"/>
      <c r="NNZ40" s="96"/>
      <c r="NOA40" s="96"/>
      <c r="NOB40" s="96"/>
      <c r="NOC40" s="96"/>
      <c r="NOD40" s="96"/>
      <c r="NOE40" s="96"/>
      <c r="NOF40" s="96"/>
      <c r="NOG40" s="96"/>
      <c r="NOH40" s="96"/>
      <c r="NOI40" s="96"/>
      <c r="NOJ40" s="96"/>
      <c r="NOK40" s="96"/>
      <c r="NOL40" s="96"/>
      <c r="NOM40" s="96"/>
      <c r="NON40" s="96"/>
      <c r="NOO40" s="96"/>
      <c r="NOP40" s="96"/>
      <c r="NOQ40" s="96"/>
      <c r="NOR40" s="96"/>
      <c r="NOS40" s="96"/>
      <c r="NOT40" s="96"/>
      <c r="NOU40" s="96"/>
      <c r="NOV40" s="96"/>
      <c r="NOW40" s="96"/>
      <c r="NOX40" s="96"/>
      <c r="NOY40" s="96"/>
      <c r="NOZ40" s="96"/>
      <c r="NPA40" s="96"/>
      <c r="NPB40" s="96"/>
      <c r="NPC40" s="96"/>
      <c r="NPD40" s="96"/>
      <c r="NPE40" s="96"/>
      <c r="NPF40" s="96"/>
      <c r="NPG40" s="96"/>
      <c r="NPH40" s="96"/>
      <c r="NPI40" s="96"/>
      <c r="NPJ40" s="96"/>
      <c r="NPK40" s="96"/>
      <c r="NPL40" s="96"/>
      <c r="NPM40" s="96"/>
      <c r="NPN40" s="96"/>
      <c r="NPO40" s="96"/>
      <c r="NPP40" s="96"/>
      <c r="NPQ40" s="96"/>
      <c r="NPR40" s="96"/>
      <c r="NPS40" s="96"/>
      <c r="NPT40" s="96"/>
      <c r="NPU40" s="96"/>
      <c r="NPV40" s="96"/>
      <c r="NPW40" s="96"/>
      <c r="NPX40" s="96"/>
      <c r="NPY40" s="96"/>
      <c r="NPZ40" s="96"/>
      <c r="NQA40" s="96"/>
      <c r="NQB40" s="96"/>
      <c r="NQC40" s="96"/>
      <c r="NQD40" s="96"/>
      <c r="NQE40" s="96"/>
      <c r="NQF40" s="96"/>
      <c r="NQG40" s="96"/>
      <c r="NQH40" s="96"/>
      <c r="NQI40" s="96"/>
      <c r="NQJ40" s="96"/>
      <c r="NQK40" s="96"/>
      <c r="NQL40" s="96"/>
      <c r="NQM40" s="96"/>
      <c r="NQN40" s="96"/>
      <c r="NQO40" s="96"/>
      <c r="NQP40" s="96"/>
      <c r="NQQ40" s="96"/>
      <c r="NQR40" s="96"/>
      <c r="NQS40" s="96"/>
      <c r="NQT40" s="96"/>
      <c r="NQU40" s="96"/>
      <c r="NQV40" s="96"/>
      <c r="NQW40" s="96"/>
      <c r="NQX40" s="96"/>
      <c r="NQY40" s="96"/>
      <c r="NQZ40" s="96"/>
      <c r="NRA40" s="96"/>
      <c r="NRB40" s="96"/>
      <c r="NRC40" s="96"/>
      <c r="NRD40" s="96"/>
      <c r="NRE40" s="96"/>
      <c r="NRF40" s="96"/>
      <c r="NRG40" s="96"/>
      <c r="NRH40" s="96"/>
      <c r="NRI40" s="96"/>
      <c r="NRJ40" s="96"/>
      <c r="NRK40" s="96"/>
      <c r="NRL40" s="96"/>
      <c r="NRM40" s="96"/>
      <c r="NRN40" s="96"/>
      <c r="NRO40" s="96"/>
      <c r="NRP40" s="96"/>
      <c r="NRQ40" s="96"/>
      <c r="NRR40" s="96"/>
      <c r="NRS40" s="96"/>
      <c r="NRT40" s="96"/>
      <c r="NRU40" s="96"/>
      <c r="NRV40" s="96"/>
      <c r="NRW40" s="96"/>
      <c r="NRX40" s="96"/>
      <c r="NRY40" s="96"/>
      <c r="NRZ40" s="96"/>
      <c r="NSA40" s="96"/>
      <c r="NSB40" s="96"/>
      <c r="NSC40" s="96"/>
      <c r="NSD40" s="96"/>
      <c r="NSE40" s="96"/>
      <c r="NSF40" s="96"/>
      <c r="NSG40" s="96"/>
      <c r="NSH40" s="96"/>
      <c r="NSI40" s="96"/>
      <c r="NSJ40" s="96"/>
      <c r="NSK40" s="96"/>
      <c r="NSL40" s="96"/>
      <c r="NSM40" s="96"/>
      <c r="NSN40" s="96"/>
      <c r="NSO40" s="96"/>
      <c r="NSP40" s="96"/>
      <c r="NSQ40" s="96"/>
      <c r="NSR40" s="96"/>
      <c r="NSS40" s="96"/>
      <c r="NST40" s="96"/>
      <c r="NSU40" s="96"/>
      <c r="NSV40" s="96"/>
      <c r="NSW40" s="96"/>
      <c r="NSX40" s="96"/>
      <c r="NSY40" s="96"/>
      <c r="NSZ40" s="96"/>
      <c r="NTA40" s="96"/>
      <c r="NTB40" s="96"/>
      <c r="NTC40" s="96"/>
      <c r="NTD40" s="96"/>
      <c r="NTE40" s="96"/>
      <c r="NTF40" s="96"/>
      <c r="NTG40" s="96"/>
      <c r="NTH40" s="96"/>
      <c r="NTI40" s="96"/>
      <c r="NTJ40" s="96"/>
      <c r="NTK40" s="96"/>
      <c r="NTL40" s="96"/>
      <c r="NTM40" s="96"/>
      <c r="NTN40" s="96"/>
      <c r="NTO40" s="96"/>
      <c r="NTP40" s="96"/>
      <c r="NTQ40" s="96"/>
      <c r="NTR40" s="96"/>
      <c r="NTS40" s="96"/>
      <c r="NTT40" s="96"/>
      <c r="NTU40" s="96"/>
      <c r="NTV40" s="96"/>
      <c r="NTW40" s="96"/>
      <c r="NTX40" s="96"/>
      <c r="NTY40" s="96"/>
      <c r="NTZ40" s="96"/>
      <c r="NUA40" s="96"/>
      <c r="NUB40" s="96"/>
      <c r="NUC40" s="96"/>
      <c r="NUD40" s="96"/>
      <c r="NUE40" s="96"/>
      <c r="NUF40" s="96"/>
      <c r="NUG40" s="96"/>
      <c r="NUH40" s="96"/>
      <c r="NUI40" s="96"/>
      <c r="NUJ40" s="96"/>
      <c r="NUK40" s="96"/>
      <c r="NUL40" s="96"/>
      <c r="NUM40" s="96"/>
      <c r="NUN40" s="96"/>
      <c r="NUO40" s="96"/>
      <c r="NUP40" s="96"/>
      <c r="NUQ40" s="96"/>
      <c r="NUR40" s="96"/>
      <c r="NUS40" s="96"/>
      <c r="NUT40" s="96"/>
      <c r="NUU40" s="96"/>
      <c r="NUV40" s="96"/>
      <c r="NUW40" s="96"/>
      <c r="NUX40" s="96"/>
      <c r="NUY40" s="96"/>
      <c r="NUZ40" s="96"/>
      <c r="NVA40" s="96"/>
      <c r="NVB40" s="96"/>
      <c r="NVC40" s="96"/>
      <c r="NVD40" s="96"/>
      <c r="NVE40" s="96"/>
      <c r="NVF40" s="96"/>
      <c r="NVG40" s="96"/>
      <c r="NVH40" s="96"/>
      <c r="NVI40" s="96"/>
      <c r="NVJ40" s="96"/>
      <c r="NVK40" s="96"/>
      <c r="NVL40" s="96"/>
      <c r="NVM40" s="96"/>
      <c r="NVN40" s="96"/>
      <c r="NVO40" s="96"/>
      <c r="NVP40" s="96"/>
      <c r="NVQ40" s="96"/>
      <c r="NVR40" s="96"/>
      <c r="NVS40" s="96"/>
      <c r="NVT40" s="96"/>
      <c r="NVU40" s="96"/>
      <c r="NVV40" s="96"/>
      <c r="NVW40" s="96"/>
      <c r="NVX40" s="96"/>
      <c r="NVY40" s="96"/>
      <c r="NVZ40" s="96"/>
      <c r="NWA40" s="96"/>
      <c r="NWB40" s="96"/>
      <c r="NWC40" s="96"/>
      <c r="NWD40" s="96"/>
      <c r="NWE40" s="96"/>
      <c r="NWF40" s="96"/>
      <c r="NWG40" s="96"/>
      <c r="NWH40" s="96"/>
      <c r="NWI40" s="96"/>
      <c r="NWJ40" s="96"/>
      <c r="NWK40" s="96"/>
      <c r="NWL40" s="96"/>
      <c r="NWM40" s="96"/>
      <c r="NWN40" s="96"/>
      <c r="NWO40" s="96"/>
      <c r="NWP40" s="96"/>
      <c r="NWQ40" s="96"/>
      <c r="NWR40" s="96"/>
      <c r="NWS40" s="96"/>
      <c r="NWT40" s="96"/>
      <c r="NWU40" s="96"/>
      <c r="NWV40" s="96"/>
      <c r="NWW40" s="96"/>
      <c r="NWX40" s="96"/>
      <c r="NWY40" s="96"/>
      <c r="NWZ40" s="96"/>
      <c r="NXA40" s="96"/>
      <c r="NXB40" s="96"/>
      <c r="NXC40" s="96"/>
      <c r="NXD40" s="96"/>
      <c r="NXE40" s="96"/>
      <c r="NXF40" s="96"/>
      <c r="NXG40" s="96"/>
      <c r="NXH40" s="96"/>
      <c r="NXI40" s="96"/>
      <c r="NXJ40" s="96"/>
      <c r="NXK40" s="96"/>
      <c r="NXL40" s="96"/>
      <c r="NXM40" s="96"/>
      <c r="NXN40" s="96"/>
      <c r="NXO40" s="96"/>
      <c r="NXP40" s="96"/>
      <c r="NXQ40" s="96"/>
      <c r="NXR40" s="96"/>
      <c r="NXS40" s="96"/>
      <c r="NXT40" s="96"/>
      <c r="NXU40" s="96"/>
      <c r="NXV40" s="96"/>
      <c r="NXW40" s="96"/>
      <c r="NXX40" s="96"/>
      <c r="NXY40" s="96"/>
      <c r="NXZ40" s="96"/>
      <c r="NYA40" s="96"/>
      <c r="NYB40" s="96"/>
      <c r="NYC40" s="96"/>
      <c r="NYD40" s="96"/>
      <c r="NYE40" s="96"/>
      <c r="NYF40" s="96"/>
      <c r="NYG40" s="96"/>
      <c r="NYH40" s="96"/>
      <c r="NYI40" s="96"/>
      <c r="NYJ40" s="96"/>
      <c r="NYK40" s="96"/>
      <c r="NYL40" s="96"/>
      <c r="NYM40" s="96"/>
      <c r="NYN40" s="96"/>
      <c r="NYO40" s="96"/>
      <c r="NYP40" s="96"/>
      <c r="NYQ40" s="96"/>
      <c r="NYR40" s="96"/>
      <c r="NYS40" s="96"/>
      <c r="NYT40" s="96"/>
      <c r="NYU40" s="96"/>
      <c r="NYV40" s="96"/>
      <c r="NYW40" s="96"/>
      <c r="NYX40" s="96"/>
      <c r="NYY40" s="96"/>
      <c r="NYZ40" s="96"/>
      <c r="NZA40" s="96"/>
      <c r="NZB40" s="96"/>
      <c r="NZC40" s="96"/>
      <c r="NZD40" s="96"/>
      <c r="NZE40" s="96"/>
      <c r="NZF40" s="96"/>
      <c r="NZG40" s="96"/>
      <c r="NZH40" s="96"/>
      <c r="NZI40" s="96"/>
      <c r="NZJ40" s="96"/>
      <c r="NZK40" s="96"/>
      <c r="NZL40" s="96"/>
      <c r="NZM40" s="96"/>
      <c r="NZN40" s="96"/>
      <c r="NZO40" s="96"/>
      <c r="NZP40" s="96"/>
      <c r="NZQ40" s="96"/>
      <c r="NZR40" s="96"/>
      <c r="NZS40" s="96"/>
      <c r="NZT40" s="96"/>
      <c r="NZU40" s="96"/>
      <c r="NZV40" s="96"/>
      <c r="NZW40" s="96"/>
      <c r="NZX40" s="96"/>
      <c r="NZY40" s="96"/>
      <c r="NZZ40" s="96"/>
      <c r="OAA40" s="96"/>
      <c r="OAB40" s="96"/>
      <c r="OAC40" s="96"/>
      <c r="OAD40" s="96"/>
      <c r="OAE40" s="96"/>
      <c r="OAF40" s="96"/>
      <c r="OAG40" s="96"/>
      <c r="OAH40" s="96"/>
      <c r="OAI40" s="96"/>
      <c r="OAJ40" s="96"/>
      <c r="OAK40" s="96"/>
      <c r="OAL40" s="96"/>
      <c r="OAM40" s="96"/>
      <c r="OAN40" s="96"/>
      <c r="OAO40" s="96"/>
      <c r="OAP40" s="96"/>
      <c r="OAQ40" s="96"/>
      <c r="OAR40" s="96"/>
      <c r="OAS40" s="96"/>
      <c r="OAT40" s="96"/>
      <c r="OAU40" s="96"/>
      <c r="OAV40" s="96"/>
      <c r="OAW40" s="96"/>
      <c r="OAX40" s="96"/>
      <c r="OAY40" s="96"/>
      <c r="OAZ40" s="96"/>
      <c r="OBA40" s="96"/>
      <c r="OBB40" s="96"/>
      <c r="OBC40" s="96"/>
      <c r="OBD40" s="96"/>
      <c r="OBE40" s="96"/>
      <c r="OBF40" s="96"/>
      <c r="OBG40" s="96"/>
      <c r="OBH40" s="96"/>
      <c r="OBI40" s="96"/>
      <c r="OBJ40" s="96"/>
      <c r="OBK40" s="96"/>
      <c r="OBL40" s="96"/>
      <c r="OBM40" s="96"/>
      <c r="OBN40" s="96"/>
      <c r="OBO40" s="96"/>
      <c r="OBP40" s="96"/>
      <c r="OBQ40" s="96"/>
      <c r="OBR40" s="96"/>
      <c r="OBS40" s="96"/>
      <c r="OBT40" s="96"/>
      <c r="OBU40" s="96"/>
      <c r="OBV40" s="96"/>
      <c r="OBW40" s="96"/>
      <c r="OBX40" s="96"/>
      <c r="OBY40" s="96"/>
      <c r="OBZ40" s="96"/>
      <c r="OCA40" s="96"/>
      <c r="OCB40" s="96"/>
      <c r="OCC40" s="96"/>
      <c r="OCD40" s="96"/>
      <c r="OCE40" s="96"/>
      <c r="OCF40" s="96"/>
      <c r="OCG40" s="96"/>
      <c r="OCH40" s="96"/>
      <c r="OCI40" s="96"/>
      <c r="OCJ40" s="96"/>
      <c r="OCK40" s="96"/>
      <c r="OCL40" s="96"/>
      <c r="OCM40" s="96"/>
      <c r="OCN40" s="96"/>
      <c r="OCO40" s="96"/>
      <c r="OCP40" s="96"/>
      <c r="OCQ40" s="96"/>
      <c r="OCR40" s="96"/>
      <c r="OCS40" s="96"/>
      <c r="OCT40" s="96"/>
      <c r="OCU40" s="96"/>
      <c r="OCV40" s="96"/>
      <c r="OCW40" s="96"/>
      <c r="OCX40" s="96"/>
      <c r="OCY40" s="96"/>
      <c r="OCZ40" s="96"/>
      <c r="ODA40" s="96"/>
      <c r="ODB40" s="96"/>
      <c r="ODC40" s="96"/>
      <c r="ODD40" s="96"/>
      <c r="ODE40" s="96"/>
      <c r="ODF40" s="96"/>
      <c r="ODG40" s="96"/>
      <c r="ODH40" s="96"/>
      <c r="ODI40" s="96"/>
      <c r="ODJ40" s="96"/>
      <c r="ODK40" s="96"/>
      <c r="ODL40" s="96"/>
      <c r="ODM40" s="96"/>
      <c r="ODN40" s="96"/>
      <c r="ODO40" s="96"/>
      <c r="ODP40" s="96"/>
      <c r="ODQ40" s="96"/>
      <c r="ODR40" s="96"/>
      <c r="ODS40" s="96"/>
      <c r="ODT40" s="96"/>
      <c r="ODU40" s="96"/>
      <c r="ODV40" s="96"/>
      <c r="ODW40" s="96"/>
      <c r="ODX40" s="96"/>
      <c r="ODY40" s="96"/>
      <c r="ODZ40" s="96"/>
      <c r="OEA40" s="96"/>
      <c r="OEB40" s="96"/>
      <c r="OEC40" s="96"/>
      <c r="OED40" s="96"/>
      <c r="OEE40" s="96"/>
      <c r="OEF40" s="96"/>
      <c r="OEG40" s="96"/>
      <c r="OEH40" s="96"/>
      <c r="OEI40" s="96"/>
      <c r="OEJ40" s="96"/>
      <c r="OEK40" s="96"/>
      <c r="OEL40" s="96"/>
      <c r="OEM40" s="96"/>
      <c r="OEN40" s="96"/>
      <c r="OEO40" s="96"/>
      <c r="OEP40" s="96"/>
      <c r="OEQ40" s="96"/>
      <c r="OER40" s="96"/>
      <c r="OES40" s="96"/>
      <c r="OET40" s="96"/>
      <c r="OEU40" s="96"/>
      <c r="OEV40" s="96"/>
      <c r="OEW40" s="96"/>
      <c r="OEX40" s="96"/>
      <c r="OEY40" s="96"/>
      <c r="OEZ40" s="96"/>
      <c r="OFA40" s="96"/>
      <c r="OFB40" s="96"/>
      <c r="OFC40" s="96"/>
      <c r="OFD40" s="96"/>
      <c r="OFE40" s="96"/>
      <c r="OFF40" s="96"/>
      <c r="OFG40" s="96"/>
      <c r="OFH40" s="96"/>
      <c r="OFI40" s="96"/>
      <c r="OFJ40" s="96"/>
      <c r="OFK40" s="96"/>
      <c r="OFL40" s="96"/>
      <c r="OFM40" s="96"/>
      <c r="OFN40" s="96"/>
      <c r="OFO40" s="96"/>
      <c r="OFP40" s="96"/>
      <c r="OFQ40" s="96"/>
      <c r="OFR40" s="96"/>
      <c r="OFS40" s="96"/>
      <c r="OFT40" s="96"/>
      <c r="OFU40" s="96"/>
      <c r="OFV40" s="96"/>
      <c r="OFW40" s="96"/>
      <c r="OFX40" s="96"/>
      <c r="OFY40" s="96"/>
      <c r="OFZ40" s="96"/>
      <c r="OGA40" s="96"/>
      <c r="OGB40" s="96"/>
      <c r="OGC40" s="96"/>
      <c r="OGD40" s="96"/>
      <c r="OGE40" s="96"/>
      <c r="OGF40" s="96"/>
      <c r="OGG40" s="96"/>
      <c r="OGH40" s="96"/>
      <c r="OGI40" s="96"/>
      <c r="OGJ40" s="96"/>
      <c r="OGK40" s="96"/>
      <c r="OGL40" s="96"/>
      <c r="OGM40" s="96"/>
      <c r="OGN40" s="96"/>
      <c r="OGO40" s="96"/>
      <c r="OGP40" s="96"/>
      <c r="OGQ40" s="96"/>
      <c r="OGR40" s="96"/>
      <c r="OGS40" s="96"/>
      <c r="OGT40" s="96"/>
      <c r="OGU40" s="96"/>
      <c r="OGV40" s="96"/>
      <c r="OGW40" s="96"/>
      <c r="OGX40" s="96"/>
      <c r="OGY40" s="96"/>
      <c r="OGZ40" s="96"/>
      <c r="OHA40" s="96"/>
      <c r="OHB40" s="96"/>
      <c r="OHC40" s="96"/>
      <c r="OHD40" s="96"/>
      <c r="OHE40" s="96"/>
      <c r="OHF40" s="96"/>
      <c r="OHG40" s="96"/>
      <c r="OHH40" s="96"/>
      <c r="OHI40" s="96"/>
      <c r="OHJ40" s="96"/>
      <c r="OHK40" s="96"/>
      <c r="OHL40" s="96"/>
      <c r="OHM40" s="96"/>
      <c r="OHN40" s="96"/>
      <c r="OHO40" s="96"/>
      <c r="OHP40" s="96"/>
      <c r="OHQ40" s="96"/>
      <c r="OHR40" s="96"/>
      <c r="OHS40" s="96"/>
      <c r="OHT40" s="96"/>
      <c r="OHU40" s="96"/>
      <c r="OHV40" s="96"/>
      <c r="OHW40" s="96"/>
      <c r="OHX40" s="96"/>
      <c r="OHY40" s="96"/>
      <c r="OHZ40" s="96"/>
      <c r="OIA40" s="96"/>
      <c r="OIB40" s="96"/>
      <c r="OIC40" s="96"/>
      <c r="OID40" s="96"/>
      <c r="OIE40" s="96"/>
      <c r="OIF40" s="96"/>
      <c r="OIG40" s="96"/>
      <c r="OIH40" s="96"/>
      <c r="OII40" s="96"/>
      <c r="OIJ40" s="96"/>
      <c r="OIK40" s="96"/>
      <c r="OIL40" s="96"/>
      <c r="OIM40" s="96"/>
      <c r="OIN40" s="96"/>
      <c r="OIO40" s="96"/>
      <c r="OIP40" s="96"/>
      <c r="OIQ40" s="96"/>
      <c r="OIR40" s="96"/>
      <c r="OIS40" s="96"/>
      <c r="OIT40" s="96"/>
      <c r="OIU40" s="96"/>
      <c r="OIV40" s="96"/>
      <c r="OIW40" s="96"/>
      <c r="OIX40" s="96"/>
      <c r="OIY40" s="96"/>
      <c r="OIZ40" s="96"/>
      <c r="OJA40" s="96"/>
      <c r="OJB40" s="96"/>
      <c r="OJC40" s="96"/>
      <c r="OJD40" s="96"/>
      <c r="OJE40" s="96"/>
      <c r="OJF40" s="96"/>
      <c r="OJG40" s="96"/>
      <c r="OJH40" s="96"/>
      <c r="OJI40" s="96"/>
      <c r="OJJ40" s="96"/>
      <c r="OJK40" s="96"/>
      <c r="OJL40" s="96"/>
      <c r="OJM40" s="96"/>
      <c r="OJN40" s="96"/>
      <c r="OJO40" s="96"/>
      <c r="OJP40" s="96"/>
      <c r="OJQ40" s="96"/>
      <c r="OJR40" s="96"/>
      <c r="OJS40" s="96"/>
      <c r="OJT40" s="96"/>
      <c r="OJU40" s="96"/>
      <c r="OJV40" s="96"/>
      <c r="OJW40" s="96"/>
      <c r="OJX40" s="96"/>
      <c r="OJY40" s="96"/>
      <c r="OJZ40" s="96"/>
      <c r="OKA40" s="96"/>
      <c r="OKB40" s="96"/>
      <c r="OKC40" s="96"/>
      <c r="OKD40" s="96"/>
      <c r="OKE40" s="96"/>
      <c r="OKF40" s="96"/>
      <c r="OKG40" s="96"/>
      <c r="OKH40" s="96"/>
      <c r="OKI40" s="96"/>
      <c r="OKJ40" s="96"/>
      <c r="OKK40" s="96"/>
      <c r="OKL40" s="96"/>
      <c r="OKM40" s="96"/>
      <c r="OKN40" s="96"/>
      <c r="OKO40" s="96"/>
      <c r="OKP40" s="96"/>
      <c r="OKQ40" s="96"/>
      <c r="OKR40" s="96"/>
      <c r="OKS40" s="96"/>
      <c r="OKT40" s="96"/>
      <c r="OKU40" s="96"/>
      <c r="OKV40" s="96"/>
      <c r="OKW40" s="96"/>
      <c r="OKX40" s="96"/>
      <c r="OKY40" s="96"/>
      <c r="OKZ40" s="96"/>
      <c r="OLA40" s="96"/>
      <c r="OLB40" s="96"/>
      <c r="OLC40" s="96"/>
      <c r="OLD40" s="96"/>
      <c r="OLE40" s="96"/>
      <c r="OLF40" s="96"/>
      <c r="OLG40" s="96"/>
      <c r="OLH40" s="96"/>
      <c r="OLI40" s="96"/>
      <c r="OLJ40" s="96"/>
      <c r="OLK40" s="96"/>
      <c r="OLL40" s="96"/>
      <c r="OLM40" s="96"/>
      <c r="OLN40" s="96"/>
      <c r="OLO40" s="96"/>
      <c r="OLP40" s="96"/>
      <c r="OLQ40" s="96"/>
      <c r="OLR40" s="96"/>
      <c r="OLS40" s="96"/>
      <c r="OLT40" s="96"/>
      <c r="OLU40" s="96"/>
      <c r="OLV40" s="96"/>
      <c r="OLW40" s="96"/>
      <c r="OLX40" s="96"/>
      <c r="OLY40" s="96"/>
      <c r="OLZ40" s="96"/>
      <c r="OMA40" s="96"/>
      <c r="OMB40" s="96"/>
      <c r="OMC40" s="96"/>
      <c r="OMD40" s="96"/>
      <c r="OME40" s="96"/>
      <c r="OMF40" s="96"/>
      <c r="OMG40" s="96"/>
      <c r="OMH40" s="96"/>
      <c r="OMI40" s="96"/>
      <c r="OMJ40" s="96"/>
      <c r="OMK40" s="96"/>
      <c r="OML40" s="96"/>
      <c r="OMM40" s="96"/>
      <c r="OMN40" s="96"/>
      <c r="OMO40" s="96"/>
      <c r="OMP40" s="96"/>
      <c r="OMQ40" s="96"/>
      <c r="OMR40" s="96"/>
      <c r="OMS40" s="96"/>
      <c r="OMT40" s="96"/>
      <c r="OMU40" s="96"/>
      <c r="OMV40" s="96"/>
      <c r="OMW40" s="96"/>
      <c r="OMX40" s="96"/>
      <c r="OMY40" s="96"/>
      <c r="OMZ40" s="96"/>
      <c r="ONA40" s="96"/>
      <c r="ONB40" s="96"/>
      <c r="ONC40" s="96"/>
      <c r="OND40" s="96"/>
      <c r="ONE40" s="96"/>
      <c r="ONF40" s="96"/>
      <c r="ONG40" s="96"/>
      <c r="ONH40" s="96"/>
      <c r="ONI40" s="96"/>
      <c r="ONJ40" s="96"/>
      <c r="ONK40" s="96"/>
      <c r="ONL40" s="96"/>
      <c r="ONM40" s="96"/>
      <c r="ONN40" s="96"/>
      <c r="ONO40" s="96"/>
      <c r="ONP40" s="96"/>
      <c r="ONQ40" s="96"/>
      <c r="ONR40" s="96"/>
      <c r="ONS40" s="96"/>
      <c r="ONT40" s="96"/>
      <c r="ONU40" s="96"/>
      <c r="ONV40" s="96"/>
      <c r="ONW40" s="96"/>
      <c r="ONX40" s="96"/>
      <c r="ONY40" s="96"/>
      <c r="ONZ40" s="96"/>
      <c r="OOA40" s="96"/>
      <c r="OOB40" s="96"/>
      <c r="OOC40" s="96"/>
      <c r="OOD40" s="96"/>
      <c r="OOE40" s="96"/>
      <c r="OOF40" s="96"/>
      <c r="OOG40" s="96"/>
      <c r="OOH40" s="96"/>
      <c r="OOI40" s="96"/>
      <c r="OOJ40" s="96"/>
      <c r="OOK40" s="96"/>
      <c r="OOL40" s="96"/>
      <c r="OOM40" s="96"/>
      <c r="OON40" s="96"/>
      <c r="OOO40" s="96"/>
      <c r="OOP40" s="96"/>
      <c r="OOQ40" s="96"/>
      <c r="OOR40" s="96"/>
      <c r="OOS40" s="96"/>
      <c r="OOT40" s="96"/>
      <c r="OOU40" s="96"/>
      <c r="OOV40" s="96"/>
      <c r="OOW40" s="96"/>
      <c r="OOX40" s="96"/>
      <c r="OOY40" s="96"/>
      <c r="OOZ40" s="96"/>
      <c r="OPA40" s="96"/>
      <c r="OPB40" s="96"/>
      <c r="OPC40" s="96"/>
      <c r="OPD40" s="96"/>
      <c r="OPE40" s="96"/>
      <c r="OPF40" s="96"/>
      <c r="OPG40" s="96"/>
      <c r="OPH40" s="96"/>
      <c r="OPI40" s="96"/>
      <c r="OPJ40" s="96"/>
      <c r="OPK40" s="96"/>
      <c r="OPL40" s="96"/>
      <c r="OPM40" s="96"/>
      <c r="OPN40" s="96"/>
      <c r="OPO40" s="96"/>
      <c r="OPP40" s="96"/>
      <c r="OPQ40" s="96"/>
      <c r="OPR40" s="96"/>
      <c r="OPS40" s="96"/>
      <c r="OPT40" s="96"/>
      <c r="OPU40" s="96"/>
      <c r="OPV40" s="96"/>
      <c r="OPW40" s="96"/>
      <c r="OPX40" s="96"/>
      <c r="OPY40" s="96"/>
      <c r="OPZ40" s="96"/>
      <c r="OQA40" s="96"/>
      <c r="OQB40" s="96"/>
      <c r="OQC40" s="96"/>
      <c r="OQD40" s="96"/>
      <c r="OQE40" s="96"/>
      <c r="OQF40" s="96"/>
      <c r="OQG40" s="96"/>
      <c r="OQH40" s="96"/>
      <c r="OQI40" s="96"/>
      <c r="OQJ40" s="96"/>
      <c r="OQK40" s="96"/>
      <c r="OQL40" s="96"/>
      <c r="OQM40" s="96"/>
      <c r="OQN40" s="96"/>
      <c r="OQO40" s="96"/>
      <c r="OQP40" s="96"/>
      <c r="OQQ40" s="96"/>
      <c r="OQR40" s="96"/>
      <c r="OQS40" s="96"/>
      <c r="OQT40" s="96"/>
      <c r="OQU40" s="96"/>
      <c r="OQV40" s="96"/>
      <c r="OQW40" s="96"/>
      <c r="OQX40" s="96"/>
      <c r="OQY40" s="96"/>
      <c r="OQZ40" s="96"/>
      <c r="ORA40" s="96"/>
      <c r="ORB40" s="96"/>
      <c r="ORC40" s="96"/>
      <c r="ORD40" s="96"/>
      <c r="ORE40" s="96"/>
      <c r="ORF40" s="96"/>
      <c r="ORG40" s="96"/>
      <c r="ORH40" s="96"/>
      <c r="ORI40" s="96"/>
      <c r="ORJ40" s="96"/>
      <c r="ORK40" s="96"/>
      <c r="ORL40" s="96"/>
      <c r="ORM40" s="96"/>
      <c r="ORN40" s="96"/>
      <c r="ORO40" s="96"/>
      <c r="ORP40" s="96"/>
      <c r="ORQ40" s="96"/>
      <c r="ORR40" s="96"/>
      <c r="ORS40" s="96"/>
      <c r="ORT40" s="96"/>
      <c r="ORU40" s="96"/>
      <c r="ORV40" s="96"/>
      <c r="ORW40" s="96"/>
      <c r="ORX40" s="96"/>
      <c r="ORY40" s="96"/>
      <c r="ORZ40" s="96"/>
      <c r="OSA40" s="96"/>
      <c r="OSB40" s="96"/>
      <c r="OSC40" s="96"/>
      <c r="OSD40" s="96"/>
      <c r="OSE40" s="96"/>
      <c r="OSF40" s="96"/>
      <c r="OSG40" s="96"/>
      <c r="OSH40" s="96"/>
      <c r="OSI40" s="96"/>
      <c r="OSJ40" s="96"/>
      <c r="OSK40" s="96"/>
      <c r="OSL40" s="96"/>
      <c r="OSM40" s="96"/>
      <c r="OSN40" s="96"/>
      <c r="OSO40" s="96"/>
      <c r="OSP40" s="96"/>
      <c r="OSQ40" s="96"/>
      <c r="OSR40" s="96"/>
      <c r="OSS40" s="96"/>
      <c r="OST40" s="96"/>
      <c r="OSU40" s="96"/>
      <c r="OSV40" s="96"/>
      <c r="OSW40" s="96"/>
      <c r="OSX40" s="96"/>
      <c r="OSY40" s="96"/>
      <c r="OSZ40" s="96"/>
      <c r="OTA40" s="96"/>
      <c r="OTB40" s="96"/>
      <c r="OTC40" s="96"/>
      <c r="OTD40" s="96"/>
      <c r="OTE40" s="96"/>
      <c r="OTF40" s="96"/>
      <c r="OTG40" s="96"/>
      <c r="OTH40" s="96"/>
      <c r="OTI40" s="96"/>
      <c r="OTJ40" s="96"/>
      <c r="OTK40" s="96"/>
      <c r="OTL40" s="96"/>
      <c r="OTM40" s="96"/>
      <c r="OTN40" s="96"/>
      <c r="OTO40" s="96"/>
      <c r="OTP40" s="96"/>
      <c r="OTQ40" s="96"/>
      <c r="OTR40" s="96"/>
      <c r="OTS40" s="96"/>
      <c r="OTT40" s="96"/>
      <c r="OTU40" s="96"/>
      <c r="OTV40" s="96"/>
      <c r="OTW40" s="96"/>
      <c r="OTX40" s="96"/>
      <c r="OTY40" s="96"/>
      <c r="OTZ40" s="96"/>
      <c r="OUA40" s="96"/>
      <c r="OUB40" s="96"/>
      <c r="OUC40" s="96"/>
      <c r="OUD40" s="96"/>
      <c r="OUE40" s="96"/>
      <c r="OUF40" s="96"/>
      <c r="OUG40" s="96"/>
      <c r="OUH40" s="96"/>
      <c r="OUI40" s="96"/>
      <c r="OUJ40" s="96"/>
      <c r="OUK40" s="96"/>
      <c r="OUL40" s="96"/>
      <c r="OUM40" s="96"/>
      <c r="OUN40" s="96"/>
      <c r="OUO40" s="96"/>
      <c r="OUP40" s="96"/>
      <c r="OUQ40" s="96"/>
      <c r="OUR40" s="96"/>
      <c r="OUS40" s="96"/>
      <c r="OUT40" s="96"/>
      <c r="OUU40" s="96"/>
      <c r="OUV40" s="96"/>
      <c r="OUW40" s="96"/>
      <c r="OUX40" s="96"/>
      <c r="OUY40" s="96"/>
      <c r="OUZ40" s="96"/>
      <c r="OVA40" s="96"/>
      <c r="OVB40" s="96"/>
      <c r="OVC40" s="96"/>
      <c r="OVD40" s="96"/>
      <c r="OVE40" s="96"/>
      <c r="OVF40" s="96"/>
      <c r="OVG40" s="96"/>
      <c r="OVH40" s="96"/>
      <c r="OVI40" s="96"/>
      <c r="OVJ40" s="96"/>
      <c r="OVK40" s="96"/>
      <c r="OVL40" s="96"/>
      <c r="OVM40" s="96"/>
      <c r="OVN40" s="96"/>
      <c r="OVO40" s="96"/>
      <c r="OVP40" s="96"/>
      <c r="OVQ40" s="96"/>
      <c r="OVR40" s="96"/>
      <c r="OVS40" s="96"/>
      <c r="OVT40" s="96"/>
      <c r="OVU40" s="96"/>
      <c r="OVV40" s="96"/>
      <c r="OVW40" s="96"/>
      <c r="OVX40" s="96"/>
      <c r="OVY40" s="96"/>
      <c r="OVZ40" s="96"/>
      <c r="OWA40" s="96"/>
      <c r="OWB40" s="96"/>
      <c r="OWC40" s="96"/>
      <c r="OWD40" s="96"/>
      <c r="OWE40" s="96"/>
      <c r="OWF40" s="96"/>
      <c r="OWG40" s="96"/>
      <c r="OWH40" s="96"/>
      <c r="OWI40" s="96"/>
      <c r="OWJ40" s="96"/>
      <c r="OWK40" s="96"/>
      <c r="OWL40" s="96"/>
      <c r="OWM40" s="96"/>
      <c r="OWN40" s="96"/>
      <c r="OWO40" s="96"/>
      <c r="OWP40" s="96"/>
      <c r="OWQ40" s="96"/>
      <c r="OWR40" s="96"/>
      <c r="OWS40" s="96"/>
      <c r="OWT40" s="96"/>
      <c r="OWU40" s="96"/>
      <c r="OWV40" s="96"/>
      <c r="OWW40" s="96"/>
      <c r="OWX40" s="96"/>
      <c r="OWY40" s="96"/>
      <c r="OWZ40" s="96"/>
      <c r="OXA40" s="96"/>
      <c r="OXB40" s="96"/>
      <c r="OXC40" s="96"/>
      <c r="OXD40" s="96"/>
      <c r="OXE40" s="96"/>
      <c r="OXF40" s="96"/>
      <c r="OXG40" s="96"/>
      <c r="OXH40" s="96"/>
      <c r="OXI40" s="96"/>
      <c r="OXJ40" s="96"/>
      <c r="OXK40" s="96"/>
      <c r="OXL40" s="96"/>
      <c r="OXM40" s="96"/>
      <c r="OXN40" s="96"/>
      <c r="OXO40" s="96"/>
      <c r="OXP40" s="96"/>
      <c r="OXQ40" s="96"/>
      <c r="OXR40" s="96"/>
      <c r="OXS40" s="96"/>
      <c r="OXT40" s="96"/>
      <c r="OXU40" s="96"/>
      <c r="OXV40" s="96"/>
      <c r="OXW40" s="96"/>
      <c r="OXX40" s="96"/>
      <c r="OXY40" s="96"/>
      <c r="OXZ40" s="96"/>
      <c r="OYA40" s="96"/>
      <c r="OYB40" s="96"/>
      <c r="OYC40" s="96"/>
      <c r="OYD40" s="96"/>
      <c r="OYE40" s="96"/>
      <c r="OYF40" s="96"/>
      <c r="OYG40" s="96"/>
      <c r="OYH40" s="96"/>
      <c r="OYI40" s="96"/>
      <c r="OYJ40" s="96"/>
      <c r="OYK40" s="96"/>
      <c r="OYL40" s="96"/>
      <c r="OYM40" s="96"/>
      <c r="OYN40" s="96"/>
      <c r="OYO40" s="96"/>
      <c r="OYP40" s="96"/>
      <c r="OYQ40" s="96"/>
      <c r="OYR40" s="96"/>
      <c r="OYS40" s="96"/>
      <c r="OYT40" s="96"/>
      <c r="OYU40" s="96"/>
      <c r="OYV40" s="96"/>
      <c r="OYW40" s="96"/>
      <c r="OYX40" s="96"/>
      <c r="OYY40" s="96"/>
      <c r="OYZ40" s="96"/>
      <c r="OZA40" s="96"/>
      <c r="OZB40" s="96"/>
      <c r="OZC40" s="96"/>
      <c r="OZD40" s="96"/>
      <c r="OZE40" s="96"/>
      <c r="OZF40" s="96"/>
      <c r="OZG40" s="96"/>
      <c r="OZH40" s="96"/>
      <c r="OZI40" s="96"/>
      <c r="OZJ40" s="96"/>
      <c r="OZK40" s="96"/>
      <c r="OZL40" s="96"/>
      <c r="OZM40" s="96"/>
      <c r="OZN40" s="96"/>
      <c r="OZO40" s="96"/>
      <c r="OZP40" s="96"/>
      <c r="OZQ40" s="96"/>
      <c r="OZR40" s="96"/>
      <c r="OZS40" s="96"/>
      <c r="OZT40" s="96"/>
      <c r="OZU40" s="96"/>
      <c r="OZV40" s="96"/>
      <c r="OZW40" s="96"/>
      <c r="OZX40" s="96"/>
      <c r="OZY40" s="96"/>
      <c r="OZZ40" s="96"/>
      <c r="PAA40" s="96"/>
      <c r="PAB40" s="96"/>
      <c r="PAC40" s="96"/>
      <c r="PAD40" s="96"/>
      <c r="PAE40" s="96"/>
      <c r="PAF40" s="96"/>
      <c r="PAG40" s="96"/>
      <c r="PAH40" s="96"/>
      <c r="PAI40" s="96"/>
      <c r="PAJ40" s="96"/>
      <c r="PAK40" s="96"/>
      <c r="PAL40" s="96"/>
      <c r="PAM40" s="96"/>
      <c r="PAN40" s="96"/>
      <c r="PAO40" s="96"/>
      <c r="PAP40" s="96"/>
      <c r="PAQ40" s="96"/>
      <c r="PAR40" s="96"/>
      <c r="PAS40" s="96"/>
      <c r="PAT40" s="96"/>
      <c r="PAU40" s="96"/>
      <c r="PAV40" s="96"/>
      <c r="PAW40" s="96"/>
      <c r="PAX40" s="96"/>
      <c r="PAY40" s="96"/>
      <c r="PAZ40" s="96"/>
      <c r="PBA40" s="96"/>
      <c r="PBB40" s="96"/>
      <c r="PBC40" s="96"/>
      <c r="PBD40" s="96"/>
      <c r="PBE40" s="96"/>
      <c r="PBF40" s="96"/>
      <c r="PBG40" s="96"/>
      <c r="PBH40" s="96"/>
      <c r="PBI40" s="96"/>
      <c r="PBJ40" s="96"/>
      <c r="PBK40" s="96"/>
      <c r="PBL40" s="96"/>
      <c r="PBM40" s="96"/>
      <c r="PBN40" s="96"/>
      <c r="PBO40" s="96"/>
      <c r="PBP40" s="96"/>
      <c r="PBQ40" s="96"/>
      <c r="PBR40" s="96"/>
      <c r="PBS40" s="96"/>
      <c r="PBT40" s="96"/>
      <c r="PBU40" s="96"/>
      <c r="PBV40" s="96"/>
      <c r="PBW40" s="96"/>
      <c r="PBX40" s="96"/>
      <c r="PBY40" s="96"/>
      <c r="PBZ40" s="96"/>
      <c r="PCA40" s="96"/>
      <c r="PCB40" s="96"/>
      <c r="PCC40" s="96"/>
      <c r="PCD40" s="96"/>
      <c r="PCE40" s="96"/>
      <c r="PCF40" s="96"/>
      <c r="PCG40" s="96"/>
      <c r="PCH40" s="96"/>
      <c r="PCI40" s="96"/>
      <c r="PCJ40" s="96"/>
      <c r="PCK40" s="96"/>
      <c r="PCL40" s="96"/>
      <c r="PCM40" s="96"/>
      <c r="PCN40" s="96"/>
      <c r="PCO40" s="96"/>
      <c r="PCP40" s="96"/>
      <c r="PCQ40" s="96"/>
      <c r="PCR40" s="96"/>
      <c r="PCS40" s="96"/>
      <c r="PCT40" s="96"/>
      <c r="PCU40" s="96"/>
      <c r="PCV40" s="96"/>
      <c r="PCW40" s="96"/>
      <c r="PCX40" s="96"/>
      <c r="PCY40" s="96"/>
      <c r="PCZ40" s="96"/>
      <c r="PDA40" s="96"/>
      <c r="PDB40" s="96"/>
      <c r="PDC40" s="96"/>
      <c r="PDD40" s="96"/>
      <c r="PDE40" s="96"/>
      <c r="PDF40" s="96"/>
      <c r="PDG40" s="96"/>
      <c r="PDH40" s="96"/>
      <c r="PDI40" s="96"/>
      <c r="PDJ40" s="96"/>
      <c r="PDK40" s="96"/>
      <c r="PDL40" s="96"/>
      <c r="PDM40" s="96"/>
      <c r="PDN40" s="96"/>
      <c r="PDO40" s="96"/>
      <c r="PDP40" s="96"/>
      <c r="PDQ40" s="96"/>
      <c r="PDR40" s="96"/>
      <c r="PDS40" s="96"/>
      <c r="PDT40" s="96"/>
      <c r="PDU40" s="96"/>
      <c r="PDV40" s="96"/>
      <c r="PDW40" s="96"/>
      <c r="PDX40" s="96"/>
      <c r="PDY40" s="96"/>
      <c r="PDZ40" s="96"/>
      <c r="PEA40" s="96"/>
      <c r="PEB40" s="96"/>
      <c r="PEC40" s="96"/>
      <c r="PED40" s="96"/>
      <c r="PEE40" s="96"/>
      <c r="PEF40" s="96"/>
      <c r="PEG40" s="96"/>
      <c r="PEH40" s="96"/>
      <c r="PEI40" s="96"/>
      <c r="PEJ40" s="96"/>
      <c r="PEK40" s="96"/>
      <c r="PEL40" s="96"/>
      <c r="PEM40" s="96"/>
      <c r="PEN40" s="96"/>
      <c r="PEO40" s="96"/>
      <c r="PEP40" s="96"/>
      <c r="PEQ40" s="96"/>
      <c r="PER40" s="96"/>
      <c r="PES40" s="96"/>
      <c r="PET40" s="96"/>
      <c r="PEU40" s="96"/>
      <c r="PEV40" s="96"/>
      <c r="PEW40" s="96"/>
      <c r="PEX40" s="96"/>
      <c r="PEY40" s="96"/>
      <c r="PEZ40" s="96"/>
      <c r="PFA40" s="96"/>
      <c r="PFB40" s="96"/>
      <c r="PFC40" s="96"/>
      <c r="PFD40" s="96"/>
      <c r="PFE40" s="96"/>
      <c r="PFF40" s="96"/>
      <c r="PFG40" s="96"/>
      <c r="PFH40" s="96"/>
      <c r="PFI40" s="96"/>
      <c r="PFJ40" s="96"/>
      <c r="PFK40" s="96"/>
      <c r="PFL40" s="96"/>
      <c r="PFM40" s="96"/>
      <c r="PFN40" s="96"/>
      <c r="PFO40" s="96"/>
      <c r="PFP40" s="96"/>
      <c r="PFQ40" s="96"/>
      <c r="PFR40" s="96"/>
      <c r="PFS40" s="96"/>
      <c r="PFT40" s="96"/>
      <c r="PFU40" s="96"/>
      <c r="PFV40" s="96"/>
      <c r="PFW40" s="96"/>
      <c r="PFX40" s="96"/>
      <c r="PFY40" s="96"/>
      <c r="PFZ40" s="96"/>
      <c r="PGA40" s="96"/>
      <c r="PGB40" s="96"/>
      <c r="PGC40" s="96"/>
      <c r="PGD40" s="96"/>
      <c r="PGE40" s="96"/>
      <c r="PGF40" s="96"/>
      <c r="PGG40" s="96"/>
      <c r="PGH40" s="96"/>
      <c r="PGI40" s="96"/>
      <c r="PGJ40" s="96"/>
      <c r="PGK40" s="96"/>
      <c r="PGL40" s="96"/>
      <c r="PGM40" s="96"/>
      <c r="PGN40" s="96"/>
      <c r="PGO40" s="96"/>
      <c r="PGP40" s="96"/>
      <c r="PGQ40" s="96"/>
      <c r="PGR40" s="96"/>
      <c r="PGS40" s="96"/>
      <c r="PGT40" s="96"/>
      <c r="PGU40" s="96"/>
      <c r="PGV40" s="96"/>
      <c r="PGW40" s="96"/>
      <c r="PGX40" s="96"/>
      <c r="PGY40" s="96"/>
      <c r="PGZ40" s="96"/>
      <c r="PHA40" s="96"/>
      <c r="PHB40" s="96"/>
      <c r="PHC40" s="96"/>
      <c r="PHD40" s="96"/>
      <c r="PHE40" s="96"/>
      <c r="PHF40" s="96"/>
      <c r="PHG40" s="96"/>
      <c r="PHH40" s="96"/>
      <c r="PHI40" s="96"/>
      <c r="PHJ40" s="96"/>
      <c r="PHK40" s="96"/>
      <c r="PHL40" s="96"/>
      <c r="PHM40" s="96"/>
      <c r="PHN40" s="96"/>
      <c r="PHO40" s="96"/>
      <c r="PHP40" s="96"/>
      <c r="PHQ40" s="96"/>
      <c r="PHR40" s="96"/>
      <c r="PHS40" s="96"/>
      <c r="PHT40" s="96"/>
      <c r="PHU40" s="96"/>
      <c r="PHV40" s="96"/>
      <c r="PHW40" s="96"/>
      <c r="PHX40" s="96"/>
      <c r="PHY40" s="96"/>
      <c r="PHZ40" s="96"/>
      <c r="PIA40" s="96"/>
      <c r="PIB40" s="96"/>
      <c r="PIC40" s="96"/>
      <c r="PID40" s="96"/>
      <c r="PIE40" s="96"/>
      <c r="PIF40" s="96"/>
      <c r="PIG40" s="96"/>
      <c r="PIH40" s="96"/>
      <c r="PII40" s="96"/>
      <c r="PIJ40" s="96"/>
      <c r="PIK40" s="96"/>
      <c r="PIL40" s="96"/>
      <c r="PIM40" s="96"/>
      <c r="PIN40" s="96"/>
      <c r="PIO40" s="96"/>
      <c r="PIP40" s="96"/>
      <c r="PIQ40" s="96"/>
      <c r="PIR40" s="96"/>
      <c r="PIS40" s="96"/>
      <c r="PIT40" s="96"/>
      <c r="PIU40" s="96"/>
      <c r="PIV40" s="96"/>
      <c r="PIW40" s="96"/>
      <c r="PIX40" s="96"/>
      <c r="PIY40" s="96"/>
      <c r="PIZ40" s="96"/>
      <c r="PJA40" s="96"/>
      <c r="PJB40" s="96"/>
      <c r="PJC40" s="96"/>
      <c r="PJD40" s="96"/>
      <c r="PJE40" s="96"/>
      <c r="PJF40" s="96"/>
      <c r="PJG40" s="96"/>
      <c r="PJH40" s="96"/>
      <c r="PJI40" s="96"/>
      <c r="PJJ40" s="96"/>
      <c r="PJK40" s="96"/>
      <c r="PJL40" s="96"/>
      <c r="PJM40" s="96"/>
      <c r="PJN40" s="96"/>
      <c r="PJO40" s="96"/>
      <c r="PJP40" s="96"/>
      <c r="PJQ40" s="96"/>
      <c r="PJR40" s="96"/>
      <c r="PJS40" s="96"/>
      <c r="PJT40" s="96"/>
      <c r="PJU40" s="96"/>
      <c r="PJV40" s="96"/>
      <c r="PJW40" s="96"/>
      <c r="PJX40" s="96"/>
      <c r="PJY40" s="96"/>
      <c r="PJZ40" s="96"/>
      <c r="PKA40" s="96"/>
      <c r="PKB40" s="96"/>
      <c r="PKC40" s="96"/>
      <c r="PKD40" s="96"/>
      <c r="PKE40" s="96"/>
      <c r="PKF40" s="96"/>
      <c r="PKG40" s="96"/>
      <c r="PKH40" s="96"/>
      <c r="PKI40" s="96"/>
      <c r="PKJ40" s="96"/>
      <c r="PKK40" s="96"/>
      <c r="PKL40" s="96"/>
      <c r="PKM40" s="96"/>
      <c r="PKN40" s="96"/>
      <c r="PKO40" s="96"/>
      <c r="PKP40" s="96"/>
      <c r="PKQ40" s="96"/>
      <c r="PKR40" s="96"/>
      <c r="PKS40" s="96"/>
      <c r="PKT40" s="96"/>
      <c r="PKU40" s="96"/>
      <c r="PKV40" s="96"/>
      <c r="PKW40" s="96"/>
      <c r="PKX40" s="96"/>
      <c r="PKY40" s="96"/>
      <c r="PKZ40" s="96"/>
      <c r="PLA40" s="96"/>
      <c r="PLB40" s="96"/>
      <c r="PLC40" s="96"/>
      <c r="PLD40" s="96"/>
      <c r="PLE40" s="96"/>
      <c r="PLF40" s="96"/>
      <c r="PLG40" s="96"/>
      <c r="PLH40" s="96"/>
      <c r="PLI40" s="96"/>
      <c r="PLJ40" s="96"/>
      <c r="PLK40" s="96"/>
      <c r="PLL40" s="96"/>
      <c r="PLM40" s="96"/>
      <c r="PLN40" s="96"/>
      <c r="PLO40" s="96"/>
      <c r="PLP40" s="96"/>
      <c r="PLQ40" s="96"/>
      <c r="PLR40" s="96"/>
      <c r="PLS40" s="96"/>
      <c r="PLT40" s="96"/>
      <c r="PLU40" s="96"/>
      <c r="PLV40" s="96"/>
      <c r="PLW40" s="96"/>
      <c r="PLX40" s="96"/>
      <c r="PLY40" s="96"/>
      <c r="PLZ40" s="96"/>
      <c r="PMA40" s="96"/>
      <c r="PMB40" s="96"/>
      <c r="PMC40" s="96"/>
      <c r="PMD40" s="96"/>
      <c r="PME40" s="96"/>
      <c r="PMF40" s="96"/>
      <c r="PMG40" s="96"/>
      <c r="PMH40" s="96"/>
      <c r="PMI40" s="96"/>
      <c r="PMJ40" s="96"/>
      <c r="PMK40" s="96"/>
      <c r="PML40" s="96"/>
      <c r="PMM40" s="96"/>
      <c r="PMN40" s="96"/>
      <c r="PMO40" s="96"/>
      <c r="PMP40" s="96"/>
      <c r="PMQ40" s="96"/>
      <c r="PMR40" s="96"/>
      <c r="PMS40" s="96"/>
      <c r="PMT40" s="96"/>
      <c r="PMU40" s="96"/>
      <c r="PMV40" s="96"/>
      <c r="PMW40" s="96"/>
      <c r="PMX40" s="96"/>
      <c r="PMY40" s="96"/>
      <c r="PMZ40" s="96"/>
      <c r="PNA40" s="96"/>
      <c r="PNB40" s="96"/>
      <c r="PNC40" s="96"/>
      <c r="PND40" s="96"/>
      <c r="PNE40" s="96"/>
      <c r="PNF40" s="96"/>
      <c r="PNG40" s="96"/>
      <c r="PNH40" s="96"/>
      <c r="PNI40" s="96"/>
      <c r="PNJ40" s="96"/>
      <c r="PNK40" s="96"/>
      <c r="PNL40" s="96"/>
      <c r="PNM40" s="96"/>
      <c r="PNN40" s="96"/>
      <c r="PNO40" s="96"/>
      <c r="PNP40" s="96"/>
      <c r="PNQ40" s="96"/>
      <c r="PNR40" s="96"/>
      <c r="PNS40" s="96"/>
      <c r="PNT40" s="96"/>
      <c r="PNU40" s="96"/>
      <c r="PNV40" s="96"/>
      <c r="PNW40" s="96"/>
      <c r="PNX40" s="96"/>
      <c r="PNY40" s="96"/>
      <c r="PNZ40" s="96"/>
      <c r="POA40" s="96"/>
      <c r="POB40" s="96"/>
      <c r="POC40" s="96"/>
      <c r="POD40" s="96"/>
      <c r="POE40" s="96"/>
      <c r="POF40" s="96"/>
      <c r="POG40" s="96"/>
      <c r="POH40" s="96"/>
      <c r="POI40" s="96"/>
      <c r="POJ40" s="96"/>
      <c r="POK40" s="96"/>
      <c r="POL40" s="96"/>
      <c r="POM40" s="96"/>
      <c r="PON40" s="96"/>
      <c r="POO40" s="96"/>
      <c r="POP40" s="96"/>
      <c r="POQ40" s="96"/>
      <c r="POR40" s="96"/>
      <c r="POS40" s="96"/>
      <c r="POT40" s="96"/>
      <c r="POU40" s="96"/>
      <c r="POV40" s="96"/>
      <c r="POW40" s="96"/>
      <c r="POX40" s="96"/>
      <c r="POY40" s="96"/>
      <c r="POZ40" s="96"/>
      <c r="PPA40" s="96"/>
      <c r="PPB40" s="96"/>
      <c r="PPC40" s="96"/>
      <c r="PPD40" s="96"/>
      <c r="PPE40" s="96"/>
      <c r="PPF40" s="96"/>
      <c r="PPG40" s="96"/>
      <c r="PPH40" s="96"/>
      <c r="PPI40" s="96"/>
      <c r="PPJ40" s="96"/>
      <c r="PPK40" s="96"/>
      <c r="PPL40" s="96"/>
      <c r="PPM40" s="96"/>
      <c r="PPN40" s="96"/>
      <c r="PPO40" s="96"/>
      <c r="PPP40" s="96"/>
      <c r="PPQ40" s="96"/>
      <c r="PPR40" s="96"/>
      <c r="PPS40" s="96"/>
      <c r="PPT40" s="96"/>
      <c r="PPU40" s="96"/>
      <c r="PPV40" s="96"/>
      <c r="PPW40" s="96"/>
      <c r="PPX40" s="96"/>
      <c r="PPY40" s="96"/>
      <c r="PPZ40" s="96"/>
      <c r="PQA40" s="96"/>
      <c r="PQB40" s="96"/>
      <c r="PQC40" s="96"/>
      <c r="PQD40" s="96"/>
      <c r="PQE40" s="96"/>
      <c r="PQF40" s="96"/>
      <c r="PQG40" s="96"/>
      <c r="PQH40" s="96"/>
      <c r="PQI40" s="96"/>
      <c r="PQJ40" s="96"/>
      <c r="PQK40" s="96"/>
      <c r="PQL40" s="96"/>
      <c r="PQM40" s="96"/>
      <c r="PQN40" s="96"/>
      <c r="PQO40" s="96"/>
      <c r="PQP40" s="96"/>
      <c r="PQQ40" s="96"/>
      <c r="PQR40" s="96"/>
      <c r="PQS40" s="96"/>
      <c r="PQT40" s="96"/>
      <c r="PQU40" s="96"/>
      <c r="PQV40" s="96"/>
      <c r="PQW40" s="96"/>
      <c r="PQX40" s="96"/>
      <c r="PQY40" s="96"/>
      <c r="PQZ40" s="96"/>
      <c r="PRA40" s="96"/>
      <c r="PRB40" s="96"/>
      <c r="PRC40" s="96"/>
      <c r="PRD40" s="96"/>
      <c r="PRE40" s="96"/>
      <c r="PRF40" s="96"/>
      <c r="PRG40" s="96"/>
      <c r="PRH40" s="96"/>
      <c r="PRI40" s="96"/>
      <c r="PRJ40" s="96"/>
      <c r="PRK40" s="96"/>
      <c r="PRL40" s="96"/>
      <c r="PRM40" s="96"/>
      <c r="PRN40" s="96"/>
      <c r="PRO40" s="96"/>
      <c r="PRP40" s="96"/>
      <c r="PRQ40" s="96"/>
      <c r="PRR40" s="96"/>
      <c r="PRS40" s="96"/>
      <c r="PRT40" s="96"/>
      <c r="PRU40" s="96"/>
      <c r="PRV40" s="96"/>
      <c r="PRW40" s="96"/>
      <c r="PRX40" s="96"/>
      <c r="PRY40" s="96"/>
      <c r="PRZ40" s="96"/>
      <c r="PSA40" s="96"/>
      <c r="PSB40" s="96"/>
      <c r="PSC40" s="96"/>
      <c r="PSD40" s="96"/>
      <c r="PSE40" s="96"/>
      <c r="PSF40" s="96"/>
      <c r="PSG40" s="96"/>
      <c r="PSH40" s="96"/>
      <c r="PSI40" s="96"/>
      <c r="PSJ40" s="96"/>
      <c r="PSK40" s="96"/>
      <c r="PSL40" s="96"/>
      <c r="PSM40" s="96"/>
      <c r="PSN40" s="96"/>
      <c r="PSO40" s="96"/>
      <c r="PSP40" s="96"/>
      <c r="PSQ40" s="96"/>
      <c r="PSR40" s="96"/>
      <c r="PSS40" s="96"/>
      <c r="PST40" s="96"/>
      <c r="PSU40" s="96"/>
      <c r="PSV40" s="96"/>
      <c r="PSW40" s="96"/>
      <c r="PSX40" s="96"/>
      <c r="PSY40" s="96"/>
      <c r="PSZ40" s="96"/>
      <c r="PTA40" s="96"/>
      <c r="PTB40" s="96"/>
      <c r="PTC40" s="96"/>
      <c r="PTD40" s="96"/>
      <c r="PTE40" s="96"/>
      <c r="PTF40" s="96"/>
      <c r="PTG40" s="96"/>
      <c r="PTH40" s="96"/>
      <c r="PTI40" s="96"/>
      <c r="PTJ40" s="96"/>
      <c r="PTK40" s="96"/>
      <c r="PTL40" s="96"/>
      <c r="PTM40" s="96"/>
      <c r="PTN40" s="96"/>
      <c r="PTO40" s="96"/>
      <c r="PTP40" s="96"/>
      <c r="PTQ40" s="96"/>
      <c r="PTR40" s="96"/>
      <c r="PTS40" s="96"/>
      <c r="PTT40" s="96"/>
      <c r="PTU40" s="96"/>
      <c r="PTV40" s="96"/>
      <c r="PTW40" s="96"/>
      <c r="PTX40" s="96"/>
      <c r="PTY40" s="96"/>
      <c r="PTZ40" s="96"/>
      <c r="PUA40" s="96"/>
      <c r="PUB40" s="96"/>
      <c r="PUC40" s="96"/>
      <c r="PUD40" s="96"/>
      <c r="PUE40" s="96"/>
      <c r="PUF40" s="96"/>
      <c r="PUG40" s="96"/>
      <c r="PUH40" s="96"/>
      <c r="PUI40" s="96"/>
      <c r="PUJ40" s="96"/>
      <c r="PUK40" s="96"/>
      <c r="PUL40" s="96"/>
      <c r="PUM40" s="96"/>
      <c r="PUN40" s="96"/>
      <c r="PUO40" s="96"/>
      <c r="PUP40" s="96"/>
      <c r="PUQ40" s="96"/>
      <c r="PUR40" s="96"/>
      <c r="PUS40" s="96"/>
      <c r="PUT40" s="96"/>
      <c r="PUU40" s="96"/>
      <c r="PUV40" s="96"/>
      <c r="PUW40" s="96"/>
      <c r="PUX40" s="96"/>
      <c r="PUY40" s="96"/>
      <c r="PUZ40" s="96"/>
      <c r="PVA40" s="96"/>
      <c r="PVB40" s="96"/>
      <c r="PVC40" s="96"/>
      <c r="PVD40" s="96"/>
      <c r="PVE40" s="96"/>
      <c r="PVF40" s="96"/>
      <c r="PVG40" s="96"/>
      <c r="PVH40" s="96"/>
      <c r="PVI40" s="96"/>
      <c r="PVJ40" s="96"/>
      <c r="PVK40" s="96"/>
      <c r="PVL40" s="96"/>
      <c r="PVM40" s="96"/>
      <c r="PVN40" s="96"/>
      <c r="PVO40" s="96"/>
      <c r="PVP40" s="96"/>
      <c r="PVQ40" s="96"/>
      <c r="PVR40" s="96"/>
      <c r="PVS40" s="96"/>
      <c r="PVT40" s="96"/>
      <c r="PVU40" s="96"/>
      <c r="PVV40" s="96"/>
      <c r="PVW40" s="96"/>
      <c r="PVX40" s="96"/>
      <c r="PVY40" s="96"/>
      <c r="PVZ40" s="96"/>
      <c r="PWA40" s="96"/>
      <c r="PWB40" s="96"/>
      <c r="PWC40" s="96"/>
      <c r="PWD40" s="96"/>
      <c r="PWE40" s="96"/>
      <c r="PWF40" s="96"/>
      <c r="PWG40" s="96"/>
      <c r="PWH40" s="96"/>
      <c r="PWI40" s="96"/>
      <c r="PWJ40" s="96"/>
      <c r="PWK40" s="96"/>
      <c r="PWL40" s="96"/>
      <c r="PWM40" s="96"/>
      <c r="PWN40" s="96"/>
      <c r="PWO40" s="96"/>
      <c r="PWP40" s="96"/>
      <c r="PWQ40" s="96"/>
      <c r="PWR40" s="96"/>
      <c r="PWS40" s="96"/>
      <c r="PWT40" s="96"/>
      <c r="PWU40" s="96"/>
      <c r="PWV40" s="96"/>
      <c r="PWW40" s="96"/>
      <c r="PWX40" s="96"/>
      <c r="PWY40" s="96"/>
      <c r="PWZ40" s="96"/>
      <c r="PXA40" s="96"/>
      <c r="PXB40" s="96"/>
      <c r="PXC40" s="96"/>
      <c r="PXD40" s="96"/>
      <c r="PXE40" s="96"/>
      <c r="PXF40" s="96"/>
      <c r="PXG40" s="96"/>
      <c r="PXH40" s="96"/>
      <c r="PXI40" s="96"/>
      <c r="PXJ40" s="96"/>
      <c r="PXK40" s="96"/>
      <c r="PXL40" s="96"/>
      <c r="PXM40" s="96"/>
      <c r="PXN40" s="96"/>
      <c r="PXO40" s="96"/>
      <c r="PXP40" s="96"/>
      <c r="PXQ40" s="96"/>
      <c r="PXR40" s="96"/>
      <c r="PXS40" s="96"/>
      <c r="PXT40" s="96"/>
      <c r="PXU40" s="96"/>
      <c r="PXV40" s="96"/>
      <c r="PXW40" s="96"/>
      <c r="PXX40" s="96"/>
      <c r="PXY40" s="96"/>
      <c r="PXZ40" s="96"/>
      <c r="PYA40" s="96"/>
      <c r="PYB40" s="96"/>
      <c r="PYC40" s="96"/>
      <c r="PYD40" s="96"/>
      <c r="PYE40" s="96"/>
      <c r="PYF40" s="96"/>
      <c r="PYG40" s="96"/>
      <c r="PYH40" s="96"/>
      <c r="PYI40" s="96"/>
      <c r="PYJ40" s="96"/>
      <c r="PYK40" s="96"/>
      <c r="PYL40" s="96"/>
      <c r="PYM40" s="96"/>
      <c r="PYN40" s="96"/>
      <c r="PYO40" s="96"/>
      <c r="PYP40" s="96"/>
      <c r="PYQ40" s="96"/>
      <c r="PYR40" s="96"/>
      <c r="PYS40" s="96"/>
      <c r="PYT40" s="96"/>
      <c r="PYU40" s="96"/>
      <c r="PYV40" s="96"/>
      <c r="PYW40" s="96"/>
      <c r="PYX40" s="96"/>
      <c r="PYY40" s="96"/>
      <c r="PYZ40" s="96"/>
      <c r="PZA40" s="96"/>
      <c r="PZB40" s="96"/>
      <c r="PZC40" s="96"/>
      <c r="PZD40" s="96"/>
      <c r="PZE40" s="96"/>
      <c r="PZF40" s="96"/>
      <c r="PZG40" s="96"/>
      <c r="PZH40" s="96"/>
      <c r="PZI40" s="96"/>
      <c r="PZJ40" s="96"/>
      <c r="PZK40" s="96"/>
      <c r="PZL40" s="96"/>
      <c r="PZM40" s="96"/>
      <c r="PZN40" s="96"/>
      <c r="PZO40" s="96"/>
      <c r="PZP40" s="96"/>
      <c r="PZQ40" s="96"/>
      <c r="PZR40" s="96"/>
      <c r="PZS40" s="96"/>
      <c r="PZT40" s="96"/>
      <c r="PZU40" s="96"/>
      <c r="PZV40" s="96"/>
      <c r="PZW40" s="96"/>
      <c r="PZX40" s="96"/>
      <c r="PZY40" s="96"/>
      <c r="PZZ40" s="96"/>
      <c r="QAA40" s="96"/>
      <c r="QAB40" s="96"/>
      <c r="QAC40" s="96"/>
      <c r="QAD40" s="96"/>
      <c r="QAE40" s="96"/>
      <c r="QAF40" s="96"/>
      <c r="QAG40" s="96"/>
      <c r="QAH40" s="96"/>
      <c r="QAI40" s="96"/>
      <c r="QAJ40" s="96"/>
      <c r="QAK40" s="96"/>
      <c r="QAL40" s="96"/>
      <c r="QAM40" s="96"/>
      <c r="QAN40" s="96"/>
      <c r="QAO40" s="96"/>
      <c r="QAP40" s="96"/>
      <c r="QAQ40" s="96"/>
      <c r="QAR40" s="96"/>
      <c r="QAS40" s="96"/>
      <c r="QAT40" s="96"/>
      <c r="QAU40" s="96"/>
      <c r="QAV40" s="96"/>
      <c r="QAW40" s="96"/>
      <c r="QAX40" s="96"/>
      <c r="QAY40" s="96"/>
      <c r="QAZ40" s="96"/>
      <c r="QBA40" s="96"/>
      <c r="QBB40" s="96"/>
      <c r="QBC40" s="96"/>
      <c r="QBD40" s="96"/>
      <c r="QBE40" s="96"/>
      <c r="QBF40" s="96"/>
      <c r="QBG40" s="96"/>
      <c r="QBH40" s="96"/>
      <c r="QBI40" s="96"/>
      <c r="QBJ40" s="96"/>
      <c r="QBK40" s="96"/>
      <c r="QBL40" s="96"/>
      <c r="QBM40" s="96"/>
      <c r="QBN40" s="96"/>
      <c r="QBO40" s="96"/>
      <c r="QBP40" s="96"/>
      <c r="QBQ40" s="96"/>
      <c r="QBR40" s="96"/>
      <c r="QBS40" s="96"/>
      <c r="QBT40" s="96"/>
      <c r="QBU40" s="96"/>
      <c r="QBV40" s="96"/>
      <c r="QBW40" s="96"/>
      <c r="QBX40" s="96"/>
      <c r="QBY40" s="96"/>
      <c r="QBZ40" s="96"/>
      <c r="QCA40" s="96"/>
      <c r="QCB40" s="96"/>
      <c r="QCC40" s="96"/>
      <c r="QCD40" s="96"/>
      <c r="QCE40" s="96"/>
      <c r="QCF40" s="96"/>
      <c r="QCG40" s="96"/>
      <c r="QCH40" s="96"/>
      <c r="QCI40" s="96"/>
      <c r="QCJ40" s="96"/>
      <c r="QCK40" s="96"/>
      <c r="QCL40" s="96"/>
      <c r="QCM40" s="96"/>
      <c r="QCN40" s="96"/>
      <c r="QCO40" s="96"/>
      <c r="QCP40" s="96"/>
      <c r="QCQ40" s="96"/>
      <c r="QCR40" s="96"/>
      <c r="QCS40" s="96"/>
      <c r="QCT40" s="96"/>
      <c r="QCU40" s="96"/>
      <c r="QCV40" s="96"/>
      <c r="QCW40" s="96"/>
      <c r="QCX40" s="96"/>
      <c r="QCY40" s="96"/>
      <c r="QCZ40" s="96"/>
      <c r="QDA40" s="96"/>
      <c r="QDB40" s="96"/>
      <c r="QDC40" s="96"/>
      <c r="QDD40" s="96"/>
      <c r="QDE40" s="96"/>
      <c r="QDF40" s="96"/>
      <c r="QDG40" s="96"/>
      <c r="QDH40" s="96"/>
      <c r="QDI40" s="96"/>
      <c r="QDJ40" s="96"/>
      <c r="QDK40" s="96"/>
      <c r="QDL40" s="96"/>
      <c r="QDM40" s="96"/>
      <c r="QDN40" s="96"/>
      <c r="QDO40" s="96"/>
      <c r="QDP40" s="96"/>
      <c r="QDQ40" s="96"/>
      <c r="QDR40" s="96"/>
      <c r="QDS40" s="96"/>
      <c r="QDT40" s="96"/>
      <c r="QDU40" s="96"/>
      <c r="QDV40" s="96"/>
      <c r="QDW40" s="96"/>
      <c r="QDX40" s="96"/>
      <c r="QDY40" s="96"/>
      <c r="QDZ40" s="96"/>
      <c r="QEA40" s="96"/>
      <c r="QEB40" s="96"/>
      <c r="QEC40" s="96"/>
      <c r="QED40" s="96"/>
      <c r="QEE40" s="96"/>
      <c r="QEF40" s="96"/>
      <c r="QEG40" s="96"/>
      <c r="QEH40" s="96"/>
      <c r="QEI40" s="96"/>
      <c r="QEJ40" s="96"/>
      <c r="QEK40" s="96"/>
      <c r="QEL40" s="96"/>
      <c r="QEM40" s="96"/>
      <c r="QEN40" s="96"/>
      <c r="QEO40" s="96"/>
      <c r="QEP40" s="96"/>
      <c r="QEQ40" s="96"/>
      <c r="QER40" s="96"/>
      <c r="QES40" s="96"/>
      <c r="QET40" s="96"/>
      <c r="QEU40" s="96"/>
      <c r="QEV40" s="96"/>
      <c r="QEW40" s="96"/>
      <c r="QEX40" s="96"/>
      <c r="QEY40" s="96"/>
      <c r="QEZ40" s="96"/>
      <c r="QFA40" s="96"/>
      <c r="QFB40" s="96"/>
      <c r="QFC40" s="96"/>
      <c r="QFD40" s="96"/>
      <c r="QFE40" s="96"/>
      <c r="QFF40" s="96"/>
      <c r="QFG40" s="96"/>
      <c r="QFH40" s="96"/>
      <c r="QFI40" s="96"/>
      <c r="QFJ40" s="96"/>
      <c r="QFK40" s="96"/>
      <c r="QFL40" s="96"/>
      <c r="QFM40" s="96"/>
      <c r="QFN40" s="96"/>
      <c r="QFO40" s="96"/>
      <c r="QFP40" s="96"/>
      <c r="QFQ40" s="96"/>
      <c r="QFR40" s="96"/>
      <c r="QFS40" s="96"/>
      <c r="QFT40" s="96"/>
      <c r="QFU40" s="96"/>
      <c r="QFV40" s="96"/>
      <c r="QFW40" s="96"/>
      <c r="QFX40" s="96"/>
      <c r="QFY40" s="96"/>
      <c r="QFZ40" s="96"/>
      <c r="QGA40" s="96"/>
      <c r="QGB40" s="96"/>
      <c r="QGC40" s="96"/>
      <c r="QGD40" s="96"/>
      <c r="QGE40" s="96"/>
      <c r="QGF40" s="96"/>
      <c r="QGG40" s="96"/>
      <c r="QGH40" s="96"/>
      <c r="QGI40" s="96"/>
      <c r="QGJ40" s="96"/>
      <c r="QGK40" s="96"/>
      <c r="QGL40" s="96"/>
      <c r="QGM40" s="96"/>
      <c r="QGN40" s="96"/>
      <c r="QGO40" s="96"/>
      <c r="QGP40" s="96"/>
      <c r="QGQ40" s="96"/>
      <c r="QGR40" s="96"/>
      <c r="QGS40" s="96"/>
      <c r="QGT40" s="96"/>
      <c r="QGU40" s="96"/>
      <c r="QGV40" s="96"/>
      <c r="QGW40" s="96"/>
      <c r="QGX40" s="96"/>
      <c r="QGY40" s="96"/>
      <c r="QGZ40" s="96"/>
      <c r="QHA40" s="96"/>
      <c r="QHB40" s="96"/>
      <c r="QHC40" s="96"/>
      <c r="QHD40" s="96"/>
      <c r="QHE40" s="96"/>
      <c r="QHF40" s="96"/>
      <c r="QHG40" s="96"/>
      <c r="QHH40" s="96"/>
      <c r="QHI40" s="96"/>
      <c r="QHJ40" s="96"/>
      <c r="QHK40" s="96"/>
      <c r="QHL40" s="96"/>
      <c r="QHM40" s="96"/>
      <c r="QHN40" s="96"/>
      <c r="QHO40" s="96"/>
      <c r="QHP40" s="96"/>
      <c r="QHQ40" s="96"/>
      <c r="QHR40" s="96"/>
      <c r="QHS40" s="96"/>
      <c r="QHT40" s="96"/>
      <c r="QHU40" s="96"/>
      <c r="QHV40" s="96"/>
      <c r="QHW40" s="96"/>
      <c r="QHX40" s="96"/>
      <c r="QHY40" s="96"/>
      <c r="QHZ40" s="96"/>
      <c r="QIA40" s="96"/>
      <c r="QIB40" s="96"/>
      <c r="QIC40" s="96"/>
      <c r="QID40" s="96"/>
      <c r="QIE40" s="96"/>
      <c r="QIF40" s="96"/>
      <c r="QIG40" s="96"/>
      <c r="QIH40" s="96"/>
      <c r="QII40" s="96"/>
      <c r="QIJ40" s="96"/>
      <c r="QIK40" s="96"/>
      <c r="QIL40" s="96"/>
      <c r="QIM40" s="96"/>
      <c r="QIN40" s="96"/>
      <c r="QIO40" s="96"/>
      <c r="QIP40" s="96"/>
      <c r="QIQ40" s="96"/>
      <c r="QIR40" s="96"/>
      <c r="QIS40" s="96"/>
      <c r="QIT40" s="96"/>
      <c r="QIU40" s="96"/>
      <c r="QIV40" s="96"/>
      <c r="QIW40" s="96"/>
      <c r="QIX40" s="96"/>
      <c r="QIY40" s="96"/>
      <c r="QIZ40" s="96"/>
      <c r="QJA40" s="96"/>
      <c r="QJB40" s="96"/>
      <c r="QJC40" s="96"/>
      <c r="QJD40" s="96"/>
      <c r="QJE40" s="96"/>
      <c r="QJF40" s="96"/>
      <c r="QJG40" s="96"/>
      <c r="QJH40" s="96"/>
      <c r="QJI40" s="96"/>
      <c r="QJJ40" s="96"/>
      <c r="QJK40" s="96"/>
      <c r="QJL40" s="96"/>
      <c r="QJM40" s="96"/>
      <c r="QJN40" s="96"/>
      <c r="QJO40" s="96"/>
      <c r="QJP40" s="96"/>
      <c r="QJQ40" s="96"/>
      <c r="QJR40" s="96"/>
      <c r="QJS40" s="96"/>
      <c r="QJT40" s="96"/>
      <c r="QJU40" s="96"/>
      <c r="QJV40" s="96"/>
      <c r="QJW40" s="96"/>
      <c r="QJX40" s="96"/>
      <c r="QJY40" s="96"/>
      <c r="QJZ40" s="96"/>
      <c r="QKA40" s="96"/>
      <c r="QKB40" s="96"/>
      <c r="QKC40" s="96"/>
      <c r="QKD40" s="96"/>
      <c r="QKE40" s="96"/>
      <c r="QKF40" s="96"/>
      <c r="QKG40" s="96"/>
      <c r="QKH40" s="96"/>
      <c r="QKI40" s="96"/>
      <c r="QKJ40" s="96"/>
      <c r="QKK40" s="96"/>
      <c r="QKL40" s="96"/>
      <c r="QKM40" s="96"/>
      <c r="QKN40" s="96"/>
      <c r="QKO40" s="96"/>
      <c r="QKP40" s="96"/>
      <c r="QKQ40" s="96"/>
      <c r="QKR40" s="96"/>
      <c r="QKS40" s="96"/>
      <c r="QKT40" s="96"/>
      <c r="QKU40" s="96"/>
      <c r="QKV40" s="96"/>
      <c r="QKW40" s="96"/>
      <c r="QKX40" s="96"/>
      <c r="QKY40" s="96"/>
      <c r="QKZ40" s="96"/>
      <c r="QLA40" s="96"/>
      <c r="QLB40" s="96"/>
      <c r="QLC40" s="96"/>
      <c r="QLD40" s="96"/>
      <c r="QLE40" s="96"/>
      <c r="QLF40" s="96"/>
      <c r="QLG40" s="96"/>
      <c r="QLH40" s="96"/>
      <c r="QLI40" s="96"/>
      <c r="QLJ40" s="96"/>
      <c r="QLK40" s="96"/>
      <c r="QLL40" s="96"/>
      <c r="QLM40" s="96"/>
      <c r="QLN40" s="96"/>
      <c r="QLO40" s="96"/>
      <c r="QLP40" s="96"/>
      <c r="QLQ40" s="96"/>
      <c r="QLR40" s="96"/>
      <c r="QLS40" s="96"/>
      <c r="QLT40" s="96"/>
      <c r="QLU40" s="96"/>
      <c r="QLV40" s="96"/>
      <c r="QLW40" s="96"/>
      <c r="QLX40" s="96"/>
      <c r="QLY40" s="96"/>
      <c r="QLZ40" s="96"/>
      <c r="QMA40" s="96"/>
      <c r="QMB40" s="96"/>
      <c r="QMC40" s="96"/>
      <c r="QMD40" s="96"/>
      <c r="QME40" s="96"/>
      <c r="QMF40" s="96"/>
      <c r="QMG40" s="96"/>
      <c r="QMH40" s="96"/>
      <c r="QMI40" s="96"/>
      <c r="QMJ40" s="96"/>
      <c r="QMK40" s="96"/>
      <c r="QML40" s="96"/>
      <c r="QMM40" s="96"/>
      <c r="QMN40" s="96"/>
      <c r="QMO40" s="96"/>
      <c r="QMP40" s="96"/>
      <c r="QMQ40" s="96"/>
      <c r="QMR40" s="96"/>
      <c r="QMS40" s="96"/>
      <c r="QMT40" s="96"/>
      <c r="QMU40" s="96"/>
      <c r="QMV40" s="96"/>
      <c r="QMW40" s="96"/>
      <c r="QMX40" s="96"/>
      <c r="QMY40" s="96"/>
      <c r="QMZ40" s="96"/>
      <c r="QNA40" s="96"/>
      <c r="QNB40" s="96"/>
      <c r="QNC40" s="96"/>
      <c r="QND40" s="96"/>
      <c r="QNE40" s="96"/>
      <c r="QNF40" s="96"/>
      <c r="QNG40" s="96"/>
      <c r="QNH40" s="96"/>
      <c r="QNI40" s="96"/>
      <c r="QNJ40" s="96"/>
      <c r="QNK40" s="96"/>
      <c r="QNL40" s="96"/>
      <c r="QNM40" s="96"/>
      <c r="QNN40" s="96"/>
      <c r="QNO40" s="96"/>
      <c r="QNP40" s="96"/>
      <c r="QNQ40" s="96"/>
      <c r="QNR40" s="96"/>
      <c r="QNS40" s="96"/>
      <c r="QNT40" s="96"/>
      <c r="QNU40" s="96"/>
      <c r="QNV40" s="96"/>
      <c r="QNW40" s="96"/>
      <c r="QNX40" s="96"/>
      <c r="QNY40" s="96"/>
      <c r="QNZ40" s="96"/>
      <c r="QOA40" s="96"/>
      <c r="QOB40" s="96"/>
      <c r="QOC40" s="96"/>
      <c r="QOD40" s="96"/>
      <c r="QOE40" s="96"/>
      <c r="QOF40" s="96"/>
      <c r="QOG40" s="96"/>
      <c r="QOH40" s="96"/>
      <c r="QOI40" s="96"/>
      <c r="QOJ40" s="96"/>
      <c r="QOK40" s="96"/>
      <c r="QOL40" s="96"/>
      <c r="QOM40" s="96"/>
      <c r="QON40" s="96"/>
      <c r="QOO40" s="96"/>
      <c r="QOP40" s="96"/>
      <c r="QOQ40" s="96"/>
      <c r="QOR40" s="96"/>
      <c r="QOS40" s="96"/>
      <c r="QOT40" s="96"/>
      <c r="QOU40" s="96"/>
      <c r="QOV40" s="96"/>
      <c r="QOW40" s="96"/>
      <c r="QOX40" s="96"/>
      <c r="QOY40" s="96"/>
      <c r="QOZ40" s="96"/>
      <c r="QPA40" s="96"/>
      <c r="QPB40" s="96"/>
      <c r="QPC40" s="96"/>
      <c r="QPD40" s="96"/>
      <c r="QPE40" s="96"/>
      <c r="QPF40" s="96"/>
      <c r="QPG40" s="96"/>
      <c r="QPH40" s="96"/>
      <c r="QPI40" s="96"/>
      <c r="QPJ40" s="96"/>
      <c r="QPK40" s="96"/>
      <c r="QPL40" s="96"/>
      <c r="QPM40" s="96"/>
      <c r="QPN40" s="96"/>
      <c r="QPO40" s="96"/>
      <c r="QPP40" s="96"/>
      <c r="QPQ40" s="96"/>
      <c r="QPR40" s="96"/>
      <c r="QPS40" s="96"/>
      <c r="QPT40" s="96"/>
      <c r="QPU40" s="96"/>
      <c r="QPV40" s="96"/>
      <c r="QPW40" s="96"/>
      <c r="QPX40" s="96"/>
      <c r="QPY40" s="96"/>
      <c r="QPZ40" s="96"/>
      <c r="QQA40" s="96"/>
      <c r="QQB40" s="96"/>
      <c r="QQC40" s="96"/>
      <c r="QQD40" s="96"/>
      <c r="QQE40" s="96"/>
      <c r="QQF40" s="96"/>
      <c r="QQG40" s="96"/>
      <c r="QQH40" s="96"/>
      <c r="QQI40" s="96"/>
      <c r="QQJ40" s="96"/>
      <c r="QQK40" s="96"/>
      <c r="QQL40" s="96"/>
      <c r="QQM40" s="96"/>
      <c r="QQN40" s="96"/>
      <c r="QQO40" s="96"/>
      <c r="QQP40" s="96"/>
      <c r="QQQ40" s="96"/>
      <c r="QQR40" s="96"/>
      <c r="QQS40" s="96"/>
      <c r="QQT40" s="96"/>
      <c r="QQU40" s="96"/>
      <c r="QQV40" s="96"/>
      <c r="QQW40" s="96"/>
      <c r="QQX40" s="96"/>
      <c r="QQY40" s="96"/>
      <c r="QQZ40" s="96"/>
      <c r="QRA40" s="96"/>
      <c r="QRB40" s="96"/>
      <c r="QRC40" s="96"/>
      <c r="QRD40" s="96"/>
      <c r="QRE40" s="96"/>
      <c r="QRF40" s="96"/>
      <c r="QRG40" s="96"/>
      <c r="QRH40" s="96"/>
      <c r="QRI40" s="96"/>
      <c r="QRJ40" s="96"/>
      <c r="QRK40" s="96"/>
      <c r="QRL40" s="96"/>
      <c r="QRM40" s="96"/>
      <c r="QRN40" s="96"/>
      <c r="QRO40" s="96"/>
      <c r="QRP40" s="96"/>
      <c r="QRQ40" s="96"/>
      <c r="QRR40" s="96"/>
      <c r="QRS40" s="96"/>
      <c r="QRT40" s="96"/>
      <c r="QRU40" s="96"/>
      <c r="QRV40" s="96"/>
      <c r="QRW40" s="96"/>
      <c r="QRX40" s="96"/>
      <c r="QRY40" s="96"/>
      <c r="QRZ40" s="96"/>
      <c r="QSA40" s="96"/>
      <c r="QSB40" s="96"/>
      <c r="QSC40" s="96"/>
      <c r="QSD40" s="96"/>
      <c r="QSE40" s="96"/>
      <c r="QSF40" s="96"/>
      <c r="QSG40" s="96"/>
      <c r="QSH40" s="96"/>
      <c r="QSI40" s="96"/>
      <c r="QSJ40" s="96"/>
      <c r="QSK40" s="96"/>
      <c r="QSL40" s="96"/>
      <c r="QSM40" s="96"/>
      <c r="QSN40" s="96"/>
      <c r="QSO40" s="96"/>
      <c r="QSP40" s="96"/>
      <c r="QSQ40" s="96"/>
      <c r="QSR40" s="96"/>
      <c r="QSS40" s="96"/>
      <c r="QST40" s="96"/>
      <c r="QSU40" s="96"/>
      <c r="QSV40" s="96"/>
      <c r="QSW40" s="96"/>
      <c r="QSX40" s="96"/>
      <c r="QSY40" s="96"/>
      <c r="QSZ40" s="96"/>
      <c r="QTA40" s="96"/>
      <c r="QTB40" s="96"/>
      <c r="QTC40" s="96"/>
      <c r="QTD40" s="96"/>
      <c r="QTE40" s="96"/>
      <c r="QTF40" s="96"/>
      <c r="QTG40" s="96"/>
      <c r="QTH40" s="96"/>
      <c r="QTI40" s="96"/>
      <c r="QTJ40" s="96"/>
      <c r="QTK40" s="96"/>
      <c r="QTL40" s="96"/>
      <c r="QTM40" s="96"/>
      <c r="QTN40" s="96"/>
      <c r="QTO40" s="96"/>
      <c r="QTP40" s="96"/>
      <c r="QTQ40" s="96"/>
      <c r="QTR40" s="96"/>
      <c r="QTS40" s="96"/>
      <c r="QTT40" s="96"/>
      <c r="QTU40" s="96"/>
      <c r="QTV40" s="96"/>
      <c r="QTW40" s="96"/>
      <c r="QTX40" s="96"/>
      <c r="QTY40" s="96"/>
      <c r="QTZ40" s="96"/>
      <c r="QUA40" s="96"/>
      <c r="QUB40" s="96"/>
      <c r="QUC40" s="96"/>
      <c r="QUD40" s="96"/>
      <c r="QUE40" s="96"/>
      <c r="QUF40" s="96"/>
      <c r="QUG40" s="96"/>
      <c r="QUH40" s="96"/>
      <c r="QUI40" s="96"/>
      <c r="QUJ40" s="96"/>
      <c r="QUK40" s="96"/>
      <c r="QUL40" s="96"/>
      <c r="QUM40" s="96"/>
      <c r="QUN40" s="96"/>
      <c r="QUO40" s="96"/>
      <c r="QUP40" s="96"/>
      <c r="QUQ40" s="96"/>
      <c r="QUR40" s="96"/>
      <c r="QUS40" s="96"/>
      <c r="QUT40" s="96"/>
      <c r="QUU40" s="96"/>
      <c r="QUV40" s="96"/>
      <c r="QUW40" s="96"/>
      <c r="QUX40" s="96"/>
      <c r="QUY40" s="96"/>
      <c r="QUZ40" s="96"/>
      <c r="QVA40" s="96"/>
      <c r="QVB40" s="96"/>
      <c r="QVC40" s="96"/>
      <c r="QVD40" s="96"/>
      <c r="QVE40" s="96"/>
      <c r="QVF40" s="96"/>
      <c r="QVG40" s="96"/>
      <c r="QVH40" s="96"/>
      <c r="QVI40" s="96"/>
      <c r="QVJ40" s="96"/>
      <c r="QVK40" s="96"/>
      <c r="QVL40" s="96"/>
      <c r="QVM40" s="96"/>
      <c r="QVN40" s="96"/>
      <c r="QVO40" s="96"/>
      <c r="QVP40" s="96"/>
      <c r="QVQ40" s="96"/>
      <c r="QVR40" s="96"/>
      <c r="QVS40" s="96"/>
      <c r="QVT40" s="96"/>
      <c r="QVU40" s="96"/>
      <c r="QVV40" s="96"/>
      <c r="QVW40" s="96"/>
      <c r="QVX40" s="96"/>
      <c r="QVY40" s="96"/>
      <c r="QVZ40" s="96"/>
      <c r="QWA40" s="96"/>
      <c r="QWB40" s="96"/>
      <c r="QWC40" s="96"/>
      <c r="QWD40" s="96"/>
      <c r="QWE40" s="96"/>
      <c r="QWF40" s="96"/>
      <c r="QWG40" s="96"/>
      <c r="QWH40" s="96"/>
      <c r="QWI40" s="96"/>
      <c r="QWJ40" s="96"/>
      <c r="QWK40" s="96"/>
      <c r="QWL40" s="96"/>
      <c r="QWM40" s="96"/>
      <c r="QWN40" s="96"/>
      <c r="QWO40" s="96"/>
      <c r="QWP40" s="96"/>
      <c r="QWQ40" s="96"/>
      <c r="QWR40" s="96"/>
      <c r="QWS40" s="96"/>
      <c r="QWT40" s="96"/>
      <c r="QWU40" s="96"/>
      <c r="QWV40" s="96"/>
      <c r="QWW40" s="96"/>
      <c r="QWX40" s="96"/>
      <c r="QWY40" s="96"/>
      <c r="QWZ40" s="96"/>
      <c r="QXA40" s="96"/>
      <c r="QXB40" s="96"/>
      <c r="QXC40" s="96"/>
      <c r="QXD40" s="96"/>
      <c r="QXE40" s="96"/>
      <c r="QXF40" s="96"/>
      <c r="QXG40" s="96"/>
      <c r="QXH40" s="96"/>
      <c r="QXI40" s="96"/>
      <c r="QXJ40" s="96"/>
      <c r="QXK40" s="96"/>
      <c r="QXL40" s="96"/>
      <c r="QXM40" s="96"/>
      <c r="QXN40" s="96"/>
      <c r="QXO40" s="96"/>
      <c r="QXP40" s="96"/>
      <c r="QXQ40" s="96"/>
      <c r="QXR40" s="96"/>
      <c r="QXS40" s="96"/>
      <c r="QXT40" s="96"/>
      <c r="QXU40" s="96"/>
      <c r="QXV40" s="96"/>
      <c r="QXW40" s="96"/>
      <c r="QXX40" s="96"/>
      <c r="QXY40" s="96"/>
      <c r="QXZ40" s="96"/>
      <c r="QYA40" s="96"/>
      <c r="QYB40" s="96"/>
      <c r="QYC40" s="96"/>
      <c r="QYD40" s="96"/>
      <c r="QYE40" s="96"/>
      <c r="QYF40" s="96"/>
      <c r="QYG40" s="96"/>
      <c r="QYH40" s="96"/>
      <c r="QYI40" s="96"/>
      <c r="QYJ40" s="96"/>
      <c r="QYK40" s="96"/>
      <c r="QYL40" s="96"/>
      <c r="QYM40" s="96"/>
      <c r="QYN40" s="96"/>
      <c r="QYO40" s="96"/>
      <c r="QYP40" s="96"/>
      <c r="QYQ40" s="96"/>
      <c r="QYR40" s="96"/>
      <c r="QYS40" s="96"/>
      <c r="QYT40" s="96"/>
      <c r="QYU40" s="96"/>
      <c r="QYV40" s="96"/>
      <c r="QYW40" s="96"/>
      <c r="QYX40" s="96"/>
      <c r="QYY40" s="96"/>
      <c r="QYZ40" s="96"/>
      <c r="QZA40" s="96"/>
      <c r="QZB40" s="96"/>
      <c r="QZC40" s="96"/>
      <c r="QZD40" s="96"/>
      <c r="QZE40" s="96"/>
      <c r="QZF40" s="96"/>
      <c r="QZG40" s="96"/>
      <c r="QZH40" s="96"/>
      <c r="QZI40" s="96"/>
      <c r="QZJ40" s="96"/>
      <c r="QZK40" s="96"/>
      <c r="QZL40" s="96"/>
      <c r="QZM40" s="96"/>
      <c r="QZN40" s="96"/>
      <c r="QZO40" s="96"/>
      <c r="QZP40" s="96"/>
      <c r="QZQ40" s="96"/>
      <c r="QZR40" s="96"/>
      <c r="QZS40" s="96"/>
      <c r="QZT40" s="96"/>
      <c r="QZU40" s="96"/>
      <c r="QZV40" s="96"/>
      <c r="QZW40" s="96"/>
      <c r="QZX40" s="96"/>
      <c r="QZY40" s="96"/>
      <c r="QZZ40" s="96"/>
      <c r="RAA40" s="96"/>
      <c r="RAB40" s="96"/>
      <c r="RAC40" s="96"/>
      <c r="RAD40" s="96"/>
      <c r="RAE40" s="96"/>
      <c r="RAF40" s="96"/>
      <c r="RAG40" s="96"/>
      <c r="RAH40" s="96"/>
      <c r="RAI40" s="96"/>
      <c r="RAJ40" s="96"/>
      <c r="RAK40" s="96"/>
      <c r="RAL40" s="96"/>
      <c r="RAM40" s="96"/>
      <c r="RAN40" s="96"/>
      <c r="RAO40" s="96"/>
      <c r="RAP40" s="96"/>
      <c r="RAQ40" s="96"/>
      <c r="RAR40" s="96"/>
      <c r="RAS40" s="96"/>
      <c r="RAT40" s="96"/>
      <c r="RAU40" s="96"/>
      <c r="RAV40" s="96"/>
      <c r="RAW40" s="96"/>
      <c r="RAX40" s="96"/>
      <c r="RAY40" s="96"/>
      <c r="RAZ40" s="96"/>
      <c r="RBA40" s="96"/>
      <c r="RBB40" s="96"/>
      <c r="RBC40" s="96"/>
      <c r="RBD40" s="96"/>
      <c r="RBE40" s="96"/>
      <c r="RBF40" s="96"/>
      <c r="RBG40" s="96"/>
      <c r="RBH40" s="96"/>
      <c r="RBI40" s="96"/>
      <c r="RBJ40" s="96"/>
      <c r="RBK40" s="96"/>
      <c r="RBL40" s="96"/>
      <c r="RBM40" s="96"/>
      <c r="RBN40" s="96"/>
      <c r="RBO40" s="96"/>
      <c r="RBP40" s="96"/>
      <c r="RBQ40" s="96"/>
      <c r="RBR40" s="96"/>
      <c r="RBS40" s="96"/>
      <c r="RBT40" s="96"/>
      <c r="RBU40" s="96"/>
      <c r="RBV40" s="96"/>
      <c r="RBW40" s="96"/>
      <c r="RBX40" s="96"/>
      <c r="RBY40" s="96"/>
      <c r="RBZ40" s="96"/>
      <c r="RCA40" s="96"/>
      <c r="RCB40" s="96"/>
      <c r="RCC40" s="96"/>
      <c r="RCD40" s="96"/>
      <c r="RCE40" s="96"/>
      <c r="RCF40" s="96"/>
      <c r="RCG40" s="96"/>
      <c r="RCH40" s="96"/>
      <c r="RCI40" s="96"/>
      <c r="RCJ40" s="96"/>
      <c r="RCK40" s="96"/>
      <c r="RCL40" s="96"/>
      <c r="RCM40" s="96"/>
      <c r="RCN40" s="96"/>
      <c r="RCO40" s="96"/>
      <c r="RCP40" s="96"/>
      <c r="RCQ40" s="96"/>
      <c r="RCR40" s="96"/>
      <c r="RCS40" s="96"/>
      <c r="RCT40" s="96"/>
      <c r="RCU40" s="96"/>
      <c r="RCV40" s="96"/>
      <c r="RCW40" s="96"/>
      <c r="RCX40" s="96"/>
      <c r="RCY40" s="96"/>
      <c r="RCZ40" s="96"/>
      <c r="RDA40" s="96"/>
      <c r="RDB40" s="96"/>
      <c r="RDC40" s="96"/>
      <c r="RDD40" s="96"/>
      <c r="RDE40" s="96"/>
      <c r="RDF40" s="96"/>
      <c r="RDG40" s="96"/>
      <c r="RDH40" s="96"/>
      <c r="RDI40" s="96"/>
      <c r="RDJ40" s="96"/>
      <c r="RDK40" s="96"/>
      <c r="RDL40" s="96"/>
      <c r="RDM40" s="96"/>
      <c r="RDN40" s="96"/>
      <c r="RDO40" s="96"/>
      <c r="RDP40" s="96"/>
      <c r="RDQ40" s="96"/>
      <c r="RDR40" s="96"/>
      <c r="RDS40" s="96"/>
      <c r="RDT40" s="96"/>
      <c r="RDU40" s="96"/>
      <c r="RDV40" s="96"/>
      <c r="RDW40" s="96"/>
      <c r="RDX40" s="96"/>
      <c r="RDY40" s="96"/>
      <c r="RDZ40" s="96"/>
      <c r="REA40" s="96"/>
      <c r="REB40" s="96"/>
      <c r="REC40" s="96"/>
      <c r="RED40" s="96"/>
      <c r="REE40" s="96"/>
      <c r="REF40" s="96"/>
      <c r="REG40" s="96"/>
      <c r="REH40" s="96"/>
      <c r="REI40" s="96"/>
      <c r="REJ40" s="96"/>
      <c r="REK40" s="96"/>
      <c r="REL40" s="96"/>
      <c r="REM40" s="96"/>
      <c r="REN40" s="96"/>
      <c r="REO40" s="96"/>
      <c r="REP40" s="96"/>
      <c r="REQ40" s="96"/>
      <c r="RER40" s="96"/>
      <c r="RES40" s="96"/>
      <c r="RET40" s="96"/>
      <c r="REU40" s="96"/>
      <c r="REV40" s="96"/>
      <c r="REW40" s="96"/>
      <c r="REX40" s="96"/>
      <c r="REY40" s="96"/>
      <c r="REZ40" s="96"/>
      <c r="RFA40" s="96"/>
      <c r="RFB40" s="96"/>
      <c r="RFC40" s="96"/>
      <c r="RFD40" s="96"/>
      <c r="RFE40" s="96"/>
      <c r="RFF40" s="96"/>
      <c r="RFG40" s="96"/>
      <c r="RFH40" s="96"/>
      <c r="RFI40" s="96"/>
      <c r="RFJ40" s="96"/>
      <c r="RFK40" s="96"/>
      <c r="RFL40" s="96"/>
      <c r="RFM40" s="96"/>
      <c r="RFN40" s="96"/>
      <c r="RFO40" s="96"/>
      <c r="RFP40" s="96"/>
      <c r="RFQ40" s="96"/>
      <c r="RFR40" s="96"/>
      <c r="RFS40" s="96"/>
      <c r="RFT40" s="96"/>
      <c r="RFU40" s="96"/>
      <c r="RFV40" s="96"/>
      <c r="RFW40" s="96"/>
      <c r="RFX40" s="96"/>
      <c r="RFY40" s="96"/>
      <c r="RFZ40" s="96"/>
      <c r="RGA40" s="96"/>
      <c r="RGB40" s="96"/>
      <c r="RGC40" s="96"/>
      <c r="RGD40" s="96"/>
      <c r="RGE40" s="96"/>
      <c r="RGF40" s="96"/>
      <c r="RGG40" s="96"/>
      <c r="RGH40" s="96"/>
      <c r="RGI40" s="96"/>
      <c r="RGJ40" s="96"/>
      <c r="RGK40" s="96"/>
      <c r="RGL40" s="96"/>
      <c r="RGM40" s="96"/>
      <c r="RGN40" s="96"/>
      <c r="RGO40" s="96"/>
      <c r="RGP40" s="96"/>
      <c r="RGQ40" s="96"/>
      <c r="RGR40" s="96"/>
      <c r="RGS40" s="96"/>
      <c r="RGT40" s="96"/>
      <c r="RGU40" s="96"/>
      <c r="RGV40" s="96"/>
      <c r="RGW40" s="96"/>
      <c r="RGX40" s="96"/>
      <c r="RGY40" s="96"/>
      <c r="RGZ40" s="96"/>
      <c r="RHA40" s="96"/>
      <c r="RHB40" s="96"/>
      <c r="RHC40" s="96"/>
      <c r="RHD40" s="96"/>
      <c r="RHE40" s="96"/>
      <c r="RHF40" s="96"/>
      <c r="RHG40" s="96"/>
      <c r="RHH40" s="96"/>
      <c r="RHI40" s="96"/>
      <c r="RHJ40" s="96"/>
      <c r="RHK40" s="96"/>
      <c r="RHL40" s="96"/>
      <c r="RHM40" s="96"/>
      <c r="RHN40" s="96"/>
      <c r="RHO40" s="96"/>
      <c r="RHP40" s="96"/>
      <c r="RHQ40" s="96"/>
      <c r="RHR40" s="96"/>
      <c r="RHS40" s="96"/>
      <c r="RHT40" s="96"/>
      <c r="RHU40" s="96"/>
      <c r="RHV40" s="96"/>
      <c r="RHW40" s="96"/>
      <c r="RHX40" s="96"/>
      <c r="RHY40" s="96"/>
      <c r="RHZ40" s="96"/>
      <c r="RIA40" s="96"/>
      <c r="RIB40" s="96"/>
      <c r="RIC40" s="96"/>
      <c r="RID40" s="96"/>
      <c r="RIE40" s="96"/>
      <c r="RIF40" s="96"/>
      <c r="RIG40" s="96"/>
      <c r="RIH40" s="96"/>
      <c r="RII40" s="96"/>
      <c r="RIJ40" s="96"/>
      <c r="RIK40" s="96"/>
      <c r="RIL40" s="96"/>
      <c r="RIM40" s="96"/>
      <c r="RIN40" s="96"/>
      <c r="RIO40" s="96"/>
      <c r="RIP40" s="96"/>
      <c r="RIQ40" s="96"/>
      <c r="RIR40" s="96"/>
      <c r="RIS40" s="96"/>
      <c r="RIT40" s="96"/>
      <c r="RIU40" s="96"/>
      <c r="RIV40" s="96"/>
      <c r="RIW40" s="96"/>
      <c r="RIX40" s="96"/>
      <c r="RIY40" s="96"/>
      <c r="RIZ40" s="96"/>
      <c r="RJA40" s="96"/>
      <c r="RJB40" s="96"/>
      <c r="RJC40" s="96"/>
      <c r="RJD40" s="96"/>
      <c r="RJE40" s="96"/>
      <c r="RJF40" s="96"/>
      <c r="RJG40" s="96"/>
      <c r="RJH40" s="96"/>
      <c r="RJI40" s="96"/>
      <c r="RJJ40" s="96"/>
      <c r="RJK40" s="96"/>
      <c r="RJL40" s="96"/>
      <c r="RJM40" s="96"/>
      <c r="RJN40" s="96"/>
      <c r="RJO40" s="96"/>
      <c r="RJP40" s="96"/>
      <c r="RJQ40" s="96"/>
      <c r="RJR40" s="96"/>
      <c r="RJS40" s="96"/>
      <c r="RJT40" s="96"/>
      <c r="RJU40" s="96"/>
      <c r="RJV40" s="96"/>
      <c r="RJW40" s="96"/>
      <c r="RJX40" s="96"/>
      <c r="RJY40" s="96"/>
      <c r="RJZ40" s="96"/>
      <c r="RKA40" s="96"/>
      <c r="RKB40" s="96"/>
      <c r="RKC40" s="96"/>
      <c r="RKD40" s="96"/>
      <c r="RKE40" s="96"/>
      <c r="RKF40" s="96"/>
      <c r="RKG40" s="96"/>
      <c r="RKH40" s="96"/>
      <c r="RKI40" s="96"/>
      <c r="RKJ40" s="96"/>
      <c r="RKK40" s="96"/>
      <c r="RKL40" s="96"/>
      <c r="RKM40" s="96"/>
      <c r="RKN40" s="96"/>
      <c r="RKO40" s="96"/>
      <c r="RKP40" s="96"/>
      <c r="RKQ40" s="96"/>
      <c r="RKR40" s="96"/>
      <c r="RKS40" s="96"/>
      <c r="RKT40" s="96"/>
      <c r="RKU40" s="96"/>
      <c r="RKV40" s="96"/>
      <c r="RKW40" s="96"/>
      <c r="RKX40" s="96"/>
      <c r="RKY40" s="96"/>
      <c r="RKZ40" s="96"/>
      <c r="RLA40" s="96"/>
      <c r="RLB40" s="96"/>
      <c r="RLC40" s="96"/>
      <c r="RLD40" s="96"/>
      <c r="RLE40" s="96"/>
      <c r="RLF40" s="96"/>
      <c r="RLG40" s="96"/>
      <c r="RLH40" s="96"/>
      <c r="RLI40" s="96"/>
      <c r="RLJ40" s="96"/>
      <c r="RLK40" s="96"/>
      <c r="RLL40" s="96"/>
      <c r="RLM40" s="96"/>
      <c r="RLN40" s="96"/>
      <c r="RLO40" s="96"/>
      <c r="RLP40" s="96"/>
      <c r="RLQ40" s="96"/>
      <c r="RLR40" s="96"/>
      <c r="RLS40" s="96"/>
      <c r="RLT40" s="96"/>
      <c r="RLU40" s="96"/>
      <c r="RLV40" s="96"/>
      <c r="RLW40" s="96"/>
      <c r="RLX40" s="96"/>
      <c r="RLY40" s="96"/>
      <c r="RLZ40" s="96"/>
      <c r="RMA40" s="96"/>
      <c r="RMB40" s="96"/>
      <c r="RMC40" s="96"/>
      <c r="RMD40" s="96"/>
      <c r="RME40" s="96"/>
      <c r="RMF40" s="96"/>
      <c r="RMG40" s="96"/>
      <c r="RMH40" s="96"/>
      <c r="RMI40" s="96"/>
      <c r="RMJ40" s="96"/>
      <c r="RMK40" s="96"/>
      <c r="RML40" s="96"/>
      <c r="RMM40" s="96"/>
      <c r="RMN40" s="96"/>
      <c r="RMO40" s="96"/>
      <c r="RMP40" s="96"/>
      <c r="RMQ40" s="96"/>
      <c r="RMR40" s="96"/>
      <c r="RMS40" s="96"/>
      <c r="RMT40" s="96"/>
      <c r="RMU40" s="96"/>
      <c r="RMV40" s="96"/>
      <c r="RMW40" s="96"/>
      <c r="RMX40" s="96"/>
      <c r="RMY40" s="96"/>
      <c r="RMZ40" s="96"/>
      <c r="RNA40" s="96"/>
      <c r="RNB40" s="96"/>
      <c r="RNC40" s="96"/>
      <c r="RND40" s="96"/>
      <c r="RNE40" s="96"/>
      <c r="RNF40" s="96"/>
      <c r="RNG40" s="96"/>
      <c r="RNH40" s="96"/>
      <c r="RNI40" s="96"/>
      <c r="RNJ40" s="96"/>
      <c r="RNK40" s="96"/>
      <c r="RNL40" s="96"/>
      <c r="RNM40" s="96"/>
      <c r="RNN40" s="96"/>
      <c r="RNO40" s="96"/>
      <c r="RNP40" s="96"/>
      <c r="RNQ40" s="96"/>
      <c r="RNR40" s="96"/>
      <c r="RNS40" s="96"/>
      <c r="RNT40" s="96"/>
      <c r="RNU40" s="96"/>
      <c r="RNV40" s="96"/>
      <c r="RNW40" s="96"/>
      <c r="RNX40" s="96"/>
      <c r="RNY40" s="96"/>
      <c r="RNZ40" s="96"/>
      <c r="ROA40" s="96"/>
      <c r="ROB40" s="96"/>
      <c r="ROC40" s="96"/>
      <c r="ROD40" s="96"/>
      <c r="ROE40" s="96"/>
      <c r="ROF40" s="96"/>
      <c r="ROG40" s="96"/>
      <c r="ROH40" s="96"/>
      <c r="ROI40" s="96"/>
      <c r="ROJ40" s="96"/>
      <c r="ROK40" s="96"/>
      <c r="ROL40" s="96"/>
      <c r="ROM40" s="96"/>
      <c r="RON40" s="96"/>
      <c r="ROO40" s="96"/>
      <c r="ROP40" s="96"/>
      <c r="ROQ40" s="96"/>
      <c r="ROR40" s="96"/>
      <c r="ROS40" s="96"/>
      <c r="ROT40" s="96"/>
      <c r="ROU40" s="96"/>
      <c r="ROV40" s="96"/>
      <c r="ROW40" s="96"/>
      <c r="ROX40" s="96"/>
      <c r="ROY40" s="96"/>
      <c r="ROZ40" s="96"/>
      <c r="RPA40" s="96"/>
      <c r="RPB40" s="96"/>
      <c r="RPC40" s="96"/>
      <c r="RPD40" s="96"/>
      <c r="RPE40" s="96"/>
      <c r="RPF40" s="96"/>
      <c r="RPG40" s="96"/>
      <c r="RPH40" s="96"/>
      <c r="RPI40" s="96"/>
      <c r="RPJ40" s="96"/>
      <c r="RPK40" s="96"/>
      <c r="RPL40" s="96"/>
      <c r="RPM40" s="96"/>
      <c r="RPN40" s="96"/>
      <c r="RPO40" s="96"/>
      <c r="RPP40" s="96"/>
      <c r="RPQ40" s="96"/>
      <c r="RPR40" s="96"/>
      <c r="RPS40" s="96"/>
      <c r="RPT40" s="96"/>
      <c r="RPU40" s="96"/>
      <c r="RPV40" s="96"/>
      <c r="RPW40" s="96"/>
      <c r="RPX40" s="96"/>
      <c r="RPY40" s="96"/>
      <c r="RPZ40" s="96"/>
      <c r="RQA40" s="96"/>
      <c r="RQB40" s="96"/>
      <c r="RQC40" s="96"/>
      <c r="RQD40" s="96"/>
      <c r="RQE40" s="96"/>
      <c r="RQF40" s="96"/>
      <c r="RQG40" s="96"/>
      <c r="RQH40" s="96"/>
      <c r="RQI40" s="96"/>
      <c r="RQJ40" s="96"/>
      <c r="RQK40" s="96"/>
      <c r="RQL40" s="96"/>
      <c r="RQM40" s="96"/>
      <c r="RQN40" s="96"/>
      <c r="RQO40" s="96"/>
      <c r="RQP40" s="96"/>
      <c r="RQQ40" s="96"/>
      <c r="RQR40" s="96"/>
      <c r="RQS40" s="96"/>
      <c r="RQT40" s="96"/>
      <c r="RQU40" s="96"/>
      <c r="RQV40" s="96"/>
      <c r="RQW40" s="96"/>
      <c r="RQX40" s="96"/>
      <c r="RQY40" s="96"/>
      <c r="RQZ40" s="96"/>
      <c r="RRA40" s="96"/>
      <c r="RRB40" s="96"/>
      <c r="RRC40" s="96"/>
      <c r="RRD40" s="96"/>
      <c r="RRE40" s="96"/>
      <c r="RRF40" s="96"/>
      <c r="RRG40" s="96"/>
      <c r="RRH40" s="96"/>
      <c r="RRI40" s="96"/>
      <c r="RRJ40" s="96"/>
      <c r="RRK40" s="96"/>
      <c r="RRL40" s="96"/>
      <c r="RRM40" s="96"/>
      <c r="RRN40" s="96"/>
      <c r="RRO40" s="96"/>
      <c r="RRP40" s="96"/>
      <c r="RRQ40" s="96"/>
      <c r="RRR40" s="96"/>
      <c r="RRS40" s="96"/>
      <c r="RRT40" s="96"/>
      <c r="RRU40" s="96"/>
      <c r="RRV40" s="96"/>
      <c r="RRW40" s="96"/>
      <c r="RRX40" s="96"/>
      <c r="RRY40" s="96"/>
      <c r="RRZ40" s="96"/>
      <c r="RSA40" s="96"/>
      <c r="RSB40" s="96"/>
      <c r="RSC40" s="96"/>
      <c r="RSD40" s="96"/>
      <c r="RSE40" s="96"/>
      <c r="RSF40" s="96"/>
      <c r="RSG40" s="96"/>
      <c r="RSH40" s="96"/>
      <c r="RSI40" s="96"/>
      <c r="RSJ40" s="96"/>
      <c r="RSK40" s="96"/>
      <c r="RSL40" s="96"/>
      <c r="RSM40" s="96"/>
      <c r="RSN40" s="96"/>
      <c r="RSO40" s="96"/>
      <c r="RSP40" s="96"/>
      <c r="RSQ40" s="96"/>
      <c r="RSR40" s="96"/>
      <c r="RSS40" s="96"/>
      <c r="RST40" s="96"/>
      <c r="RSU40" s="96"/>
      <c r="RSV40" s="96"/>
      <c r="RSW40" s="96"/>
      <c r="RSX40" s="96"/>
      <c r="RSY40" s="96"/>
      <c r="RSZ40" s="96"/>
      <c r="RTA40" s="96"/>
      <c r="RTB40" s="96"/>
      <c r="RTC40" s="96"/>
      <c r="RTD40" s="96"/>
      <c r="RTE40" s="96"/>
      <c r="RTF40" s="96"/>
      <c r="RTG40" s="96"/>
      <c r="RTH40" s="96"/>
      <c r="RTI40" s="96"/>
      <c r="RTJ40" s="96"/>
      <c r="RTK40" s="96"/>
      <c r="RTL40" s="96"/>
      <c r="RTM40" s="96"/>
      <c r="RTN40" s="96"/>
      <c r="RTO40" s="96"/>
      <c r="RTP40" s="96"/>
      <c r="RTQ40" s="96"/>
      <c r="RTR40" s="96"/>
      <c r="RTS40" s="96"/>
      <c r="RTT40" s="96"/>
      <c r="RTU40" s="96"/>
      <c r="RTV40" s="96"/>
      <c r="RTW40" s="96"/>
      <c r="RTX40" s="96"/>
      <c r="RTY40" s="96"/>
      <c r="RTZ40" s="96"/>
      <c r="RUA40" s="96"/>
      <c r="RUB40" s="96"/>
      <c r="RUC40" s="96"/>
      <c r="RUD40" s="96"/>
      <c r="RUE40" s="96"/>
      <c r="RUF40" s="96"/>
      <c r="RUG40" s="96"/>
      <c r="RUH40" s="96"/>
      <c r="RUI40" s="96"/>
      <c r="RUJ40" s="96"/>
      <c r="RUK40" s="96"/>
      <c r="RUL40" s="96"/>
      <c r="RUM40" s="96"/>
      <c r="RUN40" s="96"/>
      <c r="RUO40" s="96"/>
      <c r="RUP40" s="96"/>
      <c r="RUQ40" s="96"/>
      <c r="RUR40" s="96"/>
      <c r="RUS40" s="96"/>
      <c r="RUT40" s="96"/>
      <c r="RUU40" s="96"/>
      <c r="RUV40" s="96"/>
      <c r="RUW40" s="96"/>
      <c r="RUX40" s="96"/>
      <c r="RUY40" s="96"/>
      <c r="RUZ40" s="96"/>
      <c r="RVA40" s="96"/>
      <c r="RVB40" s="96"/>
      <c r="RVC40" s="96"/>
      <c r="RVD40" s="96"/>
      <c r="RVE40" s="96"/>
      <c r="RVF40" s="96"/>
      <c r="RVG40" s="96"/>
      <c r="RVH40" s="96"/>
      <c r="RVI40" s="96"/>
      <c r="RVJ40" s="96"/>
      <c r="RVK40" s="96"/>
      <c r="RVL40" s="96"/>
      <c r="RVM40" s="96"/>
      <c r="RVN40" s="96"/>
      <c r="RVO40" s="96"/>
      <c r="RVP40" s="96"/>
      <c r="RVQ40" s="96"/>
      <c r="RVR40" s="96"/>
      <c r="RVS40" s="96"/>
      <c r="RVT40" s="96"/>
      <c r="RVU40" s="96"/>
      <c r="RVV40" s="96"/>
      <c r="RVW40" s="96"/>
      <c r="RVX40" s="96"/>
      <c r="RVY40" s="96"/>
      <c r="RVZ40" s="96"/>
      <c r="RWA40" s="96"/>
      <c r="RWB40" s="96"/>
      <c r="RWC40" s="96"/>
      <c r="RWD40" s="96"/>
      <c r="RWE40" s="96"/>
      <c r="RWF40" s="96"/>
      <c r="RWG40" s="96"/>
      <c r="RWH40" s="96"/>
      <c r="RWI40" s="96"/>
      <c r="RWJ40" s="96"/>
      <c r="RWK40" s="96"/>
      <c r="RWL40" s="96"/>
      <c r="RWM40" s="96"/>
      <c r="RWN40" s="96"/>
      <c r="RWO40" s="96"/>
      <c r="RWP40" s="96"/>
      <c r="RWQ40" s="96"/>
      <c r="RWR40" s="96"/>
      <c r="RWS40" s="96"/>
      <c r="RWT40" s="96"/>
      <c r="RWU40" s="96"/>
      <c r="RWV40" s="96"/>
      <c r="RWW40" s="96"/>
      <c r="RWX40" s="96"/>
      <c r="RWY40" s="96"/>
      <c r="RWZ40" s="96"/>
      <c r="RXA40" s="96"/>
      <c r="RXB40" s="96"/>
      <c r="RXC40" s="96"/>
      <c r="RXD40" s="96"/>
      <c r="RXE40" s="96"/>
      <c r="RXF40" s="96"/>
      <c r="RXG40" s="96"/>
      <c r="RXH40" s="96"/>
      <c r="RXI40" s="96"/>
      <c r="RXJ40" s="96"/>
      <c r="RXK40" s="96"/>
      <c r="RXL40" s="96"/>
      <c r="RXM40" s="96"/>
      <c r="RXN40" s="96"/>
      <c r="RXO40" s="96"/>
      <c r="RXP40" s="96"/>
      <c r="RXQ40" s="96"/>
      <c r="RXR40" s="96"/>
      <c r="RXS40" s="96"/>
      <c r="RXT40" s="96"/>
      <c r="RXU40" s="96"/>
      <c r="RXV40" s="96"/>
      <c r="RXW40" s="96"/>
      <c r="RXX40" s="96"/>
      <c r="RXY40" s="96"/>
      <c r="RXZ40" s="96"/>
      <c r="RYA40" s="96"/>
      <c r="RYB40" s="96"/>
      <c r="RYC40" s="96"/>
      <c r="RYD40" s="96"/>
      <c r="RYE40" s="96"/>
      <c r="RYF40" s="96"/>
      <c r="RYG40" s="96"/>
      <c r="RYH40" s="96"/>
      <c r="RYI40" s="96"/>
      <c r="RYJ40" s="96"/>
      <c r="RYK40" s="96"/>
      <c r="RYL40" s="96"/>
      <c r="RYM40" s="96"/>
      <c r="RYN40" s="96"/>
      <c r="RYO40" s="96"/>
      <c r="RYP40" s="96"/>
      <c r="RYQ40" s="96"/>
      <c r="RYR40" s="96"/>
      <c r="RYS40" s="96"/>
      <c r="RYT40" s="96"/>
      <c r="RYU40" s="96"/>
      <c r="RYV40" s="96"/>
      <c r="RYW40" s="96"/>
      <c r="RYX40" s="96"/>
      <c r="RYY40" s="96"/>
      <c r="RYZ40" s="96"/>
      <c r="RZA40" s="96"/>
      <c r="RZB40" s="96"/>
      <c r="RZC40" s="96"/>
      <c r="RZD40" s="96"/>
      <c r="RZE40" s="96"/>
      <c r="RZF40" s="96"/>
      <c r="RZG40" s="96"/>
      <c r="RZH40" s="96"/>
      <c r="RZI40" s="96"/>
      <c r="RZJ40" s="96"/>
      <c r="RZK40" s="96"/>
      <c r="RZL40" s="96"/>
      <c r="RZM40" s="96"/>
      <c r="RZN40" s="96"/>
      <c r="RZO40" s="96"/>
      <c r="RZP40" s="96"/>
      <c r="RZQ40" s="96"/>
      <c r="RZR40" s="96"/>
      <c r="RZS40" s="96"/>
      <c r="RZT40" s="96"/>
      <c r="RZU40" s="96"/>
      <c r="RZV40" s="96"/>
      <c r="RZW40" s="96"/>
      <c r="RZX40" s="96"/>
      <c r="RZY40" s="96"/>
      <c r="RZZ40" s="96"/>
      <c r="SAA40" s="96"/>
      <c r="SAB40" s="96"/>
      <c r="SAC40" s="96"/>
      <c r="SAD40" s="96"/>
      <c r="SAE40" s="96"/>
      <c r="SAF40" s="96"/>
      <c r="SAG40" s="96"/>
      <c r="SAH40" s="96"/>
      <c r="SAI40" s="96"/>
      <c r="SAJ40" s="96"/>
      <c r="SAK40" s="96"/>
      <c r="SAL40" s="96"/>
      <c r="SAM40" s="96"/>
      <c r="SAN40" s="96"/>
      <c r="SAO40" s="96"/>
      <c r="SAP40" s="96"/>
      <c r="SAQ40" s="96"/>
      <c r="SAR40" s="96"/>
      <c r="SAS40" s="96"/>
      <c r="SAT40" s="96"/>
      <c r="SAU40" s="96"/>
      <c r="SAV40" s="96"/>
      <c r="SAW40" s="96"/>
      <c r="SAX40" s="96"/>
      <c r="SAY40" s="96"/>
      <c r="SAZ40" s="96"/>
      <c r="SBA40" s="96"/>
      <c r="SBB40" s="96"/>
      <c r="SBC40" s="96"/>
      <c r="SBD40" s="96"/>
      <c r="SBE40" s="96"/>
      <c r="SBF40" s="96"/>
      <c r="SBG40" s="96"/>
      <c r="SBH40" s="96"/>
      <c r="SBI40" s="96"/>
      <c r="SBJ40" s="96"/>
      <c r="SBK40" s="96"/>
      <c r="SBL40" s="96"/>
      <c r="SBM40" s="96"/>
      <c r="SBN40" s="96"/>
      <c r="SBO40" s="96"/>
      <c r="SBP40" s="96"/>
      <c r="SBQ40" s="96"/>
      <c r="SBR40" s="96"/>
      <c r="SBS40" s="96"/>
      <c r="SBT40" s="96"/>
      <c r="SBU40" s="96"/>
      <c r="SBV40" s="96"/>
      <c r="SBW40" s="96"/>
      <c r="SBX40" s="96"/>
      <c r="SBY40" s="96"/>
      <c r="SBZ40" s="96"/>
      <c r="SCA40" s="96"/>
      <c r="SCB40" s="96"/>
      <c r="SCC40" s="96"/>
      <c r="SCD40" s="96"/>
      <c r="SCE40" s="96"/>
      <c r="SCF40" s="96"/>
      <c r="SCG40" s="96"/>
      <c r="SCH40" s="96"/>
      <c r="SCI40" s="96"/>
      <c r="SCJ40" s="96"/>
      <c r="SCK40" s="96"/>
      <c r="SCL40" s="96"/>
      <c r="SCM40" s="96"/>
      <c r="SCN40" s="96"/>
      <c r="SCO40" s="96"/>
      <c r="SCP40" s="96"/>
      <c r="SCQ40" s="96"/>
      <c r="SCR40" s="96"/>
      <c r="SCS40" s="96"/>
      <c r="SCT40" s="96"/>
      <c r="SCU40" s="96"/>
      <c r="SCV40" s="96"/>
      <c r="SCW40" s="96"/>
      <c r="SCX40" s="96"/>
      <c r="SCY40" s="96"/>
      <c r="SCZ40" s="96"/>
      <c r="SDA40" s="96"/>
      <c r="SDB40" s="96"/>
      <c r="SDC40" s="96"/>
      <c r="SDD40" s="96"/>
      <c r="SDE40" s="96"/>
      <c r="SDF40" s="96"/>
      <c r="SDG40" s="96"/>
      <c r="SDH40" s="96"/>
      <c r="SDI40" s="96"/>
      <c r="SDJ40" s="96"/>
      <c r="SDK40" s="96"/>
      <c r="SDL40" s="96"/>
      <c r="SDM40" s="96"/>
      <c r="SDN40" s="96"/>
      <c r="SDO40" s="96"/>
      <c r="SDP40" s="96"/>
      <c r="SDQ40" s="96"/>
      <c r="SDR40" s="96"/>
      <c r="SDS40" s="96"/>
      <c r="SDT40" s="96"/>
      <c r="SDU40" s="96"/>
      <c r="SDV40" s="96"/>
      <c r="SDW40" s="96"/>
      <c r="SDX40" s="96"/>
      <c r="SDY40" s="96"/>
      <c r="SDZ40" s="96"/>
      <c r="SEA40" s="96"/>
      <c r="SEB40" s="96"/>
      <c r="SEC40" s="96"/>
      <c r="SED40" s="96"/>
      <c r="SEE40" s="96"/>
      <c r="SEF40" s="96"/>
      <c r="SEG40" s="96"/>
      <c r="SEH40" s="96"/>
      <c r="SEI40" s="96"/>
      <c r="SEJ40" s="96"/>
      <c r="SEK40" s="96"/>
      <c r="SEL40" s="96"/>
      <c r="SEM40" s="96"/>
      <c r="SEN40" s="96"/>
      <c r="SEO40" s="96"/>
      <c r="SEP40" s="96"/>
      <c r="SEQ40" s="96"/>
      <c r="SER40" s="96"/>
      <c r="SES40" s="96"/>
      <c r="SET40" s="96"/>
      <c r="SEU40" s="96"/>
      <c r="SEV40" s="96"/>
      <c r="SEW40" s="96"/>
      <c r="SEX40" s="96"/>
      <c r="SEY40" s="96"/>
      <c r="SEZ40" s="96"/>
      <c r="SFA40" s="96"/>
      <c r="SFB40" s="96"/>
      <c r="SFC40" s="96"/>
      <c r="SFD40" s="96"/>
      <c r="SFE40" s="96"/>
      <c r="SFF40" s="96"/>
      <c r="SFG40" s="96"/>
      <c r="SFH40" s="96"/>
      <c r="SFI40" s="96"/>
      <c r="SFJ40" s="96"/>
      <c r="SFK40" s="96"/>
      <c r="SFL40" s="96"/>
      <c r="SFM40" s="96"/>
      <c r="SFN40" s="96"/>
      <c r="SFO40" s="96"/>
      <c r="SFP40" s="96"/>
      <c r="SFQ40" s="96"/>
      <c r="SFR40" s="96"/>
      <c r="SFS40" s="96"/>
      <c r="SFT40" s="96"/>
      <c r="SFU40" s="96"/>
      <c r="SFV40" s="96"/>
      <c r="SFW40" s="96"/>
      <c r="SFX40" s="96"/>
      <c r="SFY40" s="96"/>
      <c r="SFZ40" s="96"/>
      <c r="SGA40" s="96"/>
      <c r="SGB40" s="96"/>
      <c r="SGC40" s="96"/>
      <c r="SGD40" s="96"/>
      <c r="SGE40" s="96"/>
      <c r="SGF40" s="96"/>
      <c r="SGG40" s="96"/>
      <c r="SGH40" s="96"/>
      <c r="SGI40" s="96"/>
      <c r="SGJ40" s="96"/>
      <c r="SGK40" s="96"/>
      <c r="SGL40" s="96"/>
      <c r="SGM40" s="96"/>
      <c r="SGN40" s="96"/>
      <c r="SGO40" s="96"/>
      <c r="SGP40" s="96"/>
      <c r="SGQ40" s="96"/>
      <c r="SGR40" s="96"/>
      <c r="SGS40" s="96"/>
      <c r="SGT40" s="96"/>
      <c r="SGU40" s="96"/>
      <c r="SGV40" s="96"/>
      <c r="SGW40" s="96"/>
      <c r="SGX40" s="96"/>
      <c r="SGY40" s="96"/>
      <c r="SGZ40" s="96"/>
      <c r="SHA40" s="96"/>
      <c r="SHB40" s="96"/>
      <c r="SHC40" s="96"/>
      <c r="SHD40" s="96"/>
      <c r="SHE40" s="96"/>
      <c r="SHF40" s="96"/>
      <c r="SHG40" s="96"/>
      <c r="SHH40" s="96"/>
      <c r="SHI40" s="96"/>
      <c r="SHJ40" s="96"/>
      <c r="SHK40" s="96"/>
      <c r="SHL40" s="96"/>
      <c r="SHM40" s="96"/>
      <c r="SHN40" s="96"/>
      <c r="SHO40" s="96"/>
      <c r="SHP40" s="96"/>
      <c r="SHQ40" s="96"/>
      <c r="SHR40" s="96"/>
      <c r="SHS40" s="96"/>
      <c r="SHT40" s="96"/>
      <c r="SHU40" s="96"/>
      <c r="SHV40" s="96"/>
      <c r="SHW40" s="96"/>
      <c r="SHX40" s="96"/>
      <c r="SHY40" s="96"/>
      <c r="SHZ40" s="96"/>
      <c r="SIA40" s="96"/>
      <c r="SIB40" s="96"/>
      <c r="SIC40" s="96"/>
      <c r="SID40" s="96"/>
      <c r="SIE40" s="96"/>
      <c r="SIF40" s="96"/>
      <c r="SIG40" s="96"/>
      <c r="SIH40" s="96"/>
      <c r="SII40" s="96"/>
      <c r="SIJ40" s="96"/>
      <c r="SIK40" s="96"/>
      <c r="SIL40" s="96"/>
      <c r="SIM40" s="96"/>
      <c r="SIN40" s="96"/>
      <c r="SIO40" s="96"/>
      <c r="SIP40" s="96"/>
      <c r="SIQ40" s="96"/>
      <c r="SIR40" s="96"/>
      <c r="SIS40" s="96"/>
      <c r="SIT40" s="96"/>
      <c r="SIU40" s="96"/>
      <c r="SIV40" s="96"/>
      <c r="SIW40" s="96"/>
      <c r="SIX40" s="96"/>
      <c r="SIY40" s="96"/>
      <c r="SIZ40" s="96"/>
      <c r="SJA40" s="96"/>
      <c r="SJB40" s="96"/>
      <c r="SJC40" s="96"/>
      <c r="SJD40" s="96"/>
      <c r="SJE40" s="96"/>
      <c r="SJF40" s="96"/>
      <c r="SJG40" s="96"/>
      <c r="SJH40" s="96"/>
      <c r="SJI40" s="96"/>
      <c r="SJJ40" s="96"/>
      <c r="SJK40" s="96"/>
      <c r="SJL40" s="96"/>
      <c r="SJM40" s="96"/>
      <c r="SJN40" s="96"/>
      <c r="SJO40" s="96"/>
      <c r="SJP40" s="96"/>
      <c r="SJQ40" s="96"/>
      <c r="SJR40" s="96"/>
      <c r="SJS40" s="96"/>
      <c r="SJT40" s="96"/>
      <c r="SJU40" s="96"/>
      <c r="SJV40" s="96"/>
      <c r="SJW40" s="96"/>
      <c r="SJX40" s="96"/>
      <c r="SJY40" s="96"/>
      <c r="SJZ40" s="96"/>
      <c r="SKA40" s="96"/>
      <c r="SKB40" s="96"/>
      <c r="SKC40" s="96"/>
      <c r="SKD40" s="96"/>
      <c r="SKE40" s="96"/>
      <c r="SKF40" s="96"/>
      <c r="SKG40" s="96"/>
      <c r="SKH40" s="96"/>
      <c r="SKI40" s="96"/>
      <c r="SKJ40" s="96"/>
      <c r="SKK40" s="96"/>
      <c r="SKL40" s="96"/>
      <c r="SKM40" s="96"/>
      <c r="SKN40" s="96"/>
      <c r="SKO40" s="96"/>
      <c r="SKP40" s="96"/>
      <c r="SKQ40" s="96"/>
      <c r="SKR40" s="96"/>
      <c r="SKS40" s="96"/>
      <c r="SKT40" s="96"/>
      <c r="SKU40" s="96"/>
      <c r="SKV40" s="96"/>
      <c r="SKW40" s="96"/>
      <c r="SKX40" s="96"/>
      <c r="SKY40" s="96"/>
      <c r="SKZ40" s="96"/>
      <c r="SLA40" s="96"/>
      <c r="SLB40" s="96"/>
      <c r="SLC40" s="96"/>
      <c r="SLD40" s="96"/>
      <c r="SLE40" s="96"/>
      <c r="SLF40" s="96"/>
      <c r="SLG40" s="96"/>
      <c r="SLH40" s="96"/>
      <c r="SLI40" s="96"/>
      <c r="SLJ40" s="96"/>
      <c r="SLK40" s="96"/>
      <c r="SLL40" s="96"/>
      <c r="SLM40" s="96"/>
      <c r="SLN40" s="96"/>
      <c r="SLO40" s="96"/>
      <c r="SLP40" s="96"/>
      <c r="SLQ40" s="96"/>
      <c r="SLR40" s="96"/>
      <c r="SLS40" s="96"/>
      <c r="SLT40" s="96"/>
      <c r="SLU40" s="96"/>
      <c r="SLV40" s="96"/>
      <c r="SLW40" s="96"/>
      <c r="SLX40" s="96"/>
      <c r="SLY40" s="96"/>
      <c r="SLZ40" s="96"/>
      <c r="SMA40" s="96"/>
      <c r="SMB40" s="96"/>
      <c r="SMC40" s="96"/>
      <c r="SMD40" s="96"/>
      <c r="SME40" s="96"/>
      <c r="SMF40" s="96"/>
      <c r="SMG40" s="96"/>
      <c r="SMH40" s="96"/>
      <c r="SMI40" s="96"/>
      <c r="SMJ40" s="96"/>
      <c r="SMK40" s="96"/>
      <c r="SML40" s="96"/>
      <c r="SMM40" s="96"/>
      <c r="SMN40" s="96"/>
      <c r="SMO40" s="96"/>
      <c r="SMP40" s="96"/>
      <c r="SMQ40" s="96"/>
      <c r="SMR40" s="96"/>
      <c r="SMS40" s="96"/>
      <c r="SMT40" s="96"/>
      <c r="SMU40" s="96"/>
      <c r="SMV40" s="96"/>
      <c r="SMW40" s="96"/>
      <c r="SMX40" s="96"/>
      <c r="SMY40" s="96"/>
      <c r="SMZ40" s="96"/>
      <c r="SNA40" s="96"/>
      <c r="SNB40" s="96"/>
      <c r="SNC40" s="96"/>
      <c r="SND40" s="96"/>
      <c r="SNE40" s="96"/>
      <c r="SNF40" s="96"/>
      <c r="SNG40" s="96"/>
      <c r="SNH40" s="96"/>
      <c r="SNI40" s="96"/>
      <c r="SNJ40" s="96"/>
      <c r="SNK40" s="96"/>
      <c r="SNL40" s="96"/>
      <c r="SNM40" s="96"/>
      <c r="SNN40" s="96"/>
      <c r="SNO40" s="96"/>
      <c r="SNP40" s="96"/>
      <c r="SNQ40" s="96"/>
      <c r="SNR40" s="96"/>
      <c r="SNS40" s="96"/>
      <c r="SNT40" s="96"/>
      <c r="SNU40" s="96"/>
      <c r="SNV40" s="96"/>
      <c r="SNW40" s="96"/>
      <c r="SNX40" s="96"/>
      <c r="SNY40" s="96"/>
      <c r="SNZ40" s="96"/>
      <c r="SOA40" s="96"/>
      <c r="SOB40" s="96"/>
      <c r="SOC40" s="96"/>
      <c r="SOD40" s="96"/>
      <c r="SOE40" s="96"/>
      <c r="SOF40" s="96"/>
      <c r="SOG40" s="96"/>
      <c r="SOH40" s="96"/>
      <c r="SOI40" s="96"/>
      <c r="SOJ40" s="96"/>
      <c r="SOK40" s="96"/>
      <c r="SOL40" s="96"/>
      <c r="SOM40" s="96"/>
      <c r="SON40" s="96"/>
      <c r="SOO40" s="96"/>
      <c r="SOP40" s="96"/>
      <c r="SOQ40" s="96"/>
      <c r="SOR40" s="96"/>
      <c r="SOS40" s="96"/>
      <c r="SOT40" s="96"/>
      <c r="SOU40" s="96"/>
      <c r="SOV40" s="96"/>
      <c r="SOW40" s="96"/>
      <c r="SOX40" s="96"/>
      <c r="SOY40" s="96"/>
      <c r="SOZ40" s="96"/>
      <c r="SPA40" s="96"/>
      <c r="SPB40" s="96"/>
      <c r="SPC40" s="96"/>
      <c r="SPD40" s="96"/>
      <c r="SPE40" s="96"/>
      <c r="SPF40" s="96"/>
      <c r="SPG40" s="96"/>
      <c r="SPH40" s="96"/>
      <c r="SPI40" s="96"/>
      <c r="SPJ40" s="96"/>
      <c r="SPK40" s="96"/>
      <c r="SPL40" s="96"/>
      <c r="SPM40" s="96"/>
      <c r="SPN40" s="96"/>
      <c r="SPO40" s="96"/>
      <c r="SPP40" s="96"/>
      <c r="SPQ40" s="96"/>
      <c r="SPR40" s="96"/>
      <c r="SPS40" s="96"/>
      <c r="SPT40" s="96"/>
      <c r="SPU40" s="96"/>
      <c r="SPV40" s="96"/>
      <c r="SPW40" s="96"/>
      <c r="SPX40" s="96"/>
      <c r="SPY40" s="96"/>
      <c r="SPZ40" s="96"/>
      <c r="SQA40" s="96"/>
      <c r="SQB40" s="96"/>
      <c r="SQC40" s="96"/>
      <c r="SQD40" s="96"/>
      <c r="SQE40" s="96"/>
      <c r="SQF40" s="96"/>
      <c r="SQG40" s="96"/>
      <c r="SQH40" s="96"/>
      <c r="SQI40" s="96"/>
      <c r="SQJ40" s="96"/>
      <c r="SQK40" s="96"/>
      <c r="SQL40" s="96"/>
      <c r="SQM40" s="96"/>
      <c r="SQN40" s="96"/>
      <c r="SQO40" s="96"/>
      <c r="SQP40" s="96"/>
      <c r="SQQ40" s="96"/>
      <c r="SQR40" s="96"/>
      <c r="SQS40" s="96"/>
      <c r="SQT40" s="96"/>
      <c r="SQU40" s="96"/>
      <c r="SQV40" s="96"/>
      <c r="SQW40" s="96"/>
      <c r="SQX40" s="96"/>
      <c r="SQY40" s="96"/>
      <c r="SQZ40" s="96"/>
      <c r="SRA40" s="96"/>
      <c r="SRB40" s="96"/>
      <c r="SRC40" s="96"/>
      <c r="SRD40" s="96"/>
      <c r="SRE40" s="96"/>
      <c r="SRF40" s="96"/>
      <c r="SRG40" s="96"/>
      <c r="SRH40" s="96"/>
      <c r="SRI40" s="96"/>
      <c r="SRJ40" s="96"/>
      <c r="SRK40" s="96"/>
      <c r="SRL40" s="96"/>
      <c r="SRM40" s="96"/>
      <c r="SRN40" s="96"/>
      <c r="SRO40" s="96"/>
      <c r="SRP40" s="96"/>
      <c r="SRQ40" s="96"/>
      <c r="SRR40" s="96"/>
      <c r="SRS40" s="96"/>
      <c r="SRT40" s="96"/>
      <c r="SRU40" s="96"/>
      <c r="SRV40" s="96"/>
      <c r="SRW40" s="96"/>
      <c r="SRX40" s="96"/>
      <c r="SRY40" s="96"/>
      <c r="SRZ40" s="96"/>
      <c r="SSA40" s="96"/>
      <c r="SSB40" s="96"/>
      <c r="SSC40" s="96"/>
      <c r="SSD40" s="96"/>
      <c r="SSE40" s="96"/>
      <c r="SSF40" s="96"/>
      <c r="SSG40" s="96"/>
      <c r="SSH40" s="96"/>
      <c r="SSI40" s="96"/>
      <c r="SSJ40" s="96"/>
      <c r="SSK40" s="96"/>
      <c r="SSL40" s="96"/>
      <c r="SSM40" s="96"/>
      <c r="SSN40" s="96"/>
      <c r="SSO40" s="96"/>
      <c r="SSP40" s="96"/>
      <c r="SSQ40" s="96"/>
      <c r="SSR40" s="96"/>
      <c r="SSS40" s="96"/>
      <c r="SST40" s="96"/>
      <c r="SSU40" s="96"/>
      <c r="SSV40" s="96"/>
      <c r="SSW40" s="96"/>
      <c r="SSX40" s="96"/>
      <c r="SSY40" s="96"/>
      <c r="SSZ40" s="96"/>
      <c r="STA40" s="96"/>
      <c r="STB40" s="96"/>
      <c r="STC40" s="96"/>
      <c r="STD40" s="96"/>
      <c r="STE40" s="96"/>
      <c r="STF40" s="96"/>
      <c r="STG40" s="96"/>
      <c r="STH40" s="96"/>
      <c r="STI40" s="96"/>
      <c r="STJ40" s="96"/>
      <c r="STK40" s="96"/>
      <c r="STL40" s="96"/>
      <c r="STM40" s="96"/>
      <c r="STN40" s="96"/>
      <c r="STO40" s="96"/>
      <c r="STP40" s="96"/>
      <c r="STQ40" s="96"/>
      <c r="STR40" s="96"/>
      <c r="STS40" s="96"/>
      <c r="STT40" s="96"/>
      <c r="STU40" s="96"/>
      <c r="STV40" s="96"/>
      <c r="STW40" s="96"/>
      <c r="STX40" s="96"/>
      <c r="STY40" s="96"/>
      <c r="STZ40" s="96"/>
      <c r="SUA40" s="96"/>
      <c r="SUB40" s="96"/>
      <c r="SUC40" s="96"/>
      <c r="SUD40" s="96"/>
      <c r="SUE40" s="96"/>
      <c r="SUF40" s="96"/>
      <c r="SUG40" s="96"/>
      <c r="SUH40" s="96"/>
      <c r="SUI40" s="96"/>
      <c r="SUJ40" s="96"/>
      <c r="SUK40" s="96"/>
      <c r="SUL40" s="96"/>
      <c r="SUM40" s="96"/>
      <c r="SUN40" s="96"/>
      <c r="SUO40" s="96"/>
      <c r="SUP40" s="96"/>
      <c r="SUQ40" s="96"/>
      <c r="SUR40" s="96"/>
      <c r="SUS40" s="96"/>
      <c r="SUT40" s="96"/>
      <c r="SUU40" s="96"/>
      <c r="SUV40" s="96"/>
      <c r="SUW40" s="96"/>
      <c r="SUX40" s="96"/>
      <c r="SUY40" s="96"/>
      <c r="SUZ40" s="96"/>
      <c r="SVA40" s="96"/>
      <c r="SVB40" s="96"/>
      <c r="SVC40" s="96"/>
      <c r="SVD40" s="96"/>
      <c r="SVE40" s="96"/>
      <c r="SVF40" s="96"/>
      <c r="SVG40" s="96"/>
      <c r="SVH40" s="96"/>
      <c r="SVI40" s="96"/>
      <c r="SVJ40" s="96"/>
      <c r="SVK40" s="96"/>
      <c r="SVL40" s="96"/>
      <c r="SVM40" s="96"/>
      <c r="SVN40" s="96"/>
      <c r="SVO40" s="96"/>
      <c r="SVP40" s="96"/>
      <c r="SVQ40" s="96"/>
      <c r="SVR40" s="96"/>
      <c r="SVS40" s="96"/>
      <c r="SVT40" s="96"/>
      <c r="SVU40" s="96"/>
      <c r="SVV40" s="96"/>
      <c r="SVW40" s="96"/>
      <c r="SVX40" s="96"/>
      <c r="SVY40" s="96"/>
      <c r="SVZ40" s="96"/>
      <c r="SWA40" s="96"/>
      <c r="SWB40" s="96"/>
      <c r="SWC40" s="96"/>
      <c r="SWD40" s="96"/>
      <c r="SWE40" s="96"/>
      <c r="SWF40" s="96"/>
      <c r="SWG40" s="96"/>
      <c r="SWH40" s="96"/>
      <c r="SWI40" s="96"/>
      <c r="SWJ40" s="96"/>
      <c r="SWK40" s="96"/>
      <c r="SWL40" s="96"/>
      <c r="SWM40" s="96"/>
      <c r="SWN40" s="96"/>
      <c r="SWO40" s="96"/>
      <c r="SWP40" s="96"/>
      <c r="SWQ40" s="96"/>
      <c r="SWR40" s="96"/>
      <c r="SWS40" s="96"/>
      <c r="SWT40" s="96"/>
      <c r="SWU40" s="96"/>
      <c r="SWV40" s="96"/>
      <c r="SWW40" s="96"/>
      <c r="SWX40" s="96"/>
      <c r="SWY40" s="96"/>
      <c r="SWZ40" s="96"/>
      <c r="SXA40" s="96"/>
      <c r="SXB40" s="96"/>
      <c r="SXC40" s="96"/>
      <c r="SXD40" s="96"/>
      <c r="SXE40" s="96"/>
      <c r="SXF40" s="96"/>
      <c r="SXG40" s="96"/>
      <c r="SXH40" s="96"/>
      <c r="SXI40" s="96"/>
      <c r="SXJ40" s="96"/>
      <c r="SXK40" s="96"/>
      <c r="SXL40" s="96"/>
      <c r="SXM40" s="96"/>
      <c r="SXN40" s="96"/>
      <c r="SXO40" s="96"/>
      <c r="SXP40" s="96"/>
      <c r="SXQ40" s="96"/>
      <c r="SXR40" s="96"/>
      <c r="SXS40" s="96"/>
      <c r="SXT40" s="96"/>
      <c r="SXU40" s="96"/>
      <c r="SXV40" s="96"/>
      <c r="SXW40" s="96"/>
      <c r="SXX40" s="96"/>
      <c r="SXY40" s="96"/>
      <c r="SXZ40" s="96"/>
      <c r="SYA40" s="96"/>
      <c r="SYB40" s="96"/>
      <c r="SYC40" s="96"/>
      <c r="SYD40" s="96"/>
      <c r="SYE40" s="96"/>
      <c r="SYF40" s="96"/>
      <c r="SYG40" s="96"/>
      <c r="SYH40" s="96"/>
      <c r="SYI40" s="96"/>
      <c r="SYJ40" s="96"/>
      <c r="SYK40" s="96"/>
      <c r="SYL40" s="96"/>
      <c r="SYM40" s="96"/>
      <c r="SYN40" s="96"/>
      <c r="SYO40" s="96"/>
      <c r="SYP40" s="96"/>
      <c r="SYQ40" s="96"/>
      <c r="SYR40" s="96"/>
      <c r="SYS40" s="96"/>
      <c r="SYT40" s="96"/>
      <c r="SYU40" s="96"/>
      <c r="SYV40" s="96"/>
      <c r="SYW40" s="96"/>
      <c r="SYX40" s="96"/>
      <c r="SYY40" s="96"/>
      <c r="SYZ40" s="96"/>
      <c r="SZA40" s="96"/>
      <c r="SZB40" s="96"/>
      <c r="SZC40" s="96"/>
      <c r="SZD40" s="96"/>
      <c r="SZE40" s="96"/>
      <c r="SZF40" s="96"/>
      <c r="SZG40" s="96"/>
      <c r="SZH40" s="96"/>
      <c r="SZI40" s="96"/>
      <c r="SZJ40" s="96"/>
      <c r="SZK40" s="96"/>
      <c r="SZL40" s="96"/>
      <c r="SZM40" s="96"/>
      <c r="SZN40" s="96"/>
      <c r="SZO40" s="96"/>
      <c r="SZP40" s="96"/>
      <c r="SZQ40" s="96"/>
      <c r="SZR40" s="96"/>
      <c r="SZS40" s="96"/>
      <c r="SZT40" s="96"/>
      <c r="SZU40" s="96"/>
      <c r="SZV40" s="96"/>
      <c r="SZW40" s="96"/>
      <c r="SZX40" s="96"/>
      <c r="SZY40" s="96"/>
      <c r="SZZ40" s="96"/>
      <c r="TAA40" s="96"/>
      <c r="TAB40" s="96"/>
      <c r="TAC40" s="96"/>
      <c r="TAD40" s="96"/>
      <c r="TAE40" s="96"/>
      <c r="TAF40" s="96"/>
      <c r="TAG40" s="96"/>
      <c r="TAH40" s="96"/>
      <c r="TAI40" s="96"/>
      <c r="TAJ40" s="96"/>
      <c r="TAK40" s="96"/>
      <c r="TAL40" s="96"/>
      <c r="TAM40" s="96"/>
      <c r="TAN40" s="96"/>
      <c r="TAO40" s="96"/>
      <c r="TAP40" s="96"/>
      <c r="TAQ40" s="96"/>
      <c r="TAR40" s="96"/>
      <c r="TAS40" s="96"/>
      <c r="TAT40" s="96"/>
      <c r="TAU40" s="96"/>
      <c r="TAV40" s="96"/>
      <c r="TAW40" s="96"/>
      <c r="TAX40" s="96"/>
      <c r="TAY40" s="96"/>
      <c r="TAZ40" s="96"/>
      <c r="TBA40" s="96"/>
      <c r="TBB40" s="96"/>
      <c r="TBC40" s="96"/>
      <c r="TBD40" s="96"/>
      <c r="TBE40" s="96"/>
      <c r="TBF40" s="96"/>
      <c r="TBG40" s="96"/>
      <c r="TBH40" s="96"/>
      <c r="TBI40" s="96"/>
      <c r="TBJ40" s="96"/>
      <c r="TBK40" s="96"/>
      <c r="TBL40" s="96"/>
      <c r="TBM40" s="96"/>
      <c r="TBN40" s="96"/>
      <c r="TBO40" s="96"/>
      <c r="TBP40" s="96"/>
      <c r="TBQ40" s="96"/>
      <c r="TBR40" s="96"/>
      <c r="TBS40" s="96"/>
      <c r="TBT40" s="96"/>
      <c r="TBU40" s="96"/>
      <c r="TBV40" s="96"/>
      <c r="TBW40" s="96"/>
      <c r="TBX40" s="96"/>
      <c r="TBY40" s="96"/>
      <c r="TBZ40" s="96"/>
      <c r="TCA40" s="96"/>
      <c r="TCB40" s="96"/>
      <c r="TCC40" s="96"/>
      <c r="TCD40" s="96"/>
      <c r="TCE40" s="96"/>
      <c r="TCF40" s="96"/>
      <c r="TCG40" s="96"/>
      <c r="TCH40" s="96"/>
      <c r="TCI40" s="96"/>
      <c r="TCJ40" s="96"/>
      <c r="TCK40" s="96"/>
      <c r="TCL40" s="96"/>
      <c r="TCM40" s="96"/>
      <c r="TCN40" s="96"/>
      <c r="TCO40" s="96"/>
      <c r="TCP40" s="96"/>
      <c r="TCQ40" s="96"/>
      <c r="TCR40" s="96"/>
      <c r="TCS40" s="96"/>
      <c r="TCT40" s="96"/>
      <c r="TCU40" s="96"/>
      <c r="TCV40" s="96"/>
      <c r="TCW40" s="96"/>
      <c r="TCX40" s="96"/>
      <c r="TCY40" s="96"/>
      <c r="TCZ40" s="96"/>
      <c r="TDA40" s="96"/>
      <c r="TDB40" s="96"/>
      <c r="TDC40" s="96"/>
      <c r="TDD40" s="96"/>
      <c r="TDE40" s="96"/>
      <c r="TDF40" s="96"/>
      <c r="TDG40" s="96"/>
      <c r="TDH40" s="96"/>
      <c r="TDI40" s="96"/>
      <c r="TDJ40" s="96"/>
      <c r="TDK40" s="96"/>
      <c r="TDL40" s="96"/>
      <c r="TDM40" s="96"/>
      <c r="TDN40" s="96"/>
      <c r="TDO40" s="96"/>
      <c r="TDP40" s="96"/>
      <c r="TDQ40" s="96"/>
      <c r="TDR40" s="96"/>
      <c r="TDS40" s="96"/>
      <c r="TDT40" s="96"/>
      <c r="TDU40" s="96"/>
      <c r="TDV40" s="96"/>
      <c r="TDW40" s="96"/>
      <c r="TDX40" s="96"/>
      <c r="TDY40" s="96"/>
      <c r="TDZ40" s="96"/>
      <c r="TEA40" s="96"/>
      <c r="TEB40" s="96"/>
      <c r="TEC40" s="96"/>
      <c r="TED40" s="96"/>
      <c r="TEE40" s="96"/>
      <c r="TEF40" s="96"/>
      <c r="TEG40" s="96"/>
      <c r="TEH40" s="96"/>
      <c r="TEI40" s="96"/>
      <c r="TEJ40" s="96"/>
      <c r="TEK40" s="96"/>
      <c r="TEL40" s="96"/>
      <c r="TEM40" s="96"/>
      <c r="TEN40" s="96"/>
      <c r="TEO40" s="96"/>
      <c r="TEP40" s="96"/>
      <c r="TEQ40" s="96"/>
      <c r="TER40" s="96"/>
      <c r="TES40" s="96"/>
      <c r="TET40" s="96"/>
      <c r="TEU40" s="96"/>
      <c r="TEV40" s="96"/>
      <c r="TEW40" s="96"/>
      <c r="TEX40" s="96"/>
      <c r="TEY40" s="96"/>
      <c r="TEZ40" s="96"/>
      <c r="TFA40" s="96"/>
      <c r="TFB40" s="96"/>
      <c r="TFC40" s="96"/>
      <c r="TFD40" s="96"/>
      <c r="TFE40" s="96"/>
      <c r="TFF40" s="96"/>
      <c r="TFG40" s="96"/>
      <c r="TFH40" s="96"/>
      <c r="TFI40" s="96"/>
      <c r="TFJ40" s="96"/>
      <c r="TFK40" s="96"/>
      <c r="TFL40" s="96"/>
      <c r="TFM40" s="96"/>
      <c r="TFN40" s="96"/>
      <c r="TFO40" s="96"/>
      <c r="TFP40" s="96"/>
      <c r="TFQ40" s="96"/>
      <c r="TFR40" s="96"/>
      <c r="TFS40" s="96"/>
      <c r="TFT40" s="96"/>
      <c r="TFU40" s="96"/>
      <c r="TFV40" s="96"/>
      <c r="TFW40" s="96"/>
      <c r="TFX40" s="96"/>
      <c r="TFY40" s="96"/>
      <c r="TFZ40" s="96"/>
      <c r="TGA40" s="96"/>
      <c r="TGB40" s="96"/>
      <c r="TGC40" s="96"/>
      <c r="TGD40" s="96"/>
      <c r="TGE40" s="96"/>
      <c r="TGF40" s="96"/>
      <c r="TGG40" s="96"/>
      <c r="TGH40" s="96"/>
      <c r="TGI40" s="96"/>
      <c r="TGJ40" s="96"/>
      <c r="TGK40" s="96"/>
      <c r="TGL40" s="96"/>
      <c r="TGM40" s="96"/>
      <c r="TGN40" s="96"/>
      <c r="TGO40" s="96"/>
      <c r="TGP40" s="96"/>
      <c r="TGQ40" s="96"/>
      <c r="TGR40" s="96"/>
      <c r="TGS40" s="96"/>
      <c r="TGT40" s="96"/>
      <c r="TGU40" s="96"/>
      <c r="TGV40" s="96"/>
      <c r="TGW40" s="96"/>
      <c r="TGX40" s="96"/>
      <c r="TGY40" s="96"/>
      <c r="TGZ40" s="96"/>
      <c r="THA40" s="96"/>
      <c r="THB40" s="96"/>
      <c r="THC40" s="96"/>
      <c r="THD40" s="96"/>
      <c r="THE40" s="96"/>
      <c r="THF40" s="96"/>
      <c r="THG40" s="96"/>
      <c r="THH40" s="96"/>
      <c r="THI40" s="96"/>
      <c r="THJ40" s="96"/>
      <c r="THK40" s="96"/>
      <c r="THL40" s="96"/>
      <c r="THM40" s="96"/>
      <c r="THN40" s="96"/>
      <c r="THO40" s="96"/>
      <c r="THP40" s="96"/>
      <c r="THQ40" s="96"/>
      <c r="THR40" s="96"/>
      <c r="THS40" s="96"/>
      <c r="THT40" s="96"/>
      <c r="THU40" s="96"/>
      <c r="THV40" s="96"/>
      <c r="THW40" s="96"/>
      <c r="THX40" s="96"/>
      <c r="THY40" s="96"/>
      <c r="THZ40" s="96"/>
      <c r="TIA40" s="96"/>
      <c r="TIB40" s="96"/>
      <c r="TIC40" s="96"/>
      <c r="TID40" s="96"/>
      <c r="TIE40" s="96"/>
      <c r="TIF40" s="96"/>
      <c r="TIG40" s="96"/>
      <c r="TIH40" s="96"/>
      <c r="TII40" s="96"/>
      <c r="TIJ40" s="96"/>
      <c r="TIK40" s="96"/>
      <c r="TIL40" s="96"/>
      <c r="TIM40" s="96"/>
      <c r="TIN40" s="96"/>
      <c r="TIO40" s="96"/>
      <c r="TIP40" s="96"/>
      <c r="TIQ40" s="96"/>
      <c r="TIR40" s="96"/>
      <c r="TIS40" s="96"/>
      <c r="TIT40" s="96"/>
      <c r="TIU40" s="96"/>
      <c r="TIV40" s="96"/>
      <c r="TIW40" s="96"/>
      <c r="TIX40" s="96"/>
      <c r="TIY40" s="96"/>
      <c r="TIZ40" s="96"/>
      <c r="TJA40" s="96"/>
      <c r="TJB40" s="96"/>
      <c r="TJC40" s="96"/>
      <c r="TJD40" s="96"/>
      <c r="TJE40" s="96"/>
      <c r="TJF40" s="96"/>
      <c r="TJG40" s="96"/>
      <c r="TJH40" s="96"/>
      <c r="TJI40" s="96"/>
      <c r="TJJ40" s="96"/>
      <c r="TJK40" s="96"/>
      <c r="TJL40" s="96"/>
      <c r="TJM40" s="96"/>
      <c r="TJN40" s="96"/>
      <c r="TJO40" s="96"/>
      <c r="TJP40" s="96"/>
      <c r="TJQ40" s="96"/>
      <c r="TJR40" s="96"/>
      <c r="TJS40" s="96"/>
      <c r="TJT40" s="96"/>
      <c r="TJU40" s="96"/>
      <c r="TJV40" s="96"/>
      <c r="TJW40" s="96"/>
      <c r="TJX40" s="96"/>
      <c r="TJY40" s="96"/>
      <c r="TJZ40" s="96"/>
      <c r="TKA40" s="96"/>
      <c r="TKB40" s="96"/>
      <c r="TKC40" s="96"/>
      <c r="TKD40" s="96"/>
      <c r="TKE40" s="96"/>
      <c r="TKF40" s="96"/>
      <c r="TKG40" s="96"/>
      <c r="TKH40" s="96"/>
      <c r="TKI40" s="96"/>
      <c r="TKJ40" s="96"/>
      <c r="TKK40" s="96"/>
      <c r="TKL40" s="96"/>
      <c r="TKM40" s="96"/>
      <c r="TKN40" s="96"/>
      <c r="TKO40" s="96"/>
      <c r="TKP40" s="96"/>
      <c r="TKQ40" s="96"/>
      <c r="TKR40" s="96"/>
      <c r="TKS40" s="96"/>
      <c r="TKT40" s="96"/>
      <c r="TKU40" s="96"/>
      <c r="TKV40" s="96"/>
      <c r="TKW40" s="96"/>
      <c r="TKX40" s="96"/>
      <c r="TKY40" s="96"/>
      <c r="TKZ40" s="96"/>
      <c r="TLA40" s="96"/>
      <c r="TLB40" s="96"/>
      <c r="TLC40" s="96"/>
      <c r="TLD40" s="96"/>
      <c r="TLE40" s="96"/>
      <c r="TLF40" s="96"/>
      <c r="TLG40" s="96"/>
      <c r="TLH40" s="96"/>
      <c r="TLI40" s="96"/>
      <c r="TLJ40" s="96"/>
      <c r="TLK40" s="96"/>
      <c r="TLL40" s="96"/>
      <c r="TLM40" s="96"/>
      <c r="TLN40" s="96"/>
      <c r="TLO40" s="96"/>
      <c r="TLP40" s="96"/>
      <c r="TLQ40" s="96"/>
      <c r="TLR40" s="96"/>
      <c r="TLS40" s="96"/>
      <c r="TLT40" s="96"/>
      <c r="TLU40" s="96"/>
      <c r="TLV40" s="96"/>
      <c r="TLW40" s="96"/>
      <c r="TLX40" s="96"/>
      <c r="TLY40" s="96"/>
      <c r="TLZ40" s="96"/>
      <c r="TMA40" s="96"/>
      <c r="TMB40" s="96"/>
      <c r="TMC40" s="96"/>
      <c r="TMD40" s="96"/>
      <c r="TME40" s="96"/>
      <c r="TMF40" s="96"/>
      <c r="TMG40" s="96"/>
      <c r="TMH40" s="96"/>
      <c r="TMI40" s="96"/>
      <c r="TMJ40" s="96"/>
      <c r="TMK40" s="96"/>
      <c r="TML40" s="96"/>
      <c r="TMM40" s="96"/>
      <c r="TMN40" s="96"/>
      <c r="TMO40" s="96"/>
      <c r="TMP40" s="96"/>
      <c r="TMQ40" s="96"/>
      <c r="TMR40" s="96"/>
      <c r="TMS40" s="96"/>
      <c r="TMT40" s="96"/>
      <c r="TMU40" s="96"/>
      <c r="TMV40" s="96"/>
      <c r="TMW40" s="96"/>
      <c r="TMX40" s="96"/>
      <c r="TMY40" s="96"/>
      <c r="TMZ40" s="96"/>
      <c r="TNA40" s="96"/>
      <c r="TNB40" s="96"/>
      <c r="TNC40" s="96"/>
      <c r="TND40" s="96"/>
      <c r="TNE40" s="96"/>
      <c r="TNF40" s="96"/>
      <c r="TNG40" s="96"/>
      <c r="TNH40" s="96"/>
      <c r="TNI40" s="96"/>
      <c r="TNJ40" s="96"/>
      <c r="TNK40" s="96"/>
      <c r="TNL40" s="96"/>
      <c r="TNM40" s="96"/>
      <c r="TNN40" s="96"/>
      <c r="TNO40" s="96"/>
      <c r="TNP40" s="96"/>
      <c r="TNQ40" s="96"/>
      <c r="TNR40" s="96"/>
      <c r="TNS40" s="96"/>
      <c r="TNT40" s="96"/>
      <c r="TNU40" s="96"/>
      <c r="TNV40" s="96"/>
      <c r="TNW40" s="96"/>
      <c r="TNX40" s="96"/>
      <c r="TNY40" s="96"/>
      <c r="TNZ40" s="96"/>
      <c r="TOA40" s="96"/>
      <c r="TOB40" s="96"/>
      <c r="TOC40" s="96"/>
      <c r="TOD40" s="96"/>
      <c r="TOE40" s="96"/>
      <c r="TOF40" s="96"/>
      <c r="TOG40" s="96"/>
      <c r="TOH40" s="96"/>
      <c r="TOI40" s="96"/>
      <c r="TOJ40" s="96"/>
      <c r="TOK40" s="96"/>
      <c r="TOL40" s="96"/>
      <c r="TOM40" s="96"/>
      <c r="TON40" s="96"/>
      <c r="TOO40" s="96"/>
      <c r="TOP40" s="96"/>
      <c r="TOQ40" s="96"/>
      <c r="TOR40" s="96"/>
      <c r="TOS40" s="96"/>
      <c r="TOT40" s="96"/>
      <c r="TOU40" s="96"/>
      <c r="TOV40" s="96"/>
      <c r="TOW40" s="96"/>
      <c r="TOX40" s="96"/>
      <c r="TOY40" s="96"/>
      <c r="TOZ40" s="96"/>
      <c r="TPA40" s="96"/>
      <c r="TPB40" s="96"/>
      <c r="TPC40" s="96"/>
      <c r="TPD40" s="96"/>
      <c r="TPE40" s="96"/>
      <c r="TPF40" s="96"/>
      <c r="TPG40" s="96"/>
      <c r="TPH40" s="96"/>
      <c r="TPI40" s="96"/>
      <c r="TPJ40" s="96"/>
      <c r="TPK40" s="96"/>
      <c r="TPL40" s="96"/>
      <c r="TPM40" s="96"/>
      <c r="TPN40" s="96"/>
      <c r="TPO40" s="96"/>
      <c r="TPP40" s="96"/>
      <c r="TPQ40" s="96"/>
      <c r="TPR40" s="96"/>
      <c r="TPS40" s="96"/>
      <c r="TPT40" s="96"/>
      <c r="TPU40" s="96"/>
      <c r="TPV40" s="96"/>
      <c r="TPW40" s="96"/>
      <c r="TPX40" s="96"/>
      <c r="TPY40" s="96"/>
      <c r="TPZ40" s="96"/>
      <c r="TQA40" s="96"/>
      <c r="TQB40" s="96"/>
      <c r="TQC40" s="96"/>
      <c r="TQD40" s="96"/>
      <c r="TQE40" s="96"/>
      <c r="TQF40" s="96"/>
      <c r="TQG40" s="96"/>
      <c r="TQH40" s="96"/>
      <c r="TQI40" s="96"/>
      <c r="TQJ40" s="96"/>
      <c r="TQK40" s="96"/>
      <c r="TQL40" s="96"/>
      <c r="TQM40" s="96"/>
      <c r="TQN40" s="96"/>
      <c r="TQO40" s="96"/>
      <c r="TQP40" s="96"/>
      <c r="TQQ40" s="96"/>
      <c r="TQR40" s="96"/>
      <c r="TQS40" s="96"/>
      <c r="TQT40" s="96"/>
      <c r="TQU40" s="96"/>
      <c r="TQV40" s="96"/>
      <c r="TQW40" s="96"/>
      <c r="TQX40" s="96"/>
      <c r="TQY40" s="96"/>
      <c r="TQZ40" s="96"/>
      <c r="TRA40" s="96"/>
      <c r="TRB40" s="96"/>
      <c r="TRC40" s="96"/>
      <c r="TRD40" s="96"/>
      <c r="TRE40" s="96"/>
      <c r="TRF40" s="96"/>
      <c r="TRG40" s="96"/>
      <c r="TRH40" s="96"/>
      <c r="TRI40" s="96"/>
      <c r="TRJ40" s="96"/>
      <c r="TRK40" s="96"/>
      <c r="TRL40" s="96"/>
      <c r="TRM40" s="96"/>
      <c r="TRN40" s="96"/>
      <c r="TRO40" s="96"/>
      <c r="TRP40" s="96"/>
      <c r="TRQ40" s="96"/>
      <c r="TRR40" s="96"/>
      <c r="TRS40" s="96"/>
      <c r="TRT40" s="96"/>
      <c r="TRU40" s="96"/>
      <c r="TRV40" s="96"/>
      <c r="TRW40" s="96"/>
      <c r="TRX40" s="96"/>
      <c r="TRY40" s="96"/>
      <c r="TRZ40" s="96"/>
      <c r="TSA40" s="96"/>
      <c r="TSB40" s="96"/>
      <c r="TSC40" s="96"/>
      <c r="TSD40" s="96"/>
      <c r="TSE40" s="96"/>
      <c r="TSF40" s="96"/>
      <c r="TSG40" s="96"/>
      <c r="TSH40" s="96"/>
      <c r="TSI40" s="96"/>
      <c r="TSJ40" s="96"/>
      <c r="TSK40" s="96"/>
      <c r="TSL40" s="96"/>
      <c r="TSM40" s="96"/>
      <c r="TSN40" s="96"/>
      <c r="TSO40" s="96"/>
      <c r="TSP40" s="96"/>
      <c r="TSQ40" s="96"/>
      <c r="TSR40" s="96"/>
      <c r="TSS40" s="96"/>
      <c r="TST40" s="96"/>
      <c r="TSU40" s="96"/>
      <c r="TSV40" s="96"/>
      <c r="TSW40" s="96"/>
      <c r="TSX40" s="96"/>
      <c r="TSY40" s="96"/>
      <c r="TSZ40" s="96"/>
      <c r="TTA40" s="96"/>
      <c r="TTB40" s="96"/>
      <c r="TTC40" s="96"/>
      <c r="TTD40" s="96"/>
      <c r="TTE40" s="96"/>
      <c r="TTF40" s="96"/>
      <c r="TTG40" s="96"/>
      <c r="TTH40" s="96"/>
      <c r="TTI40" s="96"/>
      <c r="TTJ40" s="96"/>
      <c r="TTK40" s="96"/>
      <c r="TTL40" s="96"/>
      <c r="TTM40" s="96"/>
      <c r="TTN40" s="96"/>
      <c r="TTO40" s="96"/>
      <c r="TTP40" s="96"/>
      <c r="TTQ40" s="96"/>
      <c r="TTR40" s="96"/>
      <c r="TTS40" s="96"/>
      <c r="TTT40" s="96"/>
      <c r="TTU40" s="96"/>
      <c r="TTV40" s="96"/>
      <c r="TTW40" s="96"/>
      <c r="TTX40" s="96"/>
      <c r="TTY40" s="96"/>
      <c r="TTZ40" s="96"/>
      <c r="TUA40" s="96"/>
      <c r="TUB40" s="96"/>
      <c r="TUC40" s="96"/>
      <c r="TUD40" s="96"/>
      <c r="TUE40" s="96"/>
      <c r="TUF40" s="96"/>
      <c r="TUG40" s="96"/>
      <c r="TUH40" s="96"/>
      <c r="TUI40" s="96"/>
      <c r="TUJ40" s="96"/>
      <c r="TUK40" s="96"/>
      <c r="TUL40" s="96"/>
      <c r="TUM40" s="96"/>
      <c r="TUN40" s="96"/>
      <c r="TUO40" s="96"/>
      <c r="TUP40" s="96"/>
      <c r="TUQ40" s="96"/>
      <c r="TUR40" s="96"/>
      <c r="TUS40" s="96"/>
      <c r="TUT40" s="96"/>
      <c r="TUU40" s="96"/>
      <c r="TUV40" s="96"/>
      <c r="TUW40" s="96"/>
      <c r="TUX40" s="96"/>
      <c r="TUY40" s="96"/>
      <c r="TUZ40" s="96"/>
      <c r="TVA40" s="96"/>
      <c r="TVB40" s="96"/>
      <c r="TVC40" s="96"/>
      <c r="TVD40" s="96"/>
      <c r="TVE40" s="96"/>
      <c r="TVF40" s="96"/>
      <c r="TVG40" s="96"/>
      <c r="TVH40" s="96"/>
      <c r="TVI40" s="96"/>
      <c r="TVJ40" s="96"/>
      <c r="TVK40" s="96"/>
      <c r="TVL40" s="96"/>
      <c r="TVM40" s="96"/>
      <c r="TVN40" s="96"/>
      <c r="TVO40" s="96"/>
      <c r="TVP40" s="96"/>
      <c r="TVQ40" s="96"/>
      <c r="TVR40" s="96"/>
      <c r="TVS40" s="96"/>
      <c r="TVT40" s="96"/>
      <c r="TVU40" s="96"/>
      <c r="TVV40" s="96"/>
      <c r="TVW40" s="96"/>
      <c r="TVX40" s="96"/>
      <c r="TVY40" s="96"/>
      <c r="TVZ40" s="96"/>
      <c r="TWA40" s="96"/>
      <c r="TWB40" s="96"/>
      <c r="TWC40" s="96"/>
      <c r="TWD40" s="96"/>
      <c r="TWE40" s="96"/>
      <c r="TWF40" s="96"/>
      <c r="TWG40" s="96"/>
      <c r="TWH40" s="96"/>
      <c r="TWI40" s="96"/>
      <c r="TWJ40" s="96"/>
      <c r="TWK40" s="96"/>
      <c r="TWL40" s="96"/>
      <c r="TWM40" s="96"/>
      <c r="TWN40" s="96"/>
      <c r="TWO40" s="96"/>
      <c r="TWP40" s="96"/>
      <c r="TWQ40" s="96"/>
      <c r="TWR40" s="96"/>
      <c r="TWS40" s="96"/>
      <c r="TWT40" s="96"/>
      <c r="TWU40" s="96"/>
      <c r="TWV40" s="96"/>
      <c r="TWW40" s="96"/>
      <c r="TWX40" s="96"/>
      <c r="TWY40" s="96"/>
      <c r="TWZ40" s="96"/>
      <c r="TXA40" s="96"/>
      <c r="TXB40" s="96"/>
      <c r="TXC40" s="96"/>
      <c r="TXD40" s="96"/>
      <c r="TXE40" s="96"/>
      <c r="TXF40" s="96"/>
      <c r="TXG40" s="96"/>
      <c r="TXH40" s="96"/>
      <c r="TXI40" s="96"/>
      <c r="TXJ40" s="96"/>
      <c r="TXK40" s="96"/>
      <c r="TXL40" s="96"/>
      <c r="TXM40" s="96"/>
      <c r="TXN40" s="96"/>
      <c r="TXO40" s="96"/>
      <c r="TXP40" s="96"/>
      <c r="TXQ40" s="96"/>
      <c r="TXR40" s="96"/>
      <c r="TXS40" s="96"/>
      <c r="TXT40" s="96"/>
      <c r="TXU40" s="96"/>
      <c r="TXV40" s="96"/>
      <c r="TXW40" s="96"/>
      <c r="TXX40" s="96"/>
      <c r="TXY40" s="96"/>
      <c r="TXZ40" s="96"/>
      <c r="TYA40" s="96"/>
      <c r="TYB40" s="96"/>
      <c r="TYC40" s="96"/>
      <c r="TYD40" s="96"/>
      <c r="TYE40" s="96"/>
      <c r="TYF40" s="96"/>
      <c r="TYG40" s="96"/>
      <c r="TYH40" s="96"/>
      <c r="TYI40" s="96"/>
      <c r="TYJ40" s="96"/>
      <c r="TYK40" s="96"/>
      <c r="TYL40" s="96"/>
      <c r="TYM40" s="96"/>
      <c r="TYN40" s="96"/>
      <c r="TYO40" s="96"/>
      <c r="TYP40" s="96"/>
      <c r="TYQ40" s="96"/>
      <c r="TYR40" s="96"/>
      <c r="TYS40" s="96"/>
      <c r="TYT40" s="96"/>
      <c r="TYU40" s="96"/>
      <c r="TYV40" s="96"/>
      <c r="TYW40" s="96"/>
      <c r="TYX40" s="96"/>
      <c r="TYY40" s="96"/>
      <c r="TYZ40" s="96"/>
      <c r="TZA40" s="96"/>
      <c r="TZB40" s="96"/>
      <c r="TZC40" s="96"/>
      <c r="TZD40" s="96"/>
      <c r="TZE40" s="96"/>
      <c r="TZF40" s="96"/>
      <c r="TZG40" s="96"/>
      <c r="TZH40" s="96"/>
      <c r="TZI40" s="96"/>
      <c r="TZJ40" s="96"/>
      <c r="TZK40" s="96"/>
      <c r="TZL40" s="96"/>
      <c r="TZM40" s="96"/>
      <c r="TZN40" s="96"/>
      <c r="TZO40" s="96"/>
      <c r="TZP40" s="96"/>
      <c r="TZQ40" s="96"/>
      <c r="TZR40" s="96"/>
      <c r="TZS40" s="96"/>
      <c r="TZT40" s="96"/>
      <c r="TZU40" s="96"/>
      <c r="TZV40" s="96"/>
      <c r="TZW40" s="96"/>
      <c r="TZX40" s="96"/>
      <c r="TZY40" s="96"/>
      <c r="TZZ40" s="96"/>
      <c r="UAA40" s="96"/>
      <c r="UAB40" s="96"/>
      <c r="UAC40" s="96"/>
      <c r="UAD40" s="96"/>
      <c r="UAE40" s="96"/>
      <c r="UAF40" s="96"/>
      <c r="UAG40" s="96"/>
      <c r="UAH40" s="96"/>
      <c r="UAI40" s="96"/>
      <c r="UAJ40" s="96"/>
      <c r="UAK40" s="96"/>
      <c r="UAL40" s="96"/>
      <c r="UAM40" s="96"/>
      <c r="UAN40" s="96"/>
      <c r="UAO40" s="96"/>
      <c r="UAP40" s="96"/>
      <c r="UAQ40" s="96"/>
      <c r="UAR40" s="96"/>
      <c r="UAS40" s="96"/>
      <c r="UAT40" s="96"/>
      <c r="UAU40" s="96"/>
      <c r="UAV40" s="96"/>
      <c r="UAW40" s="96"/>
      <c r="UAX40" s="96"/>
      <c r="UAY40" s="96"/>
      <c r="UAZ40" s="96"/>
      <c r="UBA40" s="96"/>
      <c r="UBB40" s="96"/>
      <c r="UBC40" s="96"/>
      <c r="UBD40" s="96"/>
      <c r="UBE40" s="96"/>
      <c r="UBF40" s="96"/>
      <c r="UBG40" s="96"/>
      <c r="UBH40" s="96"/>
      <c r="UBI40" s="96"/>
      <c r="UBJ40" s="96"/>
      <c r="UBK40" s="96"/>
      <c r="UBL40" s="96"/>
      <c r="UBM40" s="96"/>
      <c r="UBN40" s="96"/>
      <c r="UBO40" s="96"/>
      <c r="UBP40" s="96"/>
      <c r="UBQ40" s="96"/>
      <c r="UBR40" s="96"/>
      <c r="UBS40" s="96"/>
      <c r="UBT40" s="96"/>
      <c r="UBU40" s="96"/>
      <c r="UBV40" s="96"/>
      <c r="UBW40" s="96"/>
      <c r="UBX40" s="96"/>
      <c r="UBY40" s="96"/>
      <c r="UBZ40" s="96"/>
      <c r="UCA40" s="96"/>
      <c r="UCB40" s="96"/>
      <c r="UCC40" s="96"/>
      <c r="UCD40" s="96"/>
      <c r="UCE40" s="96"/>
      <c r="UCF40" s="96"/>
      <c r="UCG40" s="96"/>
      <c r="UCH40" s="96"/>
      <c r="UCI40" s="96"/>
      <c r="UCJ40" s="96"/>
      <c r="UCK40" s="96"/>
      <c r="UCL40" s="96"/>
      <c r="UCM40" s="96"/>
      <c r="UCN40" s="96"/>
      <c r="UCO40" s="96"/>
      <c r="UCP40" s="96"/>
      <c r="UCQ40" s="96"/>
      <c r="UCR40" s="96"/>
      <c r="UCS40" s="96"/>
      <c r="UCT40" s="96"/>
      <c r="UCU40" s="96"/>
      <c r="UCV40" s="96"/>
      <c r="UCW40" s="96"/>
      <c r="UCX40" s="96"/>
      <c r="UCY40" s="96"/>
      <c r="UCZ40" s="96"/>
      <c r="UDA40" s="96"/>
      <c r="UDB40" s="96"/>
      <c r="UDC40" s="96"/>
      <c r="UDD40" s="96"/>
      <c r="UDE40" s="96"/>
      <c r="UDF40" s="96"/>
      <c r="UDG40" s="96"/>
      <c r="UDH40" s="96"/>
      <c r="UDI40" s="96"/>
      <c r="UDJ40" s="96"/>
      <c r="UDK40" s="96"/>
      <c r="UDL40" s="96"/>
      <c r="UDM40" s="96"/>
      <c r="UDN40" s="96"/>
      <c r="UDO40" s="96"/>
      <c r="UDP40" s="96"/>
      <c r="UDQ40" s="96"/>
      <c r="UDR40" s="96"/>
      <c r="UDS40" s="96"/>
      <c r="UDT40" s="96"/>
      <c r="UDU40" s="96"/>
      <c r="UDV40" s="96"/>
      <c r="UDW40" s="96"/>
      <c r="UDX40" s="96"/>
      <c r="UDY40" s="96"/>
      <c r="UDZ40" s="96"/>
      <c r="UEA40" s="96"/>
      <c r="UEB40" s="96"/>
      <c r="UEC40" s="96"/>
      <c r="UED40" s="96"/>
      <c r="UEE40" s="96"/>
      <c r="UEF40" s="96"/>
      <c r="UEG40" s="96"/>
      <c r="UEH40" s="96"/>
      <c r="UEI40" s="96"/>
      <c r="UEJ40" s="96"/>
      <c r="UEK40" s="96"/>
      <c r="UEL40" s="96"/>
      <c r="UEM40" s="96"/>
      <c r="UEN40" s="96"/>
      <c r="UEO40" s="96"/>
      <c r="UEP40" s="96"/>
      <c r="UEQ40" s="96"/>
      <c r="UER40" s="96"/>
      <c r="UES40" s="96"/>
      <c r="UET40" s="96"/>
      <c r="UEU40" s="96"/>
      <c r="UEV40" s="96"/>
      <c r="UEW40" s="96"/>
      <c r="UEX40" s="96"/>
      <c r="UEY40" s="96"/>
      <c r="UEZ40" s="96"/>
      <c r="UFA40" s="96"/>
      <c r="UFB40" s="96"/>
      <c r="UFC40" s="96"/>
      <c r="UFD40" s="96"/>
      <c r="UFE40" s="96"/>
      <c r="UFF40" s="96"/>
      <c r="UFG40" s="96"/>
      <c r="UFH40" s="96"/>
      <c r="UFI40" s="96"/>
      <c r="UFJ40" s="96"/>
      <c r="UFK40" s="96"/>
      <c r="UFL40" s="96"/>
      <c r="UFM40" s="96"/>
      <c r="UFN40" s="96"/>
      <c r="UFO40" s="96"/>
      <c r="UFP40" s="96"/>
      <c r="UFQ40" s="96"/>
      <c r="UFR40" s="96"/>
      <c r="UFS40" s="96"/>
      <c r="UFT40" s="96"/>
      <c r="UFU40" s="96"/>
      <c r="UFV40" s="96"/>
      <c r="UFW40" s="96"/>
      <c r="UFX40" s="96"/>
      <c r="UFY40" s="96"/>
      <c r="UFZ40" s="96"/>
      <c r="UGA40" s="96"/>
      <c r="UGB40" s="96"/>
      <c r="UGC40" s="96"/>
      <c r="UGD40" s="96"/>
      <c r="UGE40" s="96"/>
      <c r="UGF40" s="96"/>
      <c r="UGG40" s="96"/>
      <c r="UGH40" s="96"/>
      <c r="UGI40" s="96"/>
      <c r="UGJ40" s="96"/>
      <c r="UGK40" s="96"/>
      <c r="UGL40" s="96"/>
      <c r="UGM40" s="96"/>
      <c r="UGN40" s="96"/>
      <c r="UGO40" s="96"/>
      <c r="UGP40" s="96"/>
      <c r="UGQ40" s="96"/>
      <c r="UGR40" s="96"/>
      <c r="UGS40" s="96"/>
      <c r="UGT40" s="96"/>
      <c r="UGU40" s="96"/>
      <c r="UGV40" s="96"/>
      <c r="UGW40" s="96"/>
      <c r="UGX40" s="96"/>
      <c r="UGY40" s="96"/>
      <c r="UGZ40" s="96"/>
      <c r="UHA40" s="96"/>
      <c r="UHB40" s="96"/>
      <c r="UHC40" s="96"/>
      <c r="UHD40" s="96"/>
      <c r="UHE40" s="96"/>
      <c r="UHF40" s="96"/>
      <c r="UHG40" s="96"/>
      <c r="UHH40" s="96"/>
      <c r="UHI40" s="96"/>
      <c r="UHJ40" s="96"/>
      <c r="UHK40" s="96"/>
      <c r="UHL40" s="96"/>
      <c r="UHM40" s="96"/>
      <c r="UHN40" s="96"/>
      <c r="UHO40" s="96"/>
      <c r="UHP40" s="96"/>
      <c r="UHQ40" s="96"/>
      <c r="UHR40" s="96"/>
      <c r="UHS40" s="96"/>
      <c r="UHT40" s="96"/>
      <c r="UHU40" s="96"/>
      <c r="UHV40" s="96"/>
      <c r="UHW40" s="96"/>
      <c r="UHX40" s="96"/>
      <c r="UHY40" s="96"/>
      <c r="UHZ40" s="96"/>
      <c r="UIA40" s="96"/>
      <c r="UIB40" s="96"/>
      <c r="UIC40" s="96"/>
      <c r="UID40" s="96"/>
      <c r="UIE40" s="96"/>
      <c r="UIF40" s="96"/>
      <c r="UIG40" s="96"/>
      <c r="UIH40" s="96"/>
      <c r="UII40" s="96"/>
      <c r="UIJ40" s="96"/>
      <c r="UIK40" s="96"/>
      <c r="UIL40" s="96"/>
      <c r="UIM40" s="96"/>
      <c r="UIN40" s="96"/>
      <c r="UIO40" s="96"/>
      <c r="UIP40" s="96"/>
      <c r="UIQ40" s="96"/>
      <c r="UIR40" s="96"/>
      <c r="UIS40" s="96"/>
      <c r="UIT40" s="96"/>
      <c r="UIU40" s="96"/>
      <c r="UIV40" s="96"/>
      <c r="UIW40" s="96"/>
      <c r="UIX40" s="96"/>
      <c r="UIY40" s="96"/>
      <c r="UIZ40" s="96"/>
      <c r="UJA40" s="96"/>
      <c r="UJB40" s="96"/>
      <c r="UJC40" s="96"/>
      <c r="UJD40" s="96"/>
      <c r="UJE40" s="96"/>
      <c r="UJF40" s="96"/>
      <c r="UJG40" s="96"/>
      <c r="UJH40" s="96"/>
      <c r="UJI40" s="96"/>
      <c r="UJJ40" s="96"/>
      <c r="UJK40" s="96"/>
      <c r="UJL40" s="96"/>
      <c r="UJM40" s="96"/>
      <c r="UJN40" s="96"/>
      <c r="UJO40" s="96"/>
      <c r="UJP40" s="96"/>
      <c r="UJQ40" s="96"/>
      <c r="UJR40" s="96"/>
      <c r="UJS40" s="96"/>
      <c r="UJT40" s="96"/>
      <c r="UJU40" s="96"/>
      <c r="UJV40" s="96"/>
      <c r="UJW40" s="96"/>
      <c r="UJX40" s="96"/>
      <c r="UJY40" s="96"/>
      <c r="UJZ40" s="96"/>
      <c r="UKA40" s="96"/>
      <c r="UKB40" s="96"/>
      <c r="UKC40" s="96"/>
      <c r="UKD40" s="96"/>
      <c r="UKE40" s="96"/>
      <c r="UKF40" s="96"/>
      <c r="UKG40" s="96"/>
      <c r="UKH40" s="96"/>
      <c r="UKI40" s="96"/>
      <c r="UKJ40" s="96"/>
      <c r="UKK40" s="96"/>
      <c r="UKL40" s="96"/>
      <c r="UKM40" s="96"/>
      <c r="UKN40" s="96"/>
      <c r="UKO40" s="96"/>
      <c r="UKP40" s="96"/>
      <c r="UKQ40" s="96"/>
      <c r="UKR40" s="96"/>
      <c r="UKS40" s="96"/>
      <c r="UKT40" s="96"/>
      <c r="UKU40" s="96"/>
      <c r="UKV40" s="96"/>
      <c r="UKW40" s="96"/>
      <c r="UKX40" s="96"/>
      <c r="UKY40" s="96"/>
      <c r="UKZ40" s="96"/>
      <c r="ULA40" s="96"/>
      <c r="ULB40" s="96"/>
      <c r="ULC40" s="96"/>
      <c r="ULD40" s="96"/>
      <c r="ULE40" s="96"/>
      <c r="ULF40" s="96"/>
      <c r="ULG40" s="96"/>
      <c r="ULH40" s="96"/>
      <c r="ULI40" s="96"/>
      <c r="ULJ40" s="96"/>
      <c r="ULK40" s="96"/>
      <c r="ULL40" s="96"/>
      <c r="ULM40" s="96"/>
      <c r="ULN40" s="96"/>
      <c r="ULO40" s="96"/>
      <c r="ULP40" s="96"/>
      <c r="ULQ40" s="96"/>
      <c r="ULR40" s="96"/>
      <c r="ULS40" s="96"/>
      <c r="ULT40" s="96"/>
      <c r="ULU40" s="96"/>
      <c r="ULV40" s="96"/>
      <c r="ULW40" s="96"/>
      <c r="ULX40" s="96"/>
      <c r="ULY40" s="96"/>
      <c r="ULZ40" s="96"/>
      <c r="UMA40" s="96"/>
      <c r="UMB40" s="96"/>
      <c r="UMC40" s="96"/>
      <c r="UMD40" s="96"/>
      <c r="UME40" s="96"/>
      <c r="UMF40" s="96"/>
      <c r="UMG40" s="96"/>
      <c r="UMH40" s="96"/>
      <c r="UMI40" s="96"/>
      <c r="UMJ40" s="96"/>
      <c r="UMK40" s="96"/>
      <c r="UML40" s="96"/>
      <c r="UMM40" s="96"/>
      <c r="UMN40" s="96"/>
      <c r="UMO40" s="96"/>
      <c r="UMP40" s="96"/>
      <c r="UMQ40" s="96"/>
      <c r="UMR40" s="96"/>
      <c r="UMS40" s="96"/>
      <c r="UMT40" s="96"/>
      <c r="UMU40" s="96"/>
      <c r="UMV40" s="96"/>
      <c r="UMW40" s="96"/>
      <c r="UMX40" s="96"/>
      <c r="UMY40" s="96"/>
      <c r="UMZ40" s="96"/>
      <c r="UNA40" s="96"/>
      <c r="UNB40" s="96"/>
      <c r="UNC40" s="96"/>
      <c r="UND40" s="96"/>
      <c r="UNE40" s="96"/>
      <c r="UNF40" s="96"/>
      <c r="UNG40" s="96"/>
      <c r="UNH40" s="96"/>
      <c r="UNI40" s="96"/>
      <c r="UNJ40" s="96"/>
      <c r="UNK40" s="96"/>
      <c r="UNL40" s="96"/>
      <c r="UNM40" s="96"/>
      <c r="UNN40" s="96"/>
      <c r="UNO40" s="96"/>
      <c r="UNP40" s="96"/>
      <c r="UNQ40" s="96"/>
      <c r="UNR40" s="96"/>
      <c r="UNS40" s="96"/>
      <c r="UNT40" s="96"/>
      <c r="UNU40" s="96"/>
      <c r="UNV40" s="96"/>
      <c r="UNW40" s="96"/>
      <c r="UNX40" s="96"/>
      <c r="UNY40" s="96"/>
      <c r="UNZ40" s="96"/>
      <c r="UOA40" s="96"/>
      <c r="UOB40" s="96"/>
      <c r="UOC40" s="96"/>
      <c r="UOD40" s="96"/>
      <c r="UOE40" s="96"/>
      <c r="UOF40" s="96"/>
      <c r="UOG40" s="96"/>
      <c r="UOH40" s="96"/>
      <c r="UOI40" s="96"/>
      <c r="UOJ40" s="96"/>
      <c r="UOK40" s="96"/>
      <c r="UOL40" s="96"/>
      <c r="UOM40" s="96"/>
      <c r="UON40" s="96"/>
      <c r="UOO40" s="96"/>
      <c r="UOP40" s="96"/>
      <c r="UOQ40" s="96"/>
      <c r="UOR40" s="96"/>
      <c r="UOS40" s="96"/>
      <c r="UOT40" s="96"/>
      <c r="UOU40" s="96"/>
      <c r="UOV40" s="96"/>
      <c r="UOW40" s="96"/>
      <c r="UOX40" s="96"/>
      <c r="UOY40" s="96"/>
      <c r="UOZ40" s="96"/>
      <c r="UPA40" s="96"/>
      <c r="UPB40" s="96"/>
      <c r="UPC40" s="96"/>
      <c r="UPD40" s="96"/>
      <c r="UPE40" s="96"/>
      <c r="UPF40" s="96"/>
      <c r="UPG40" s="96"/>
      <c r="UPH40" s="96"/>
      <c r="UPI40" s="96"/>
      <c r="UPJ40" s="96"/>
      <c r="UPK40" s="96"/>
      <c r="UPL40" s="96"/>
      <c r="UPM40" s="96"/>
      <c r="UPN40" s="96"/>
      <c r="UPO40" s="96"/>
      <c r="UPP40" s="96"/>
      <c r="UPQ40" s="96"/>
      <c r="UPR40" s="96"/>
      <c r="UPS40" s="96"/>
      <c r="UPT40" s="96"/>
      <c r="UPU40" s="96"/>
      <c r="UPV40" s="96"/>
      <c r="UPW40" s="96"/>
      <c r="UPX40" s="96"/>
      <c r="UPY40" s="96"/>
      <c r="UPZ40" s="96"/>
      <c r="UQA40" s="96"/>
      <c r="UQB40" s="96"/>
      <c r="UQC40" s="96"/>
      <c r="UQD40" s="96"/>
      <c r="UQE40" s="96"/>
      <c r="UQF40" s="96"/>
      <c r="UQG40" s="96"/>
      <c r="UQH40" s="96"/>
      <c r="UQI40" s="96"/>
      <c r="UQJ40" s="96"/>
      <c r="UQK40" s="96"/>
      <c r="UQL40" s="96"/>
      <c r="UQM40" s="96"/>
      <c r="UQN40" s="96"/>
      <c r="UQO40" s="96"/>
      <c r="UQP40" s="96"/>
      <c r="UQQ40" s="96"/>
      <c r="UQR40" s="96"/>
      <c r="UQS40" s="96"/>
      <c r="UQT40" s="96"/>
      <c r="UQU40" s="96"/>
      <c r="UQV40" s="96"/>
      <c r="UQW40" s="96"/>
      <c r="UQX40" s="96"/>
      <c r="UQY40" s="96"/>
      <c r="UQZ40" s="96"/>
      <c r="URA40" s="96"/>
      <c r="URB40" s="96"/>
      <c r="URC40" s="96"/>
      <c r="URD40" s="96"/>
      <c r="URE40" s="96"/>
      <c r="URF40" s="96"/>
      <c r="URG40" s="96"/>
      <c r="URH40" s="96"/>
      <c r="URI40" s="96"/>
      <c r="URJ40" s="96"/>
      <c r="URK40" s="96"/>
      <c r="URL40" s="96"/>
      <c r="URM40" s="96"/>
      <c r="URN40" s="96"/>
      <c r="URO40" s="96"/>
      <c r="URP40" s="96"/>
      <c r="URQ40" s="96"/>
      <c r="URR40" s="96"/>
      <c r="URS40" s="96"/>
      <c r="URT40" s="96"/>
      <c r="URU40" s="96"/>
      <c r="URV40" s="96"/>
      <c r="URW40" s="96"/>
      <c r="URX40" s="96"/>
      <c r="URY40" s="96"/>
      <c r="URZ40" s="96"/>
      <c r="USA40" s="96"/>
      <c r="USB40" s="96"/>
      <c r="USC40" s="96"/>
      <c r="USD40" s="96"/>
      <c r="USE40" s="96"/>
      <c r="USF40" s="96"/>
      <c r="USG40" s="96"/>
      <c r="USH40" s="96"/>
      <c r="USI40" s="96"/>
      <c r="USJ40" s="96"/>
      <c r="USK40" s="96"/>
      <c r="USL40" s="96"/>
      <c r="USM40" s="96"/>
      <c r="USN40" s="96"/>
      <c r="USO40" s="96"/>
      <c r="USP40" s="96"/>
      <c r="USQ40" s="96"/>
      <c r="USR40" s="96"/>
      <c r="USS40" s="96"/>
      <c r="UST40" s="96"/>
      <c r="USU40" s="96"/>
      <c r="USV40" s="96"/>
      <c r="USW40" s="96"/>
      <c r="USX40" s="96"/>
      <c r="USY40" s="96"/>
      <c r="USZ40" s="96"/>
      <c r="UTA40" s="96"/>
      <c r="UTB40" s="96"/>
      <c r="UTC40" s="96"/>
      <c r="UTD40" s="96"/>
      <c r="UTE40" s="96"/>
      <c r="UTF40" s="96"/>
      <c r="UTG40" s="96"/>
      <c r="UTH40" s="96"/>
      <c r="UTI40" s="96"/>
      <c r="UTJ40" s="96"/>
      <c r="UTK40" s="96"/>
      <c r="UTL40" s="96"/>
      <c r="UTM40" s="96"/>
      <c r="UTN40" s="96"/>
      <c r="UTO40" s="96"/>
      <c r="UTP40" s="96"/>
      <c r="UTQ40" s="96"/>
      <c r="UTR40" s="96"/>
      <c r="UTS40" s="96"/>
      <c r="UTT40" s="96"/>
      <c r="UTU40" s="96"/>
      <c r="UTV40" s="96"/>
      <c r="UTW40" s="96"/>
      <c r="UTX40" s="96"/>
      <c r="UTY40" s="96"/>
      <c r="UTZ40" s="96"/>
      <c r="UUA40" s="96"/>
      <c r="UUB40" s="96"/>
      <c r="UUC40" s="96"/>
      <c r="UUD40" s="96"/>
      <c r="UUE40" s="96"/>
      <c r="UUF40" s="96"/>
      <c r="UUG40" s="96"/>
      <c r="UUH40" s="96"/>
      <c r="UUI40" s="96"/>
      <c r="UUJ40" s="96"/>
      <c r="UUK40" s="96"/>
      <c r="UUL40" s="96"/>
      <c r="UUM40" s="96"/>
      <c r="UUN40" s="96"/>
      <c r="UUO40" s="96"/>
      <c r="UUP40" s="96"/>
      <c r="UUQ40" s="96"/>
      <c r="UUR40" s="96"/>
      <c r="UUS40" s="96"/>
      <c r="UUT40" s="96"/>
      <c r="UUU40" s="96"/>
      <c r="UUV40" s="96"/>
      <c r="UUW40" s="96"/>
      <c r="UUX40" s="96"/>
      <c r="UUY40" s="96"/>
      <c r="UUZ40" s="96"/>
      <c r="UVA40" s="96"/>
      <c r="UVB40" s="96"/>
      <c r="UVC40" s="96"/>
      <c r="UVD40" s="96"/>
      <c r="UVE40" s="96"/>
      <c r="UVF40" s="96"/>
      <c r="UVG40" s="96"/>
      <c r="UVH40" s="96"/>
      <c r="UVI40" s="96"/>
      <c r="UVJ40" s="96"/>
      <c r="UVK40" s="96"/>
      <c r="UVL40" s="96"/>
      <c r="UVM40" s="96"/>
      <c r="UVN40" s="96"/>
      <c r="UVO40" s="96"/>
      <c r="UVP40" s="96"/>
      <c r="UVQ40" s="96"/>
      <c r="UVR40" s="96"/>
      <c r="UVS40" s="96"/>
      <c r="UVT40" s="96"/>
      <c r="UVU40" s="96"/>
      <c r="UVV40" s="96"/>
      <c r="UVW40" s="96"/>
      <c r="UVX40" s="96"/>
      <c r="UVY40" s="96"/>
      <c r="UVZ40" s="96"/>
      <c r="UWA40" s="96"/>
      <c r="UWB40" s="96"/>
      <c r="UWC40" s="96"/>
      <c r="UWD40" s="96"/>
      <c r="UWE40" s="96"/>
      <c r="UWF40" s="96"/>
      <c r="UWG40" s="96"/>
      <c r="UWH40" s="96"/>
      <c r="UWI40" s="96"/>
      <c r="UWJ40" s="96"/>
      <c r="UWK40" s="96"/>
      <c r="UWL40" s="96"/>
      <c r="UWM40" s="96"/>
      <c r="UWN40" s="96"/>
      <c r="UWO40" s="96"/>
      <c r="UWP40" s="96"/>
      <c r="UWQ40" s="96"/>
      <c r="UWR40" s="96"/>
      <c r="UWS40" s="96"/>
      <c r="UWT40" s="96"/>
      <c r="UWU40" s="96"/>
      <c r="UWV40" s="96"/>
      <c r="UWW40" s="96"/>
      <c r="UWX40" s="96"/>
      <c r="UWY40" s="96"/>
      <c r="UWZ40" s="96"/>
      <c r="UXA40" s="96"/>
      <c r="UXB40" s="96"/>
      <c r="UXC40" s="96"/>
      <c r="UXD40" s="96"/>
      <c r="UXE40" s="96"/>
      <c r="UXF40" s="96"/>
      <c r="UXG40" s="96"/>
      <c r="UXH40" s="96"/>
      <c r="UXI40" s="96"/>
      <c r="UXJ40" s="96"/>
      <c r="UXK40" s="96"/>
      <c r="UXL40" s="96"/>
      <c r="UXM40" s="96"/>
      <c r="UXN40" s="96"/>
      <c r="UXO40" s="96"/>
      <c r="UXP40" s="96"/>
      <c r="UXQ40" s="96"/>
      <c r="UXR40" s="96"/>
      <c r="UXS40" s="96"/>
      <c r="UXT40" s="96"/>
      <c r="UXU40" s="96"/>
      <c r="UXV40" s="96"/>
      <c r="UXW40" s="96"/>
      <c r="UXX40" s="96"/>
      <c r="UXY40" s="96"/>
      <c r="UXZ40" s="96"/>
      <c r="UYA40" s="96"/>
      <c r="UYB40" s="96"/>
      <c r="UYC40" s="96"/>
      <c r="UYD40" s="96"/>
      <c r="UYE40" s="96"/>
      <c r="UYF40" s="96"/>
      <c r="UYG40" s="96"/>
      <c r="UYH40" s="96"/>
      <c r="UYI40" s="96"/>
      <c r="UYJ40" s="96"/>
      <c r="UYK40" s="96"/>
      <c r="UYL40" s="96"/>
      <c r="UYM40" s="96"/>
      <c r="UYN40" s="96"/>
      <c r="UYO40" s="96"/>
      <c r="UYP40" s="96"/>
      <c r="UYQ40" s="96"/>
      <c r="UYR40" s="96"/>
      <c r="UYS40" s="96"/>
      <c r="UYT40" s="96"/>
      <c r="UYU40" s="96"/>
      <c r="UYV40" s="96"/>
      <c r="UYW40" s="96"/>
      <c r="UYX40" s="96"/>
      <c r="UYY40" s="96"/>
      <c r="UYZ40" s="96"/>
      <c r="UZA40" s="96"/>
      <c r="UZB40" s="96"/>
      <c r="UZC40" s="96"/>
      <c r="UZD40" s="96"/>
      <c r="UZE40" s="96"/>
      <c r="UZF40" s="96"/>
      <c r="UZG40" s="96"/>
      <c r="UZH40" s="96"/>
      <c r="UZI40" s="96"/>
      <c r="UZJ40" s="96"/>
      <c r="UZK40" s="96"/>
      <c r="UZL40" s="96"/>
      <c r="UZM40" s="96"/>
      <c r="UZN40" s="96"/>
      <c r="UZO40" s="96"/>
      <c r="UZP40" s="96"/>
      <c r="UZQ40" s="96"/>
      <c r="UZR40" s="96"/>
      <c r="UZS40" s="96"/>
      <c r="UZT40" s="96"/>
      <c r="UZU40" s="96"/>
      <c r="UZV40" s="96"/>
      <c r="UZW40" s="96"/>
      <c r="UZX40" s="96"/>
      <c r="UZY40" s="96"/>
      <c r="UZZ40" s="96"/>
      <c r="VAA40" s="96"/>
      <c r="VAB40" s="96"/>
      <c r="VAC40" s="96"/>
      <c r="VAD40" s="96"/>
      <c r="VAE40" s="96"/>
      <c r="VAF40" s="96"/>
      <c r="VAG40" s="96"/>
      <c r="VAH40" s="96"/>
      <c r="VAI40" s="96"/>
      <c r="VAJ40" s="96"/>
      <c r="VAK40" s="96"/>
      <c r="VAL40" s="96"/>
      <c r="VAM40" s="96"/>
      <c r="VAN40" s="96"/>
      <c r="VAO40" s="96"/>
      <c r="VAP40" s="96"/>
      <c r="VAQ40" s="96"/>
      <c r="VAR40" s="96"/>
      <c r="VAS40" s="96"/>
      <c r="VAT40" s="96"/>
      <c r="VAU40" s="96"/>
      <c r="VAV40" s="96"/>
      <c r="VAW40" s="96"/>
      <c r="VAX40" s="96"/>
      <c r="VAY40" s="96"/>
      <c r="VAZ40" s="96"/>
      <c r="VBA40" s="96"/>
      <c r="VBB40" s="96"/>
      <c r="VBC40" s="96"/>
      <c r="VBD40" s="96"/>
      <c r="VBE40" s="96"/>
      <c r="VBF40" s="96"/>
      <c r="VBG40" s="96"/>
      <c r="VBH40" s="96"/>
      <c r="VBI40" s="96"/>
      <c r="VBJ40" s="96"/>
      <c r="VBK40" s="96"/>
      <c r="VBL40" s="96"/>
      <c r="VBM40" s="96"/>
      <c r="VBN40" s="96"/>
      <c r="VBO40" s="96"/>
      <c r="VBP40" s="96"/>
      <c r="VBQ40" s="96"/>
      <c r="VBR40" s="96"/>
      <c r="VBS40" s="96"/>
      <c r="VBT40" s="96"/>
      <c r="VBU40" s="96"/>
      <c r="VBV40" s="96"/>
      <c r="VBW40" s="96"/>
      <c r="VBX40" s="96"/>
      <c r="VBY40" s="96"/>
      <c r="VBZ40" s="96"/>
      <c r="VCA40" s="96"/>
      <c r="VCB40" s="96"/>
      <c r="VCC40" s="96"/>
      <c r="VCD40" s="96"/>
      <c r="VCE40" s="96"/>
      <c r="VCF40" s="96"/>
      <c r="VCG40" s="96"/>
      <c r="VCH40" s="96"/>
      <c r="VCI40" s="96"/>
      <c r="VCJ40" s="96"/>
      <c r="VCK40" s="96"/>
      <c r="VCL40" s="96"/>
      <c r="VCM40" s="96"/>
      <c r="VCN40" s="96"/>
      <c r="VCO40" s="96"/>
      <c r="VCP40" s="96"/>
      <c r="VCQ40" s="96"/>
      <c r="VCR40" s="96"/>
      <c r="VCS40" s="96"/>
      <c r="VCT40" s="96"/>
      <c r="VCU40" s="96"/>
      <c r="VCV40" s="96"/>
      <c r="VCW40" s="96"/>
      <c r="VCX40" s="96"/>
      <c r="VCY40" s="96"/>
      <c r="VCZ40" s="96"/>
      <c r="VDA40" s="96"/>
      <c r="VDB40" s="96"/>
      <c r="VDC40" s="96"/>
      <c r="VDD40" s="96"/>
      <c r="VDE40" s="96"/>
      <c r="VDF40" s="96"/>
      <c r="VDG40" s="96"/>
      <c r="VDH40" s="96"/>
      <c r="VDI40" s="96"/>
      <c r="VDJ40" s="96"/>
      <c r="VDK40" s="96"/>
      <c r="VDL40" s="96"/>
      <c r="VDM40" s="96"/>
      <c r="VDN40" s="96"/>
      <c r="VDO40" s="96"/>
      <c r="VDP40" s="96"/>
      <c r="VDQ40" s="96"/>
      <c r="VDR40" s="96"/>
      <c r="VDS40" s="96"/>
      <c r="VDT40" s="96"/>
      <c r="VDU40" s="96"/>
      <c r="VDV40" s="96"/>
      <c r="VDW40" s="96"/>
      <c r="VDX40" s="96"/>
      <c r="VDY40" s="96"/>
      <c r="VDZ40" s="96"/>
      <c r="VEA40" s="96"/>
      <c r="VEB40" s="96"/>
      <c r="VEC40" s="96"/>
      <c r="VED40" s="96"/>
      <c r="VEE40" s="96"/>
      <c r="VEF40" s="96"/>
      <c r="VEG40" s="96"/>
      <c r="VEH40" s="96"/>
      <c r="VEI40" s="96"/>
      <c r="VEJ40" s="96"/>
      <c r="VEK40" s="96"/>
      <c r="VEL40" s="96"/>
      <c r="VEM40" s="96"/>
      <c r="VEN40" s="96"/>
      <c r="VEO40" s="96"/>
      <c r="VEP40" s="96"/>
      <c r="VEQ40" s="96"/>
      <c r="VER40" s="96"/>
      <c r="VES40" s="96"/>
      <c r="VET40" s="96"/>
      <c r="VEU40" s="96"/>
      <c r="VEV40" s="96"/>
      <c r="VEW40" s="96"/>
      <c r="VEX40" s="96"/>
      <c r="VEY40" s="96"/>
      <c r="VEZ40" s="96"/>
      <c r="VFA40" s="96"/>
      <c r="VFB40" s="96"/>
      <c r="VFC40" s="96"/>
      <c r="VFD40" s="96"/>
      <c r="VFE40" s="96"/>
      <c r="VFF40" s="96"/>
      <c r="VFG40" s="96"/>
      <c r="VFH40" s="96"/>
      <c r="VFI40" s="96"/>
      <c r="VFJ40" s="96"/>
      <c r="VFK40" s="96"/>
      <c r="VFL40" s="96"/>
      <c r="VFM40" s="96"/>
      <c r="VFN40" s="96"/>
      <c r="VFO40" s="96"/>
      <c r="VFP40" s="96"/>
      <c r="VFQ40" s="96"/>
      <c r="VFR40" s="96"/>
      <c r="VFS40" s="96"/>
      <c r="VFT40" s="96"/>
      <c r="VFU40" s="96"/>
      <c r="VFV40" s="96"/>
      <c r="VFW40" s="96"/>
      <c r="VFX40" s="96"/>
      <c r="VFY40" s="96"/>
      <c r="VFZ40" s="96"/>
      <c r="VGA40" s="96"/>
      <c r="VGB40" s="96"/>
      <c r="VGC40" s="96"/>
      <c r="VGD40" s="96"/>
      <c r="VGE40" s="96"/>
      <c r="VGF40" s="96"/>
      <c r="VGG40" s="96"/>
      <c r="VGH40" s="96"/>
      <c r="VGI40" s="96"/>
      <c r="VGJ40" s="96"/>
      <c r="VGK40" s="96"/>
      <c r="VGL40" s="96"/>
      <c r="VGM40" s="96"/>
      <c r="VGN40" s="96"/>
      <c r="VGO40" s="96"/>
      <c r="VGP40" s="96"/>
      <c r="VGQ40" s="96"/>
      <c r="VGR40" s="96"/>
      <c r="VGS40" s="96"/>
      <c r="VGT40" s="96"/>
      <c r="VGU40" s="96"/>
      <c r="VGV40" s="96"/>
      <c r="VGW40" s="96"/>
      <c r="VGX40" s="96"/>
      <c r="VGY40" s="96"/>
      <c r="VGZ40" s="96"/>
      <c r="VHA40" s="96"/>
      <c r="VHB40" s="96"/>
      <c r="VHC40" s="96"/>
      <c r="VHD40" s="96"/>
      <c r="VHE40" s="96"/>
      <c r="VHF40" s="96"/>
      <c r="VHG40" s="96"/>
      <c r="VHH40" s="96"/>
      <c r="VHI40" s="96"/>
      <c r="VHJ40" s="96"/>
      <c r="VHK40" s="96"/>
      <c r="VHL40" s="96"/>
      <c r="VHM40" s="96"/>
      <c r="VHN40" s="96"/>
      <c r="VHO40" s="96"/>
      <c r="VHP40" s="96"/>
      <c r="VHQ40" s="96"/>
      <c r="VHR40" s="96"/>
      <c r="VHS40" s="96"/>
      <c r="VHT40" s="96"/>
      <c r="VHU40" s="96"/>
      <c r="VHV40" s="96"/>
      <c r="VHW40" s="96"/>
      <c r="VHX40" s="96"/>
      <c r="VHY40" s="96"/>
      <c r="VHZ40" s="96"/>
      <c r="VIA40" s="96"/>
      <c r="VIB40" s="96"/>
      <c r="VIC40" s="96"/>
      <c r="VID40" s="96"/>
      <c r="VIE40" s="96"/>
      <c r="VIF40" s="96"/>
      <c r="VIG40" s="96"/>
      <c r="VIH40" s="96"/>
      <c r="VII40" s="96"/>
      <c r="VIJ40" s="96"/>
      <c r="VIK40" s="96"/>
      <c r="VIL40" s="96"/>
      <c r="VIM40" s="96"/>
      <c r="VIN40" s="96"/>
      <c r="VIO40" s="96"/>
      <c r="VIP40" s="96"/>
      <c r="VIQ40" s="96"/>
      <c r="VIR40" s="96"/>
      <c r="VIS40" s="96"/>
      <c r="VIT40" s="96"/>
      <c r="VIU40" s="96"/>
      <c r="VIV40" s="96"/>
      <c r="VIW40" s="96"/>
      <c r="VIX40" s="96"/>
      <c r="VIY40" s="96"/>
      <c r="VIZ40" s="96"/>
      <c r="VJA40" s="96"/>
      <c r="VJB40" s="96"/>
      <c r="VJC40" s="96"/>
      <c r="VJD40" s="96"/>
      <c r="VJE40" s="96"/>
      <c r="VJF40" s="96"/>
      <c r="VJG40" s="96"/>
      <c r="VJH40" s="96"/>
      <c r="VJI40" s="96"/>
      <c r="VJJ40" s="96"/>
      <c r="VJK40" s="96"/>
      <c r="VJL40" s="96"/>
      <c r="VJM40" s="96"/>
      <c r="VJN40" s="96"/>
      <c r="VJO40" s="96"/>
      <c r="VJP40" s="96"/>
      <c r="VJQ40" s="96"/>
      <c r="VJR40" s="96"/>
      <c r="VJS40" s="96"/>
      <c r="VJT40" s="96"/>
      <c r="VJU40" s="96"/>
      <c r="VJV40" s="96"/>
      <c r="VJW40" s="96"/>
      <c r="VJX40" s="96"/>
      <c r="VJY40" s="96"/>
      <c r="VJZ40" s="96"/>
      <c r="VKA40" s="96"/>
      <c r="VKB40" s="96"/>
      <c r="VKC40" s="96"/>
      <c r="VKD40" s="96"/>
      <c r="VKE40" s="96"/>
      <c r="VKF40" s="96"/>
      <c r="VKG40" s="96"/>
      <c r="VKH40" s="96"/>
      <c r="VKI40" s="96"/>
      <c r="VKJ40" s="96"/>
      <c r="VKK40" s="96"/>
      <c r="VKL40" s="96"/>
      <c r="VKM40" s="96"/>
      <c r="VKN40" s="96"/>
      <c r="VKO40" s="96"/>
      <c r="VKP40" s="96"/>
      <c r="VKQ40" s="96"/>
      <c r="VKR40" s="96"/>
      <c r="VKS40" s="96"/>
      <c r="VKT40" s="96"/>
      <c r="VKU40" s="96"/>
      <c r="VKV40" s="96"/>
      <c r="VKW40" s="96"/>
      <c r="VKX40" s="96"/>
      <c r="VKY40" s="96"/>
      <c r="VKZ40" s="96"/>
      <c r="VLA40" s="96"/>
      <c r="VLB40" s="96"/>
      <c r="VLC40" s="96"/>
      <c r="VLD40" s="96"/>
      <c r="VLE40" s="96"/>
      <c r="VLF40" s="96"/>
      <c r="VLG40" s="96"/>
      <c r="VLH40" s="96"/>
      <c r="VLI40" s="96"/>
      <c r="VLJ40" s="96"/>
      <c r="VLK40" s="96"/>
      <c r="VLL40" s="96"/>
      <c r="VLM40" s="96"/>
      <c r="VLN40" s="96"/>
      <c r="VLO40" s="96"/>
      <c r="VLP40" s="96"/>
      <c r="VLQ40" s="96"/>
      <c r="VLR40" s="96"/>
      <c r="VLS40" s="96"/>
      <c r="VLT40" s="96"/>
      <c r="VLU40" s="96"/>
      <c r="VLV40" s="96"/>
      <c r="VLW40" s="96"/>
      <c r="VLX40" s="96"/>
      <c r="VLY40" s="96"/>
      <c r="VLZ40" s="96"/>
      <c r="VMA40" s="96"/>
      <c r="VMB40" s="96"/>
      <c r="VMC40" s="96"/>
      <c r="VMD40" s="96"/>
      <c r="VME40" s="96"/>
      <c r="VMF40" s="96"/>
      <c r="VMG40" s="96"/>
      <c r="VMH40" s="96"/>
      <c r="VMI40" s="96"/>
      <c r="VMJ40" s="96"/>
      <c r="VMK40" s="96"/>
      <c r="VML40" s="96"/>
      <c r="VMM40" s="96"/>
      <c r="VMN40" s="96"/>
      <c r="VMO40" s="96"/>
      <c r="VMP40" s="96"/>
      <c r="VMQ40" s="96"/>
      <c r="VMR40" s="96"/>
      <c r="VMS40" s="96"/>
      <c r="VMT40" s="96"/>
      <c r="VMU40" s="96"/>
      <c r="VMV40" s="96"/>
      <c r="VMW40" s="96"/>
      <c r="VMX40" s="96"/>
      <c r="VMY40" s="96"/>
      <c r="VMZ40" s="96"/>
      <c r="VNA40" s="96"/>
      <c r="VNB40" s="96"/>
      <c r="VNC40" s="96"/>
      <c r="VND40" s="96"/>
      <c r="VNE40" s="96"/>
      <c r="VNF40" s="96"/>
      <c r="VNG40" s="96"/>
      <c r="VNH40" s="96"/>
      <c r="VNI40" s="96"/>
      <c r="VNJ40" s="96"/>
      <c r="VNK40" s="96"/>
      <c r="VNL40" s="96"/>
      <c r="VNM40" s="96"/>
      <c r="VNN40" s="96"/>
      <c r="VNO40" s="96"/>
      <c r="VNP40" s="96"/>
      <c r="VNQ40" s="96"/>
      <c r="VNR40" s="96"/>
      <c r="VNS40" s="96"/>
      <c r="VNT40" s="96"/>
      <c r="VNU40" s="96"/>
      <c r="VNV40" s="96"/>
      <c r="VNW40" s="96"/>
      <c r="VNX40" s="96"/>
      <c r="VNY40" s="96"/>
      <c r="VNZ40" s="96"/>
      <c r="VOA40" s="96"/>
      <c r="VOB40" s="96"/>
      <c r="VOC40" s="96"/>
      <c r="VOD40" s="96"/>
      <c r="VOE40" s="96"/>
      <c r="VOF40" s="96"/>
      <c r="VOG40" s="96"/>
      <c r="VOH40" s="96"/>
      <c r="VOI40" s="96"/>
      <c r="VOJ40" s="96"/>
      <c r="VOK40" s="96"/>
      <c r="VOL40" s="96"/>
      <c r="VOM40" s="96"/>
      <c r="VON40" s="96"/>
      <c r="VOO40" s="96"/>
      <c r="VOP40" s="96"/>
      <c r="VOQ40" s="96"/>
      <c r="VOR40" s="96"/>
      <c r="VOS40" s="96"/>
      <c r="VOT40" s="96"/>
      <c r="VOU40" s="96"/>
      <c r="VOV40" s="96"/>
      <c r="VOW40" s="96"/>
      <c r="VOX40" s="96"/>
      <c r="VOY40" s="96"/>
      <c r="VOZ40" s="96"/>
      <c r="VPA40" s="96"/>
      <c r="VPB40" s="96"/>
      <c r="VPC40" s="96"/>
      <c r="VPD40" s="96"/>
      <c r="VPE40" s="96"/>
      <c r="VPF40" s="96"/>
      <c r="VPG40" s="96"/>
      <c r="VPH40" s="96"/>
      <c r="VPI40" s="96"/>
      <c r="VPJ40" s="96"/>
      <c r="VPK40" s="96"/>
      <c r="VPL40" s="96"/>
      <c r="VPM40" s="96"/>
      <c r="VPN40" s="96"/>
      <c r="VPO40" s="96"/>
      <c r="VPP40" s="96"/>
      <c r="VPQ40" s="96"/>
      <c r="VPR40" s="96"/>
      <c r="VPS40" s="96"/>
      <c r="VPT40" s="96"/>
      <c r="VPU40" s="96"/>
      <c r="VPV40" s="96"/>
      <c r="VPW40" s="96"/>
      <c r="VPX40" s="96"/>
      <c r="VPY40" s="96"/>
      <c r="VPZ40" s="96"/>
      <c r="VQA40" s="96"/>
      <c r="VQB40" s="96"/>
      <c r="VQC40" s="96"/>
      <c r="VQD40" s="96"/>
      <c r="VQE40" s="96"/>
      <c r="VQF40" s="96"/>
      <c r="VQG40" s="96"/>
      <c r="VQH40" s="96"/>
      <c r="VQI40" s="96"/>
      <c r="VQJ40" s="96"/>
      <c r="VQK40" s="96"/>
      <c r="VQL40" s="96"/>
      <c r="VQM40" s="96"/>
      <c r="VQN40" s="96"/>
      <c r="VQO40" s="96"/>
      <c r="VQP40" s="96"/>
      <c r="VQQ40" s="96"/>
      <c r="VQR40" s="96"/>
      <c r="VQS40" s="96"/>
      <c r="VQT40" s="96"/>
      <c r="VQU40" s="96"/>
      <c r="VQV40" s="96"/>
      <c r="VQW40" s="96"/>
      <c r="VQX40" s="96"/>
      <c r="VQY40" s="96"/>
      <c r="VQZ40" s="96"/>
      <c r="VRA40" s="96"/>
      <c r="VRB40" s="96"/>
      <c r="VRC40" s="96"/>
      <c r="VRD40" s="96"/>
      <c r="VRE40" s="96"/>
      <c r="VRF40" s="96"/>
      <c r="VRG40" s="96"/>
      <c r="VRH40" s="96"/>
      <c r="VRI40" s="96"/>
      <c r="VRJ40" s="96"/>
      <c r="VRK40" s="96"/>
      <c r="VRL40" s="96"/>
      <c r="VRM40" s="96"/>
      <c r="VRN40" s="96"/>
      <c r="VRO40" s="96"/>
      <c r="VRP40" s="96"/>
      <c r="VRQ40" s="96"/>
      <c r="VRR40" s="96"/>
      <c r="VRS40" s="96"/>
      <c r="VRT40" s="96"/>
      <c r="VRU40" s="96"/>
      <c r="VRV40" s="96"/>
      <c r="VRW40" s="96"/>
      <c r="VRX40" s="96"/>
      <c r="VRY40" s="96"/>
      <c r="VRZ40" s="96"/>
      <c r="VSA40" s="96"/>
      <c r="VSB40" s="96"/>
      <c r="VSC40" s="96"/>
      <c r="VSD40" s="96"/>
      <c r="VSE40" s="96"/>
      <c r="VSF40" s="96"/>
      <c r="VSG40" s="96"/>
      <c r="VSH40" s="96"/>
      <c r="VSI40" s="96"/>
      <c r="VSJ40" s="96"/>
      <c r="VSK40" s="96"/>
      <c r="VSL40" s="96"/>
      <c r="VSM40" s="96"/>
      <c r="VSN40" s="96"/>
      <c r="VSO40" s="96"/>
      <c r="VSP40" s="96"/>
      <c r="VSQ40" s="96"/>
      <c r="VSR40" s="96"/>
      <c r="VSS40" s="96"/>
      <c r="VST40" s="96"/>
      <c r="VSU40" s="96"/>
      <c r="VSV40" s="96"/>
      <c r="VSW40" s="96"/>
      <c r="VSX40" s="96"/>
      <c r="VSY40" s="96"/>
      <c r="VSZ40" s="96"/>
      <c r="VTA40" s="96"/>
      <c r="VTB40" s="96"/>
      <c r="VTC40" s="96"/>
      <c r="VTD40" s="96"/>
      <c r="VTE40" s="96"/>
      <c r="VTF40" s="96"/>
      <c r="VTG40" s="96"/>
      <c r="VTH40" s="96"/>
      <c r="VTI40" s="96"/>
      <c r="VTJ40" s="96"/>
      <c r="VTK40" s="96"/>
      <c r="VTL40" s="96"/>
      <c r="VTM40" s="96"/>
      <c r="VTN40" s="96"/>
      <c r="VTO40" s="96"/>
      <c r="VTP40" s="96"/>
      <c r="VTQ40" s="96"/>
      <c r="VTR40" s="96"/>
      <c r="VTS40" s="96"/>
      <c r="VTT40" s="96"/>
      <c r="VTU40" s="96"/>
      <c r="VTV40" s="96"/>
      <c r="VTW40" s="96"/>
      <c r="VTX40" s="96"/>
      <c r="VTY40" s="96"/>
      <c r="VTZ40" s="96"/>
      <c r="VUA40" s="96"/>
      <c r="VUB40" s="96"/>
      <c r="VUC40" s="96"/>
      <c r="VUD40" s="96"/>
      <c r="VUE40" s="96"/>
      <c r="VUF40" s="96"/>
      <c r="VUG40" s="96"/>
      <c r="VUH40" s="96"/>
      <c r="VUI40" s="96"/>
      <c r="VUJ40" s="96"/>
      <c r="VUK40" s="96"/>
      <c r="VUL40" s="96"/>
      <c r="VUM40" s="96"/>
      <c r="VUN40" s="96"/>
      <c r="VUO40" s="96"/>
      <c r="VUP40" s="96"/>
      <c r="VUQ40" s="96"/>
      <c r="VUR40" s="96"/>
      <c r="VUS40" s="96"/>
      <c r="VUT40" s="96"/>
      <c r="VUU40" s="96"/>
      <c r="VUV40" s="96"/>
      <c r="VUW40" s="96"/>
      <c r="VUX40" s="96"/>
      <c r="VUY40" s="96"/>
      <c r="VUZ40" s="96"/>
      <c r="VVA40" s="96"/>
      <c r="VVB40" s="96"/>
      <c r="VVC40" s="96"/>
      <c r="VVD40" s="96"/>
      <c r="VVE40" s="96"/>
      <c r="VVF40" s="96"/>
      <c r="VVG40" s="96"/>
      <c r="VVH40" s="96"/>
      <c r="VVI40" s="96"/>
      <c r="VVJ40" s="96"/>
      <c r="VVK40" s="96"/>
      <c r="VVL40" s="96"/>
      <c r="VVM40" s="96"/>
      <c r="VVN40" s="96"/>
      <c r="VVO40" s="96"/>
      <c r="VVP40" s="96"/>
      <c r="VVQ40" s="96"/>
      <c r="VVR40" s="96"/>
      <c r="VVS40" s="96"/>
      <c r="VVT40" s="96"/>
      <c r="VVU40" s="96"/>
      <c r="VVV40" s="96"/>
      <c r="VVW40" s="96"/>
      <c r="VVX40" s="96"/>
      <c r="VVY40" s="96"/>
      <c r="VVZ40" s="96"/>
      <c r="VWA40" s="96"/>
      <c r="VWB40" s="96"/>
      <c r="VWC40" s="96"/>
      <c r="VWD40" s="96"/>
      <c r="VWE40" s="96"/>
      <c r="VWF40" s="96"/>
      <c r="VWG40" s="96"/>
      <c r="VWH40" s="96"/>
      <c r="VWI40" s="96"/>
      <c r="VWJ40" s="96"/>
      <c r="VWK40" s="96"/>
      <c r="VWL40" s="96"/>
      <c r="VWM40" s="96"/>
      <c r="VWN40" s="96"/>
      <c r="VWO40" s="96"/>
      <c r="VWP40" s="96"/>
      <c r="VWQ40" s="96"/>
      <c r="VWR40" s="96"/>
      <c r="VWS40" s="96"/>
      <c r="VWT40" s="96"/>
      <c r="VWU40" s="96"/>
      <c r="VWV40" s="96"/>
      <c r="VWW40" s="96"/>
      <c r="VWX40" s="96"/>
      <c r="VWY40" s="96"/>
      <c r="VWZ40" s="96"/>
      <c r="VXA40" s="96"/>
      <c r="VXB40" s="96"/>
      <c r="VXC40" s="96"/>
      <c r="VXD40" s="96"/>
      <c r="VXE40" s="96"/>
      <c r="VXF40" s="96"/>
      <c r="VXG40" s="96"/>
      <c r="VXH40" s="96"/>
      <c r="VXI40" s="96"/>
      <c r="VXJ40" s="96"/>
      <c r="VXK40" s="96"/>
      <c r="VXL40" s="96"/>
      <c r="VXM40" s="96"/>
      <c r="VXN40" s="96"/>
      <c r="VXO40" s="96"/>
      <c r="VXP40" s="96"/>
      <c r="VXQ40" s="96"/>
      <c r="VXR40" s="96"/>
      <c r="VXS40" s="96"/>
      <c r="VXT40" s="96"/>
      <c r="VXU40" s="96"/>
      <c r="VXV40" s="96"/>
      <c r="VXW40" s="96"/>
      <c r="VXX40" s="96"/>
      <c r="VXY40" s="96"/>
      <c r="VXZ40" s="96"/>
      <c r="VYA40" s="96"/>
      <c r="VYB40" s="96"/>
      <c r="VYC40" s="96"/>
      <c r="VYD40" s="96"/>
      <c r="VYE40" s="96"/>
      <c r="VYF40" s="96"/>
      <c r="VYG40" s="96"/>
      <c r="VYH40" s="96"/>
      <c r="VYI40" s="96"/>
      <c r="VYJ40" s="96"/>
      <c r="VYK40" s="96"/>
      <c r="VYL40" s="96"/>
      <c r="VYM40" s="96"/>
      <c r="VYN40" s="96"/>
      <c r="VYO40" s="96"/>
      <c r="VYP40" s="96"/>
      <c r="VYQ40" s="96"/>
      <c r="VYR40" s="96"/>
      <c r="VYS40" s="96"/>
      <c r="VYT40" s="96"/>
      <c r="VYU40" s="96"/>
      <c r="VYV40" s="96"/>
      <c r="VYW40" s="96"/>
      <c r="VYX40" s="96"/>
      <c r="VYY40" s="96"/>
      <c r="VYZ40" s="96"/>
      <c r="VZA40" s="96"/>
      <c r="VZB40" s="96"/>
      <c r="VZC40" s="96"/>
      <c r="VZD40" s="96"/>
      <c r="VZE40" s="96"/>
      <c r="VZF40" s="96"/>
      <c r="VZG40" s="96"/>
      <c r="VZH40" s="96"/>
      <c r="VZI40" s="96"/>
      <c r="VZJ40" s="96"/>
      <c r="VZK40" s="96"/>
      <c r="VZL40" s="96"/>
      <c r="VZM40" s="96"/>
      <c r="VZN40" s="96"/>
      <c r="VZO40" s="96"/>
      <c r="VZP40" s="96"/>
      <c r="VZQ40" s="96"/>
      <c r="VZR40" s="96"/>
      <c r="VZS40" s="96"/>
      <c r="VZT40" s="96"/>
      <c r="VZU40" s="96"/>
      <c r="VZV40" s="96"/>
      <c r="VZW40" s="96"/>
      <c r="VZX40" s="96"/>
      <c r="VZY40" s="96"/>
      <c r="VZZ40" s="96"/>
      <c r="WAA40" s="96"/>
      <c r="WAB40" s="96"/>
      <c r="WAC40" s="96"/>
      <c r="WAD40" s="96"/>
      <c r="WAE40" s="96"/>
      <c r="WAF40" s="96"/>
      <c r="WAG40" s="96"/>
      <c r="WAH40" s="96"/>
      <c r="WAI40" s="96"/>
      <c r="WAJ40" s="96"/>
      <c r="WAK40" s="96"/>
      <c r="WAL40" s="96"/>
      <c r="WAM40" s="96"/>
      <c r="WAN40" s="96"/>
      <c r="WAO40" s="96"/>
      <c r="WAP40" s="96"/>
      <c r="WAQ40" s="96"/>
      <c r="WAR40" s="96"/>
      <c r="WAS40" s="96"/>
      <c r="WAT40" s="96"/>
      <c r="WAU40" s="96"/>
      <c r="WAV40" s="96"/>
      <c r="WAW40" s="96"/>
      <c r="WAX40" s="96"/>
      <c r="WAY40" s="96"/>
      <c r="WAZ40" s="96"/>
      <c r="WBA40" s="96"/>
      <c r="WBB40" s="96"/>
      <c r="WBC40" s="96"/>
      <c r="WBD40" s="96"/>
      <c r="WBE40" s="96"/>
      <c r="WBF40" s="96"/>
      <c r="WBG40" s="96"/>
      <c r="WBH40" s="96"/>
      <c r="WBI40" s="96"/>
      <c r="WBJ40" s="96"/>
      <c r="WBK40" s="96"/>
      <c r="WBL40" s="96"/>
      <c r="WBM40" s="96"/>
      <c r="WBN40" s="96"/>
      <c r="WBO40" s="96"/>
      <c r="WBP40" s="96"/>
      <c r="WBQ40" s="96"/>
      <c r="WBR40" s="96"/>
      <c r="WBS40" s="96"/>
      <c r="WBT40" s="96"/>
      <c r="WBU40" s="96"/>
      <c r="WBV40" s="96"/>
      <c r="WBW40" s="96"/>
      <c r="WBX40" s="96"/>
      <c r="WBY40" s="96"/>
      <c r="WBZ40" s="96"/>
      <c r="WCA40" s="96"/>
      <c r="WCB40" s="96"/>
      <c r="WCC40" s="96"/>
      <c r="WCD40" s="96"/>
      <c r="WCE40" s="96"/>
      <c r="WCF40" s="96"/>
      <c r="WCG40" s="96"/>
      <c r="WCH40" s="96"/>
      <c r="WCI40" s="96"/>
      <c r="WCJ40" s="96"/>
      <c r="WCK40" s="96"/>
      <c r="WCL40" s="96"/>
      <c r="WCM40" s="96"/>
      <c r="WCN40" s="96"/>
      <c r="WCO40" s="96"/>
      <c r="WCP40" s="96"/>
      <c r="WCQ40" s="96"/>
      <c r="WCR40" s="96"/>
      <c r="WCS40" s="96"/>
      <c r="WCT40" s="96"/>
      <c r="WCU40" s="96"/>
      <c r="WCV40" s="96"/>
      <c r="WCW40" s="96"/>
      <c r="WCX40" s="96"/>
      <c r="WCY40" s="96"/>
      <c r="WCZ40" s="96"/>
      <c r="WDA40" s="96"/>
      <c r="WDB40" s="96"/>
      <c r="WDC40" s="96"/>
      <c r="WDD40" s="96"/>
      <c r="WDE40" s="96"/>
      <c r="WDF40" s="96"/>
      <c r="WDG40" s="96"/>
      <c r="WDH40" s="96"/>
      <c r="WDI40" s="96"/>
      <c r="WDJ40" s="96"/>
      <c r="WDK40" s="96"/>
      <c r="WDL40" s="96"/>
      <c r="WDM40" s="96"/>
      <c r="WDN40" s="96"/>
      <c r="WDO40" s="96"/>
      <c r="WDP40" s="96"/>
      <c r="WDQ40" s="96"/>
      <c r="WDR40" s="96"/>
      <c r="WDS40" s="96"/>
      <c r="WDT40" s="96"/>
      <c r="WDU40" s="96"/>
      <c r="WDV40" s="96"/>
      <c r="WDW40" s="96"/>
      <c r="WDX40" s="96"/>
      <c r="WDY40" s="96"/>
      <c r="WDZ40" s="96"/>
      <c r="WEA40" s="96"/>
      <c r="WEB40" s="96"/>
      <c r="WEC40" s="96"/>
      <c r="WED40" s="96"/>
      <c r="WEE40" s="96"/>
      <c r="WEF40" s="96"/>
      <c r="WEG40" s="96"/>
      <c r="WEH40" s="96"/>
      <c r="WEI40" s="96"/>
      <c r="WEJ40" s="96"/>
      <c r="WEK40" s="96"/>
      <c r="WEL40" s="96"/>
      <c r="WEM40" s="96"/>
      <c r="WEN40" s="96"/>
      <c r="WEO40" s="96"/>
      <c r="WEP40" s="96"/>
      <c r="WEQ40" s="96"/>
      <c r="WER40" s="96"/>
      <c r="WES40" s="96"/>
      <c r="WET40" s="96"/>
      <c r="WEU40" s="96"/>
      <c r="WEV40" s="96"/>
      <c r="WEW40" s="96"/>
      <c r="WEX40" s="96"/>
      <c r="WEY40" s="96"/>
      <c r="WEZ40" s="96"/>
      <c r="WFA40" s="96"/>
      <c r="WFB40" s="96"/>
      <c r="WFC40" s="96"/>
      <c r="WFD40" s="96"/>
      <c r="WFE40" s="96"/>
      <c r="WFF40" s="96"/>
      <c r="WFG40" s="96"/>
      <c r="WFH40" s="96"/>
      <c r="WFI40" s="96"/>
      <c r="WFJ40" s="96"/>
      <c r="WFK40" s="96"/>
      <c r="WFL40" s="96"/>
      <c r="WFM40" s="96"/>
      <c r="WFN40" s="96"/>
      <c r="WFO40" s="96"/>
      <c r="WFP40" s="96"/>
      <c r="WFQ40" s="96"/>
      <c r="WFR40" s="96"/>
      <c r="WFS40" s="96"/>
      <c r="WFT40" s="96"/>
      <c r="WFU40" s="96"/>
      <c r="WFV40" s="96"/>
      <c r="WFW40" s="96"/>
      <c r="WFX40" s="96"/>
      <c r="WFY40" s="96"/>
      <c r="WFZ40" s="96"/>
      <c r="WGA40" s="96"/>
      <c r="WGB40" s="96"/>
      <c r="WGC40" s="96"/>
      <c r="WGD40" s="96"/>
      <c r="WGE40" s="96"/>
      <c r="WGF40" s="96"/>
      <c r="WGG40" s="96"/>
      <c r="WGH40" s="96"/>
      <c r="WGI40" s="96"/>
      <c r="WGJ40" s="96"/>
      <c r="WGK40" s="96"/>
      <c r="WGL40" s="96"/>
      <c r="WGM40" s="96"/>
      <c r="WGN40" s="96"/>
      <c r="WGO40" s="96"/>
      <c r="WGP40" s="96"/>
      <c r="WGQ40" s="96"/>
      <c r="WGR40" s="96"/>
      <c r="WGS40" s="96"/>
      <c r="WGT40" s="96"/>
      <c r="WGU40" s="96"/>
      <c r="WGV40" s="96"/>
      <c r="WGW40" s="96"/>
      <c r="WGX40" s="96"/>
      <c r="WGY40" s="96"/>
      <c r="WGZ40" s="96"/>
      <c r="WHA40" s="96"/>
      <c r="WHB40" s="96"/>
      <c r="WHC40" s="96"/>
      <c r="WHD40" s="96"/>
      <c r="WHE40" s="96"/>
      <c r="WHF40" s="96"/>
      <c r="WHG40" s="96"/>
      <c r="WHH40" s="96"/>
      <c r="WHI40" s="96"/>
      <c r="WHJ40" s="96"/>
      <c r="WHK40" s="96"/>
      <c r="WHL40" s="96"/>
      <c r="WHM40" s="96"/>
      <c r="WHN40" s="96"/>
      <c r="WHO40" s="96"/>
      <c r="WHP40" s="96"/>
      <c r="WHQ40" s="96"/>
      <c r="WHR40" s="96"/>
      <c r="WHS40" s="96"/>
      <c r="WHT40" s="96"/>
      <c r="WHU40" s="96"/>
      <c r="WHV40" s="96"/>
      <c r="WHW40" s="96"/>
      <c r="WHX40" s="96"/>
      <c r="WHY40" s="96"/>
      <c r="WHZ40" s="96"/>
      <c r="WIA40" s="96"/>
      <c r="WIB40" s="96"/>
      <c r="WIC40" s="96"/>
      <c r="WID40" s="96"/>
      <c r="WIE40" s="96"/>
      <c r="WIF40" s="96"/>
      <c r="WIG40" s="96"/>
      <c r="WIH40" s="96"/>
      <c r="WII40" s="96"/>
      <c r="WIJ40" s="96"/>
      <c r="WIK40" s="96"/>
      <c r="WIL40" s="96"/>
      <c r="WIM40" s="96"/>
      <c r="WIN40" s="96"/>
      <c r="WIO40" s="96"/>
      <c r="WIP40" s="96"/>
      <c r="WIQ40" s="96"/>
      <c r="WIR40" s="96"/>
      <c r="WIS40" s="96"/>
      <c r="WIT40" s="96"/>
      <c r="WIU40" s="96"/>
      <c r="WIV40" s="96"/>
      <c r="WIW40" s="96"/>
      <c r="WIX40" s="96"/>
      <c r="WIY40" s="96"/>
      <c r="WIZ40" s="96"/>
      <c r="WJA40" s="96"/>
      <c r="WJB40" s="96"/>
      <c r="WJC40" s="96"/>
      <c r="WJD40" s="96"/>
      <c r="WJE40" s="96"/>
      <c r="WJF40" s="96"/>
      <c r="WJG40" s="96"/>
      <c r="WJH40" s="96"/>
      <c r="WJI40" s="96"/>
      <c r="WJJ40" s="96"/>
      <c r="WJK40" s="96"/>
      <c r="WJL40" s="96"/>
      <c r="WJM40" s="96"/>
      <c r="WJN40" s="96"/>
      <c r="WJO40" s="96"/>
      <c r="WJP40" s="96"/>
      <c r="WJQ40" s="96"/>
      <c r="WJR40" s="96"/>
      <c r="WJS40" s="96"/>
      <c r="WJT40" s="96"/>
      <c r="WJU40" s="96"/>
      <c r="WJV40" s="96"/>
      <c r="WJW40" s="96"/>
      <c r="WJX40" s="96"/>
      <c r="WJY40" s="96"/>
      <c r="WJZ40" s="96"/>
      <c r="WKA40" s="96"/>
      <c r="WKB40" s="96"/>
      <c r="WKC40" s="96"/>
      <c r="WKD40" s="96"/>
      <c r="WKE40" s="96"/>
      <c r="WKF40" s="96"/>
      <c r="WKG40" s="96"/>
      <c r="WKH40" s="96"/>
      <c r="WKI40" s="96"/>
      <c r="WKJ40" s="96"/>
      <c r="WKK40" s="96"/>
      <c r="WKL40" s="96"/>
      <c r="WKM40" s="96"/>
      <c r="WKN40" s="96"/>
      <c r="WKO40" s="96"/>
      <c r="WKP40" s="96"/>
      <c r="WKQ40" s="96"/>
      <c r="WKR40" s="96"/>
      <c r="WKS40" s="96"/>
      <c r="WKT40" s="96"/>
      <c r="WKU40" s="96"/>
      <c r="WKV40" s="96"/>
      <c r="WKW40" s="96"/>
      <c r="WKX40" s="96"/>
      <c r="WKY40" s="96"/>
      <c r="WKZ40" s="96"/>
      <c r="WLA40" s="96"/>
      <c r="WLB40" s="96"/>
      <c r="WLC40" s="96"/>
      <c r="WLD40" s="96"/>
      <c r="WLE40" s="96"/>
      <c r="WLF40" s="96"/>
      <c r="WLG40" s="96"/>
      <c r="WLH40" s="96"/>
      <c r="WLI40" s="96"/>
      <c r="WLJ40" s="96"/>
      <c r="WLK40" s="96"/>
      <c r="WLL40" s="96"/>
      <c r="WLM40" s="96"/>
      <c r="WLN40" s="96"/>
      <c r="WLO40" s="96"/>
      <c r="WLP40" s="96"/>
      <c r="WLQ40" s="96"/>
      <c r="WLR40" s="96"/>
      <c r="WLS40" s="96"/>
      <c r="WLT40" s="96"/>
      <c r="WLU40" s="96"/>
      <c r="WLV40" s="96"/>
      <c r="WLW40" s="96"/>
      <c r="WLX40" s="96"/>
      <c r="WLY40" s="96"/>
      <c r="WLZ40" s="96"/>
      <c r="WMA40" s="96"/>
      <c r="WMB40" s="96"/>
      <c r="WMC40" s="96"/>
      <c r="WMD40" s="96"/>
      <c r="WME40" s="96"/>
      <c r="WMF40" s="96"/>
      <c r="WMG40" s="96"/>
      <c r="WMH40" s="96"/>
      <c r="WMI40" s="96"/>
      <c r="WMJ40" s="96"/>
      <c r="WMK40" s="96"/>
      <c r="WML40" s="96"/>
      <c r="WMM40" s="96"/>
      <c r="WMN40" s="96"/>
      <c r="WMO40" s="96"/>
      <c r="WMP40" s="96"/>
      <c r="WMQ40" s="96"/>
      <c r="WMR40" s="96"/>
      <c r="WMS40" s="96"/>
      <c r="WMT40" s="96"/>
      <c r="WMU40" s="96"/>
      <c r="WMV40" s="96"/>
      <c r="WMW40" s="96"/>
      <c r="WMX40" s="96"/>
      <c r="WMY40" s="96"/>
      <c r="WMZ40" s="96"/>
      <c r="WNA40" s="96"/>
      <c r="WNB40" s="96"/>
      <c r="WNC40" s="96"/>
      <c r="WND40" s="96"/>
      <c r="WNE40" s="96"/>
      <c r="WNF40" s="96"/>
      <c r="WNG40" s="96"/>
      <c r="WNH40" s="96"/>
      <c r="WNI40" s="96"/>
      <c r="WNJ40" s="96"/>
      <c r="WNK40" s="96"/>
      <c r="WNL40" s="96"/>
      <c r="WNM40" s="96"/>
      <c r="WNN40" s="96"/>
      <c r="WNO40" s="96"/>
      <c r="WNP40" s="96"/>
      <c r="WNQ40" s="96"/>
      <c r="WNR40" s="96"/>
      <c r="WNS40" s="96"/>
      <c r="WNT40" s="96"/>
      <c r="WNU40" s="96"/>
      <c r="WNV40" s="96"/>
      <c r="WNW40" s="96"/>
      <c r="WNX40" s="96"/>
      <c r="WNY40" s="96"/>
      <c r="WNZ40" s="96"/>
      <c r="WOA40" s="96"/>
      <c r="WOB40" s="96"/>
      <c r="WOC40" s="96"/>
      <c r="WOD40" s="96"/>
      <c r="WOE40" s="96"/>
      <c r="WOF40" s="96"/>
      <c r="WOG40" s="96"/>
      <c r="WOH40" s="96"/>
      <c r="WOI40" s="96"/>
      <c r="WOJ40" s="96"/>
      <c r="WOK40" s="96"/>
      <c r="WOL40" s="96"/>
      <c r="WOM40" s="96"/>
      <c r="WON40" s="96"/>
      <c r="WOO40" s="96"/>
      <c r="WOP40" s="96"/>
      <c r="WOQ40" s="96"/>
      <c r="WOR40" s="96"/>
      <c r="WOS40" s="96"/>
      <c r="WOT40" s="96"/>
      <c r="WOU40" s="96"/>
      <c r="WOV40" s="96"/>
      <c r="WOW40" s="96"/>
      <c r="WOX40" s="96"/>
      <c r="WOY40" s="96"/>
      <c r="WOZ40" s="96"/>
      <c r="WPA40" s="96"/>
      <c r="WPB40" s="96"/>
      <c r="WPC40" s="96"/>
      <c r="WPD40" s="96"/>
      <c r="WPE40" s="96"/>
      <c r="WPF40" s="96"/>
      <c r="WPG40" s="96"/>
      <c r="WPH40" s="96"/>
      <c r="WPI40" s="96"/>
      <c r="WPJ40" s="96"/>
      <c r="WPK40" s="96"/>
      <c r="WPL40" s="96"/>
      <c r="WPM40" s="96"/>
      <c r="WPN40" s="96"/>
      <c r="WPO40" s="96"/>
      <c r="WPP40" s="96"/>
      <c r="WPQ40" s="96"/>
      <c r="WPR40" s="96"/>
      <c r="WPS40" s="96"/>
      <c r="WPT40" s="96"/>
      <c r="WPU40" s="96"/>
      <c r="WPV40" s="96"/>
      <c r="WPW40" s="96"/>
      <c r="WPX40" s="96"/>
      <c r="WPY40" s="96"/>
      <c r="WPZ40" s="96"/>
      <c r="WQA40" s="96"/>
      <c r="WQB40" s="96"/>
      <c r="WQC40" s="96"/>
      <c r="WQD40" s="96"/>
      <c r="WQE40" s="96"/>
      <c r="WQF40" s="96"/>
      <c r="WQG40" s="96"/>
      <c r="WQH40" s="96"/>
      <c r="WQI40" s="96"/>
      <c r="WQJ40" s="96"/>
      <c r="WQK40" s="96"/>
      <c r="WQL40" s="96"/>
      <c r="WQM40" s="96"/>
      <c r="WQN40" s="96"/>
      <c r="WQO40" s="96"/>
      <c r="WQP40" s="96"/>
      <c r="WQQ40" s="96"/>
      <c r="WQR40" s="96"/>
      <c r="WQS40" s="96"/>
      <c r="WQT40" s="96"/>
      <c r="WQU40" s="96"/>
      <c r="WQV40" s="96"/>
      <c r="WQW40" s="96"/>
      <c r="WQX40" s="96"/>
      <c r="WQY40" s="96"/>
      <c r="WQZ40" s="96"/>
      <c r="WRA40" s="96"/>
      <c r="WRB40" s="96"/>
      <c r="WRC40" s="96"/>
      <c r="WRD40" s="96"/>
      <c r="WRE40" s="96"/>
      <c r="WRF40" s="96"/>
      <c r="WRG40" s="96"/>
      <c r="WRH40" s="96"/>
      <c r="WRI40" s="96"/>
      <c r="WRJ40" s="96"/>
      <c r="WRK40" s="96"/>
      <c r="WRL40" s="96"/>
      <c r="WRM40" s="96"/>
      <c r="WRN40" s="96"/>
      <c r="WRO40" s="96"/>
      <c r="WRP40" s="96"/>
      <c r="WRQ40" s="96"/>
      <c r="WRR40" s="96"/>
      <c r="WRS40" s="96"/>
      <c r="WRT40" s="96"/>
      <c r="WRU40" s="96"/>
      <c r="WRV40" s="96"/>
      <c r="WRW40" s="96"/>
      <c r="WRX40" s="96"/>
      <c r="WRY40" s="96"/>
      <c r="WRZ40" s="96"/>
      <c r="WSA40" s="96"/>
      <c r="WSB40" s="96"/>
      <c r="WSC40" s="96"/>
      <c r="WSD40" s="96"/>
      <c r="WSE40" s="96"/>
      <c r="WSF40" s="96"/>
      <c r="WSG40" s="96"/>
      <c r="WSH40" s="96"/>
      <c r="WSI40" s="96"/>
      <c r="WSJ40" s="96"/>
      <c r="WSK40" s="96"/>
      <c r="WSL40" s="96"/>
      <c r="WSM40" s="96"/>
      <c r="WSN40" s="96"/>
      <c r="WSO40" s="96"/>
      <c r="WSP40" s="96"/>
      <c r="WSQ40" s="96"/>
      <c r="WSR40" s="96"/>
      <c r="WSS40" s="96"/>
      <c r="WST40" s="96"/>
      <c r="WSU40" s="96"/>
      <c r="WSV40" s="96"/>
      <c r="WSW40" s="96"/>
      <c r="WSX40" s="96"/>
      <c r="WSY40" s="96"/>
      <c r="WSZ40" s="96"/>
      <c r="WTA40" s="96"/>
      <c r="WTB40" s="96"/>
      <c r="WTC40" s="96"/>
      <c r="WTD40" s="96"/>
      <c r="WTE40" s="96"/>
      <c r="WTF40" s="96"/>
      <c r="WTG40" s="96"/>
      <c r="WTH40" s="96"/>
      <c r="WTI40" s="96"/>
      <c r="WTJ40" s="96"/>
      <c r="WTK40" s="96"/>
      <c r="WTL40" s="96"/>
      <c r="WTM40" s="96"/>
      <c r="WTN40" s="96"/>
      <c r="WTO40" s="96"/>
      <c r="WTP40" s="96"/>
      <c r="WTQ40" s="96"/>
      <c r="WTR40" s="96"/>
      <c r="WTS40" s="96"/>
      <c r="WTT40" s="96"/>
      <c r="WTU40" s="96"/>
      <c r="WTV40" s="96"/>
      <c r="WTW40" s="96"/>
      <c r="WTX40" s="96"/>
      <c r="WTY40" s="96"/>
      <c r="WTZ40" s="96"/>
      <c r="WUA40" s="96"/>
      <c r="WUB40" s="96"/>
      <c r="WUC40" s="96"/>
      <c r="WUD40" s="96"/>
      <c r="WUE40" s="96"/>
      <c r="WUF40" s="96"/>
      <c r="WUG40" s="96"/>
      <c r="WUH40" s="96"/>
      <c r="WUI40" s="96"/>
      <c r="WUJ40" s="96"/>
      <c r="WUK40" s="96"/>
      <c r="WUL40" s="96"/>
      <c r="WUM40" s="96"/>
      <c r="WUN40" s="96"/>
      <c r="WUO40" s="96"/>
      <c r="WUP40" s="96"/>
      <c r="WUQ40" s="96"/>
      <c r="WUR40" s="96"/>
      <c r="WUS40" s="96"/>
      <c r="WUT40" s="96"/>
      <c r="WUU40" s="96"/>
      <c r="WUV40" s="96"/>
      <c r="WUW40" s="96"/>
      <c r="WUX40" s="96"/>
      <c r="WUY40" s="96"/>
      <c r="WUZ40" s="96"/>
      <c r="WVA40" s="96"/>
      <c r="WVB40" s="96"/>
      <c r="WVC40" s="96"/>
      <c r="WVD40" s="96"/>
      <c r="WVE40" s="96"/>
      <c r="WVF40" s="96"/>
      <c r="WVG40" s="96"/>
      <c r="WVH40" s="96"/>
      <c r="WVI40" s="96"/>
      <c r="WVJ40" s="96"/>
      <c r="WVK40" s="96"/>
      <c r="WVL40" s="96"/>
      <c r="WVM40" s="96"/>
      <c r="WVN40" s="96"/>
      <c r="WVO40" s="96"/>
      <c r="WVP40" s="96"/>
      <c r="WVQ40" s="96"/>
      <c r="WVR40" s="96"/>
      <c r="WVS40" s="96"/>
      <c r="WVT40" s="96"/>
      <c r="WVU40" s="96"/>
      <c r="WVV40" s="96"/>
      <c r="WVW40" s="96"/>
      <c r="WVX40" s="96"/>
      <c r="WVY40" s="96"/>
      <c r="WVZ40" s="96"/>
      <c r="WWA40" s="96"/>
      <c r="WWB40" s="96"/>
      <c r="WWC40" s="96"/>
      <c r="WWD40" s="96"/>
      <c r="WWE40" s="96"/>
      <c r="WWF40" s="96"/>
      <c r="WWG40" s="96"/>
      <c r="WWH40" s="96"/>
      <c r="WWI40" s="96"/>
      <c r="WWJ40" s="96"/>
      <c r="WWK40" s="96"/>
      <c r="WWL40" s="96"/>
      <c r="WWM40" s="96"/>
      <c r="WWN40" s="96"/>
      <c r="WWO40" s="96"/>
      <c r="WWP40" s="96"/>
      <c r="WWQ40" s="96"/>
      <c r="WWR40" s="96"/>
      <c r="WWS40" s="96"/>
      <c r="WWT40" s="96"/>
      <c r="WWU40" s="96"/>
      <c r="WWV40" s="96"/>
      <c r="WWW40" s="96"/>
      <c r="WWX40" s="96"/>
      <c r="WWY40" s="96"/>
      <c r="WWZ40" s="96"/>
      <c r="WXA40" s="96"/>
      <c r="WXB40" s="96"/>
      <c r="WXC40" s="96"/>
      <c r="WXD40" s="96"/>
      <c r="WXE40" s="96"/>
      <c r="WXF40" s="96"/>
      <c r="WXG40" s="96"/>
      <c r="WXH40" s="96"/>
      <c r="WXI40" s="96"/>
      <c r="WXJ40" s="96"/>
      <c r="WXK40" s="96"/>
      <c r="WXL40" s="96"/>
      <c r="WXM40" s="96"/>
      <c r="WXN40" s="96"/>
      <c r="WXO40" s="96"/>
      <c r="WXP40" s="96"/>
      <c r="WXQ40" s="96"/>
      <c r="WXR40" s="96"/>
      <c r="WXS40" s="96"/>
      <c r="WXT40" s="96"/>
      <c r="WXU40" s="96"/>
      <c r="WXV40" s="96"/>
      <c r="WXW40" s="96"/>
      <c r="WXX40" s="96"/>
      <c r="WXY40" s="96"/>
      <c r="WXZ40" s="96"/>
      <c r="WYA40" s="96"/>
      <c r="WYB40" s="96"/>
      <c r="WYC40" s="96"/>
      <c r="WYD40" s="96"/>
      <c r="WYE40" s="96"/>
      <c r="WYF40" s="96"/>
      <c r="WYG40" s="96"/>
      <c r="WYH40" s="96"/>
      <c r="WYI40" s="96"/>
      <c r="WYJ40" s="96"/>
      <c r="WYK40" s="96"/>
      <c r="WYL40" s="96"/>
      <c r="WYM40" s="96"/>
      <c r="WYN40" s="96"/>
      <c r="WYO40" s="96"/>
      <c r="WYP40" s="96"/>
      <c r="WYQ40" s="96"/>
      <c r="WYR40" s="96"/>
      <c r="WYS40" s="96"/>
      <c r="WYT40" s="96"/>
      <c r="WYU40" s="96"/>
      <c r="WYV40" s="96"/>
      <c r="WYW40" s="96"/>
      <c r="WYX40" s="96"/>
      <c r="WYY40" s="96"/>
      <c r="WYZ40" s="96"/>
      <c r="WZA40" s="96"/>
      <c r="WZB40" s="96"/>
      <c r="WZC40" s="96"/>
      <c r="WZD40" s="96"/>
      <c r="WZE40" s="96"/>
      <c r="WZF40" s="96"/>
      <c r="WZG40" s="96"/>
      <c r="WZH40" s="96"/>
      <c r="WZI40" s="96"/>
      <c r="WZJ40" s="96"/>
      <c r="WZK40" s="96"/>
      <c r="WZL40" s="96"/>
      <c r="WZM40" s="96"/>
      <c r="WZN40" s="96"/>
      <c r="WZO40" s="96"/>
      <c r="WZP40" s="96"/>
      <c r="WZQ40" s="96"/>
      <c r="WZR40" s="96"/>
      <c r="WZS40" s="96"/>
      <c r="WZT40" s="96"/>
      <c r="WZU40" s="96"/>
      <c r="WZV40" s="96"/>
      <c r="WZW40" s="96"/>
      <c r="WZX40" s="96"/>
      <c r="WZY40" s="96"/>
      <c r="WZZ40" s="96"/>
      <c r="XAA40" s="96"/>
      <c r="XAB40" s="96"/>
      <c r="XAC40" s="96"/>
      <c r="XAD40" s="96"/>
      <c r="XAE40" s="96"/>
      <c r="XAF40" s="96"/>
      <c r="XAG40" s="96"/>
      <c r="XAH40" s="96"/>
      <c r="XAI40" s="96"/>
      <c r="XAJ40" s="96"/>
      <c r="XAK40" s="96"/>
      <c r="XAL40" s="96"/>
      <c r="XAM40" s="96"/>
      <c r="XAN40" s="96"/>
      <c r="XAO40" s="96"/>
      <c r="XAP40" s="96"/>
      <c r="XAQ40" s="96"/>
      <c r="XAR40" s="96"/>
      <c r="XAS40" s="96"/>
      <c r="XAT40" s="96"/>
      <c r="XAU40" s="96"/>
      <c r="XAV40" s="96"/>
      <c r="XAW40" s="96"/>
      <c r="XAX40" s="96"/>
      <c r="XAY40" s="96"/>
      <c r="XAZ40" s="96"/>
      <c r="XBA40" s="96"/>
      <c r="XBB40" s="96"/>
      <c r="XBC40" s="96"/>
      <c r="XBD40" s="96"/>
      <c r="XBE40" s="96"/>
      <c r="XBF40" s="96"/>
      <c r="XBG40" s="96"/>
      <c r="XBH40" s="96"/>
      <c r="XBI40" s="96"/>
      <c r="XBJ40" s="96"/>
      <c r="XBK40" s="96"/>
      <c r="XBL40" s="96"/>
      <c r="XBM40" s="96"/>
      <c r="XBN40" s="96"/>
      <c r="XBO40" s="96"/>
      <c r="XBP40" s="96"/>
      <c r="XBQ40" s="96"/>
      <c r="XBR40" s="96"/>
      <c r="XBS40" s="96"/>
      <c r="XBT40" s="96"/>
      <c r="XBU40" s="96"/>
      <c r="XBV40" s="96"/>
      <c r="XBW40" s="96"/>
      <c r="XBX40" s="96"/>
      <c r="XBY40" s="96"/>
      <c r="XBZ40" s="96"/>
      <c r="XCA40" s="96"/>
      <c r="XCB40" s="96"/>
      <c r="XCC40" s="96"/>
      <c r="XCD40" s="96"/>
      <c r="XCE40" s="96"/>
      <c r="XCF40" s="96"/>
      <c r="XCG40" s="96"/>
      <c r="XCH40" s="96"/>
      <c r="XCI40" s="96"/>
      <c r="XCJ40" s="96"/>
      <c r="XCK40" s="96"/>
      <c r="XCL40" s="96"/>
      <c r="XCM40" s="96"/>
      <c r="XCN40" s="96"/>
      <c r="XCO40" s="96"/>
      <c r="XCP40" s="96"/>
      <c r="XCQ40" s="96"/>
      <c r="XCR40" s="96"/>
      <c r="XCS40" s="96"/>
      <c r="XCT40" s="96"/>
      <c r="XCU40" s="96"/>
      <c r="XCV40" s="96"/>
      <c r="XCW40" s="96"/>
      <c r="XCX40" s="96"/>
      <c r="XCY40" s="96"/>
      <c r="XCZ40" s="96"/>
    </row>
    <row r="41" spans="2:16328" s="96" customFormat="1" x14ac:dyDescent="0.35">
      <c r="B41" s="97" t="s">
        <v>280</v>
      </c>
      <c r="D41" s="98">
        <f t="shared" ref="D41:M41" ca="1" si="6">IFERROR(D40/C40-1,"na")</f>
        <v>0.96130410760191198</v>
      </c>
      <c r="E41" s="98">
        <f t="shared" ca="1" si="6"/>
        <v>0.41654023001966811</v>
      </c>
      <c r="F41" s="98">
        <f t="shared" ca="1" si="6"/>
        <v>0.13554710102901724</v>
      </c>
      <c r="G41" s="98">
        <f t="shared" ca="1" si="6"/>
        <v>2.7260028414400006E-2</v>
      </c>
      <c r="H41" s="98">
        <f t="shared" ca="1" si="6"/>
        <v>3.6107577466262697E-2</v>
      </c>
      <c r="I41" s="98">
        <f t="shared" ca="1" si="6"/>
        <v>2.2637248082343797E-2</v>
      </c>
      <c r="J41" s="98">
        <f t="shared" ca="1" si="6"/>
        <v>2.0964296505292079E-2</v>
      </c>
      <c r="K41" s="98">
        <f t="shared" ca="1" si="6"/>
        <v>4.0277846405882611E-2</v>
      </c>
      <c r="L41" s="98">
        <f t="shared" ca="1" si="6"/>
        <v>4.9844341435557604E-2</v>
      </c>
      <c r="M41" s="98">
        <f t="shared" ca="1" si="6"/>
        <v>2.4591684586640516E-2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</row>
    <row r="42" spans="2:16328" s="96" customFormat="1" x14ac:dyDescent="0.35">
      <c r="B42" s="97" t="s">
        <v>281</v>
      </c>
      <c r="C42" s="98">
        <f ca="1">IFERROR(C40/C38,"na")</f>
        <v>3.0836777857969268E-2</v>
      </c>
      <c r="D42" s="98">
        <f t="shared" ref="D42:M42" ca="1" si="7">IFERROR(D40/D38,"na")</f>
        <v>5.6184815626115547E-2</v>
      </c>
      <c r="E42" s="98">
        <f t="shared" ca="1" si="7"/>
        <v>7.089976624070525E-2</v>
      </c>
      <c r="F42" s="98">
        <f t="shared" ca="1" si="7"/>
        <v>7.293713926149116E-2</v>
      </c>
      <c r="G42" s="98">
        <f t="shared" ca="1" si="7"/>
        <v>7.5089674358470512E-2</v>
      </c>
      <c r="H42" s="98">
        <f t="shared" ca="1" si="7"/>
        <v>7.6966087362025773E-2</v>
      </c>
      <c r="I42" s="98">
        <f t="shared" ca="1" si="7"/>
        <v>7.9066692289456869E-2</v>
      </c>
      <c r="J42" s="98">
        <f t="shared" ca="1" si="7"/>
        <v>8.1180332097975288E-2</v>
      </c>
      <c r="K42" s="98">
        <f t="shared" ca="1" si="7"/>
        <v>8.3262762266571186E-2</v>
      </c>
      <c r="L42" s="98">
        <f t="shared" ca="1" si="7"/>
        <v>8.5389320649694941E-2</v>
      </c>
      <c r="M42" s="98">
        <f t="shared" ca="1" si="7"/>
        <v>8.5389320649694941E-2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</row>
    <row r="43" spans="2:16328" ht="5.15" customHeight="1" x14ac:dyDescent="0.3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2:16328" x14ac:dyDescent="0.35">
      <c r="B44" t="s">
        <v>26</v>
      </c>
      <c r="C44" s="4">
        <f ca="1">+Model!Q172</f>
        <v>61.349470242550346</v>
      </c>
      <c r="D44" s="4">
        <f ca="1">+Model!R172</f>
        <v>124.40961713576175</v>
      </c>
      <c r="E44" s="4">
        <f ca="1">+Model!S172</f>
        <v>178.70283414725171</v>
      </c>
      <c r="F44" s="4">
        <f ca="1">+Model!T172</f>
        <v>203.23746465743309</v>
      </c>
      <c r="G44" s="4">
        <f ca="1">+Model!U172</f>
        <v>208.24720808915163</v>
      </c>
      <c r="H44" s="4">
        <f ca="1">+Model!V172</f>
        <v>216.14426639723186</v>
      </c>
      <c r="I44" s="4">
        <f ca="1">+Model!W172</f>
        <v>221.17237453710874</v>
      </c>
      <c r="J44" s="4">
        <f ca="1">+Model!X172</f>
        <v>226.05732409752886</v>
      </c>
      <c r="K44" s="4">
        <f ca="1">+Model!Y172</f>
        <v>235.61173484585504</v>
      </c>
      <c r="L44" s="4">
        <f ca="1">+Model!Z172</f>
        <v>247.73322530927879</v>
      </c>
      <c r="M44" s="5">
        <f ca="1">+L44*(1+$K$20)</f>
        <v>253.82540264771572</v>
      </c>
    </row>
    <row r="45" spans="2:16328" x14ac:dyDescent="0.35">
      <c r="B45" s="11" t="s">
        <v>27</v>
      </c>
      <c r="C45" s="4">
        <f>+Model!Q189</f>
        <v>6.9701499999999994</v>
      </c>
      <c r="D45" s="4">
        <f ca="1">+Model!R189</f>
        <v>7.8769243283316062</v>
      </c>
      <c r="E45" s="4">
        <f ca="1">+Model!S189</f>
        <v>8.4791368252024615</v>
      </c>
      <c r="F45" s="4">
        <f ca="1">+Model!T189</f>
        <v>9.5181975255869737</v>
      </c>
      <c r="G45" s="4">
        <f ca="1">+Model!U189</f>
        <v>10.506448692048108</v>
      </c>
      <c r="H45" s="4">
        <f ca="1">+Model!V189</f>
        <v>10.483464723798164</v>
      </c>
      <c r="I45" s="4">
        <f ca="1">+Model!W189</f>
        <v>10.597184597414648</v>
      </c>
      <c r="J45" s="4">
        <f ca="1">+Model!X189</f>
        <v>10.549161606116691</v>
      </c>
      <c r="K45" s="4">
        <f ca="1">+Model!Y189</f>
        <v>10.489897569892678</v>
      </c>
      <c r="L45" s="4">
        <f ca="1">+Model!Z189</f>
        <v>10.639484994469813</v>
      </c>
      <c r="M45" s="4">
        <f ca="1">+Model!AA189</f>
        <v>10.891627365557111</v>
      </c>
    </row>
    <row r="46" spans="2:16328" x14ac:dyDescent="0.35">
      <c r="B46" s="11" t="s">
        <v>282</v>
      </c>
      <c r="C46" s="4">
        <f ca="1">+Model!Q195</f>
        <v>0</v>
      </c>
      <c r="D46" s="4">
        <f ca="1">+Model!R195</f>
        <v>0</v>
      </c>
      <c r="E46" s="4">
        <f ca="1">+Model!S195</f>
        <v>0</v>
      </c>
      <c r="F46" s="4">
        <f ca="1">+Model!T195</f>
        <v>0</v>
      </c>
      <c r="G46" s="4">
        <f ca="1">+Model!U195</f>
        <v>0</v>
      </c>
      <c r="H46" s="4">
        <f ca="1">+Model!V195</f>
        <v>0</v>
      </c>
      <c r="I46" s="4">
        <f ca="1">+Model!W195</f>
        <v>0</v>
      </c>
      <c r="J46" s="4">
        <f ca="1">+Model!X195</f>
        <v>0</v>
      </c>
      <c r="K46" s="4">
        <f ca="1">+Model!Y195</f>
        <v>0</v>
      </c>
      <c r="L46" s="4">
        <f ca="1">+Model!Z195</f>
        <v>0</v>
      </c>
      <c r="M46" s="4">
        <f ca="1">+Model!AA195</f>
        <v>0</v>
      </c>
    </row>
    <row r="47" spans="2:16328" x14ac:dyDescent="0.35">
      <c r="B47" s="11" t="s">
        <v>283</v>
      </c>
      <c r="C47" s="4">
        <f ca="1">+Model!Q200</f>
        <v>218.15435603310468</v>
      </c>
      <c r="D47" s="4">
        <f ca="1">+Model!R200</f>
        <v>-115.85707353099544</v>
      </c>
      <c r="E47" s="4">
        <f ca="1">+Model!S200</f>
        <v>-234.72764875179271</v>
      </c>
      <c r="F47" s="4">
        <f ca="1">+Model!T200</f>
        <v>-167.63557780682396</v>
      </c>
      <c r="G47" s="4">
        <f ca="1">+Model!U200</f>
        <v>5.6233480827164897</v>
      </c>
      <c r="H47" s="4">
        <f ca="1">+Model!V200</f>
        <v>-14.520078346250358</v>
      </c>
      <c r="I47" s="4">
        <f ca="1">+Model!W200</f>
        <v>8.8423133658512825</v>
      </c>
      <c r="J47" s="4">
        <f ca="1">+Model!X200</f>
        <v>10.265778593892207</v>
      </c>
      <c r="K47" s="4">
        <f ca="1">+Model!Y200</f>
        <v>-20.25303205187106</v>
      </c>
      <c r="L47" s="4">
        <f ca="1">+Model!Z200</f>
        <v>-35.261201788741886</v>
      </c>
      <c r="M47" s="4">
        <f ca="1">+Model!AA200</f>
        <v>-38.514907342063992</v>
      </c>
    </row>
    <row r="48" spans="2:16328" x14ac:dyDescent="0.35">
      <c r="B48" s="11" t="s">
        <v>284</v>
      </c>
      <c r="C48" s="4">
        <f ca="1">+Model!Q203+Model!Q204+Model!Q205</f>
        <v>-8.524649292980639</v>
      </c>
      <c r="D48" s="4">
        <f ca="1">+Model!R203+Model!R204+Model!R205</f>
        <v>-10.310832219774611</v>
      </c>
      <c r="E48" s="4">
        <f ca="1">+Model!S203+Model!S204+Model!S205</f>
        <v>-11.672884930870369</v>
      </c>
      <c r="F48" s="4">
        <f ca="1">+Model!T203+Model!T204+Model!T205</f>
        <v>-12.658461911335536</v>
      </c>
      <c r="G48" s="4">
        <f ca="1">+Model!U203+Model!U204+Model!U205</f>
        <v>-12.582255041258692</v>
      </c>
      <c r="H48" s="4">
        <f ca="1">+Model!V203+Model!V204+Model!V205</f>
        <v>-12.703169853920778</v>
      </c>
      <c r="I48" s="4">
        <f ca="1">+Model!W203+Model!W204+Model!W205</f>
        <v>-12.646634080258904</v>
      </c>
      <c r="J48" s="4">
        <f ca="1">+Model!X203+Model!X204+Model!X205</f>
        <v>-12.586778410091414</v>
      </c>
      <c r="K48" s="4">
        <f ca="1">+Model!Y203+Model!Y204+Model!Y205</f>
        <v>-12.747358016815976</v>
      </c>
      <c r="L48" s="4">
        <f ca="1">+Model!Z203+Model!Z204+Model!Z205</f>
        <v>-13.004898016666969</v>
      </c>
      <c r="M48" s="5">
        <f ca="1">M54*(-$K$21)-M47-M45</f>
        <v>-2.4370719027697394</v>
      </c>
    </row>
    <row r="49" spans="2:16328" x14ac:dyDescent="0.35">
      <c r="B49" s="11" t="s">
        <v>23</v>
      </c>
      <c r="C49" s="4">
        <f ca="1">+Model!Q196+Model!Q197</f>
        <v>-4.1701982482636684</v>
      </c>
      <c r="D49" s="4">
        <f ca="1">+Model!R196+Model!R197</f>
        <v>-4.5788017838672648</v>
      </c>
      <c r="E49" s="4">
        <f ca="1">+Model!S196+Model!S197</f>
        <v>-4.7890056665258722</v>
      </c>
      <c r="F49" s="4">
        <f ca="1">+Model!T196+Model!T197</f>
        <v>-4.9743598093428609</v>
      </c>
      <c r="G49" s="4">
        <f ca="1">+Model!U196+Model!U197</f>
        <v>-4.6745458167091201</v>
      </c>
      <c r="H49" s="4">
        <f ca="1">+Model!V196+Model!V197</f>
        <v>-4.453700783696533</v>
      </c>
      <c r="I49" s="4">
        <f ca="1">+Model!W196+Model!W197</f>
        <v>-4.3446739239031213</v>
      </c>
      <c r="J49" s="4">
        <f ca="1">+Model!X196+Model!X197</f>
        <v>-4.292537836816285</v>
      </c>
      <c r="K49" s="4">
        <f ca="1">+Model!Y196+Model!Y197</f>
        <v>-4.3287107229719197</v>
      </c>
      <c r="L49" s="4">
        <f ca="1">+Model!Z196+Model!Z197</f>
        <v>-4.4086203563937261</v>
      </c>
      <c r="M49" s="4">
        <f ca="1">+Model!AA196+Model!AA197</f>
        <v>-4.4967927635216007</v>
      </c>
    </row>
    <row r="50" spans="2:16328" x14ac:dyDescent="0.35">
      <c r="B50" s="11" t="s">
        <v>315</v>
      </c>
      <c r="C50" s="4">
        <f ca="1">+Model!Q215+Model!Q212+Model!Q213+Model!Q216</f>
        <v>-17.623143127713874</v>
      </c>
      <c r="D50" s="4">
        <f ca="1">+Model!R215+Model!R212+Model!R213+Model!R216</f>
        <v>-6.0310258622745465</v>
      </c>
      <c r="E50" s="4">
        <f ca="1">+Model!S215+Model!S212+Model!S213+Model!S216</f>
        <v>-7.8338855873676714</v>
      </c>
      <c r="F50" s="4">
        <f ca="1">+Model!T215+Model!T212+Model!T213+Model!T216</f>
        <v>-155.92865454196183</v>
      </c>
      <c r="G50" s="4">
        <f ca="1">+Model!U215+Model!U212+Model!U213+Model!U216</f>
        <v>-19.771111707572405</v>
      </c>
      <c r="H50" s="4">
        <f ca="1">+Model!V215+Model!V212+Model!V213+Model!V216</f>
        <v>-19.401268548345413</v>
      </c>
      <c r="I50" s="4">
        <f ca="1">+Model!W215+Model!W212+Model!W213+Model!W216</f>
        <v>-21.072550453427976</v>
      </c>
      <c r="J50" s="4">
        <f ca="1">+Model!X215+Model!X212+Model!X213+Model!X216</f>
        <v>-21.625217175275782</v>
      </c>
      <c r="K50" s="4">
        <f ca="1">+Model!Y215+Model!Y212+Model!Y213+Model!Y216</f>
        <v>-20.701325124308902</v>
      </c>
      <c r="L50" s="4">
        <f ca="1">+Model!Z215+Model!Z212+Model!Z213+Model!Z216</f>
        <v>-20.888988071451529</v>
      </c>
      <c r="M50" s="4">
        <f ca="1">+Model!AA215+Model!AA212+Model!AA213+Model!AA216</f>
        <v>-23.875970789619455</v>
      </c>
    </row>
    <row r="51" spans="2:16328" x14ac:dyDescent="0.35">
      <c r="B51" s="11" t="s">
        <v>238</v>
      </c>
      <c r="C51" s="4">
        <f>+Model!Q218</f>
        <v>-28.781999999999996</v>
      </c>
      <c r="D51" s="4">
        <f>+Model!R218</f>
        <v>-28.781999999999996</v>
      </c>
      <c r="E51" s="4">
        <f>+Model!S218</f>
        <v>-28.782</v>
      </c>
      <c r="F51" s="4">
        <f>+Model!T218</f>
        <v>-28.782</v>
      </c>
      <c r="G51" s="4">
        <f>+Model!U218</f>
        <v>-7.1054273576010019E-15</v>
      </c>
      <c r="H51" s="4">
        <f>+Model!V218</f>
        <v>0</v>
      </c>
      <c r="I51" s="4">
        <f>+Model!W218</f>
        <v>0</v>
      </c>
      <c r="J51" s="4">
        <f>+Model!X218</f>
        <v>0</v>
      </c>
      <c r="K51" s="4">
        <f>+Model!Y218</f>
        <v>0</v>
      </c>
      <c r="L51" s="4">
        <f>+Model!Z218</f>
        <v>0</v>
      </c>
      <c r="M51" s="4">
        <f>+Model!AA218</f>
        <v>0</v>
      </c>
      <c r="N51" s="45"/>
      <c r="O51" s="45"/>
      <c r="P51" s="45"/>
      <c r="Q51" s="45"/>
      <c r="R51" s="45"/>
      <c r="S51" s="45"/>
      <c r="T51" s="45"/>
      <c r="U51" s="45"/>
    </row>
    <row r="52" spans="2:16328" x14ac:dyDescent="0.35">
      <c r="B52" s="11" t="s">
        <v>180</v>
      </c>
      <c r="C52" s="4">
        <f ca="1">+Model!Q211</f>
        <v>-195.19525068985547</v>
      </c>
      <c r="D52" s="4">
        <f ca="1">+Model!R211</f>
        <v>39.92037932692449</v>
      </c>
      <c r="E52" s="4">
        <f ca="1">+Model!S211</f>
        <v>137.44943962132322</v>
      </c>
      <c r="F52" s="4">
        <f ca="1">+Model!T211</f>
        <v>95.357568693618418</v>
      </c>
      <c r="G52" s="4">
        <f ca="1">+Model!U211</f>
        <v>-2.2177513223632559</v>
      </c>
      <c r="H52" s="4">
        <f ca="1">+Model!V211</f>
        <v>10.972970261239425</v>
      </c>
      <c r="I52" s="4">
        <f ca="1">+Model!W211</f>
        <v>-4.6337974059429143</v>
      </c>
      <c r="J52" s="4">
        <f ca="1">+Model!X211</f>
        <v>-5.7184596356501061</v>
      </c>
      <c r="K52" s="4">
        <f ca="1">+Model!Y211</f>
        <v>14.433874301302467</v>
      </c>
      <c r="L52" s="4">
        <f ca="1">+Model!Z211</f>
        <v>24.329527034739613</v>
      </c>
      <c r="M52" s="24">
        <v>0</v>
      </c>
    </row>
    <row r="53" spans="2:16328" x14ac:dyDescent="0.35">
      <c r="B53" s="32" t="s">
        <v>32</v>
      </c>
      <c r="C53" s="33">
        <f t="shared" ref="C53:M53" ca="1" si="8">SUM(C44:C52)</f>
        <v>32.178734916841336</v>
      </c>
      <c r="D53" s="33">
        <f t="shared" ca="1" si="8"/>
        <v>6.647187394105984</v>
      </c>
      <c r="E53" s="33">
        <f t="shared" ca="1" si="8"/>
        <v>36.82598565722077</v>
      </c>
      <c r="F53" s="33">
        <f t="shared" ca="1" si="8"/>
        <v>-61.865823192825729</v>
      </c>
      <c r="G53" s="33">
        <f t="shared" ca="1" si="8"/>
        <v>185.13134097601275</v>
      </c>
      <c r="H53" s="33">
        <f t="shared" ca="1" si="8"/>
        <v>186.5224838500564</v>
      </c>
      <c r="I53" s="33">
        <f t="shared" ca="1" si="8"/>
        <v>197.91421663684176</v>
      </c>
      <c r="J53" s="33">
        <f t="shared" ca="1" si="8"/>
        <v>202.64927123970415</v>
      </c>
      <c r="K53" s="33">
        <f t="shared" ca="1" si="8"/>
        <v>202.50508080108233</v>
      </c>
      <c r="L53" s="33">
        <f t="shared" ca="1" si="8"/>
        <v>209.13852910523408</v>
      </c>
      <c r="M53" s="33">
        <f t="shared" ca="1" si="8"/>
        <v>195.39228721529807</v>
      </c>
      <c r="O53" s="96"/>
      <c r="P53" s="100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  <c r="IW53" s="96"/>
      <c r="IX53" s="96"/>
      <c r="IY53" s="96"/>
      <c r="IZ53" s="96"/>
      <c r="JA53" s="96"/>
      <c r="JB53" s="96"/>
      <c r="JC53" s="96"/>
      <c r="JD53" s="96"/>
      <c r="JE53" s="96"/>
      <c r="JF53" s="96"/>
      <c r="JG53" s="96"/>
      <c r="JH53" s="96"/>
      <c r="JI53" s="96"/>
      <c r="JJ53" s="96"/>
      <c r="JK53" s="96"/>
      <c r="JL53" s="96"/>
      <c r="JM53" s="96"/>
      <c r="JN53" s="96"/>
      <c r="JO53" s="96"/>
      <c r="JP53" s="96"/>
      <c r="JQ53" s="96"/>
      <c r="JR53" s="96"/>
      <c r="JS53" s="96"/>
      <c r="JT53" s="96"/>
      <c r="JU53" s="96"/>
      <c r="JV53" s="96"/>
      <c r="JW53" s="96"/>
      <c r="JX53" s="96"/>
      <c r="JY53" s="96"/>
      <c r="JZ53" s="96"/>
      <c r="KA53" s="96"/>
      <c r="KB53" s="96"/>
      <c r="KC53" s="96"/>
      <c r="KD53" s="96"/>
      <c r="KE53" s="96"/>
      <c r="KF53" s="96"/>
      <c r="KG53" s="96"/>
      <c r="KH53" s="96"/>
      <c r="KI53" s="96"/>
      <c r="KJ53" s="96"/>
      <c r="KK53" s="96"/>
      <c r="KL53" s="96"/>
      <c r="KM53" s="96"/>
      <c r="KN53" s="96"/>
      <c r="KO53" s="96"/>
      <c r="KP53" s="96"/>
      <c r="KQ53" s="96"/>
      <c r="KR53" s="96"/>
      <c r="KS53" s="96"/>
      <c r="KT53" s="96"/>
      <c r="KU53" s="96"/>
      <c r="KV53" s="96"/>
      <c r="KW53" s="96"/>
      <c r="KX53" s="96"/>
      <c r="KY53" s="96"/>
      <c r="KZ53" s="96"/>
      <c r="LA53" s="96"/>
      <c r="LB53" s="96"/>
      <c r="LC53" s="96"/>
      <c r="LD53" s="96"/>
      <c r="LE53" s="96"/>
      <c r="LF53" s="96"/>
      <c r="LG53" s="96"/>
      <c r="LH53" s="96"/>
      <c r="LI53" s="96"/>
      <c r="LJ53" s="96"/>
      <c r="LK53" s="96"/>
      <c r="LL53" s="96"/>
      <c r="LM53" s="96"/>
      <c r="LN53" s="96"/>
      <c r="LO53" s="96"/>
      <c r="LP53" s="96"/>
      <c r="LQ53" s="96"/>
      <c r="LR53" s="96"/>
      <c r="LS53" s="96"/>
      <c r="LT53" s="96"/>
      <c r="LU53" s="96"/>
      <c r="LV53" s="96"/>
      <c r="LW53" s="96"/>
      <c r="LX53" s="96"/>
      <c r="LY53" s="96"/>
      <c r="LZ53" s="96"/>
      <c r="MA53" s="96"/>
      <c r="MB53" s="96"/>
      <c r="MC53" s="96"/>
      <c r="MD53" s="96"/>
      <c r="ME53" s="96"/>
      <c r="MF53" s="96"/>
      <c r="MG53" s="96"/>
      <c r="MH53" s="96"/>
      <c r="MI53" s="96"/>
      <c r="MJ53" s="96"/>
      <c r="MK53" s="96"/>
      <c r="ML53" s="96"/>
      <c r="MM53" s="96"/>
      <c r="MN53" s="96"/>
      <c r="MO53" s="96"/>
      <c r="MP53" s="96"/>
      <c r="MQ53" s="96"/>
      <c r="MR53" s="96"/>
      <c r="MS53" s="96"/>
      <c r="MT53" s="96"/>
      <c r="MU53" s="96"/>
      <c r="MV53" s="96"/>
      <c r="MW53" s="96"/>
      <c r="MX53" s="96"/>
      <c r="MY53" s="96"/>
      <c r="MZ53" s="96"/>
      <c r="NA53" s="96"/>
      <c r="NB53" s="96"/>
      <c r="NC53" s="96"/>
      <c r="ND53" s="96"/>
      <c r="NE53" s="96"/>
      <c r="NF53" s="96"/>
      <c r="NG53" s="96"/>
      <c r="NH53" s="96"/>
      <c r="NI53" s="96"/>
      <c r="NJ53" s="96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6"/>
      <c r="NY53" s="96"/>
      <c r="NZ53" s="96"/>
      <c r="OA53" s="96"/>
      <c r="OB53" s="96"/>
      <c r="OC53" s="96"/>
      <c r="OD53" s="96"/>
      <c r="OE53" s="96"/>
      <c r="OF53" s="96"/>
      <c r="OG53" s="96"/>
      <c r="OH53" s="96"/>
      <c r="OI53" s="96"/>
      <c r="OJ53" s="96"/>
      <c r="OK53" s="96"/>
      <c r="OL53" s="96"/>
      <c r="OM53" s="96"/>
      <c r="ON53" s="96"/>
      <c r="OO53" s="96"/>
      <c r="OP53" s="96"/>
      <c r="OQ53" s="96"/>
      <c r="OR53" s="96"/>
      <c r="OS53" s="96"/>
      <c r="OT53" s="96"/>
      <c r="OU53" s="96"/>
      <c r="OV53" s="96"/>
      <c r="OW53" s="96"/>
      <c r="OX53" s="96"/>
      <c r="OY53" s="96"/>
      <c r="OZ53" s="96"/>
      <c r="PA53" s="96"/>
      <c r="PB53" s="96"/>
      <c r="PC53" s="96"/>
      <c r="PD53" s="96"/>
      <c r="PE53" s="96"/>
      <c r="PF53" s="96"/>
      <c r="PG53" s="96"/>
      <c r="PH53" s="96"/>
      <c r="PI53" s="96"/>
      <c r="PJ53" s="96"/>
      <c r="PK53" s="96"/>
      <c r="PL53" s="96"/>
      <c r="PM53" s="96"/>
      <c r="PN53" s="96"/>
      <c r="PO53" s="96"/>
      <c r="PP53" s="96"/>
      <c r="PQ53" s="96"/>
      <c r="PR53" s="96"/>
      <c r="PS53" s="96"/>
      <c r="PT53" s="96"/>
      <c r="PU53" s="96"/>
      <c r="PV53" s="96"/>
      <c r="PW53" s="96"/>
      <c r="PX53" s="96"/>
      <c r="PY53" s="96"/>
      <c r="PZ53" s="96"/>
      <c r="QA53" s="96"/>
      <c r="QB53" s="96"/>
      <c r="QC53" s="96"/>
      <c r="QD53" s="96"/>
      <c r="QE53" s="96"/>
      <c r="QF53" s="96"/>
      <c r="QG53" s="96"/>
      <c r="QH53" s="96"/>
      <c r="QI53" s="96"/>
      <c r="QJ53" s="96"/>
      <c r="QK53" s="96"/>
      <c r="QL53" s="96"/>
      <c r="QM53" s="96"/>
      <c r="QN53" s="96"/>
      <c r="QO53" s="96"/>
      <c r="QP53" s="96"/>
      <c r="QQ53" s="96"/>
      <c r="QR53" s="96"/>
      <c r="QS53" s="96"/>
      <c r="QT53" s="96"/>
      <c r="QU53" s="96"/>
      <c r="QV53" s="96"/>
      <c r="QW53" s="96"/>
      <c r="QX53" s="96"/>
      <c r="QY53" s="96"/>
      <c r="QZ53" s="96"/>
      <c r="RA53" s="96"/>
      <c r="RB53" s="96"/>
      <c r="RC53" s="96"/>
      <c r="RD53" s="96"/>
      <c r="RE53" s="96"/>
      <c r="RF53" s="96"/>
      <c r="RG53" s="96"/>
      <c r="RH53" s="96"/>
      <c r="RI53" s="96"/>
      <c r="RJ53" s="96"/>
      <c r="RK53" s="96"/>
      <c r="RL53" s="96"/>
      <c r="RM53" s="96"/>
      <c r="RN53" s="96"/>
      <c r="RO53" s="96"/>
      <c r="RP53" s="96"/>
      <c r="RQ53" s="96"/>
      <c r="RR53" s="96"/>
      <c r="RS53" s="96"/>
      <c r="RT53" s="96"/>
      <c r="RU53" s="96"/>
      <c r="RV53" s="96"/>
      <c r="RW53" s="96"/>
      <c r="RX53" s="96"/>
      <c r="RY53" s="96"/>
      <c r="RZ53" s="96"/>
      <c r="SA53" s="96"/>
      <c r="SB53" s="96"/>
      <c r="SC53" s="96"/>
      <c r="SD53" s="96"/>
      <c r="SE53" s="96"/>
      <c r="SF53" s="96"/>
      <c r="SG53" s="96"/>
      <c r="SH53" s="96"/>
      <c r="SI53" s="96"/>
      <c r="SJ53" s="96"/>
      <c r="SK53" s="96"/>
      <c r="SL53" s="96"/>
      <c r="SM53" s="96"/>
      <c r="SN53" s="96"/>
      <c r="SO53" s="96"/>
      <c r="SP53" s="96"/>
      <c r="SQ53" s="96"/>
      <c r="SR53" s="96"/>
      <c r="SS53" s="96"/>
      <c r="ST53" s="96"/>
      <c r="SU53" s="96"/>
      <c r="SV53" s="96"/>
      <c r="SW53" s="96"/>
      <c r="SX53" s="96"/>
      <c r="SY53" s="96"/>
      <c r="SZ53" s="96"/>
      <c r="TA53" s="96"/>
      <c r="TB53" s="96"/>
      <c r="TC53" s="96"/>
      <c r="TD53" s="96"/>
      <c r="TE53" s="96"/>
      <c r="TF53" s="96"/>
      <c r="TG53" s="96"/>
      <c r="TH53" s="96"/>
      <c r="TI53" s="96"/>
      <c r="TJ53" s="96"/>
      <c r="TK53" s="96"/>
      <c r="TL53" s="96"/>
      <c r="TM53" s="96"/>
      <c r="TN53" s="96"/>
      <c r="TO53" s="96"/>
      <c r="TP53" s="96"/>
      <c r="TQ53" s="96"/>
      <c r="TR53" s="96"/>
      <c r="TS53" s="96"/>
      <c r="TT53" s="96"/>
      <c r="TU53" s="96"/>
      <c r="TV53" s="96"/>
      <c r="TW53" s="96"/>
      <c r="TX53" s="96"/>
      <c r="TY53" s="96"/>
      <c r="TZ53" s="96"/>
      <c r="UA53" s="96"/>
      <c r="UB53" s="96"/>
      <c r="UC53" s="96"/>
      <c r="UD53" s="96"/>
      <c r="UE53" s="96"/>
      <c r="UF53" s="96"/>
      <c r="UG53" s="96"/>
      <c r="UH53" s="96"/>
      <c r="UI53" s="96"/>
      <c r="UJ53" s="96"/>
      <c r="UK53" s="96"/>
      <c r="UL53" s="96"/>
      <c r="UM53" s="96"/>
      <c r="UN53" s="96"/>
      <c r="UO53" s="96"/>
      <c r="UP53" s="96"/>
      <c r="UQ53" s="96"/>
      <c r="UR53" s="96"/>
      <c r="US53" s="96"/>
      <c r="UT53" s="96"/>
      <c r="UU53" s="96"/>
      <c r="UV53" s="96"/>
      <c r="UW53" s="96"/>
      <c r="UX53" s="96"/>
      <c r="UY53" s="96"/>
      <c r="UZ53" s="96"/>
      <c r="VA53" s="96"/>
      <c r="VB53" s="96"/>
      <c r="VC53" s="96"/>
      <c r="VD53" s="96"/>
      <c r="VE53" s="96"/>
      <c r="VF53" s="96"/>
      <c r="VG53" s="96"/>
      <c r="VH53" s="96"/>
      <c r="VI53" s="96"/>
      <c r="VJ53" s="96"/>
      <c r="VK53" s="96"/>
      <c r="VL53" s="96"/>
      <c r="VM53" s="96"/>
      <c r="VN53" s="96"/>
      <c r="VO53" s="96"/>
      <c r="VP53" s="96"/>
      <c r="VQ53" s="96"/>
      <c r="VR53" s="96"/>
      <c r="VS53" s="96"/>
      <c r="VT53" s="96"/>
      <c r="VU53" s="96"/>
      <c r="VV53" s="96"/>
      <c r="VW53" s="96"/>
      <c r="VX53" s="96"/>
      <c r="VY53" s="96"/>
      <c r="VZ53" s="96"/>
      <c r="WA53" s="96"/>
      <c r="WB53" s="96"/>
      <c r="WC53" s="96"/>
      <c r="WD53" s="96"/>
      <c r="WE53" s="96"/>
      <c r="WF53" s="96"/>
      <c r="WG53" s="96"/>
      <c r="WH53" s="96"/>
      <c r="WI53" s="96"/>
      <c r="WJ53" s="96"/>
      <c r="WK53" s="96"/>
      <c r="WL53" s="96"/>
      <c r="WM53" s="96"/>
      <c r="WN53" s="96"/>
      <c r="WO53" s="96"/>
      <c r="WP53" s="96"/>
      <c r="WQ53" s="96"/>
      <c r="WR53" s="96"/>
      <c r="WS53" s="96"/>
      <c r="WT53" s="96"/>
      <c r="WU53" s="96"/>
      <c r="WV53" s="96"/>
      <c r="WW53" s="96"/>
      <c r="WX53" s="96"/>
      <c r="WY53" s="96"/>
      <c r="WZ53" s="96"/>
      <c r="XA53" s="96"/>
      <c r="XB53" s="96"/>
      <c r="XC53" s="96"/>
      <c r="XD53" s="96"/>
      <c r="XE53" s="96"/>
      <c r="XF53" s="96"/>
      <c r="XG53" s="96"/>
      <c r="XH53" s="96"/>
      <c r="XI53" s="96"/>
      <c r="XJ53" s="96"/>
      <c r="XK53" s="96"/>
      <c r="XL53" s="96"/>
      <c r="XM53" s="96"/>
      <c r="XN53" s="96"/>
      <c r="XO53" s="96"/>
      <c r="XP53" s="96"/>
      <c r="XQ53" s="96"/>
      <c r="XR53" s="96"/>
      <c r="XS53" s="96"/>
      <c r="XT53" s="96"/>
      <c r="XU53" s="96"/>
      <c r="XV53" s="96"/>
      <c r="XW53" s="96"/>
      <c r="XX53" s="96"/>
      <c r="XY53" s="96"/>
      <c r="XZ53" s="96"/>
      <c r="YA53" s="96"/>
      <c r="YB53" s="96"/>
      <c r="YC53" s="96"/>
      <c r="YD53" s="96"/>
      <c r="YE53" s="96"/>
      <c r="YF53" s="96"/>
      <c r="YG53" s="96"/>
      <c r="YH53" s="96"/>
      <c r="YI53" s="96"/>
      <c r="YJ53" s="96"/>
      <c r="YK53" s="96"/>
      <c r="YL53" s="96"/>
      <c r="YM53" s="96"/>
      <c r="YN53" s="96"/>
      <c r="YO53" s="96"/>
      <c r="YP53" s="96"/>
      <c r="YQ53" s="96"/>
      <c r="YR53" s="96"/>
      <c r="YS53" s="96"/>
      <c r="YT53" s="96"/>
      <c r="YU53" s="96"/>
      <c r="YV53" s="96"/>
      <c r="YW53" s="96"/>
      <c r="YX53" s="96"/>
      <c r="YY53" s="96"/>
      <c r="YZ53" s="96"/>
      <c r="ZA53" s="96"/>
      <c r="ZB53" s="96"/>
      <c r="ZC53" s="96"/>
      <c r="ZD53" s="96"/>
      <c r="ZE53" s="96"/>
      <c r="ZF53" s="96"/>
      <c r="ZG53" s="96"/>
      <c r="ZH53" s="96"/>
      <c r="ZI53" s="96"/>
      <c r="ZJ53" s="96"/>
      <c r="ZK53" s="96"/>
      <c r="ZL53" s="96"/>
      <c r="ZM53" s="96"/>
      <c r="ZN53" s="96"/>
      <c r="ZO53" s="96"/>
      <c r="ZP53" s="96"/>
      <c r="ZQ53" s="96"/>
      <c r="ZR53" s="96"/>
      <c r="ZS53" s="96"/>
      <c r="ZT53" s="96"/>
      <c r="ZU53" s="96"/>
      <c r="ZV53" s="96"/>
      <c r="ZW53" s="96"/>
      <c r="ZX53" s="96"/>
      <c r="ZY53" s="96"/>
      <c r="ZZ53" s="96"/>
      <c r="AAA53" s="96"/>
      <c r="AAB53" s="96"/>
      <c r="AAC53" s="96"/>
      <c r="AAD53" s="96"/>
      <c r="AAE53" s="96"/>
      <c r="AAF53" s="96"/>
      <c r="AAG53" s="96"/>
      <c r="AAH53" s="96"/>
      <c r="AAI53" s="96"/>
      <c r="AAJ53" s="96"/>
      <c r="AAK53" s="96"/>
      <c r="AAL53" s="96"/>
      <c r="AAM53" s="96"/>
      <c r="AAN53" s="96"/>
      <c r="AAO53" s="96"/>
      <c r="AAP53" s="96"/>
      <c r="AAQ53" s="96"/>
      <c r="AAR53" s="96"/>
      <c r="AAS53" s="96"/>
      <c r="AAT53" s="96"/>
      <c r="AAU53" s="96"/>
      <c r="AAV53" s="96"/>
      <c r="AAW53" s="96"/>
      <c r="AAX53" s="96"/>
      <c r="AAY53" s="96"/>
      <c r="AAZ53" s="96"/>
      <c r="ABA53" s="96"/>
      <c r="ABB53" s="96"/>
      <c r="ABC53" s="96"/>
      <c r="ABD53" s="96"/>
      <c r="ABE53" s="96"/>
      <c r="ABF53" s="96"/>
      <c r="ABG53" s="96"/>
      <c r="ABH53" s="96"/>
      <c r="ABI53" s="96"/>
      <c r="ABJ53" s="96"/>
      <c r="ABK53" s="96"/>
      <c r="ABL53" s="96"/>
      <c r="ABM53" s="96"/>
      <c r="ABN53" s="96"/>
      <c r="ABO53" s="96"/>
      <c r="ABP53" s="96"/>
      <c r="ABQ53" s="96"/>
      <c r="ABR53" s="96"/>
      <c r="ABS53" s="96"/>
      <c r="ABT53" s="96"/>
      <c r="ABU53" s="96"/>
      <c r="ABV53" s="96"/>
      <c r="ABW53" s="96"/>
      <c r="ABX53" s="96"/>
      <c r="ABY53" s="96"/>
      <c r="ABZ53" s="96"/>
      <c r="ACA53" s="96"/>
      <c r="ACB53" s="96"/>
      <c r="ACC53" s="96"/>
      <c r="ACD53" s="96"/>
      <c r="ACE53" s="96"/>
      <c r="ACF53" s="96"/>
      <c r="ACG53" s="96"/>
      <c r="ACH53" s="96"/>
      <c r="ACI53" s="96"/>
      <c r="ACJ53" s="96"/>
      <c r="ACK53" s="96"/>
      <c r="ACL53" s="96"/>
      <c r="ACM53" s="96"/>
      <c r="ACN53" s="96"/>
      <c r="ACO53" s="96"/>
      <c r="ACP53" s="96"/>
      <c r="ACQ53" s="96"/>
      <c r="ACR53" s="96"/>
      <c r="ACS53" s="96"/>
      <c r="ACT53" s="96"/>
      <c r="ACU53" s="96"/>
      <c r="ACV53" s="96"/>
      <c r="ACW53" s="96"/>
      <c r="ACX53" s="96"/>
      <c r="ACY53" s="96"/>
      <c r="ACZ53" s="96"/>
      <c r="ADA53" s="96"/>
      <c r="ADB53" s="96"/>
      <c r="ADC53" s="96"/>
      <c r="ADD53" s="96"/>
      <c r="ADE53" s="96"/>
      <c r="ADF53" s="96"/>
      <c r="ADG53" s="96"/>
      <c r="ADH53" s="96"/>
      <c r="ADI53" s="96"/>
      <c r="ADJ53" s="96"/>
      <c r="ADK53" s="96"/>
      <c r="ADL53" s="96"/>
      <c r="ADM53" s="96"/>
      <c r="ADN53" s="96"/>
      <c r="ADO53" s="96"/>
      <c r="ADP53" s="96"/>
      <c r="ADQ53" s="96"/>
      <c r="ADR53" s="96"/>
      <c r="ADS53" s="96"/>
      <c r="ADT53" s="96"/>
      <c r="ADU53" s="96"/>
      <c r="ADV53" s="96"/>
      <c r="ADW53" s="96"/>
      <c r="ADX53" s="96"/>
      <c r="ADY53" s="96"/>
      <c r="ADZ53" s="96"/>
      <c r="AEA53" s="96"/>
      <c r="AEB53" s="96"/>
      <c r="AEC53" s="96"/>
      <c r="AED53" s="96"/>
      <c r="AEE53" s="96"/>
      <c r="AEF53" s="96"/>
      <c r="AEG53" s="96"/>
      <c r="AEH53" s="96"/>
      <c r="AEI53" s="96"/>
      <c r="AEJ53" s="96"/>
      <c r="AEK53" s="96"/>
      <c r="AEL53" s="96"/>
      <c r="AEM53" s="96"/>
      <c r="AEN53" s="96"/>
      <c r="AEO53" s="96"/>
      <c r="AEP53" s="96"/>
      <c r="AEQ53" s="96"/>
      <c r="AER53" s="96"/>
      <c r="AES53" s="96"/>
      <c r="AET53" s="96"/>
      <c r="AEU53" s="96"/>
      <c r="AEV53" s="96"/>
      <c r="AEW53" s="96"/>
      <c r="AEX53" s="96"/>
      <c r="AEY53" s="96"/>
      <c r="AEZ53" s="96"/>
      <c r="AFA53" s="96"/>
      <c r="AFB53" s="96"/>
      <c r="AFC53" s="96"/>
      <c r="AFD53" s="96"/>
      <c r="AFE53" s="96"/>
      <c r="AFF53" s="96"/>
      <c r="AFG53" s="96"/>
      <c r="AFH53" s="96"/>
      <c r="AFI53" s="96"/>
      <c r="AFJ53" s="96"/>
      <c r="AFK53" s="96"/>
      <c r="AFL53" s="96"/>
      <c r="AFM53" s="96"/>
      <c r="AFN53" s="96"/>
      <c r="AFO53" s="96"/>
      <c r="AFP53" s="96"/>
      <c r="AFQ53" s="96"/>
      <c r="AFR53" s="96"/>
      <c r="AFS53" s="96"/>
      <c r="AFT53" s="96"/>
      <c r="AFU53" s="96"/>
      <c r="AFV53" s="96"/>
      <c r="AFW53" s="96"/>
      <c r="AFX53" s="96"/>
      <c r="AFY53" s="96"/>
      <c r="AFZ53" s="96"/>
      <c r="AGA53" s="96"/>
      <c r="AGB53" s="96"/>
      <c r="AGC53" s="96"/>
      <c r="AGD53" s="96"/>
      <c r="AGE53" s="96"/>
      <c r="AGF53" s="96"/>
      <c r="AGG53" s="96"/>
      <c r="AGH53" s="96"/>
      <c r="AGI53" s="96"/>
      <c r="AGJ53" s="96"/>
      <c r="AGK53" s="96"/>
      <c r="AGL53" s="96"/>
      <c r="AGM53" s="96"/>
      <c r="AGN53" s="96"/>
      <c r="AGO53" s="96"/>
      <c r="AGP53" s="96"/>
      <c r="AGQ53" s="96"/>
      <c r="AGR53" s="96"/>
      <c r="AGS53" s="96"/>
      <c r="AGT53" s="96"/>
      <c r="AGU53" s="96"/>
      <c r="AGV53" s="96"/>
      <c r="AGW53" s="96"/>
      <c r="AGX53" s="96"/>
      <c r="AGY53" s="96"/>
      <c r="AGZ53" s="96"/>
      <c r="AHA53" s="96"/>
      <c r="AHB53" s="96"/>
      <c r="AHC53" s="96"/>
      <c r="AHD53" s="96"/>
      <c r="AHE53" s="96"/>
      <c r="AHF53" s="96"/>
      <c r="AHG53" s="96"/>
      <c r="AHH53" s="96"/>
      <c r="AHI53" s="96"/>
      <c r="AHJ53" s="96"/>
      <c r="AHK53" s="96"/>
      <c r="AHL53" s="96"/>
      <c r="AHM53" s="96"/>
      <c r="AHN53" s="96"/>
      <c r="AHO53" s="96"/>
      <c r="AHP53" s="96"/>
      <c r="AHQ53" s="96"/>
      <c r="AHR53" s="96"/>
      <c r="AHS53" s="96"/>
      <c r="AHT53" s="96"/>
      <c r="AHU53" s="96"/>
      <c r="AHV53" s="96"/>
      <c r="AHW53" s="96"/>
      <c r="AHX53" s="96"/>
      <c r="AHY53" s="96"/>
      <c r="AHZ53" s="96"/>
      <c r="AIA53" s="96"/>
      <c r="AIB53" s="96"/>
      <c r="AIC53" s="96"/>
      <c r="AID53" s="96"/>
      <c r="AIE53" s="96"/>
      <c r="AIF53" s="96"/>
      <c r="AIG53" s="96"/>
      <c r="AIH53" s="96"/>
      <c r="AII53" s="96"/>
      <c r="AIJ53" s="96"/>
      <c r="AIK53" s="96"/>
      <c r="AIL53" s="96"/>
      <c r="AIM53" s="96"/>
      <c r="AIN53" s="96"/>
      <c r="AIO53" s="96"/>
      <c r="AIP53" s="96"/>
      <c r="AIQ53" s="96"/>
      <c r="AIR53" s="96"/>
      <c r="AIS53" s="96"/>
      <c r="AIT53" s="96"/>
      <c r="AIU53" s="96"/>
      <c r="AIV53" s="96"/>
      <c r="AIW53" s="96"/>
      <c r="AIX53" s="96"/>
      <c r="AIY53" s="96"/>
      <c r="AIZ53" s="96"/>
      <c r="AJA53" s="96"/>
      <c r="AJB53" s="96"/>
      <c r="AJC53" s="96"/>
      <c r="AJD53" s="96"/>
      <c r="AJE53" s="96"/>
      <c r="AJF53" s="96"/>
      <c r="AJG53" s="96"/>
      <c r="AJH53" s="96"/>
      <c r="AJI53" s="96"/>
      <c r="AJJ53" s="96"/>
      <c r="AJK53" s="96"/>
      <c r="AJL53" s="96"/>
      <c r="AJM53" s="96"/>
      <c r="AJN53" s="96"/>
      <c r="AJO53" s="96"/>
      <c r="AJP53" s="96"/>
      <c r="AJQ53" s="96"/>
      <c r="AJR53" s="96"/>
      <c r="AJS53" s="96"/>
      <c r="AJT53" s="96"/>
      <c r="AJU53" s="96"/>
      <c r="AJV53" s="96"/>
      <c r="AJW53" s="96"/>
      <c r="AJX53" s="96"/>
      <c r="AJY53" s="96"/>
      <c r="AJZ53" s="96"/>
      <c r="AKA53" s="96"/>
      <c r="AKB53" s="96"/>
      <c r="AKC53" s="96"/>
      <c r="AKD53" s="96"/>
      <c r="AKE53" s="96"/>
      <c r="AKF53" s="96"/>
      <c r="AKG53" s="96"/>
      <c r="AKH53" s="96"/>
      <c r="AKI53" s="96"/>
      <c r="AKJ53" s="96"/>
      <c r="AKK53" s="96"/>
      <c r="AKL53" s="96"/>
      <c r="AKM53" s="96"/>
      <c r="AKN53" s="96"/>
      <c r="AKO53" s="96"/>
      <c r="AKP53" s="96"/>
      <c r="AKQ53" s="96"/>
      <c r="AKR53" s="96"/>
      <c r="AKS53" s="96"/>
      <c r="AKT53" s="96"/>
      <c r="AKU53" s="96"/>
      <c r="AKV53" s="96"/>
      <c r="AKW53" s="96"/>
      <c r="AKX53" s="96"/>
      <c r="AKY53" s="96"/>
      <c r="AKZ53" s="96"/>
      <c r="ALA53" s="96"/>
      <c r="ALB53" s="96"/>
      <c r="ALC53" s="96"/>
      <c r="ALD53" s="96"/>
      <c r="ALE53" s="96"/>
      <c r="ALF53" s="96"/>
      <c r="ALG53" s="96"/>
      <c r="ALH53" s="96"/>
      <c r="ALI53" s="96"/>
      <c r="ALJ53" s="96"/>
      <c r="ALK53" s="96"/>
      <c r="ALL53" s="96"/>
      <c r="ALM53" s="96"/>
      <c r="ALN53" s="96"/>
      <c r="ALO53" s="96"/>
      <c r="ALP53" s="96"/>
      <c r="ALQ53" s="96"/>
      <c r="ALR53" s="96"/>
      <c r="ALS53" s="96"/>
      <c r="ALT53" s="96"/>
      <c r="ALU53" s="96"/>
      <c r="ALV53" s="96"/>
      <c r="ALW53" s="96"/>
      <c r="ALX53" s="96"/>
      <c r="ALY53" s="96"/>
      <c r="ALZ53" s="96"/>
      <c r="AMA53" s="96"/>
      <c r="AMB53" s="96"/>
      <c r="AMC53" s="96"/>
      <c r="AMD53" s="96"/>
      <c r="AME53" s="96"/>
      <c r="AMF53" s="96"/>
      <c r="AMG53" s="96"/>
      <c r="AMH53" s="96"/>
      <c r="AMI53" s="96"/>
      <c r="AMJ53" s="96"/>
      <c r="AMK53" s="96"/>
      <c r="AML53" s="96"/>
      <c r="AMM53" s="96"/>
      <c r="AMN53" s="96"/>
      <c r="AMO53" s="96"/>
      <c r="AMP53" s="96"/>
      <c r="AMQ53" s="96"/>
      <c r="AMR53" s="96"/>
      <c r="AMS53" s="96"/>
      <c r="AMT53" s="96"/>
      <c r="AMU53" s="96"/>
      <c r="AMV53" s="96"/>
      <c r="AMW53" s="96"/>
      <c r="AMX53" s="96"/>
      <c r="AMY53" s="96"/>
      <c r="AMZ53" s="96"/>
      <c r="ANA53" s="96"/>
      <c r="ANB53" s="96"/>
      <c r="ANC53" s="96"/>
      <c r="AND53" s="96"/>
      <c r="ANE53" s="96"/>
      <c r="ANF53" s="96"/>
      <c r="ANG53" s="96"/>
      <c r="ANH53" s="96"/>
      <c r="ANI53" s="96"/>
      <c r="ANJ53" s="96"/>
      <c r="ANK53" s="96"/>
      <c r="ANL53" s="96"/>
      <c r="ANM53" s="96"/>
      <c r="ANN53" s="96"/>
      <c r="ANO53" s="96"/>
      <c r="ANP53" s="96"/>
      <c r="ANQ53" s="96"/>
      <c r="ANR53" s="96"/>
      <c r="ANS53" s="96"/>
      <c r="ANT53" s="96"/>
      <c r="ANU53" s="96"/>
      <c r="ANV53" s="96"/>
      <c r="ANW53" s="96"/>
      <c r="ANX53" s="96"/>
      <c r="ANY53" s="96"/>
      <c r="ANZ53" s="96"/>
      <c r="AOA53" s="96"/>
      <c r="AOB53" s="96"/>
      <c r="AOC53" s="96"/>
      <c r="AOD53" s="96"/>
      <c r="AOE53" s="96"/>
      <c r="AOF53" s="96"/>
      <c r="AOG53" s="96"/>
      <c r="AOH53" s="96"/>
      <c r="AOI53" s="96"/>
      <c r="AOJ53" s="96"/>
      <c r="AOK53" s="96"/>
      <c r="AOL53" s="96"/>
      <c r="AOM53" s="96"/>
      <c r="AON53" s="96"/>
      <c r="AOO53" s="96"/>
      <c r="AOP53" s="96"/>
      <c r="AOQ53" s="96"/>
      <c r="AOR53" s="96"/>
      <c r="AOS53" s="96"/>
      <c r="AOT53" s="96"/>
      <c r="AOU53" s="96"/>
      <c r="AOV53" s="96"/>
      <c r="AOW53" s="96"/>
      <c r="AOX53" s="96"/>
      <c r="AOY53" s="96"/>
      <c r="AOZ53" s="96"/>
      <c r="APA53" s="96"/>
      <c r="APB53" s="96"/>
      <c r="APC53" s="96"/>
      <c r="APD53" s="96"/>
      <c r="APE53" s="96"/>
      <c r="APF53" s="96"/>
      <c r="APG53" s="96"/>
      <c r="APH53" s="96"/>
      <c r="API53" s="96"/>
      <c r="APJ53" s="96"/>
      <c r="APK53" s="96"/>
      <c r="APL53" s="96"/>
      <c r="APM53" s="96"/>
      <c r="APN53" s="96"/>
      <c r="APO53" s="96"/>
      <c r="APP53" s="96"/>
      <c r="APQ53" s="96"/>
      <c r="APR53" s="96"/>
      <c r="APS53" s="96"/>
      <c r="APT53" s="96"/>
      <c r="APU53" s="96"/>
      <c r="APV53" s="96"/>
      <c r="APW53" s="96"/>
      <c r="APX53" s="96"/>
      <c r="APY53" s="96"/>
      <c r="APZ53" s="96"/>
      <c r="AQA53" s="96"/>
      <c r="AQB53" s="96"/>
      <c r="AQC53" s="96"/>
      <c r="AQD53" s="96"/>
      <c r="AQE53" s="96"/>
      <c r="AQF53" s="96"/>
      <c r="AQG53" s="96"/>
      <c r="AQH53" s="96"/>
      <c r="AQI53" s="96"/>
      <c r="AQJ53" s="96"/>
      <c r="AQK53" s="96"/>
      <c r="AQL53" s="96"/>
      <c r="AQM53" s="96"/>
      <c r="AQN53" s="96"/>
      <c r="AQO53" s="96"/>
      <c r="AQP53" s="96"/>
      <c r="AQQ53" s="96"/>
      <c r="AQR53" s="96"/>
      <c r="AQS53" s="96"/>
      <c r="AQT53" s="96"/>
      <c r="AQU53" s="96"/>
      <c r="AQV53" s="96"/>
      <c r="AQW53" s="96"/>
      <c r="AQX53" s="96"/>
      <c r="AQY53" s="96"/>
      <c r="AQZ53" s="96"/>
      <c r="ARA53" s="96"/>
      <c r="ARB53" s="96"/>
      <c r="ARC53" s="96"/>
      <c r="ARD53" s="96"/>
      <c r="ARE53" s="96"/>
      <c r="ARF53" s="96"/>
      <c r="ARG53" s="96"/>
      <c r="ARH53" s="96"/>
      <c r="ARI53" s="96"/>
      <c r="ARJ53" s="96"/>
      <c r="ARK53" s="96"/>
      <c r="ARL53" s="96"/>
      <c r="ARM53" s="96"/>
      <c r="ARN53" s="96"/>
      <c r="ARO53" s="96"/>
      <c r="ARP53" s="96"/>
      <c r="ARQ53" s="96"/>
      <c r="ARR53" s="96"/>
      <c r="ARS53" s="96"/>
      <c r="ART53" s="96"/>
      <c r="ARU53" s="96"/>
      <c r="ARV53" s="96"/>
      <c r="ARW53" s="96"/>
      <c r="ARX53" s="96"/>
      <c r="ARY53" s="96"/>
      <c r="ARZ53" s="96"/>
      <c r="ASA53" s="96"/>
      <c r="ASB53" s="96"/>
      <c r="ASC53" s="96"/>
      <c r="ASD53" s="96"/>
      <c r="ASE53" s="96"/>
      <c r="ASF53" s="96"/>
      <c r="ASG53" s="96"/>
      <c r="ASH53" s="96"/>
      <c r="ASI53" s="96"/>
      <c r="ASJ53" s="96"/>
      <c r="ASK53" s="96"/>
      <c r="ASL53" s="96"/>
      <c r="ASM53" s="96"/>
      <c r="ASN53" s="96"/>
      <c r="ASO53" s="96"/>
      <c r="ASP53" s="96"/>
      <c r="ASQ53" s="96"/>
      <c r="ASR53" s="96"/>
      <c r="ASS53" s="96"/>
      <c r="AST53" s="96"/>
      <c r="ASU53" s="96"/>
      <c r="ASV53" s="96"/>
      <c r="ASW53" s="96"/>
      <c r="ASX53" s="96"/>
      <c r="ASY53" s="96"/>
      <c r="ASZ53" s="96"/>
      <c r="ATA53" s="96"/>
      <c r="ATB53" s="96"/>
      <c r="ATC53" s="96"/>
      <c r="ATD53" s="96"/>
      <c r="ATE53" s="96"/>
      <c r="ATF53" s="96"/>
      <c r="ATG53" s="96"/>
      <c r="ATH53" s="96"/>
      <c r="ATI53" s="96"/>
      <c r="ATJ53" s="96"/>
      <c r="ATK53" s="96"/>
      <c r="ATL53" s="96"/>
      <c r="ATM53" s="96"/>
      <c r="ATN53" s="96"/>
      <c r="ATO53" s="96"/>
      <c r="ATP53" s="96"/>
      <c r="ATQ53" s="96"/>
      <c r="ATR53" s="96"/>
      <c r="ATS53" s="96"/>
      <c r="ATT53" s="96"/>
      <c r="ATU53" s="96"/>
      <c r="ATV53" s="96"/>
      <c r="ATW53" s="96"/>
      <c r="ATX53" s="96"/>
      <c r="ATY53" s="96"/>
      <c r="ATZ53" s="96"/>
      <c r="AUA53" s="96"/>
      <c r="AUB53" s="96"/>
      <c r="AUC53" s="96"/>
      <c r="AUD53" s="96"/>
      <c r="AUE53" s="96"/>
      <c r="AUF53" s="96"/>
      <c r="AUG53" s="96"/>
      <c r="AUH53" s="96"/>
      <c r="AUI53" s="96"/>
      <c r="AUJ53" s="96"/>
      <c r="AUK53" s="96"/>
      <c r="AUL53" s="96"/>
      <c r="AUM53" s="96"/>
      <c r="AUN53" s="96"/>
      <c r="AUO53" s="96"/>
      <c r="AUP53" s="96"/>
      <c r="AUQ53" s="96"/>
      <c r="AUR53" s="96"/>
      <c r="AUS53" s="96"/>
      <c r="AUT53" s="96"/>
      <c r="AUU53" s="96"/>
      <c r="AUV53" s="96"/>
      <c r="AUW53" s="96"/>
      <c r="AUX53" s="96"/>
      <c r="AUY53" s="96"/>
      <c r="AUZ53" s="96"/>
      <c r="AVA53" s="96"/>
      <c r="AVB53" s="96"/>
      <c r="AVC53" s="96"/>
      <c r="AVD53" s="96"/>
      <c r="AVE53" s="96"/>
      <c r="AVF53" s="96"/>
      <c r="AVG53" s="96"/>
      <c r="AVH53" s="96"/>
      <c r="AVI53" s="96"/>
      <c r="AVJ53" s="96"/>
      <c r="AVK53" s="96"/>
      <c r="AVL53" s="96"/>
      <c r="AVM53" s="96"/>
      <c r="AVN53" s="96"/>
      <c r="AVO53" s="96"/>
      <c r="AVP53" s="96"/>
      <c r="AVQ53" s="96"/>
      <c r="AVR53" s="96"/>
      <c r="AVS53" s="96"/>
      <c r="AVT53" s="96"/>
      <c r="AVU53" s="96"/>
      <c r="AVV53" s="96"/>
      <c r="AVW53" s="96"/>
      <c r="AVX53" s="96"/>
      <c r="AVY53" s="96"/>
      <c r="AVZ53" s="96"/>
      <c r="AWA53" s="96"/>
      <c r="AWB53" s="96"/>
      <c r="AWC53" s="96"/>
      <c r="AWD53" s="96"/>
      <c r="AWE53" s="96"/>
      <c r="AWF53" s="96"/>
      <c r="AWG53" s="96"/>
      <c r="AWH53" s="96"/>
      <c r="AWI53" s="96"/>
      <c r="AWJ53" s="96"/>
      <c r="AWK53" s="96"/>
      <c r="AWL53" s="96"/>
      <c r="AWM53" s="96"/>
      <c r="AWN53" s="96"/>
      <c r="AWO53" s="96"/>
      <c r="AWP53" s="96"/>
      <c r="AWQ53" s="96"/>
      <c r="AWR53" s="96"/>
      <c r="AWS53" s="96"/>
      <c r="AWT53" s="96"/>
      <c r="AWU53" s="96"/>
      <c r="AWV53" s="96"/>
      <c r="AWW53" s="96"/>
      <c r="AWX53" s="96"/>
      <c r="AWY53" s="96"/>
      <c r="AWZ53" s="96"/>
      <c r="AXA53" s="96"/>
      <c r="AXB53" s="96"/>
      <c r="AXC53" s="96"/>
      <c r="AXD53" s="96"/>
      <c r="AXE53" s="96"/>
      <c r="AXF53" s="96"/>
      <c r="AXG53" s="96"/>
      <c r="AXH53" s="96"/>
      <c r="AXI53" s="96"/>
      <c r="AXJ53" s="96"/>
      <c r="AXK53" s="96"/>
      <c r="AXL53" s="96"/>
      <c r="AXM53" s="96"/>
      <c r="AXN53" s="96"/>
      <c r="AXO53" s="96"/>
      <c r="AXP53" s="96"/>
      <c r="AXQ53" s="96"/>
      <c r="AXR53" s="96"/>
      <c r="AXS53" s="96"/>
      <c r="AXT53" s="96"/>
      <c r="AXU53" s="96"/>
      <c r="AXV53" s="96"/>
      <c r="AXW53" s="96"/>
      <c r="AXX53" s="96"/>
      <c r="AXY53" s="96"/>
      <c r="AXZ53" s="96"/>
      <c r="AYA53" s="96"/>
      <c r="AYB53" s="96"/>
      <c r="AYC53" s="96"/>
      <c r="AYD53" s="96"/>
      <c r="AYE53" s="96"/>
      <c r="AYF53" s="96"/>
      <c r="AYG53" s="96"/>
      <c r="AYH53" s="96"/>
      <c r="AYI53" s="96"/>
      <c r="AYJ53" s="96"/>
      <c r="AYK53" s="96"/>
      <c r="AYL53" s="96"/>
      <c r="AYM53" s="96"/>
      <c r="AYN53" s="96"/>
      <c r="AYO53" s="96"/>
      <c r="AYP53" s="96"/>
      <c r="AYQ53" s="96"/>
      <c r="AYR53" s="96"/>
      <c r="AYS53" s="96"/>
      <c r="AYT53" s="96"/>
      <c r="AYU53" s="96"/>
      <c r="AYV53" s="96"/>
      <c r="AYW53" s="96"/>
      <c r="AYX53" s="96"/>
      <c r="AYY53" s="96"/>
      <c r="AYZ53" s="96"/>
      <c r="AZA53" s="96"/>
      <c r="AZB53" s="96"/>
      <c r="AZC53" s="96"/>
      <c r="AZD53" s="96"/>
      <c r="AZE53" s="96"/>
      <c r="AZF53" s="96"/>
      <c r="AZG53" s="96"/>
      <c r="AZH53" s="96"/>
      <c r="AZI53" s="96"/>
      <c r="AZJ53" s="96"/>
      <c r="AZK53" s="96"/>
      <c r="AZL53" s="96"/>
      <c r="AZM53" s="96"/>
      <c r="AZN53" s="96"/>
      <c r="AZO53" s="96"/>
      <c r="AZP53" s="96"/>
      <c r="AZQ53" s="96"/>
      <c r="AZR53" s="96"/>
      <c r="AZS53" s="96"/>
      <c r="AZT53" s="96"/>
      <c r="AZU53" s="96"/>
      <c r="AZV53" s="96"/>
      <c r="AZW53" s="96"/>
      <c r="AZX53" s="96"/>
      <c r="AZY53" s="96"/>
      <c r="AZZ53" s="96"/>
      <c r="BAA53" s="96"/>
      <c r="BAB53" s="96"/>
      <c r="BAC53" s="96"/>
      <c r="BAD53" s="96"/>
      <c r="BAE53" s="96"/>
      <c r="BAF53" s="96"/>
      <c r="BAG53" s="96"/>
      <c r="BAH53" s="96"/>
      <c r="BAI53" s="96"/>
      <c r="BAJ53" s="96"/>
      <c r="BAK53" s="96"/>
      <c r="BAL53" s="96"/>
      <c r="BAM53" s="96"/>
      <c r="BAN53" s="96"/>
      <c r="BAO53" s="96"/>
      <c r="BAP53" s="96"/>
      <c r="BAQ53" s="96"/>
      <c r="BAR53" s="96"/>
      <c r="BAS53" s="96"/>
      <c r="BAT53" s="96"/>
      <c r="BAU53" s="96"/>
      <c r="BAV53" s="96"/>
      <c r="BAW53" s="96"/>
      <c r="BAX53" s="96"/>
      <c r="BAY53" s="96"/>
      <c r="BAZ53" s="96"/>
      <c r="BBA53" s="96"/>
      <c r="BBB53" s="96"/>
      <c r="BBC53" s="96"/>
      <c r="BBD53" s="96"/>
      <c r="BBE53" s="96"/>
      <c r="BBF53" s="96"/>
      <c r="BBG53" s="96"/>
      <c r="BBH53" s="96"/>
      <c r="BBI53" s="96"/>
      <c r="BBJ53" s="96"/>
      <c r="BBK53" s="96"/>
      <c r="BBL53" s="96"/>
      <c r="BBM53" s="96"/>
      <c r="BBN53" s="96"/>
      <c r="BBO53" s="96"/>
      <c r="BBP53" s="96"/>
      <c r="BBQ53" s="96"/>
      <c r="BBR53" s="96"/>
      <c r="BBS53" s="96"/>
      <c r="BBT53" s="96"/>
      <c r="BBU53" s="96"/>
      <c r="BBV53" s="96"/>
      <c r="BBW53" s="96"/>
      <c r="BBX53" s="96"/>
      <c r="BBY53" s="96"/>
      <c r="BBZ53" s="96"/>
      <c r="BCA53" s="96"/>
      <c r="BCB53" s="96"/>
      <c r="BCC53" s="96"/>
      <c r="BCD53" s="96"/>
      <c r="BCE53" s="96"/>
      <c r="BCF53" s="96"/>
      <c r="BCG53" s="96"/>
      <c r="BCH53" s="96"/>
      <c r="BCI53" s="96"/>
      <c r="BCJ53" s="96"/>
      <c r="BCK53" s="96"/>
      <c r="BCL53" s="96"/>
      <c r="BCM53" s="96"/>
      <c r="BCN53" s="96"/>
      <c r="BCO53" s="96"/>
      <c r="BCP53" s="96"/>
      <c r="BCQ53" s="96"/>
      <c r="BCR53" s="96"/>
      <c r="BCS53" s="96"/>
      <c r="BCT53" s="96"/>
      <c r="BCU53" s="96"/>
      <c r="BCV53" s="96"/>
      <c r="BCW53" s="96"/>
      <c r="BCX53" s="96"/>
      <c r="BCY53" s="96"/>
      <c r="BCZ53" s="96"/>
      <c r="BDA53" s="96"/>
      <c r="BDB53" s="96"/>
      <c r="BDC53" s="96"/>
      <c r="BDD53" s="96"/>
      <c r="BDE53" s="96"/>
      <c r="BDF53" s="96"/>
      <c r="BDG53" s="96"/>
      <c r="BDH53" s="96"/>
      <c r="BDI53" s="96"/>
      <c r="BDJ53" s="96"/>
      <c r="BDK53" s="96"/>
      <c r="BDL53" s="96"/>
      <c r="BDM53" s="96"/>
      <c r="BDN53" s="96"/>
      <c r="BDO53" s="96"/>
      <c r="BDP53" s="96"/>
      <c r="BDQ53" s="96"/>
      <c r="BDR53" s="96"/>
      <c r="BDS53" s="96"/>
      <c r="BDT53" s="96"/>
      <c r="BDU53" s="96"/>
      <c r="BDV53" s="96"/>
      <c r="BDW53" s="96"/>
      <c r="BDX53" s="96"/>
      <c r="BDY53" s="96"/>
      <c r="BDZ53" s="96"/>
      <c r="BEA53" s="96"/>
      <c r="BEB53" s="96"/>
      <c r="BEC53" s="96"/>
      <c r="BED53" s="96"/>
      <c r="BEE53" s="96"/>
      <c r="BEF53" s="96"/>
      <c r="BEG53" s="96"/>
      <c r="BEH53" s="96"/>
      <c r="BEI53" s="96"/>
      <c r="BEJ53" s="96"/>
      <c r="BEK53" s="96"/>
      <c r="BEL53" s="96"/>
      <c r="BEM53" s="96"/>
      <c r="BEN53" s="96"/>
      <c r="BEO53" s="96"/>
      <c r="BEP53" s="96"/>
      <c r="BEQ53" s="96"/>
      <c r="BER53" s="96"/>
      <c r="BES53" s="96"/>
      <c r="BET53" s="96"/>
      <c r="BEU53" s="96"/>
      <c r="BEV53" s="96"/>
      <c r="BEW53" s="96"/>
      <c r="BEX53" s="96"/>
      <c r="BEY53" s="96"/>
      <c r="BEZ53" s="96"/>
      <c r="BFA53" s="96"/>
      <c r="BFB53" s="96"/>
      <c r="BFC53" s="96"/>
      <c r="BFD53" s="96"/>
      <c r="BFE53" s="96"/>
      <c r="BFF53" s="96"/>
      <c r="BFG53" s="96"/>
      <c r="BFH53" s="96"/>
      <c r="BFI53" s="96"/>
      <c r="BFJ53" s="96"/>
      <c r="BFK53" s="96"/>
      <c r="BFL53" s="96"/>
      <c r="BFM53" s="96"/>
      <c r="BFN53" s="96"/>
      <c r="BFO53" s="96"/>
      <c r="BFP53" s="96"/>
      <c r="BFQ53" s="96"/>
      <c r="BFR53" s="96"/>
      <c r="BFS53" s="96"/>
      <c r="BFT53" s="96"/>
      <c r="BFU53" s="96"/>
      <c r="BFV53" s="96"/>
      <c r="BFW53" s="96"/>
      <c r="BFX53" s="96"/>
      <c r="BFY53" s="96"/>
      <c r="BFZ53" s="96"/>
      <c r="BGA53" s="96"/>
      <c r="BGB53" s="96"/>
      <c r="BGC53" s="96"/>
      <c r="BGD53" s="96"/>
      <c r="BGE53" s="96"/>
      <c r="BGF53" s="96"/>
      <c r="BGG53" s="96"/>
      <c r="BGH53" s="96"/>
      <c r="BGI53" s="96"/>
      <c r="BGJ53" s="96"/>
      <c r="BGK53" s="96"/>
      <c r="BGL53" s="96"/>
      <c r="BGM53" s="96"/>
      <c r="BGN53" s="96"/>
      <c r="BGO53" s="96"/>
      <c r="BGP53" s="96"/>
      <c r="BGQ53" s="96"/>
      <c r="BGR53" s="96"/>
      <c r="BGS53" s="96"/>
      <c r="BGT53" s="96"/>
      <c r="BGU53" s="96"/>
      <c r="BGV53" s="96"/>
      <c r="BGW53" s="96"/>
      <c r="BGX53" s="96"/>
      <c r="BGY53" s="96"/>
      <c r="BGZ53" s="96"/>
      <c r="BHA53" s="96"/>
      <c r="BHB53" s="96"/>
      <c r="BHC53" s="96"/>
      <c r="BHD53" s="96"/>
      <c r="BHE53" s="96"/>
      <c r="BHF53" s="96"/>
      <c r="BHG53" s="96"/>
      <c r="BHH53" s="96"/>
      <c r="BHI53" s="96"/>
      <c r="BHJ53" s="96"/>
      <c r="BHK53" s="96"/>
      <c r="BHL53" s="96"/>
      <c r="BHM53" s="96"/>
      <c r="BHN53" s="96"/>
      <c r="BHO53" s="96"/>
      <c r="BHP53" s="96"/>
      <c r="BHQ53" s="96"/>
      <c r="BHR53" s="96"/>
      <c r="BHS53" s="96"/>
      <c r="BHT53" s="96"/>
      <c r="BHU53" s="96"/>
      <c r="BHV53" s="96"/>
      <c r="BHW53" s="96"/>
      <c r="BHX53" s="96"/>
      <c r="BHY53" s="96"/>
      <c r="BHZ53" s="96"/>
      <c r="BIA53" s="96"/>
      <c r="BIB53" s="96"/>
      <c r="BIC53" s="96"/>
      <c r="BID53" s="96"/>
      <c r="BIE53" s="96"/>
      <c r="BIF53" s="96"/>
      <c r="BIG53" s="96"/>
      <c r="BIH53" s="96"/>
      <c r="BII53" s="96"/>
      <c r="BIJ53" s="96"/>
      <c r="BIK53" s="96"/>
      <c r="BIL53" s="96"/>
      <c r="BIM53" s="96"/>
      <c r="BIN53" s="96"/>
      <c r="BIO53" s="96"/>
      <c r="BIP53" s="96"/>
      <c r="BIQ53" s="96"/>
      <c r="BIR53" s="96"/>
      <c r="BIS53" s="96"/>
      <c r="BIT53" s="96"/>
      <c r="BIU53" s="96"/>
      <c r="BIV53" s="96"/>
      <c r="BIW53" s="96"/>
      <c r="BIX53" s="96"/>
      <c r="BIY53" s="96"/>
      <c r="BIZ53" s="96"/>
      <c r="BJA53" s="96"/>
      <c r="BJB53" s="96"/>
      <c r="BJC53" s="96"/>
      <c r="BJD53" s="96"/>
      <c r="BJE53" s="96"/>
      <c r="BJF53" s="96"/>
      <c r="BJG53" s="96"/>
      <c r="BJH53" s="96"/>
      <c r="BJI53" s="96"/>
      <c r="BJJ53" s="96"/>
      <c r="BJK53" s="96"/>
      <c r="BJL53" s="96"/>
      <c r="BJM53" s="96"/>
      <c r="BJN53" s="96"/>
      <c r="BJO53" s="96"/>
      <c r="BJP53" s="96"/>
      <c r="BJQ53" s="96"/>
      <c r="BJR53" s="96"/>
      <c r="BJS53" s="96"/>
      <c r="BJT53" s="96"/>
      <c r="BJU53" s="96"/>
      <c r="BJV53" s="96"/>
      <c r="BJW53" s="96"/>
      <c r="BJX53" s="96"/>
      <c r="BJY53" s="96"/>
      <c r="BJZ53" s="96"/>
      <c r="BKA53" s="96"/>
      <c r="BKB53" s="96"/>
      <c r="BKC53" s="96"/>
      <c r="BKD53" s="96"/>
      <c r="BKE53" s="96"/>
      <c r="BKF53" s="96"/>
      <c r="BKG53" s="96"/>
      <c r="BKH53" s="96"/>
      <c r="BKI53" s="96"/>
      <c r="BKJ53" s="96"/>
      <c r="BKK53" s="96"/>
      <c r="BKL53" s="96"/>
      <c r="BKM53" s="96"/>
      <c r="BKN53" s="96"/>
      <c r="BKO53" s="96"/>
      <c r="BKP53" s="96"/>
      <c r="BKQ53" s="96"/>
      <c r="BKR53" s="96"/>
      <c r="BKS53" s="96"/>
      <c r="BKT53" s="96"/>
      <c r="BKU53" s="96"/>
      <c r="BKV53" s="96"/>
      <c r="BKW53" s="96"/>
      <c r="BKX53" s="96"/>
      <c r="BKY53" s="96"/>
      <c r="BKZ53" s="96"/>
      <c r="BLA53" s="96"/>
      <c r="BLB53" s="96"/>
      <c r="BLC53" s="96"/>
      <c r="BLD53" s="96"/>
      <c r="BLE53" s="96"/>
      <c r="BLF53" s="96"/>
      <c r="BLG53" s="96"/>
      <c r="BLH53" s="96"/>
      <c r="BLI53" s="96"/>
      <c r="BLJ53" s="96"/>
      <c r="BLK53" s="96"/>
      <c r="BLL53" s="96"/>
      <c r="BLM53" s="96"/>
      <c r="BLN53" s="96"/>
      <c r="BLO53" s="96"/>
      <c r="BLP53" s="96"/>
      <c r="BLQ53" s="96"/>
      <c r="BLR53" s="96"/>
      <c r="BLS53" s="96"/>
      <c r="BLT53" s="96"/>
      <c r="BLU53" s="96"/>
      <c r="BLV53" s="96"/>
      <c r="BLW53" s="96"/>
      <c r="BLX53" s="96"/>
      <c r="BLY53" s="96"/>
      <c r="BLZ53" s="96"/>
      <c r="BMA53" s="96"/>
      <c r="BMB53" s="96"/>
      <c r="BMC53" s="96"/>
      <c r="BMD53" s="96"/>
      <c r="BME53" s="96"/>
      <c r="BMF53" s="96"/>
      <c r="BMG53" s="96"/>
      <c r="BMH53" s="96"/>
      <c r="BMI53" s="96"/>
      <c r="BMJ53" s="96"/>
      <c r="BMK53" s="96"/>
      <c r="BML53" s="96"/>
      <c r="BMM53" s="96"/>
      <c r="BMN53" s="96"/>
      <c r="BMO53" s="96"/>
      <c r="BMP53" s="96"/>
      <c r="BMQ53" s="96"/>
      <c r="BMR53" s="96"/>
      <c r="BMS53" s="96"/>
      <c r="BMT53" s="96"/>
      <c r="BMU53" s="96"/>
      <c r="BMV53" s="96"/>
      <c r="BMW53" s="96"/>
      <c r="BMX53" s="96"/>
      <c r="BMY53" s="96"/>
      <c r="BMZ53" s="96"/>
      <c r="BNA53" s="96"/>
      <c r="BNB53" s="96"/>
      <c r="BNC53" s="96"/>
      <c r="BND53" s="96"/>
      <c r="BNE53" s="96"/>
      <c r="BNF53" s="96"/>
      <c r="BNG53" s="96"/>
      <c r="BNH53" s="96"/>
      <c r="BNI53" s="96"/>
      <c r="BNJ53" s="96"/>
      <c r="BNK53" s="96"/>
      <c r="BNL53" s="96"/>
      <c r="BNM53" s="96"/>
      <c r="BNN53" s="96"/>
      <c r="BNO53" s="96"/>
      <c r="BNP53" s="96"/>
      <c r="BNQ53" s="96"/>
      <c r="BNR53" s="96"/>
      <c r="BNS53" s="96"/>
      <c r="BNT53" s="96"/>
      <c r="BNU53" s="96"/>
      <c r="BNV53" s="96"/>
      <c r="BNW53" s="96"/>
      <c r="BNX53" s="96"/>
      <c r="BNY53" s="96"/>
      <c r="BNZ53" s="96"/>
      <c r="BOA53" s="96"/>
      <c r="BOB53" s="96"/>
      <c r="BOC53" s="96"/>
      <c r="BOD53" s="96"/>
      <c r="BOE53" s="96"/>
      <c r="BOF53" s="96"/>
      <c r="BOG53" s="96"/>
      <c r="BOH53" s="96"/>
      <c r="BOI53" s="96"/>
      <c r="BOJ53" s="96"/>
      <c r="BOK53" s="96"/>
      <c r="BOL53" s="96"/>
      <c r="BOM53" s="96"/>
      <c r="BON53" s="96"/>
      <c r="BOO53" s="96"/>
      <c r="BOP53" s="96"/>
      <c r="BOQ53" s="96"/>
      <c r="BOR53" s="96"/>
      <c r="BOS53" s="96"/>
      <c r="BOT53" s="96"/>
      <c r="BOU53" s="96"/>
      <c r="BOV53" s="96"/>
      <c r="BOW53" s="96"/>
      <c r="BOX53" s="96"/>
      <c r="BOY53" s="96"/>
      <c r="BOZ53" s="96"/>
      <c r="BPA53" s="96"/>
      <c r="BPB53" s="96"/>
      <c r="BPC53" s="96"/>
      <c r="BPD53" s="96"/>
      <c r="BPE53" s="96"/>
      <c r="BPF53" s="96"/>
      <c r="BPG53" s="96"/>
      <c r="BPH53" s="96"/>
      <c r="BPI53" s="96"/>
      <c r="BPJ53" s="96"/>
      <c r="BPK53" s="96"/>
      <c r="BPL53" s="96"/>
      <c r="BPM53" s="96"/>
      <c r="BPN53" s="96"/>
      <c r="BPO53" s="96"/>
      <c r="BPP53" s="96"/>
      <c r="BPQ53" s="96"/>
      <c r="BPR53" s="96"/>
      <c r="BPS53" s="96"/>
      <c r="BPT53" s="96"/>
      <c r="BPU53" s="96"/>
      <c r="BPV53" s="96"/>
      <c r="BPW53" s="96"/>
      <c r="BPX53" s="96"/>
      <c r="BPY53" s="96"/>
      <c r="BPZ53" s="96"/>
      <c r="BQA53" s="96"/>
      <c r="BQB53" s="96"/>
      <c r="BQC53" s="96"/>
      <c r="BQD53" s="96"/>
      <c r="BQE53" s="96"/>
      <c r="BQF53" s="96"/>
      <c r="BQG53" s="96"/>
      <c r="BQH53" s="96"/>
      <c r="BQI53" s="96"/>
      <c r="BQJ53" s="96"/>
      <c r="BQK53" s="96"/>
      <c r="BQL53" s="96"/>
      <c r="BQM53" s="96"/>
      <c r="BQN53" s="96"/>
      <c r="BQO53" s="96"/>
      <c r="BQP53" s="96"/>
      <c r="BQQ53" s="96"/>
      <c r="BQR53" s="96"/>
      <c r="BQS53" s="96"/>
      <c r="BQT53" s="96"/>
      <c r="BQU53" s="96"/>
      <c r="BQV53" s="96"/>
      <c r="BQW53" s="96"/>
      <c r="BQX53" s="96"/>
      <c r="BQY53" s="96"/>
      <c r="BQZ53" s="96"/>
      <c r="BRA53" s="96"/>
      <c r="BRB53" s="96"/>
      <c r="BRC53" s="96"/>
      <c r="BRD53" s="96"/>
      <c r="BRE53" s="96"/>
      <c r="BRF53" s="96"/>
      <c r="BRG53" s="96"/>
      <c r="BRH53" s="96"/>
      <c r="BRI53" s="96"/>
      <c r="BRJ53" s="96"/>
      <c r="BRK53" s="96"/>
      <c r="BRL53" s="96"/>
      <c r="BRM53" s="96"/>
      <c r="BRN53" s="96"/>
      <c r="BRO53" s="96"/>
      <c r="BRP53" s="96"/>
      <c r="BRQ53" s="96"/>
      <c r="BRR53" s="96"/>
      <c r="BRS53" s="96"/>
      <c r="BRT53" s="96"/>
      <c r="BRU53" s="96"/>
      <c r="BRV53" s="96"/>
      <c r="BRW53" s="96"/>
      <c r="BRX53" s="96"/>
      <c r="BRY53" s="96"/>
      <c r="BRZ53" s="96"/>
      <c r="BSA53" s="96"/>
      <c r="BSB53" s="96"/>
      <c r="BSC53" s="96"/>
      <c r="BSD53" s="96"/>
      <c r="BSE53" s="96"/>
      <c r="BSF53" s="96"/>
      <c r="BSG53" s="96"/>
      <c r="BSH53" s="96"/>
      <c r="BSI53" s="96"/>
      <c r="BSJ53" s="96"/>
      <c r="BSK53" s="96"/>
      <c r="BSL53" s="96"/>
      <c r="BSM53" s="96"/>
      <c r="BSN53" s="96"/>
      <c r="BSO53" s="96"/>
      <c r="BSP53" s="96"/>
      <c r="BSQ53" s="96"/>
      <c r="BSR53" s="96"/>
      <c r="BSS53" s="96"/>
      <c r="BST53" s="96"/>
      <c r="BSU53" s="96"/>
      <c r="BSV53" s="96"/>
      <c r="BSW53" s="96"/>
      <c r="BSX53" s="96"/>
      <c r="BSY53" s="96"/>
      <c r="BSZ53" s="96"/>
      <c r="BTA53" s="96"/>
      <c r="BTB53" s="96"/>
      <c r="BTC53" s="96"/>
      <c r="BTD53" s="96"/>
      <c r="BTE53" s="96"/>
      <c r="BTF53" s="96"/>
      <c r="BTG53" s="96"/>
      <c r="BTH53" s="96"/>
      <c r="BTI53" s="96"/>
      <c r="BTJ53" s="96"/>
      <c r="BTK53" s="96"/>
      <c r="BTL53" s="96"/>
      <c r="BTM53" s="96"/>
      <c r="BTN53" s="96"/>
      <c r="BTO53" s="96"/>
      <c r="BTP53" s="96"/>
      <c r="BTQ53" s="96"/>
      <c r="BTR53" s="96"/>
      <c r="BTS53" s="96"/>
      <c r="BTT53" s="96"/>
      <c r="BTU53" s="96"/>
      <c r="BTV53" s="96"/>
      <c r="BTW53" s="96"/>
      <c r="BTX53" s="96"/>
      <c r="BTY53" s="96"/>
      <c r="BTZ53" s="96"/>
      <c r="BUA53" s="96"/>
      <c r="BUB53" s="96"/>
      <c r="BUC53" s="96"/>
      <c r="BUD53" s="96"/>
      <c r="BUE53" s="96"/>
      <c r="BUF53" s="96"/>
      <c r="BUG53" s="96"/>
      <c r="BUH53" s="96"/>
      <c r="BUI53" s="96"/>
      <c r="BUJ53" s="96"/>
      <c r="BUK53" s="96"/>
      <c r="BUL53" s="96"/>
      <c r="BUM53" s="96"/>
      <c r="BUN53" s="96"/>
      <c r="BUO53" s="96"/>
      <c r="BUP53" s="96"/>
      <c r="BUQ53" s="96"/>
      <c r="BUR53" s="96"/>
      <c r="BUS53" s="96"/>
      <c r="BUT53" s="96"/>
      <c r="BUU53" s="96"/>
      <c r="BUV53" s="96"/>
      <c r="BUW53" s="96"/>
      <c r="BUX53" s="96"/>
      <c r="BUY53" s="96"/>
      <c r="BUZ53" s="96"/>
      <c r="BVA53" s="96"/>
      <c r="BVB53" s="96"/>
      <c r="BVC53" s="96"/>
      <c r="BVD53" s="96"/>
      <c r="BVE53" s="96"/>
      <c r="BVF53" s="96"/>
      <c r="BVG53" s="96"/>
      <c r="BVH53" s="96"/>
      <c r="BVI53" s="96"/>
      <c r="BVJ53" s="96"/>
      <c r="BVK53" s="96"/>
      <c r="BVL53" s="96"/>
      <c r="BVM53" s="96"/>
      <c r="BVN53" s="96"/>
      <c r="BVO53" s="96"/>
      <c r="BVP53" s="96"/>
      <c r="BVQ53" s="96"/>
      <c r="BVR53" s="96"/>
      <c r="BVS53" s="96"/>
      <c r="BVT53" s="96"/>
      <c r="BVU53" s="96"/>
      <c r="BVV53" s="96"/>
      <c r="BVW53" s="96"/>
      <c r="BVX53" s="96"/>
      <c r="BVY53" s="96"/>
      <c r="BVZ53" s="96"/>
      <c r="BWA53" s="96"/>
      <c r="BWB53" s="96"/>
      <c r="BWC53" s="96"/>
      <c r="BWD53" s="96"/>
      <c r="BWE53" s="96"/>
      <c r="BWF53" s="96"/>
      <c r="BWG53" s="96"/>
      <c r="BWH53" s="96"/>
      <c r="BWI53" s="96"/>
      <c r="BWJ53" s="96"/>
      <c r="BWK53" s="96"/>
      <c r="BWL53" s="96"/>
      <c r="BWM53" s="96"/>
      <c r="BWN53" s="96"/>
      <c r="BWO53" s="96"/>
      <c r="BWP53" s="96"/>
      <c r="BWQ53" s="96"/>
      <c r="BWR53" s="96"/>
      <c r="BWS53" s="96"/>
      <c r="BWT53" s="96"/>
      <c r="BWU53" s="96"/>
      <c r="BWV53" s="96"/>
      <c r="BWW53" s="96"/>
      <c r="BWX53" s="96"/>
      <c r="BWY53" s="96"/>
      <c r="BWZ53" s="96"/>
      <c r="BXA53" s="96"/>
      <c r="BXB53" s="96"/>
      <c r="BXC53" s="96"/>
      <c r="BXD53" s="96"/>
      <c r="BXE53" s="96"/>
      <c r="BXF53" s="96"/>
      <c r="BXG53" s="96"/>
      <c r="BXH53" s="96"/>
      <c r="BXI53" s="96"/>
      <c r="BXJ53" s="96"/>
      <c r="BXK53" s="96"/>
      <c r="BXL53" s="96"/>
      <c r="BXM53" s="96"/>
      <c r="BXN53" s="96"/>
      <c r="BXO53" s="96"/>
      <c r="BXP53" s="96"/>
      <c r="BXQ53" s="96"/>
      <c r="BXR53" s="96"/>
      <c r="BXS53" s="96"/>
      <c r="BXT53" s="96"/>
      <c r="BXU53" s="96"/>
      <c r="BXV53" s="96"/>
      <c r="BXW53" s="96"/>
      <c r="BXX53" s="96"/>
      <c r="BXY53" s="96"/>
      <c r="BXZ53" s="96"/>
      <c r="BYA53" s="96"/>
      <c r="BYB53" s="96"/>
      <c r="BYC53" s="96"/>
      <c r="BYD53" s="96"/>
      <c r="BYE53" s="96"/>
      <c r="BYF53" s="96"/>
      <c r="BYG53" s="96"/>
      <c r="BYH53" s="96"/>
      <c r="BYI53" s="96"/>
      <c r="BYJ53" s="96"/>
      <c r="BYK53" s="96"/>
      <c r="BYL53" s="96"/>
      <c r="BYM53" s="96"/>
      <c r="BYN53" s="96"/>
      <c r="BYO53" s="96"/>
      <c r="BYP53" s="96"/>
      <c r="BYQ53" s="96"/>
      <c r="BYR53" s="96"/>
      <c r="BYS53" s="96"/>
      <c r="BYT53" s="96"/>
      <c r="BYU53" s="96"/>
      <c r="BYV53" s="96"/>
      <c r="BYW53" s="96"/>
      <c r="BYX53" s="96"/>
      <c r="BYY53" s="96"/>
      <c r="BYZ53" s="96"/>
      <c r="BZA53" s="96"/>
      <c r="BZB53" s="96"/>
      <c r="BZC53" s="96"/>
      <c r="BZD53" s="96"/>
      <c r="BZE53" s="96"/>
      <c r="BZF53" s="96"/>
      <c r="BZG53" s="96"/>
      <c r="BZH53" s="96"/>
      <c r="BZI53" s="96"/>
      <c r="BZJ53" s="96"/>
      <c r="BZK53" s="96"/>
      <c r="BZL53" s="96"/>
      <c r="BZM53" s="96"/>
      <c r="BZN53" s="96"/>
      <c r="BZO53" s="96"/>
      <c r="BZP53" s="96"/>
      <c r="BZQ53" s="96"/>
      <c r="BZR53" s="96"/>
      <c r="BZS53" s="96"/>
      <c r="BZT53" s="96"/>
      <c r="BZU53" s="96"/>
      <c r="BZV53" s="96"/>
      <c r="BZW53" s="96"/>
      <c r="BZX53" s="96"/>
      <c r="BZY53" s="96"/>
      <c r="BZZ53" s="96"/>
      <c r="CAA53" s="96"/>
      <c r="CAB53" s="96"/>
      <c r="CAC53" s="96"/>
      <c r="CAD53" s="96"/>
      <c r="CAE53" s="96"/>
      <c r="CAF53" s="96"/>
      <c r="CAG53" s="96"/>
      <c r="CAH53" s="96"/>
      <c r="CAI53" s="96"/>
      <c r="CAJ53" s="96"/>
      <c r="CAK53" s="96"/>
      <c r="CAL53" s="96"/>
      <c r="CAM53" s="96"/>
      <c r="CAN53" s="96"/>
      <c r="CAO53" s="96"/>
      <c r="CAP53" s="96"/>
      <c r="CAQ53" s="96"/>
      <c r="CAR53" s="96"/>
      <c r="CAS53" s="96"/>
      <c r="CAT53" s="96"/>
      <c r="CAU53" s="96"/>
      <c r="CAV53" s="96"/>
      <c r="CAW53" s="96"/>
      <c r="CAX53" s="96"/>
      <c r="CAY53" s="96"/>
      <c r="CAZ53" s="96"/>
      <c r="CBA53" s="96"/>
      <c r="CBB53" s="96"/>
      <c r="CBC53" s="96"/>
      <c r="CBD53" s="96"/>
      <c r="CBE53" s="96"/>
      <c r="CBF53" s="96"/>
      <c r="CBG53" s="96"/>
      <c r="CBH53" s="96"/>
      <c r="CBI53" s="96"/>
      <c r="CBJ53" s="96"/>
      <c r="CBK53" s="96"/>
      <c r="CBL53" s="96"/>
      <c r="CBM53" s="96"/>
      <c r="CBN53" s="96"/>
      <c r="CBO53" s="96"/>
      <c r="CBP53" s="96"/>
      <c r="CBQ53" s="96"/>
      <c r="CBR53" s="96"/>
      <c r="CBS53" s="96"/>
      <c r="CBT53" s="96"/>
      <c r="CBU53" s="96"/>
      <c r="CBV53" s="96"/>
      <c r="CBW53" s="96"/>
      <c r="CBX53" s="96"/>
      <c r="CBY53" s="96"/>
      <c r="CBZ53" s="96"/>
      <c r="CCA53" s="96"/>
      <c r="CCB53" s="96"/>
      <c r="CCC53" s="96"/>
      <c r="CCD53" s="96"/>
      <c r="CCE53" s="96"/>
      <c r="CCF53" s="96"/>
      <c r="CCG53" s="96"/>
      <c r="CCH53" s="96"/>
      <c r="CCI53" s="96"/>
      <c r="CCJ53" s="96"/>
      <c r="CCK53" s="96"/>
      <c r="CCL53" s="96"/>
      <c r="CCM53" s="96"/>
      <c r="CCN53" s="96"/>
      <c r="CCO53" s="96"/>
      <c r="CCP53" s="96"/>
      <c r="CCQ53" s="96"/>
      <c r="CCR53" s="96"/>
      <c r="CCS53" s="96"/>
      <c r="CCT53" s="96"/>
      <c r="CCU53" s="96"/>
      <c r="CCV53" s="96"/>
      <c r="CCW53" s="96"/>
      <c r="CCX53" s="96"/>
      <c r="CCY53" s="96"/>
      <c r="CCZ53" s="96"/>
      <c r="CDA53" s="96"/>
      <c r="CDB53" s="96"/>
      <c r="CDC53" s="96"/>
      <c r="CDD53" s="96"/>
      <c r="CDE53" s="96"/>
      <c r="CDF53" s="96"/>
      <c r="CDG53" s="96"/>
      <c r="CDH53" s="96"/>
      <c r="CDI53" s="96"/>
      <c r="CDJ53" s="96"/>
      <c r="CDK53" s="96"/>
      <c r="CDL53" s="96"/>
      <c r="CDM53" s="96"/>
      <c r="CDN53" s="96"/>
      <c r="CDO53" s="96"/>
      <c r="CDP53" s="96"/>
      <c r="CDQ53" s="96"/>
      <c r="CDR53" s="96"/>
      <c r="CDS53" s="96"/>
      <c r="CDT53" s="96"/>
      <c r="CDU53" s="96"/>
      <c r="CDV53" s="96"/>
      <c r="CDW53" s="96"/>
      <c r="CDX53" s="96"/>
      <c r="CDY53" s="96"/>
      <c r="CDZ53" s="96"/>
      <c r="CEA53" s="96"/>
      <c r="CEB53" s="96"/>
      <c r="CEC53" s="96"/>
      <c r="CED53" s="96"/>
      <c r="CEE53" s="96"/>
      <c r="CEF53" s="96"/>
      <c r="CEG53" s="96"/>
      <c r="CEH53" s="96"/>
      <c r="CEI53" s="96"/>
      <c r="CEJ53" s="96"/>
      <c r="CEK53" s="96"/>
      <c r="CEL53" s="96"/>
      <c r="CEM53" s="96"/>
      <c r="CEN53" s="96"/>
      <c r="CEO53" s="96"/>
      <c r="CEP53" s="96"/>
      <c r="CEQ53" s="96"/>
      <c r="CER53" s="96"/>
      <c r="CES53" s="96"/>
      <c r="CET53" s="96"/>
      <c r="CEU53" s="96"/>
      <c r="CEV53" s="96"/>
      <c r="CEW53" s="96"/>
      <c r="CEX53" s="96"/>
      <c r="CEY53" s="96"/>
      <c r="CEZ53" s="96"/>
      <c r="CFA53" s="96"/>
      <c r="CFB53" s="96"/>
      <c r="CFC53" s="96"/>
      <c r="CFD53" s="96"/>
      <c r="CFE53" s="96"/>
      <c r="CFF53" s="96"/>
      <c r="CFG53" s="96"/>
      <c r="CFH53" s="96"/>
      <c r="CFI53" s="96"/>
      <c r="CFJ53" s="96"/>
      <c r="CFK53" s="96"/>
      <c r="CFL53" s="96"/>
      <c r="CFM53" s="96"/>
      <c r="CFN53" s="96"/>
      <c r="CFO53" s="96"/>
      <c r="CFP53" s="96"/>
      <c r="CFQ53" s="96"/>
      <c r="CFR53" s="96"/>
      <c r="CFS53" s="96"/>
      <c r="CFT53" s="96"/>
      <c r="CFU53" s="96"/>
      <c r="CFV53" s="96"/>
      <c r="CFW53" s="96"/>
      <c r="CFX53" s="96"/>
      <c r="CFY53" s="96"/>
      <c r="CFZ53" s="96"/>
      <c r="CGA53" s="96"/>
      <c r="CGB53" s="96"/>
      <c r="CGC53" s="96"/>
      <c r="CGD53" s="96"/>
      <c r="CGE53" s="96"/>
      <c r="CGF53" s="96"/>
      <c r="CGG53" s="96"/>
      <c r="CGH53" s="96"/>
      <c r="CGI53" s="96"/>
      <c r="CGJ53" s="96"/>
      <c r="CGK53" s="96"/>
      <c r="CGL53" s="96"/>
      <c r="CGM53" s="96"/>
      <c r="CGN53" s="96"/>
      <c r="CGO53" s="96"/>
      <c r="CGP53" s="96"/>
      <c r="CGQ53" s="96"/>
      <c r="CGR53" s="96"/>
      <c r="CGS53" s="96"/>
      <c r="CGT53" s="96"/>
      <c r="CGU53" s="96"/>
      <c r="CGV53" s="96"/>
      <c r="CGW53" s="96"/>
      <c r="CGX53" s="96"/>
      <c r="CGY53" s="96"/>
      <c r="CGZ53" s="96"/>
      <c r="CHA53" s="96"/>
      <c r="CHB53" s="96"/>
      <c r="CHC53" s="96"/>
      <c r="CHD53" s="96"/>
      <c r="CHE53" s="96"/>
      <c r="CHF53" s="96"/>
      <c r="CHG53" s="96"/>
      <c r="CHH53" s="96"/>
      <c r="CHI53" s="96"/>
      <c r="CHJ53" s="96"/>
      <c r="CHK53" s="96"/>
      <c r="CHL53" s="96"/>
      <c r="CHM53" s="96"/>
      <c r="CHN53" s="96"/>
      <c r="CHO53" s="96"/>
      <c r="CHP53" s="96"/>
      <c r="CHQ53" s="96"/>
      <c r="CHR53" s="96"/>
      <c r="CHS53" s="96"/>
      <c r="CHT53" s="96"/>
      <c r="CHU53" s="96"/>
      <c r="CHV53" s="96"/>
      <c r="CHW53" s="96"/>
      <c r="CHX53" s="96"/>
      <c r="CHY53" s="96"/>
      <c r="CHZ53" s="96"/>
      <c r="CIA53" s="96"/>
      <c r="CIB53" s="96"/>
      <c r="CIC53" s="96"/>
      <c r="CID53" s="96"/>
      <c r="CIE53" s="96"/>
      <c r="CIF53" s="96"/>
      <c r="CIG53" s="96"/>
      <c r="CIH53" s="96"/>
      <c r="CII53" s="96"/>
      <c r="CIJ53" s="96"/>
      <c r="CIK53" s="96"/>
      <c r="CIL53" s="96"/>
      <c r="CIM53" s="96"/>
      <c r="CIN53" s="96"/>
      <c r="CIO53" s="96"/>
      <c r="CIP53" s="96"/>
      <c r="CIQ53" s="96"/>
      <c r="CIR53" s="96"/>
      <c r="CIS53" s="96"/>
      <c r="CIT53" s="96"/>
      <c r="CIU53" s="96"/>
      <c r="CIV53" s="96"/>
      <c r="CIW53" s="96"/>
      <c r="CIX53" s="96"/>
      <c r="CIY53" s="96"/>
      <c r="CIZ53" s="96"/>
      <c r="CJA53" s="96"/>
      <c r="CJB53" s="96"/>
      <c r="CJC53" s="96"/>
      <c r="CJD53" s="96"/>
      <c r="CJE53" s="96"/>
      <c r="CJF53" s="96"/>
      <c r="CJG53" s="96"/>
      <c r="CJH53" s="96"/>
      <c r="CJI53" s="96"/>
      <c r="CJJ53" s="96"/>
      <c r="CJK53" s="96"/>
      <c r="CJL53" s="96"/>
      <c r="CJM53" s="96"/>
      <c r="CJN53" s="96"/>
      <c r="CJO53" s="96"/>
      <c r="CJP53" s="96"/>
      <c r="CJQ53" s="96"/>
      <c r="CJR53" s="96"/>
      <c r="CJS53" s="96"/>
      <c r="CJT53" s="96"/>
      <c r="CJU53" s="96"/>
      <c r="CJV53" s="96"/>
      <c r="CJW53" s="96"/>
      <c r="CJX53" s="96"/>
      <c r="CJY53" s="96"/>
      <c r="CJZ53" s="96"/>
      <c r="CKA53" s="96"/>
      <c r="CKB53" s="96"/>
      <c r="CKC53" s="96"/>
      <c r="CKD53" s="96"/>
      <c r="CKE53" s="96"/>
      <c r="CKF53" s="96"/>
      <c r="CKG53" s="96"/>
      <c r="CKH53" s="96"/>
      <c r="CKI53" s="96"/>
      <c r="CKJ53" s="96"/>
      <c r="CKK53" s="96"/>
      <c r="CKL53" s="96"/>
      <c r="CKM53" s="96"/>
      <c r="CKN53" s="96"/>
      <c r="CKO53" s="96"/>
      <c r="CKP53" s="96"/>
      <c r="CKQ53" s="96"/>
      <c r="CKR53" s="96"/>
      <c r="CKS53" s="96"/>
      <c r="CKT53" s="96"/>
      <c r="CKU53" s="96"/>
      <c r="CKV53" s="96"/>
      <c r="CKW53" s="96"/>
      <c r="CKX53" s="96"/>
      <c r="CKY53" s="96"/>
      <c r="CKZ53" s="96"/>
      <c r="CLA53" s="96"/>
      <c r="CLB53" s="96"/>
      <c r="CLC53" s="96"/>
      <c r="CLD53" s="96"/>
      <c r="CLE53" s="96"/>
      <c r="CLF53" s="96"/>
      <c r="CLG53" s="96"/>
      <c r="CLH53" s="96"/>
      <c r="CLI53" s="96"/>
      <c r="CLJ53" s="96"/>
      <c r="CLK53" s="96"/>
      <c r="CLL53" s="96"/>
      <c r="CLM53" s="96"/>
      <c r="CLN53" s="96"/>
      <c r="CLO53" s="96"/>
      <c r="CLP53" s="96"/>
      <c r="CLQ53" s="96"/>
      <c r="CLR53" s="96"/>
      <c r="CLS53" s="96"/>
      <c r="CLT53" s="96"/>
      <c r="CLU53" s="96"/>
      <c r="CLV53" s="96"/>
      <c r="CLW53" s="96"/>
      <c r="CLX53" s="96"/>
      <c r="CLY53" s="96"/>
      <c r="CLZ53" s="96"/>
      <c r="CMA53" s="96"/>
      <c r="CMB53" s="96"/>
      <c r="CMC53" s="96"/>
      <c r="CMD53" s="96"/>
      <c r="CME53" s="96"/>
      <c r="CMF53" s="96"/>
      <c r="CMG53" s="96"/>
      <c r="CMH53" s="96"/>
      <c r="CMI53" s="96"/>
      <c r="CMJ53" s="96"/>
      <c r="CMK53" s="96"/>
      <c r="CML53" s="96"/>
      <c r="CMM53" s="96"/>
      <c r="CMN53" s="96"/>
      <c r="CMO53" s="96"/>
      <c r="CMP53" s="96"/>
      <c r="CMQ53" s="96"/>
      <c r="CMR53" s="96"/>
      <c r="CMS53" s="96"/>
      <c r="CMT53" s="96"/>
      <c r="CMU53" s="96"/>
      <c r="CMV53" s="96"/>
      <c r="CMW53" s="96"/>
      <c r="CMX53" s="96"/>
      <c r="CMY53" s="96"/>
      <c r="CMZ53" s="96"/>
      <c r="CNA53" s="96"/>
      <c r="CNB53" s="96"/>
      <c r="CNC53" s="96"/>
      <c r="CND53" s="96"/>
      <c r="CNE53" s="96"/>
      <c r="CNF53" s="96"/>
      <c r="CNG53" s="96"/>
      <c r="CNH53" s="96"/>
      <c r="CNI53" s="96"/>
      <c r="CNJ53" s="96"/>
      <c r="CNK53" s="96"/>
      <c r="CNL53" s="96"/>
      <c r="CNM53" s="96"/>
      <c r="CNN53" s="96"/>
      <c r="CNO53" s="96"/>
      <c r="CNP53" s="96"/>
      <c r="CNQ53" s="96"/>
      <c r="CNR53" s="96"/>
      <c r="CNS53" s="96"/>
      <c r="CNT53" s="96"/>
      <c r="CNU53" s="96"/>
      <c r="CNV53" s="96"/>
      <c r="CNW53" s="96"/>
      <c r="CNX53" s="96"/>
      <c r="CNY53" s="96"/>
      <c r="CNZ53" s="96"/>
      <c r="COA53" s="96"/>
      <c r="COB53" s="96"/>
      <c r="COC53" s="96"/>
      <c r="COD53" s="96"/>
      <c r="COE53" s="96"/>
      <c r="COF53" s="96"/>
      <c r="COG53" s="96"/>
      <c r="COH53" s="96"/>
      <c r="COI53" s="96"/>
      <c r="COJ53" s="96"/>
      <c r="COK53" s="96"/>
      <c r="COL53" s="96"/>
      <c r="COM53" s="96"/>
      <c r="CON53" s="96"/>
      <c r="COO53" s="96"/>
      <c r="COP53" s="96"/>
      <c r="COQ53" s="96"/>
      <c r="COR53" s="96"/>
      <c r="COS53" s="96"/>
      <c r="COT53" s="96"/>
      <c r="COU53" s="96"/>
      <c r="COV53" s="96"/>
      <c r="COW53" s="96"/>
      <c r="COX53" s="96"/>
      <c r="COY53" s="96"/>
      <c r="COZ53" s="96"/>
      <c r="CPA53" s="96"/>
      <c r="CPB53" s="96"/>
      <c r="CPC53" s="96"/>
      <c r="CPD53" s="96"/>
      <c r="CPE53" s="96"/>
      <c r="CPF53" s="96"/>
      <c r="CPG53" s="96"/>
      <c r="CPH53" s="96"/>
      <c r="CPI53" s="96"/>
      <c r="CPJ53" s="96"/>
      <c r="CPK53" s="96"/>
      <c r="CPL53" s="96"/>
      <c r="CPM53" s="96"/>
      <c r="CPN53" s="96"/>
      <c r="CPO53" s="96"/>
      <c r="CPP53" s="96"/>
      <c r="CPQ53" s="96"/>
      <c r="CPR53" s="96"/>
      <c r="CPS53" s="96"/>
      <c r="CPT53" s="96"/>
      <c r="CPU53" s="96"/>
      <c r="CPV53" s="96"/>
      <c r="CPW53" s="96"/>
      <c r="CPX53" s="96"/>
      <c r="CPY53" s="96"/>
      <c r="CPZ53" s="96"/>
      <c r="CQA53" s="96"/>
      <c r="CQB53" s="96"/>
      <c r="CQC53" s="96"/>
      <c r="CQD53" s="96"/>
      <c r="CQE53" s="96"/>
      <c r="CQF53" s="96"/>
      <c r="CQG53" s="96"/>
      <c r="CQH53" s="96"/>
      <c r="CQI53" s="96"/>
      <c r="CQJ53" s="96"/>
      <c r="CQK53" s="96"/>
      <c r="CQL53" s="96"/>
      <c r="CQM53" s="96"/>
      <c r="CQN53" s="96"/>
      <c r="CQO53" s="96"/>
      <c r="CQP53" s="96"/>
      <c r="CQQ53" s="96"/>
      <c r="CQR53" s="96"/>
      <c r="CQS53" s="96"/>
      <c r="CQT53" s="96"/>
      <c r="CQU53" s="96"/>
      <c r="CQV53" s="96"/>
      <c r="CQW53" s="96"/>
      <c r="CQX53" s="96"/>
      <c r="CQY53" s="96"/>
      <c r="CQZ53" s="96"/>
      <c r="CRA53" s="96"/>
      <c r="CRB53" s="96"/>
      <c r="CRC53" s="96"/>
      <c r="CRD53" s="96"/>
      <c r="CRE53" s="96"/>
      <c r="CRF53" s="96"/>
      <c r="CRG53" s="96"/>
      <c r="CRH53" s="96"/>
      <c r="CRI53" s="96"/>
      <c r="CRJ53" s="96"/>
      <c r="CRK53" s="96"/>
      <c r="CRL53" s="96"/>
      <c r="CRM53" s="96"/>
      <c r="CRN53" s="96"/>
      <c r="CRO53" s="96"/>
      <c r="CRP53" s="96"/>
      <c r="CRQ53" s="96"/>
      <c r="CRR53" s="96"/>
      <c r="CRS53" s="96"/>
      <c r="CRT53" s="96"/>
      <c r="CRU53" s="96"/>
      <c r="CRV53" s="96"/>
      <c r="CRW53" s="96"/>
      <c r="CRX53" s="96"/>
      <c r="CRY53" s="96"/>
      <c r="CRZ53" s="96"/>
      <c r="CSA53" s="96"/>
      <c r="CSB53" s="96"/>
      <c r="CSC53" s="96"/>
      <c r="CSD53" s="96"/>
      <c r="CSE53" s="96"/>
      <c r="CSF53" s="96"/>
      <c r="CSG53" s="96"/>
      <c r="CSH53" s="96"/>
      <c r="CSI53" s="96"/>
      <c r="CSJ53" s="96"/>
      <c r="CSK53" s="96"/>
      <c r="CSL53" s="96"/>
      <c r="CSM53" s="96"/>
      <c r="CSN53" s="96"/>
      <c r="CSO53" s="96"/>
      <c r="CSP53" s="96"/>
      <c r="CSQ53" s="96"/>
      <c r="CSR53" s="96"/>
      <c r="CSS53" s="96"/>
      <c r="CST53" s="96"/>
      <c r="CSU53" s="96"/>
      <c r="CSV53" s="96"/>
      <c r="CSW53" s="96"/>
      <c r="CSX53" s="96"/>
      <c r="CSY53" s="96"/>
      <c r="CSZ53" s="96"/>
      <c r="CTA53" s="96"/>
      <c r="CTB53" s="96"/>
      <c r="CTC53" s="96"/>
      <c r="CTD53" s="96"/>
      <c r="CTE53" s="96"/>
      <c r="CTF53" s="96"/>
      <c r="CTG53" s="96"/>
      <c r="CTH53" s="96"/>
      <c r="CTI53" s="96"/>
      <c r="CTJ53" s="96"/>
      <c r="CTK53" s="96"/>
      <c r="CTL53" s="96"/>
      <c r="CTM53" s="96"/>
      <c r="CTN53" s="96"/>
      <c r="CTO53" s="96"/>
      <c r="CTP53" s="96"/>
      <c r="CTQ53" s="96"/>
      <c r="CTR53" s="96"/>
      <c r="CTS53" s="96"/>
      <c r="CTT53" s="96"/>
      <c r="CTU53" s="96"/>
      <c r="CTV53" s="96"/>
      <c r="CTW53" s="96"/>
      <c r="CTX53" s="96"/>
      <c r="CTY53" s="96"/>
      <c r="CTZ53" s="96"/>
      <c r="CUA53" s="96"/>
      <c r="CUB53" s="96"/>
      <c r="CUC53" s="96"/>
      <c r="CUD53" s="96"/>
      <c r="CUE53" s="96"/>
      <c r="CUF53" s="96"/>
      <c r="CUG53" s="96"/>
      <c r="CUH53" s="96"/>
      <c r="CUI53" s="96"/>
      <c r="CUJ53" s="96"/>
      <c r="CUK53" s="96"/>
      <c r="CUL53" s="96"/>
      <c r="CUM53" s="96"/>
      <c r="CUN53" s="96"/>
      <c r="CUO53" s="96"/>
      <c r="CUP53" s="96"/>
      <c r="CUQ53" s="96"/>
      <c r="CUR53" s="96"/>
      <c r="CUS53" s="96"/>
      <c r="CUT53" s="96"/>
      <c r="CUU53" s="96"/>
      <c r="CUV53" s="96"/>
      <c r="CUW53" s="96"/>
      <c r="CUX53" s="96"/>
      <c r="CUY53" s="96"/>
      <c r="CUZ53" s="96"/>
      <c r="CVA53" s="96"/>
      <c r="CVB53" s="96"/>
      <c r="CVC53" s="96"/>
      <c r="CVD53" s="96"/>
      <c r="CVE53" s="96"/>
      <c r="CVF53" s="96"/>
      <c r="CVG53" s="96"/>
      <c r="CVH53" s="96"/>
      <c r="CVI53" s="96"/>
      <c r="CVJ53" s="96"/>
      <c r="CVK53" s="96"/>
      <c r="CVL53" s="96"/>
      <c r="CVM53" s="96"/>
      <c r="CVN53" s="96"/>
      <c r="CVO53" s="96"/>
      <c r="CVP53" s="96"/>
      <c r="CVQ53" s="96"/>
      <c r="CVR53" s="96"/>
      <c r="CVS53" s="96"/>
      <c r="CVT53" s="96"/>
      <c r="CVU53" s="96"/>
      <c r="CVV53" s="96"/>
      <c r="CVW53" s="96"/>
      <c r="CVX53" s="96"/>
      <c r="CVY53" s="96"/>
      <c r="CVZ53" s="96"/>
      <c r="CWA53" s="96"/>
      <c r="CWB53" s="96"/>
      <c r="CWC53" s="96"/>
      <c r="CWD53" s="96"/>
      <c r="CWE53" s="96"/>
      <c r="CWF53" s="96"/>
      <c r="CWG53" s="96"/>
      <c r="CWH53" s="96"/>
      <c r="CWI53" s="96"/>
      <c r="CWJ53" s="96"/>
      <c r="CWK53" s="96"/>
      <c r="CWL53" s="96"/>
      <c r="CWM53" s="96"/>
      <c r="CWN53" s="96"/>
      <c r="CWO53" s="96"/>
      <c r="CWP53" s="96"/>
      <c r="CWQ53" s="96"/>
      <c r="CWR53" s="96"/>
      <c r="CWS53" s="96"/>
      <c r="CWT53" s="96"/>
      <c r="CWU53" s="96"/>
      <c r="CWV53" s="96"/>
      <c r="CWW53" s="96"/>
      <c r="CWX53" s="96"/>
      <c r="CWY53" s="96"/>
      <c r="CWZ53" s="96"/>
      <c r="CXA53" s="96"/>
      <c r="CXB53" s="96"/>
      <c r="CXC53" s="96"/>
      <c r="CXD53" s="96"/>
      <c r="CXE53" s="96"/>
      <c r="CXF53" s="96"/>
      <c r="CXG53" s="96"/>
      <c r="CXH53" s="96"/>
      <c r="CXI53" s="96"/>
      <c r="CXJ53" s="96"/>
      <c r="CXK53" s="96"/>
      <c r="CXL53" s="96"/>
      <c r="CXM53" s="96"/>
      <c r="CXN53" s="96"/>
      <c r="CXO53" s="96"/>
      <c r="CXP53" s="96"/>
      <c r="CXQ53" s="96"/>
      <c r="CXR53" s="96"/>
      <c r="CXS53" s="96"/>
      <c r="CXT53" s="96"/>
      <c r="CXU53" s="96"/>
      <c r="CXV53" s="96"/>
      <c r="CXW53" s="96"/>
      <c r="CXX53" s="96"/>
      <c r="CXY53" s="96"/>
      <c r="CXZ53" s="96"/>
      <c r="CYA53" s="96"/>
      <c r="CYB53" s="96"/>
      <c r="CYC53" s="96"/>
      <c r="CYD53" s="96"/>
      <c r="CYE53" s="96"/>
      <c r="CYF53" s="96"/>
      <c r="CYG53" s="96"/>
      <c r="CYH53" s="96"/>
      <c r="CYI53" s="96"/>
      <c r="CYJ53" s="96"/>
      <c r="CYK53" s="96"/>
      <c r="CYL53" s="96"/>
      <c r="CYM53" s="96"/>
      <c r="CYN53" s="96"/>
      <c r="CYO53" s="96"/>
      <c r="CYP53" s="96"/>
      <c r="CYQ53" s="96"/>
      <c r="CYR53" s="96"/>
      <c r="CYS53" s="96"/>
      <c r="CYT53" s="96"/>
      <c r="CYU53" s="96"/>
      <c r="CYV53" s="96"/>
      <c r="CYW53" s="96"/>
      <c r="CYX53" s="96"/>
      <c r="CYY53" s="96"/>
      <c r="CYZ53" s="96"/>
      <c r="CZA53" s="96"/>
      <c r="CZB53" s="96"/>
      <c r="CZC53" s="96"/>
      <c r="CZD53" s="96"/>
      <c r="CZE53" s="96"/>
      <c r="CZF53" s="96"/>
      <c r="CZG53" s="96"/>
      <c r="CZH53" s="96"/>
      <c r="CZI53" s="96"/>
      <c r="CZJ53" s="96"/>
      <c r="CZK53" s="96"/>
      <c r="CZL53" s="96"/>
      <c r="CZM53" s="96"/>
      <c r="CZN53" s="96"/>
      <c r="CZO53" s="96"/>
      <c r="CZP53" s="96"/>
      <c r="CZQ53" s="96"/>
      <c r="CZR53" s="96"/>
      <c r="CZS53" s="96"/>
      <c r="CZT53" s="96"/>
      <c r="CZU53" s="96"/>
      <c r="CZV53" s="96"/>
      <c r="CZW53" s="96"/>
      <c r="CZX53" s="96"/>
      <c r="CZY53" s="96"/>
      <c r="CZZ53" s="96"/>
      <c r="DAA53" s="96"/>
      <c r="DAB53" s="96"/>
      <c r="DAC53" s="96"/>
      <c r="DAD53" s="96"/>
      <c r="DAE53" s="96"/>
      <c r="DAF53" s="96"/>
      <c r="DAG53" s="96"/>
      <c r="DAH53" s="96"/>
      <c r="DAI53" s="96"/>
      <c r="DAJ53" s="96"/>
      <c r="DAK53" s="96"/>
      <c r="DAL53" s="96"/>
      <c r="DAM53" s="96"/>
      <c r="DAN53" s="96"/>
      <c r="DAO53" s="96"/>
      <c r="DAP53" s="96"/>
      <c r="DAQ53" s="96"/>
      <c r="DAR53" s="96"/>
      <c r="DAS53" s="96"/>
      <c r="DAT53" s="96"/>
      <c r="DAU53" s="96"/>
      <c r="DAV53" s="96"/>
      <c r="DAW53" s="96"/>
      <c r="DAX53" s="96"/>
      <c r="DAY53" s="96"/>
      <c r="DAZ53" s="96"/>
      <c r="DBA53" s="96"/>
      <c r="DBB53" s="96"/>
      <c r="DBC53" s="96"/>
      <c r="DBD53" s="96"/>
      <c r="DBE53" s="96"/>
      <c r="DBF53" s="96"/>
      <c r="DBG53" s="96"/>
      <c r="DBH53" s="96"/>
      <c r="DBI53" s="96"/>
      <c r="DBJ53" s="96"/>
      <c r="DBK53" s="96"/>
      <c r="DBL53" s="96"/>
      <c r="DBM53" s="96"/>
      <c r="DBN53" s="96"/>
      <c r="DBO53" s="96"/>
      <c r="DBP53" s="96"/>
      <c r="DBQ53" s="96"/>
      <c r="DBR53" s="96"/>
      <c r="DBS53" s="96"/>
      <c r="DBT53" s="96"/>
      <c r="DBU53" s="96"/>
      <c r="DBV53" s="96"/>
      <c r="DBW53" s="96"/>
      <c r="DBX53" s="96"/>
      <c r="DBY53" s="96"/>
      <c r="DBZ53" s="96"/>
      <c r="DCA53" s="96"/>
      <c r="DCB53" s="96"/>
      <c r="DCC53" s="96"/>
      <c r="DCD53" s="96"/>
      <c r="DCE53" s="96"/>
      <c r="DCF53" s="96"/>
      <c r="DCG53" s="96"/>
      <c r="DCH53" s="96"/>
      <c r="DCI53" s="96"/>
      <c r="DCJ53" s="96"/>
      <c r="DCK53" s="96"/>
      <c r="DCL53" s="96"/>
      <c r="DCM53" s="96"/>
      <c r="DCN53" s="96"/>
      <c r="DCO53" s="96"/>
      <c r="DCP53" s="96"/>
      <c r="DCQ53" s="96"/>
      <c r="DCR53" s="96"/>
      <c r="DCS53" s="96"/>
      <c r="DCT53" s="96"/>
      <c r="DCU53" s="96"/>
      <c r="DCV53" s="96"/>
      <c r="DCW53" s="96"/>
      <c r="DCX53" s="96"/>
      <c r="DCY53" s="96"/>
      <c r="DCZ53" s="96"/>
      <c r="DDA53" s="96"/>
      <c r="DDB53" s="96"/>
      <c r="DDC53" s="96"/>
      <c r="DDD53" s="96"/>
      <c r="DDE53" s="96"/>
      <c r="DDF53" s="96"/>
      <c r="DDG53" s="96"/>
      <c r="DDH53" s="96"/>
      <c r="DDI53" s="96"/>
      <c r="DDJ53" s="96"/>
      <c r="DDK53" s="96"/>
      <c r="DDL53" s="96"/>
      <c r="DDM53" s="96"/>
      <c r="DDN53" s="96"/>
      <c r="DDO53" s="96"/>
      <c r="DDP53" s="96"/>
      <c r="DDQ53" s="96"/>
      <c r="DDR53" s="96"/>
      <c r="DDS53" s="96"/>
      <c r="DDT53" s="96"/>
      <c r="DDU53" s="96"/>
      <c r="DDV53" s="96"/>
      <c r="DDW53" s="96"/>
      <c r="DDX53" s="96"/>
      <c r="DDY53" s="96"/>
      <c r="DDZ53" s="96"/>
      <c r="DEA53" s="96"/>
      <c r="DEB53" s="96"/>
      <c r="DEC53" s="96"/>
      <c r="DED53" s="96"/>
      <c r="DEE53" s="96"/>
      <c r="DEF53" s="96"/>
      <c r="DEG53" s="96"/>
      <c r="DEH53" s="96"/>
      <c r="DEI53" s="96"/>
      <c r="DEJ53" s="96"/>
      <c r="DEK53" s="96"/>
      <c r="DEL53" s="96"/>
      <c r="DEM53" s="96"/>
      <c r="DEN53" s="96"/>
      <c r="DEO53" s="96"/>
      <c r="DEP53" s="96"/>
      <c r="DEQ53" s="96"/>
      <c r="DER53" s="96"/>
      <c r="DES53" s="96"/>
      <c r="DET53" s="96"/>
      <c r="DEU53" s="96"/>
      <c r="DEV53" s="96"/>
      <c r="DEW53" s="96"/>
      <c r="DEX53" s="96"/>
      <c r="DEY53" s="96"/>
      <c r="DEZ53" s="96"/>
      <c r="DFA53" s="96"/>
      <c r="DFB53" s="96"/>
      <c r="DFC53" s="96"/>
      <c r="DFD53" s="96"/>
      <c r="DFE53" s="96"/>
      <c r="DFF53" s="96"/>
      <c r="DFG53" s="96"/>
      <c r="DFH53" s="96"/>
      <c r="DFI53" s="96"/>
      <c r="DFJ53" s="96"/>
      <c r="DFK53" s="96"/>
      <c r="DFL53" s="96"/>
      <c r="DFM53" s="96"/>
      <c r="DFN53" s="96"/>
      <c r="DFO53" s="96"/>
      <c r="DFP53" s="96"/>
      <c r="DFQ53" s="96"/>
      <c r="DFR53" s="96"/>
      <c r="DFS53" s="96"/>
      <c r="DFT53" s="96"/>
      <c r="DFU53" s="96"/>
      <c r="DFV53" s="96"/>
      <c r="DFW53" s="96"/>
      <c r="DFX53" s="96"/>
      <c r="DFY53" s="96"/>
      <c r="DFZ53" s="96"/>
      <c r="DGA53" s="96"/>
      <c r="DGB53" s="96"/>
      <c r="DGC53" s="96"/>
      <c r="DGD53" s="96"/>
      <c r="DGE53" s="96"/>
      <c r="DGF53" s="96"/>
      <c r="DGG53" s="96"/>
      <c r="DGH53" s="96"/>
      <c r="DGI53" s="96"/>
      <c r="DGJ53" s="96"/>
      <c r="DGK53" s="96"/>
      <c r="DGL53" s="96"/>
      <c r="DGM53" s="96"/>
      <c r="DGN53" s="96"/>
      <c r="DGO53" s="96"/>
      <c r="DGP53" s="96"/>
      <c r="DGQ53" s="96"/>
      <c r="DGR53" s="96"/>
      <c r="DGS53" s="96"/>
      <c r="DGT53" s="96"/>
      <c r="DGU53" s="96"/>
      <c r="DGV53" s="96"/>
      <c r="DGW53" s="96"/>
      <c r="DGX53" s="96"/>
      <c r="DGY53" s="96"/>
      <c r="DGZ53" s="96"/>
      <c r="DHA53" s="96"/>
      <c r="DHB53" s="96"/>
      <c r="DHC53" s="96"/>
      <c r="DHD53" s="96"/>
      <c r="DHE53" s="96"/>
      <c r="DHF53" s="96"/>
      <c r="DHG53" s="96"/>
      <c r="DHH53" s="96"/>
      <c r="DHI53" s="96"/>
      <c r="DHJ53" s="96"/>
      <c r="DHK53" s="96"/>
      <c r="DHL53" s="96"/>
      <c r="DHM53" s="96"/>
      <c r="DHN53" s="96"/>
      <c r="DHO53" s="96"/>
      <c r="DHP53" s="96"/>
      <c r="DHQ53" s="96"/>
      <c r="DHR53" s="96"/>
      <c r="DHS53" s="96"/>
      <c r="DHT53" s="96"/>
      <c r="DHU53" s="96"/>
      <c r="DHV53" s="96"/>
      <c r="DHW53" s="96"/>
      <c r="DHX53" s="96"/>
      <c r="DHY53" s="96"/>
      <c r="DHZ53" s="96"/>
      <c r="DIA53" s="96"/>
      <c r="DIB53" s="96"/>
      <c r="DIC53" s="96"/>
      <c r="DID53" s="96"/>
      <c r="DIE53" s="96"/>
      <c r="DIF53" s="96"/>
      <c r="DIG53" s="96"/>
      <c r="DIH53" s="96"/>
      <c r="DII53" s="96"/>
      <c r="DIJ53" s="96"/>
      <c r="DIK53" s="96"/>
      <c r="DIL53" s="96"/>
      <c r="DIM53" s="96"/>
      <c r="DIN53" s="96"/>
      <c r="DIO53" s="96"/>
      <c r="DIP53" s="96"/>
      <c r="DIQ53" s="96"/>
      <c r="DIR53" s="96"/>
      <c r="DIS53" s="96"/>
      <c r="DIT53" s="96"/>
      <c r="DIU53" s="96"/>
      <c r="DIV53" s="96"/>
      <c r="DIW53" s="96"/>
      <c r="DIX53" s="96"/>
      <c r="DIY53" s="96"/>
      <c r="DIZ53" s="96"/>
      <c r="DJA53" s="96"/>
      <c r="DJB53" s="96"/>
      <c r="DJC53" s="96"/>
      <c r="DJD53" s="96"/>
      <c r="DJE53" s="96"/>
      <c r="DJF53" s="96"/>
      <c r="DJG53" s="96"/>
      <c r="DJH53" s="96"/>
      <c r="DJI53" s="96"/>
      <c r="DJJ53" s="96"/>
      <c r="DJK53" s="96"/>
      <c r="DJL53" s="96"/>
      <c r="DJM53" s="96"/>
      <c r="DJN53" s="96"/>
      <c r="DJO53" s="96"/>
      <c r="DJP53" s="96"/>
      <c r="DJQ53" s="96"/>
      <c r="DJR53" s="96"/>
      <c r="DJS53" s="96"/>
      <c r="DJT53" s="96"/>
      <c r="DJU53" s="96"/>
      <c r="DJV53" s="96"/>
      <c r="DJW53" s="96"/>
      <c r="DJX53" s="96"/>
      <c r="DJY53" s="96"/>
      <c r="DJZ53" s="96"/>
      <c r="DKA53" s="96"/>
      <c r="DKB53" s="96"/>
      <c r="DKC53" s="96"/>
      <c r="DKD53" s="96"/>
      <c r="DKE53" s="96"/>
      <c r="DKF53" s="96"/>
      <c r="DKG53" s="96"/>
      <c r="DKH53" s="96"/>
      <c r="DKI53" s="96"/>
      <c r="DKJ53" s="96"/>
      <c r="DKK53" s="96"/>
      <c r="DKL53" s="96"/>
      <c r="DKM53" s="96"/>
      <c r="DKN53" s="96"/>
      <c r="DKO53" s="96"/>
      <c r="DKP53" s="96"/>
      <c r="DKQ53" s="96"/>
      <c r="DKR53" s="96"/>
      <c r="DKS53" s="96"/>
      <c r="DKT53" s="96"/>
      <c r="DKU53" s="96"/>
      <c r="DKV53" s="96"/>
      <c r="DKW53" s="96"/>
      <c r="DKX53" s="96"/>
      <c r="DKY53" s="96"/>
      <c r="DKZ53" s="96"/>
      <c r="DLA53" s="96"/>
      <c r="DLB53" s="96"/>
      <c r="DLC53" s="96"/>
      <c r="DLD53" s="96"/>
      <c r="DLE53" s="96"/>
      <c r="DLF53" s="96"/>
      <c r="DLG53" s="96"/>
      <c r="DLH53" s="96"/>
      <c r="DLI53" s="96"/>
      <c r="DLJ53" s="96"/>
      <c r="DLK53" s="96"/>
      <c r="DLL53" s="96"/>
      <c r="DLM53" s="96"/>
      <c r="DLN53" s="96"/>
      <c r="DLO53" s="96"/>
      <c r="DLP53" s="96"/>
      <c r="DLQ53" s="96"/>
      <c r="DLR53" s="96"/>
      <c r="DLS53" s="96"/>
      <c r="DLT53" s="96"/>
      <c r="DLU53" s="96"/>
      <c r="DLV53" s="96"/>
      <c r="DLW53" s="96"/>
      <c r="DLX53" s="96"/>
      <c r="DLY53" s="96"/>
      <c r="DLZ53" s="96"/>
      <c r="DMA53" s="96"/>
      <c r="DMB53" s="96"/>
      <c r="DMC53" s="96"/>
      <c r="DMD53" s="96"/>
      <c r="DME53" s="96"/>
      <c r="DMF53" s="96"/>
      <c r="DMG53" s="96"/>
      <c r="DMH53" s="96"/>
      <c r="DMI53" s="96"/>
      <c r="DMJ53" s="96"/>
      <c r="DMK53" s="96"/>
      <c r="DML53" s="96"/>
      <c r="DMM53" s="96"/>
      <c r="DMN53" s="96"/>
      <c r="DMO53" s="96"/>
      <c r="DMP53" s="96"/>
      <c r="DMQ53" s="96"/>
      <c r="DMR53" s="96"/>
      <c r="DMS53" s="96"/>
      <c r="DMT53" s="96"/>
      <c r="DMU53" s="96"/>
      <c r="DMV53" s="96"/>
      <c r="DMW53" s="96"/>
      <c r="DMX53" s="96"/>
      <c r="DMY53" s="96"/>
      <c r="DMZ53" s="96"/>
      <c r="DNA53" s="96"/>
      <c r="DNB53" s="96"/>
      <c r="DNC53" s="96"/>
      <c r="DND53" s="96"/>
      <c r="DNE53" s="96"/>
      <c r="DNF53" s="96"/>
      <c r="DNG53" s="96"/>
      <c r="DNH53" s="96"/>
      <c r="DNI53" s="96"/>
      <c r="DNJ53" s="96"/>
      <c r="DNK53" s="96"/>
      <c r="DNL53" s="96"/>
      <c r="DNM53" s="96"/>
      <c r="DNN53" s="96"/>
      <c r="DNO53" s="96"/>
      <c r="DNP53" s="96"/>
      <c r="DNQ53" s="96"/>
      <c r="DNR53" s="96"/>
      <c r="DNS53" s="96"/>
      <c r="DNT53" s="96"/>
      <c r="DNU53" s="96"/>
      <c r="DNV53" s="96"/>
      <c r="DNW53" s="96"/>
      <c r="DNX53" s="96"/>
      <c r="DNY53" s="96"/>
      <c r="DNZ53" s="96"/>
      <c r="DOA53" s="96"/>
      <c r="DOB53" s="96"/>
      <c r="DOC53" s="96"/>
      <c r="DOD53" s="96"/>
      <c r="DOE53" s="96"/>
      <c r="DOF53" s="96"/>
      <c r="DOG53" s="96"/>
      <c r="DOH53" s="96"/>
      <c r="DOI53" s="96"/>
      <c r="DOJ53" s="96"/>
      <c r="DOK53" s="96"/>
      <c r="DOL53" s="96"/>
      <c r="DOM53" s="96"/>
      <c r="DON53" s="96"/>
      <c r="DOO53" s="96"/>
      <c r="DOP53" s="96"/>
      <c r="DOQ53" s="96"/>
      <c r="DOR53" s="96"/>
      <c r="DOS53" s="96"/>
      <c r="DOT53" s="96"/>
      <c r="DOU53" s="96"/>
      <c r="DOV53" s="96"/>
      <c r="DOW53" s="96"/>
      <c r="DOX53" s="96"/>
      <c r="DOY53" s="96"/>
      <c r="DOZ53" s="96"/>
      <c r="DPA53" s="96"/>
      <c r="DPB53" s="96"/>
      <c r="DPC53" s="96"/>
      <c r="DPD53" s="96"/>
      <c r="DPE53" s="96"/>
      <c r="DPF53" s="96"/>
      <c r="DPG53" s="96"/>
      <c r="DPH53" s="96"/>
      <c r="DPI53" s="96"/>
      <c r="DPJ53" s="96"/>
      <c r="DPK53" s="96"/>
      <c r="DPL53" s="96"/>
      <c r="DPM53" s="96"/>
      <c r="DPN53" s="96"/>
      <c r="DPO53" s="96"/>
      <c r="DPP53" s="96"/>
      <c r="DPQ53" s="96"/>
      <c r="DPR53" s="96"/>
      <c r="DPS53" s="96"/>
      <c r="DPT53" s="96"/>
      <c r="DPU53" s="96"/>
      <c r="DPV53" s="96"/>
      <c r="DPW53" s="96"/>
      <c r="DPX53" s="96"/>
      <c r="DPY53" s="96"/>
      <c r="DPZ53" s="96"/>
      <c r="DQA53" s="96"/>
      <c r="DQB53" s="96"/>
      <c r="DQC53" s="96"/>
      <c r="DQD53" s="96"/>
      <c r="DQE53" s="96"/>
      <c r="DQF53" s="96"/>
      <c r="DQG53" s="96"/>
      <c r="DQH53" s="96"/>
      <c r="DQI53" s="96"/>
      <c r="DQJ53" s="96"/>
      <c r="DQK53" s="96"/>
      <c r="DQL53" s="96"/>
      <c r="DQM53" s="96"/>
      <c r="DQN53" s="96"/>
      <c r="DQO53" s="96"/>
      <c r="DQP53" s="96"/>
      <c r="DQQ53" s="96"/>
      <c r="DQR53" s="96"/>
      <c r="DQS53" s="96"/>
      <c r="DQT53" s="96"/>
      <c r="DQU53" s="96"/>
      <c r="DQV53" s="96"/>
      <c r="DQW53" s="96"/>
      <c r="DQX53" s="96"/>
      <c r="DQY53" s="96"/>
      <c r="DQZ53" s="96"/>
      <c r="DRA53" s="96"/>
      <c r="DRB53" s="96"/>
      <c r="DRC53" s="96"/>
      <c r="DRD53" s="96"/>
      <c r="DRE53" s="96"/>
      <c r="DRF53" s="96"/>
      <c r="DRG53" s="96"/>
      <c r="DRH53" s="96"/>
      <c r="DRI53" s="96"/>
      <c r="DRJ53" s="96"/>
      <c r="DRK53" s="96"/>
      <c r="DRL53" s="96"/>
      <c r="DRM53" s="96"/>
      <c r="DRN53" s="96"/>
      <c r="DRO53" s="96"/>
      <c r="DRP53" s="96"/>
      <c r="DRQ53" s="96"/>
      <c r="DRR53" s="96"/>
      <c r="DRS53" s="96"/>
      <c r="DRT53" s="96"/>
      <c r="DRU53" s="96"/>
      <c r="DRV53" s="96"/>
      <c r="DRW53" s="96"/>
      <c r="DRX53" s="96"/>
      <c r="DRY53" s="96"/>
      <c r="DRZ53" s="96"/>
      <c r="DSA53" s="96"/>
      <c r="DSB53" s="96"/>
      <c r="DSC53" s="96"/>
      <c r="DSD53" s="96"/>
      <c r="DSE53" s="96"/>
      <c r="DSF53" s="96"/>
      <c r="DSG53" s="96"/>
      <c r="DSH53" s="96"/>
      <c r="DSI53" s="96"/>
      <c r="DSJ53" s="96"/>
      <c r="DSK53" s="96"/>
      <c r="DSL53" s="96"/>
      <c r="DSM53" s="96"/>
      <c r="DSN53" s="96"/>
      <c r="DSO53" s="96"/>
      <c r="DSP53" s="96"/>
      <c r="DSQ53" s="96"/>
      <c r="DSR53" s="96"/>
      <c r="DSS53" s="96"/>
      <c r="DST53" s="96"/>
      <c r="DSU53" s="96"/>
      <c r="DSV53" s="96"/>
      <c r="DSW53" s="96"/>
      <c r="DSX53" s="96"/>
      <c r="DSY53" s="96"/>
      <c r="DSZ53" s="96"/>
      <c r="DTA53" s="96"/>
      <c r="DTB53" s="96"/>
      <c r="DTC53" s="96"/>
      <c r="DTD53" s="96"/>
      <c r="DTE53" s="96"/>
      <c r="DTF53" s="96"/>
      <c r="DTG53" s="96"/>
      <c r="DTH53" s="96"/>
      <c r="DTI53" s="96"/>
      <c r="DTJ53" s="96"/>
      <c r="DTK53" s="96"/>
      <c r="DTL53" s="96"/>
      <c r="DTM53" s="96"/>
      <c r="DTN53" s="96"/>
      <c r="DTO53" s="96"/>
      <c r="DTP53" s="96"/>
      <c r="DTQ53" s="96"/>
      <c r="DTR53" s="96"/>
      <c r="DTS53" s="96"/>
      <c r="DTT53" s="96"/>
      <c r="DTU53" s="96"/>
      <c r="DTV53" s="96"/>
      <c r="DTW53" s="96"/>
      <c r="DTX53" s="96"/>
      <c r="DTY53" s="96"/>
      <c r="DTZ53" s="96"/>
      <c r="DUA53" s="96"/>
      <c r="DUB53" s="96"/>
      <c r="DUC53" s="96"/>
      <c r="DUD53" s="96"/>
      <c r="DUE53" s="96"/>
      <c r="DUF53" s="96"/>
      <c r="DUG53" s="96"/>
      <c r="DUH53" s="96"/>
      <c r="DUI53" s="96"/>
      <c r="DUJ53" s="96"/>
      <c r="DUK53" s="96"/>
      <c r="DUL53" s="96"/>
      <c r="DUM53" s="96"/>
      <c r="DUN53" s="96"/>
      <c r="DUO53" s="96"/>
      <c r="DUP53" s="96"/>
      <c r="DUQ53" s="96"/>
      <c r="DUR53" s="96"/>
      <c r="DUS53" s="96"/>
      <c r="DUT53" s="96"/>
      <c r="DUU53" s="96"/>
      <c r="DUV53" s="96"/>
      <c r="DUW53" s="96"/>
      <c r="DUX53" s="96"/>
      <c r="DUY53" s="96"/>
      <c r="DUZ53" s="96"/>
      <c r="DVA53" s="96"/>
      <c r="DVB53" s="96"/>
      <c r="DVC53" s="96"/>
      <c r="DVD53" s="96"/>
      <c r="DVE53" s="96"/>
      <c r="DVF53" s="96"/>
      <c r="DVG53" s="96"/>
      <c r="DVH53" s="96"/>
      <c r="DVI53" s="96"/>
      <c r="DVJ53" s="96"/>
      <c r="DVK53" s="96"/>
      <c r="DVL53" s="96"/>
      <c r="DVM53" s="96"/>
      <c r="DVN53" s="96"/>
      <c r="DVO53" s="96"/>
      <c r="DVP53" s="96"/>
      <c r="DVQ53" s="96"/>
      <c r="DVR53" s="96"/>
      <c r="DVS53" s="96"/>
      <c r="DVT53" s="96"/>
      <c r="DVU53" s="96"/>
      <c r="DVV53" s="96"/>
      <c r="DVW53" s="96"/>
      <c r="DVX53" s="96"/>
      <c r="DVY53" s="96"/>
      <c r="DVZ53" s="96"/>
      <c r="DWA53" s="96"/>
      <c r="DWB53" s="96"/>
      <c r="DWC53" s="96"/>
      <c r="DWD53" s="96"/>
      <c r="DWE53" s="96"/>
      <c r="DWF53" s="96"/>
      <c r="DWG53" s="96"/>
      <c r="DWH53" s="96"/>
      <c r="DWI53" s="96"/>
      <c r="DWJ53" s="96"/>
      <c r="DWK53" s="96"/>
      <c r="DWL53" s="96"/>
      <c r="DWM53" s="96"/>
      <c r="DWN53" s="96"/>
      <c r="DWO53" s="96"/>
      <c r="DWP53" s="96"/>
      <c r="DWQ53" s="96"/>
      <c r="DWR53" s="96"/>
      <c r="DWS53" s="96"/>
      <c r="DWT53" s="96"/>
      <c r="DWU53" s="96"/>
      <c r="DWV53" s="96"/>
      <c r="DWW53" s="96"/>
      <c r="DWX53" s="96"/>
      <c r="DWY53" s="96"/>
      <c r="DWZ53" s="96"/>
      <c r="DXA53" s="96"/>
      <c r="DXB53" s="96"/>
      <c r="DXC53" s="96"/>
      <c r="DXD53" s="96"/>
      <c r="DXE53" s="96"/>
      <c r="DXF53" s="96"/>
      <c r="DXG53" s="96"/>
      <c r="DXH53" s="96"/>
      <c r="DXI53" s="96"/>
      <c r="DXJ53" s="96"/>
      <c r="DXK53" s="96"/>
      <c r="DXL53" s="96"/>
      <c r="DXM53" s="96"/>
      <c r="DXN53" s="96"/>
      <c r="DXO53" s="96"/>
      <c r="DXP53" s="96"/>
      <c r="DXQ53" s="96"/>
      <c r="DXR53" s="96"/>
      <c r="DXS53" s="96"/>
      <c r="DXT53" s="96"/>
      <c r="DXU53" s="96"/>
      <c r="DXV53" s="96"/>
      <c r="DXW53" s="96"/>
      <c r="DXX53" s="96"/>
      <c r="DXY53" s="96"/>
      <c r="DXZ53" s="96"/>
      <c r="DYA53" s="96"/>
      <c r="DYB53" s="96"/>
      <c r="DYC53" s="96"/>
      <c r="DYD53" s="96"/>
      <c r="DYE53" s="96"/>
      <c r="DYF53" s="96"/>
      <c r="DYG53" s="96"/>
      <c r="DYH53" s="96"/>
      <c r="DYI53" s="96"/>
      <c r="DYJ53" s="96"/>
      <c r="DYK53" s="96"/>
      <c r="DYL53" s="96"/>
      <c r="DYM53" s="96"/>
      <c r="DYN53" s="96"/>
      <c r="DYO53" s="96"/>
      <c r="DYP53" s="96"/>
      <c r="DYQ53" s="96"/>
      <c r="DYR53" s="96"/>
      <c r="DYS53" s="96"/>
      <c r="DYT53" s="96"/>
      <c r="DYU53" s="96"/>
      <c r="DYV53" s="96"/>
      <c r="DYW53" s="96"/>
      <c r="DYX53" s="96"/>
      <c r="DYY53" s="96"/>
      <c r="DYZ53" s="96"/>
      <c r="DZA53" s="96"/>
      <c r="DZB53" s="96"/>
      <c r="DZC53" s="96"/>
      <c r="DZD53" s="96"/>
      <c r="DZE53" s="96"/>
      <c r="DZF53" s="96"/>
      <c r="DZG53" s="96"/>
      <c r="DZH53" s="96"/>
      <c r="DZI53" s="96"/>
      <c r="DZJ53" s="96"/>
      <c r="DZK53" s="96"/>
      <c r="DZL53" s="96"/>
      <c r="DZM53" s="96"/>
      <c r="DZN53" s="96"/>
      <c r="DZO53" s="96"/>
      <c r="DZP53" s="96"/>
      <c r="DZQ53" s="96"/>
      <c r="DZR53" s="96"/>
      <c r="DZS53" s="96"/>
      <c r="DZT53" s="96"/>
      <c r="DZU53" s="96"/>
      <c r="DZV53" s="96"/>
      <c r="DZW53" s="96"/>
      <c r="DZX53" s="96"/>
      <c r="DZY53" s="96"/>
      <c r="DZZ53" s="96"/>
      <c r="EAA53" s="96"/>
      <c r="EAB53" s="96"/>
      <c r="EAC53" s="96"/>
      <c r="EAD53" s="96"/>
      <c r="EAE53" s="96"/>
      <c r="EAF53" s="96"/>
      <c r="EAG53" s="96"/>
      <c r="EAH53" s="96"/>
      <c r="EAI53" s="96"/>
      <c r="EAJ53" s="96"/>
      <c r="EAK53" s="96"/>
      <c r="EAL53" s="96"/>
      <c r="EAM53" s="96"/>
      <c r="EAN53" s="96"/>
      <c r="EAO53" s="96"/>
      <c r="EAP53" s="96"/>
      <c r="EAQ53" s="96"/>
      <c r="EAR53" s="96"/>
      <c r="EAS53" s="96"/>
      <c r="EAT53" s="96"/>
      <c r="EAU53" s="96"/>
      <c r="EAV53" s="96"/>
      <c r="EAW53" s="96"/>
      <c r="EAX53" s="96"/>
      <c r="EAY53" s="96"/>
      <c r="EAZ53" s="96"/>
      <c r="EBA53" s="96"/>
      <c r="EBB53" s="96"/>
      <c r="EBC53" s="96"/>
      <c r="EBD53" s="96"/>
      <c r="EBE53" s="96"/>
      <c r="EBF53" s="96"/>
      <c r="EBG53" s="96"/>
      <c r="EBH53" s="96"/>
      <c r="EBI53" s="96"/>
      <c r="EBJ53" s="96"/>
      <c r="EBK53" s="96"/>
      <c r="EBL53" s="96"/>
      <c r="EBM53" s="96"/>
      <c r="EBN53" s="96"/>
      <c r="EBO53" s="96"/>
      <c r="EBP53" s="96"/>
      <c r="EBQ53" s="96"/>
      <c r="EBR53" s="96"/>
      <c r="EBS53" s="96"/>
      <c r="EBT53" s="96"/>
      <c r="EBU53" s="96"/>
      <c r="EBV53" s="96"/>
      <c r="EBW53" s="96"/>
      <c r="EBX53" s="96"/>
      <c r="EBY53" s="96"/>
      <c r="EBZ53" s="96"/>
      <c r="ECA53" s="96"/>
      <c r="ECB53" s="96"/>
      <c r="ECC53" s="96"/>
      <c r="ECD53" s="96"/>
      <c r="ECE53" s="96"/>
      <c r="ECF53" s="96"/>
      <c r="ECG53" s="96"/>
      <c r="ECH53" s="96"/>
      <c r="ECI53" s="96"/>
      <c r="ECJ53" s="96"/>
      <c r="ECK53" s="96"/>
      <c r="ECL53" s="96"/>
      <c r="ECM53" s="96"/>
      <c r="ECN53" s="96"/>
      <c r="ECO53" s="96"/>
      <c r="ECP53" s="96"/>
      <c r="ECQ53" s="96"/>
      <c r="ECR53" s="96"/>
      <c r="ECS53" s="96"/>
      <c r="ECT53" s="96"/>
      <c r="ECU53" s="96"/>
      <c r="ECV53" s="96"/>
      <c r="ECW53" s="96"/>
      <c r="ECX53" s="96"/>
      <c r="ECY53" s="96"/>
      <c r="ECZ53" s="96"/>
      <c r="EDA53" s="96"/>
      <c r="EDB53" s="96"/>
      <c r="EDC53" s="96"/>
      <c r="EDD53" s="96"/>
      <c r="EDE53" s="96"/>
      <c r="EDF53" s="96"/>
      <c r="EDG53" s="96"/>
      <c r="EDH53" s="96"/>
      <c r="EDI53" s="96"/>
      <c r="EDJ53" s="96"/>
      <c r="EDK53" s="96"/>
      <c r="EDL53" s="96"/>
      <c r="EDM53" s="96"/>
      <c r="EDN53" s="96"/>
      <c r="EDO53" s="96"/>
      <c r="EDP53" s="96"/>
      <c r="EDQ53" s="96"/>
      <c r="EDR53" s="96"/>
      <c r="EDS53" s="96"/>
      <c r="EDT53" s="96"/>
      <c r="EDU53" s="96"/>
      <c r="EDV53" s="96"/>
      <c r="EDW53" s="96"/>
      <c r="EDX53" s="96"/>
      <c r="EDY53" s="96"/>
      <c r="EDZ53" s="96"/>
      <c r="EEA53" s="96"/>
      <c r="EEB53" s="96"/>
      <c r="EEC53" s="96"/>
      <c r="EED53" s="96"/>
      <c r="EEE53" s="96"/>
      <c r="EEF53" s="96"/>
      <c r="EEG53" s="96"/>
      <c r="EEH53" s="96"/>
      <c r="EEI53" s="96"/>
      <c r="EEJ53" s="96"/>
      <c r="EEK53" s="96"/>
      <c r="EEL53" s="96"/>
      <c r="EEM53" s="96"/>
      <c r="EEN53" s="96"/>
      <c r="EEO53" s="96"/>
      <c r="EEP53" s="96"/>
      <c r="EEQ53" s="96"/>
      <c r="EER53" s="96"/>
      <c r="EES53" s="96"/>
      <c r="EET53" s="96"/>
      <c r="EEU53" s="96"/>
      <c r="EEV53" s="96"/>
      <c r="EEW53" s="96"/>
      <c r="EEX53" s="96"/>
      <c r="EEY53" s="96"/>
      <c r="EEZ53" s="96"/>
      <c r="EFA53" s="96"/>
      <c r="EFB53" s="96"/>
      <c r="EFC53" s="96"/>
      <c r="EFD53" s="96"/>
      <c r="EFE53" s="96"/>
      <c r="EFF53" s="96"/>
      <c r="EFG53" s="96"/>
      <c r="EFH53" s="96"/>
      <c r="EFI53" s="96"/>
      <c r="EFJ53" s="96"/>
      <c r="EFK53" s="96"/>
      <c r="EFL53" s="96"/>
      <c r="EFM53" s="96"/>
      <c r="EFN53" s="96"/>
      <c r="EFO53" s="96"/>
      <c r="EFP53" s="96"/>
      <c r="EFQ53" s="96"/>
      <c r="EFR53" s="96"/>
      <c r="EFS53" s="96"/>
      <c r="EFT53" s="96"/>
      <c r="EFU53" s="96"/>
      <c r="EFV53" s="96"/>
      <c r="EFW53" s="96"/>
      <c r="EFX53" s="96"/>
      <c r="EFY53" s="96"/>
      <c r="EFZ53" s="96"/>
      <c r="EGA53" s="96"/>
      <c r="EGB53" s="96"/>
      <c r="EGC53" s="96"/>
      <c r="EGD53" s="96"/>
      <c r="EGE53" s="96"/>
      <c r="EGF53" s="96"/>
      <c r="EGG53" s="96"/>
      <c r="EGH53" s="96"/>
      <c r="EGI53" s="96"/>
      <c r="EGJ53" s="96"/>
      <c r="EGK53" s="96"/>
      <c r="EGL53" s="96"/>
      <c r="EGM53" s="96"/>
      <c r="EGN53" s="96"/>
      <c r="EGO53" s="96"/>
      <c r="EGP53" s="96"/>
      <c r="EGQ53" s="96"/>
      <c r="EGR53" s="96"/>
      <c r="EGS53" s="96"/>
      <c r="EGT53" s="96"/>
      <c r="EGU53" s="96"/>
      <c r="EGV53" s="96"/>
      <c r="EGW53" s="96"/>
      <c r="EGX53" s="96"/>
      <c r="EGY53" s="96"/>
      <c r="EGZ53" s="96"/>
      <c r="EHA53" s="96"/>
      <c r="EHB53" s="96"/>
      <c r="EHC53" s="96"/>
      <c r="EHD53" s="96"/>
      <c r="EHE53" s="96"/>
      <c r="EHF53" s="96"/>
      <c r="EHG53" s="96"/>
      <c r="EHH53" s="96"/>
      <c r="EHI53" s="96"/>
      <c r="EHJ53" s="96"/>
      <c r="EHK53" s="96"/>
      <c r="EHL53" s="96"/>
      <c r="EHM53" s="96"/>
      <c r="EHN53" s="96"/>
      <c r="EHO53" s="96"/>
      <c r="EHP53" s="96"/>
      <c r="EHQ53" s="96"/>
      <c r="EHR53" s="96"/>
      <c r="EHS53" s="96"/>
      <c r="EHT53" s="96"/>
      <c r="EHU53" s="96"/>
      <c r="EHV53" s="96"/>
      <c r="EHW53" s="96"/>
      <c r="EHX53" s="96"/>
      <c r="EHY53" s="96"/>
      <c r="EHZ53" s="96"/>
      <c r="EIA53" s="96"/>
      <c r="EIB53" s="96"/>
      <c r="EIC53" s="96"/>
      <c r="EID53" s="96"/>
      <c r="EIE53" s="96"/>
      <c r="EIF53" s="96"/>
      <c r="EIG53" s="96"/>
      <c r="EIH53" s="96"/>
      <c r="EII53" s="96"/>
      <c r="EIJ53" s="96"/>
      <c r="EIK53" s="96"/>
      <c r="EIL53" s="96"/>
      <c r="EIM53" s="96"/>
      <c r="EIN53" s="96"/>
      <c r="EIO53" s="96"/>
      <c r="EIP53" s="96"/>
      <c r="EIQ53" s="96"/>
      <c r="EIR53" s="96"/>
      <c r="EIS53" s="96"/>
      <c r="EIT53" s="96"/>
      <c r="EIU53" s="96"/>
      <c r="EIV53" s="96"/>
      <c r="EIW53" s="96"/>
      <c r="EIX53" s="96"/>
      <c r="EIY53" s="96"/>
      <c r="EIZ53" s="96"/>
      <c r="EJA53" s="96"/>
      <c r="EJB53" s="96"/>
      <c r="EJC53" s="96"/>
      <c r="EJD53" s="96"/>
      <c r="EJE53" s="96"/>
      <c r="EJF53" s="96"/>
      <c r="EJG53" s="96"/>
      <c r="EJH53" s="96"/>
      <c r="EJI53" s="96"/>
      <c r="EJJ53" s="96"/>
      <c r="EJK53" s="96"/>
      <c r="EJL53" s="96"/>
      <c r="EJM53" s="96"/>
      <c r="EJN53" s="96"/>
      <c r="EJO53" s="96"/>
      <c r="EJP53" s="96"/>
      <c r="EJQ53" s="96"/>
      <c r="EJR53" s="96"/>
      <c r="EJS53" s="96"/>
      <c r="EJT53" s="96"/>
      <c r="EJU53" s="96"/>
      <c r="EJV53" s="96"/>
      <c r="EJW53" s="96"/>
      <c r="EJX53" s="96"/>
      <c r="EJY53" s="96"/>
      <c r="EJZ53" s="96"/>
      <c r="EKA53" s="96"/>
      <c r="EKB53" s="96"/>
      <c r="EKC53" s="96"/>
      <c r="EKD53" s="96"/>
      <c r="EKE53" s="96"/>
      <c r="EKF53" s="96"/>
      <c r="EKG53" s="96"/>
      <c r="EKH53" s="96"/>
      <c r="EKI53" s="96"/>
      <c r="EKJ53" s="96"/>
      <c r="EKK53" s="96"/>
      <c r="EKL53" s="96"/>
      <c r="EKM53" s="96"/>
      <c r="EKN53" s="96"/>
      <c r="EKO53" s="96"/>
      <c r="EKP53" s="96"/>
      <c r="EKQ53" s="96"/>
      <c r="EKR53" s="96"/>
      <c r="EKS53" s="96"/>
      <c r="EKT53" s="96"/>
      <c r="EKU53" s="96"/>
      <c r="EKV53" s="96"/>
      <c r="EKW53" s="96"/>
      <c r="EKX53" s="96"/>
      <c r="EKY53" s="96"/>
      <c r="EKZ53" s="96"/>
      <c r="ELA53" s="96"/>
      <c r="ELB53" s="96"/>
      <c r="ELC53" s="96"/>
      <c r="ELD53" s="96"/>
      <c r="ELE53" s="96"/>
      <c r="ELF53" s="96"/>
      <c r="ELG53" s="96"/>
      <c r="ELH53" s="96"/>
      <c r="ELI53" s="96"/>
      <c r="ELJ53" s="96"/>
      <c r="ELK53" s="96"/>
      <c r="ELL53" s="96"/>
      <c r="ELM53" s="96"/>
      <c r="ELN53" s="96"/>
      <c r="ELO53" s="96"/>
      <c r="ELP53" s="96"/>
      <c r="ELQ53" s="96"/>
      <c r="ELR53" s="96"/>
      <c r="ELS53" s="96"/>
      <c r="ELT53" s="96"/>
      <c r="ELU53" s="96"/>
      <c r="ELV53" s="96"/>
      <c r="ELW53" s="96"/>
      <c r="ELX53" s="96"/>
      <c r="ELY53" s="96"/>
      <c r="ELZ53" s="96"/>
      <c r="EMA53" s="96"/>
      <c r="EMB53" s="96"/>
      <c r="EMC53" s="96"/>
      <c r="EMD53" s="96"/>
      <c r="EME53" s="96"/>
      <c r="EMF53" s="96"/>
      <c r="EMG53" s="96"/>
      <c r="EMH53" s="96"/>
      <c r="EMI53" s="96"/>
      <c r="EMJ53" s="96"/>
      <c r="EMK53" s="96"/>
      <c r="EML53" s="96"/>
      <c r="EMM53" s="96"/>
      <c r="EMN53" s="96"/>
      <c r="EMO53" s="96"/>
      <c r="EMP53" s="96"/>
      <c r="EMQ53" s="96"/>
      <c r="EMR53" s="96"/>
      <c r="EMS53" s="96"/>
      <c r="EMT53" s="96"/>
      <c r="EMU53" s="96"/>
      <c r="EMV53" s="96"/>
      <c r="EMW53" s="96"/>
      <c r="EMX53" s="96"/>
      <c r="EMY53" s="96"/>
      <c r="EMZ53" s="96"/>
      <c r="ENA53" s="96"/>
      <c r="ENB53" s="96"/>
      <c r="ENC53" s="96"/>
      <c r="END53" s="96"/>
      <c r="ENE53" s="96"/>
      <c r="ENF53" s="96"/>
      <c r="ENG53" s="96"/>
      <c r="ENH53" s="96"/>
      <c r="ENI53" s="96"/>
      <c r="ENJ53" s="96"/>
      <c r="ENK53" s="96"/>
      <c r="ENL53" s="96"/>
      <c r="ENM53" s="96"/>
      <c r="ENN53" s="96"/>
      <c r="ENO53" s="96"/>
      <c r="ENP53" s="96"/>
      <c r="ENQ53" s="96"/>
      <c r="ENR53" s="96"/>
      <c r="ENS53" s="96"/>
      <c r="ENT53" s="96"/>
      <c r="ENU53" s="96"/>
      <c r="ENV53" s="96"/>
      <c r="ENW53" s="96"/>
      <c r="ENX53" s="96"/>
      <c r="ENY53" s="96"/>
      <c r="ENZ53" s="96"/>
      <c r="EOA53" s="96"/>
      <c r="EOB53" s="96"/>
      <c r="EOC53" s="96"/>
      <c r="EOD53" s="96"/>
      <c r="EOE53" s="96"/>
      <c r="EOF53" s="96"/>
      <c r="EOG53" s="96"/>
      <c r="EOH53" s="96"/>
      <c r="EOI53" s="96"/>
      <c r="EOJ53" s="96"/>
      <c r="EOK53" s="96"/>
      <c r="EOL53" s="96"/>
      <c r="EOM53" s="96"/>
      <c r="EON53" s="96"/>
      <c r="EOO53" s="96"/>
      <c r="EOP53" s="96"/>
      <c r="EOQ53" s="96"/>
      <c r="EOR53" s="96"/>
      <c r="EOS53" s="96"/>
      <c r="EOT53" s="96"/>
      <c r="EOU53" s="96"/>
      <c r="EOV53" s="96"/>
      <c r="EOW53" s="96"/>
      <c r="EOX53" s="96"/>
      <c r="EOY53" s="96"/>
      <c r="EOZ53" s="96"/>
      <c r="EPA53" s="96"/>
      <c r="EPB53" s="96"/>
      <c r="EPC53" s="96"/>
      <c r="EPD53" s="96"/>
      <c r="EPE53" s="96"/>
      <c r="EPF53" s="96"/>
      <c r="EPG53" s="96"/>
      <c r="EPH53" s="96"/>
      <c r="EPI53" s="96"/>
      <c r="EPJ53" s="96"/>
      <c r="EPK53" s="96"/>
      <c r="EPL53" s="96"/>
      <c r="EPM53" s="96"/>
      <c r="EPN53" s="96"/>
      <c r="EPO53" s="96"/>
      <c r="EPP53" s="96"/>
      <c r="EPQ53" s="96"/>
      <c r="EPR53" s="96"/>
      <c r="EPS53" s="96"/>
      <c r="EPT53" s="96"/>
      <c r="EPU53" s="96"/>
      <c r="EPV53" s="96"/>
      <c r="EPW53" s="96"/>
      <c r="EPX53" s="96"/>
      <c r="EPY53" s="96"/>
      <c r="EPZ53" s="96"/>
      <c r="EQA53" s="96"/>
      <c r="EQB53" s="96"/>
      <c r="EQC53" s="96"/>
      <c r="EQD53" s="96"/>
      <c r="EQE53" s="96"/>
      <c r="EQF53" s="96"/>
      <c r="EQG53" s="96"/>
      <c r="EQH53" s="96"/>
      <c r="EQI53" s="96"/>
      <c r="EQJ53" s="96"/>
      <c r="EQK53" s="96"/>
      <c r="EQL53" s="96"/>
      <c r="EQM53" s="96"/>
      <c r="EQN53" s="96"/>
      <c r="EQO53" s="96"/>
      <c r="EQP53" s="96"/>
      <c r="EQQ53" s="96"/>
      <c r="EQR53" s="96"/>
      <c r="EQS53" s="96"/>
      <c r="EQT53" s="96"/>
      <c r="EQU53" s="96"/>
      <c r="EQV53" s="96"/>
      <c r="EQW53" s="96"/>
      <c r="EQX53" s="96"/>
      <c r="EQY53" s="96"/>
      <c r="EQZ53" s="96"/>
      <c r="ERA53" s="96"/>
      <c r="ERB53" s="96"/>
      <c r="ERC53" s="96"/>
      <c r="ERD53" s="96"/>
      <c r="ERE53" s="96"/>
      <c r="ERF53" s="96"/>
      <c r="ERG53" s="96"/>
      <c r="ERH53" s="96"/>
      <c r="ERI53" s="96"/>
      <c r="ERJ53" s="96"/>
      <c r="ERK53" s="96"/>
      <c r="ERL53" s="96"/>
      <c r="ERM53" s="96"/>
      <c r="ERN53" s="96"/>
      <c r="ERO53" s="96"/>
      <c r="ERP53" s="96"/>
      <c r="ERQ53" s="96"/>
      <c r="ERR53" s="96"/>
      <c r="ERS53" s="96"/>
      <c r="ERT53" s="96"/>
      <c r="ERU53" s="96"/>
      <c r="ERV53" s="96"/>
      <c r="ERW53" s="96"/>
      <c r="ERX53" s="96"/>
      <c r="ERY53" s="96"/>
      <c r="ERZ53" s="96"/>
      <c r="ESA53" s="96"/>
      <c r="ESB53" s="96"/>
      <c r="ESC53" s="96"/>
      <c r="ESD53" s="96"/>
      <c r="ESE53" s="96"/>
      <c r="ESF53" s="96"/>
      <c r="ESG53" s="96"/>
      <c r="ESH53" s="96"/>
      <c r="ESI53" s="96"/>
      <c r="ESJ53" s="96"/>
      <c r="ESK53" s="96"/>
      <c r="ESL53" s="96"/>
      <c r="ESM53" s="96"/>
      <c r="ESN53" s="96"/>
      <c r="ESO53" s="96"/>
      <c r="ESP53" s="96"/>
      <c r="ESQ53" s="96"/>
      <c r="ESR53" s="96"/>
      <c r="ESS53" s="96"/>
      <c r="EST53" s="96"/>
      <c r="ESU53" s="96"/>
      <c r="ESV53" s="96"/>
      <c r="ESW53" s="96"/>
      <c r="ESX53" s="96"/>
      <c r="ESY53" s="96"/>
      <c r="ESZ53" s="96"/>
      <c r="ETA53" s="96"/>
      <c r="ETB53" s="96"/>
      <c r="ETC53" s="96"/>
      <c r="ETD53" s="96"/>
      <c r="ETE53" s="96"/>
      <c r="ETF53" s="96"/>
      <c r="ETG53" s="96"/>
      <c r="ETH53" s="96"/>
      <c r="ETI53" s="96"/>
      <c r="ETJ53" s="96"/>
      <c r="ETK53" s="96"/>
      <c r="ETL53" s="96"/>
      <c r="ETM53" s="96"/>
      <c r="ETN53" s="96"/>
      <c r="ETO53" s="96"/>
      <c r="ETP53" s="96"/>
      <c r="ETQ53" s="96"/>
      <c r="ETR53" s="96"/>
      <c r="ETS53" s="96"/>
      <c r="ETT53" s="96"/>
      <c r="ETU53" s="96"/>
      <c r="ETV53" s="96"/>
      <c r="ETW53" s="96"/>
      <c r="ETX53" s="96"/>
      <c r="ETY53" s="96"/>
      <c r="ETZ53" s="96"/>
      <c r="EUA53" s="96"/>
      <c r="EUB53" s="96"/>
      <c r="EUC53" s="96"/>
      <c r="EUD53" s="96"/>
      <c r="EUE53" s="96"/>
      <c r="EUF53" s="96"/>
      <c r="EUG53" s="96"/>
      <c r="EUH53" s="96"/>
      <c r="EUI53" s="96"/>
      <c r="EUJ53" s="96"/>
      <c r="EUK53" s="96"/>
      <c r="EUL53" s="96"/>
      <c r="EUM53" s="96"/>
      <c r="EUN53" s="96"/>
      <c r="EUO53" s="96"/>
      <c r="EUP53" s="96"/>
      <c r="EUQ53" s="96"/>
      <c r="EUR53" s="96"/>
      <c r="EUS53" s="96"/>
      <c r="EUT53" s="96"/>
      <c r="EUU53" s="96"/>
      <c r="EUV53" s="96"/>
      <c r="EUW53" s="96"/>
      <c r="EUX53" s="96"/>
      <c r="EUY53" s="96"/>
      <c r="EUZ53" s="96"/>
      <c r="EVA53" s="96"/>
      <c r="EVB53" s="96"/>
      <c r="EVC53" s="96"/>
      <c r="EVD53" s="96"/>
      <c r="EVE53" s="96"/>
      <c r="EVF53" s="96"/>
      <c r="EVG53" s="96"/>
      <c r="EVH53" s="96"/>
      <c r="EVI53" s="96"/>
      <c r="EVJ53" s="96"/>
      <c r="EVK53" s="96"/>
      <c r="EVL53" s="96"/>
      <c r="EVM53" s="96"/>
      <c r="EVN53" s="96"/>
      <c r="EVO53" s="96"/>
      <c r="EVP53" s="96"/>
      <c r="EVQ53" s="96"/>
      <c r="EVR53" s="96"/>
      <c r="EVS53" s="96"/>
      <c r="EVT53" s="96"/>
      <c r="EVU53" s="96"/>
      <c r="EVV53" s="96"/>
      <c r="EVW53" s="96"/>
      <c r="EVX53" s="96"/>
      <c r="EVY53" s="96"/>
      <c r="EVZ53" s="96"/>
      <c r="EWA53" s="96"/>
      <c r="EWB53" s="96"/>
      <c r="EWC53" s="96"/>
      <c r="EWD53" s="96"/>
      <c r="EWE53" s="96"/>
      <c r="EWF53" s="96"/>
      <c r="EWG53" s="96"/>
      <c r="EWH53" s="96"/>
      <c r="EWI53" s="96"/>
      <c r="EWJ53" s="96"/>
      <c r="EWK53" s="96"/>
      <c r="EWL53" s="96"/>
      <c r="EWM53" s="96"/>
      <c r="EWN53" s="96"/>
      <c r="EWO53" s="96"/>
      <c r="EWP53" s="96"/>
      <c r="EWQ53" s="96"/>
      <c r="EWR53" s="96"/>
      <c r="EWS53" s="96"/>
      <c r="EWT53" s="96"/>
      <c r="EWU53" s="96"/>
      <c r="EWV53" s="96"/>
      <c r="EWW53" s="96"/>
      <c r="EWX53" s="96"/>
      <c r="EWY53" s="96"/>
      <c r="EWZ53" s="96"/>
      <c r="EXA53" s="96"/>
      <c r="EXB53" s="96"/>
      <c r="EXC53" s="96"/>
      <c r="EXD53" s="96"/>
      <c r="EXE53" s="96"/>
      <c r="EXF53" s="96"/>
      <c r="EXG53" s="96"/>
      <c r="EXH53" s="96"/>
      <c r="EXI53" s="96"/>
      <c r="EXJ53" s="96"/>
      <c r="EXK53" s="96"/>
      <c r="EXL53" s="96"/>
      <c r="EXM53" s="96"/>
      <c r="EXN53" s="96"/>
      <c r="EXO53" s="96"/>
      <c r="EXP53" s="96"/>
      <c r="EXQ53" s="96"/>
      <c r="EXR53" s="96"/>
      <c r="EXS53" s="96"/>
      <c r="EXT53" s="96"/>
      <c r="EXU53" s="96"/>
      <c r="EXV53" s="96"/>
      <c r="EXW53" s="96"/>
      <c r="EXX53" s="96"/>
      <c r="EXY53" s="96"/>
      <c r="EXZ53" s="96"/>
      <c r="EYA53" s="96"/>
      <c r="EYB53" s="96"/>
      <c r="EYC53" s="96"/>
      <c r="EYD53" s="96"/>
      <c r="EYE53" s="96"/>
      <c r="EYF53" s="96"/>
      <c r="EYG53" s="96"/>
      <c r="EYH53" s="96"/>
      <c r="EYI53" s="96"/>
      <c r="EYJ53" s="96"/>
      <c r="EYK53" s="96"/>
      <c r="EYL53" s="96"/>
      <c r="EYM53" s="96"/>
      <c r="EYN53" s="96"/>
      <c r="EYO53" s="96"/>
      <c r="EYP53" s="96"/>
      <c r="EYQ53" s="96"/>
      <c r="EYR53" s="96"/>
      <c r="EYS53" s="96"/>
      <c r="EYT53" s="96"/>
      <c r="EYU53" s="96"/>
      <c r="EYV53" s="96"/>
      <c r="EYW53" s="96"/>
      <c r="EYX53" s="96"/>
      <c r="EYY53" s="96"/>
      <c r="EYZ53" s="96"/>
      <c r="EZA53" s="96"/>
      <c r="EZB53" s="96"/>
      <c r="EZC53" s="96"/>
      <c r="EZD53" s="96"/>
      <c r="EZE53" s="96"/>
      <c r="EZF53" s="96"/>
      <c r="EZG53" s="96"/>
      <c r="EZH53" s="96"/>
      <c r="EZI53" s="96"/>
      <c r="EZJ53" s="96"/>
      <c r="EZK53" s="96"/>
      <c r="EZL53" s="96"/>
      <c r="EZM53" s="96"/>
      <c r="EZN53" s="96"/>
      <c r="EZO53" s="96"/>
      <c r="EZP53" s="96"/>
      <c r="EZQ53" s="96"/>
      <c r="EZR53" s="96"/>
      <c r="EZS53" s="96"/>
      <c r="EZT53" s="96"/>
      <c r="EZU53" s="96"/>
      <c r="EZV53" s="96"/>
      <c r="EZW53" s="96"/>
      <c r="EZX53" s="96"/>
      <c r="EZY53" s="96"/>
      <c r="EZZ53" s="96"/>
      <c r="FAA53" s="96"/>
      <c r="FAB53" s="96"/>
      <c r="FAC53" s="96"/>
      <c r="FAD53" s="96"/>
      <c r="FAE53" s="96"/>
      <c r="FAF53" s="96"/>
      <c r="FAG53" s="96"/>
      <c r="FAH53" s="96"/>
      <c r="FAI53" s="96"/>
      <c r="FAJ53" s="96"/>
      <c r="FAK53" s="96"/>
      <c r="FAL53" s="96"/>
      <c r="FAM53" s="96"/>
      <c r="FAN53" s="96"/>
      <c r="FAO53" s="96"/>
      <c r="FAP53" s="96"/>
      <c r="FAQ53" s="96"/>
      <c r="FAR53" s="96"/>
      <c r="FAS53" s="96"/>
      <c r="FAT53" s="96"/>
      <c r="FAU53" s="96"/>
      <c r="FAV53" s="96"/>
      <c r="FAW53" s="96"/>
      <c r="FAX53" s="96"/>
      <c r="FAY53" s="96"/>
      <c r="FAZ53" s="96"/>
      <c r="FBA53" s="96"/>
      <c r="FBB53" s="96"/>
      <c r="FBC53" s="96"/>
      <c r="FBD53" s="96"/>
      <c r="FBE53" s="96"/>
      <c r="FBF53" s="96"/>
      <c r="FBG53" s="96"/>
      <c r="FBH53" s="96"/>
      <c r="FBI53" s="96"/>
      <c r="FBJ53" s="96"/>
      <c r="FBK53" s="96"/>
      <c r="FBL53" s="96"/>
      <c r="FBM53" s="96"/>
      <c r="FBN53" s="96"/>
      <c r="FBO53" s="96"/>
      <c r="FBP53" s="96"/>
      <c r="FBQ53" s="96"/>
      <c r="FBR53" s="96"/>
      <c r="FBS53" s="96"/>
      <c r="FBT53" s="96"/>
      <c r="FBU53" s="96"/>
      <c r="FBV53" s="96"/>
      <c r="FBW53" s="96"/>
      <c r="FBX53" s="96"/>
      <c r="FBY53" s="96"/>
      <c r="FBZ53" s="96"/>
      <c r="FCA53" s="96"/>
      <c r="FCB53" s="96"/>
      <c r="FCC53" s="96"/>
      <c r="FCD53" s="96"/>
      <c r="FCE53" s="96"/>
      <c r="FCF53" s="96"/>
      <c r="FCG53" s="96"/>
      <c r="FCH53" s="96"/>
      <c r="FCI53" s="96"/>
      <c r="FCJ53" s="96"/>
      <c r="FCK53" s="96"/>
      <c r="FCL53" s="96"/>
      <c r="FCM53" s="96"/>
      <c r="FCN53" s="96"/>
      <c r="FCO53" s="96"/>
      <c r="FCP53" s="96"/>
      <c r="FCQ53" s="96"/>
      <c r="FCR53" s="96"/>
      <c r="FCS53" s="96"/>
      <c r="FCT53" s="96"/>
      <c r="FCU53" s="96"/>
      <c r="FCV53" s="96"/>
      <c r="FCW53" s="96"/>
      <c r="FCX53" s="96"/>
      <c r="FCY53" s="96"/>
      <c r="FCZ53" s="96"/>
      <c r="FDA53" s="96"/>
      <c r="FDB53" s="96"/>
      <c r="FDC53" s="96"/>
      <c r="FDD53" s="96"/>
      <c r="FDE53" s="96"/>
      <c r="FDF53" s="96"/>
      <c r="FDG53" s="96"/>
      <c r="FDH53" s="96"/>
      <c r="FDI53" s="96"/>
      <c r="FDJ53" s="96"/>
      <c r="FDK53" s="96"/>
      <c r="FDL53" s="96"/>
      <c r="FDM53" s="96"/>
      <c r="FDN53" s="96"/>
      <c r="FDO53" s="96"/>
      <c r="FDP53" s="96"/>
      <c r="FDQ53" s="96"/>
      <c r="FDR53" s="96"/>
      <c r="FDS53" s="96"/>
      <c r="FDT53" s="96"/>
      <c r="FDU53" s="96"/>
      <c r="FDV53" s="96"/>
      <c r="FDW53" s="96"/>
      <c r="FDX53" s="96"/>
      <c r="FDY53" s="96"/>
      <c r="FDZ53" s="96"/>
      <c r="FEA53" s="96"/>
      <c r="FEB53" s="96"/>
      <c r="FEC53" s="96"/>
      <c r="FED53" s="96"/>
      <c r="FEE53" s="96"/>
      <c r="FEF53" s="96"/>
      <c r="FEG53" s="96"/>
      <c r="FEH53" s="96"/>
      <c r="FEI53" s="96"/>
      <c r="FEJ53" s="96"/>
      <c r="FEK53" s="96"/>
      <c r="FEL53" s="96"/>
      <c r="FEM53" s="96"/>
      <c r="FEN53" s="96"/>
      <c r="FEO53" s="96"/>
      <c r="FEP53" s="96"/>
      <c r="FEQ53" s="96"/>
      <c r="FER53" s="96"/>
      <c r="FES53" s="96"/>
      <c r="FET53" s="96"/>
      <c r="FEU53" s="96"/>
      <c r="FEV53" s="96"/>
      <c r="FEW53" s="96"/>
      <c r="FEX53" s="96"/>
      <c r="FEY53" s="96"/>
      <c r="FEZ53" s="96"/>
      <c r="FFA53" s="96"/>
      <c r="FFB53" s="96"/>
      <c r="FFC53" s="96"/>
      <c r="FFD53" s="96"/>
      <c r="FFE53" s="96"/>
      <c r="FFF53" s="96"/>
      <c r="FFG53" s="96"/>
      <c r="FFH53" s="96"/>
      <c r="FFI53" s="96"/>
      <c r="FFJ53" s="96"/>
      <c r="FFK53" s="96"/>
      <c r="FFL53" s="96"/>
      <c r="FFM53" s="96"/>
      <c r="FFN53" s="96"/>
      <c r="FFO53" s="96"/>
      <c r="FFP53" s="96"/>
      <c r="FFQ53" s="96"/>
      <c r="FFR53" s="96"/>
      <c r="FFS53" s="96"/>
      <c r="FFT53" s="96"/>
      <c r="FFU53" s="96"/>
      <c r="FFV53" s="96"/>
      <c r="FFW53" s="96"/>
      <c r="FFX53" s="96"/>
      <c r="FFY53" s="96"/>
      <c r="FFZ53" s="96"/>
      <c r="FGA53" s="96"/>
      <c r="FGB53" s="96"/>
      <c r="FGC53" s="96"/>
      <c r="FGD53" s="96"/>
      <c r="FGE53" s="96"/>
      <c r="FGF53" s="96"/>
      <c r="FGG53" s="96"/>
      <c r="FGH53" s="96"/>
      <c r="FGI53" s="96"/>
      <c r="FGJ53" s="96"/>
      <c r="FGK53" s="96"/>
      <c r="FGL53" s="96"/>
      <c r="FGM53" s="96"/>
      <c r="FGN53" s="96"/>
      <c r="FGO53" s="96"/>
      <c r="FGP53" s="96"/>
      <c r="FGQ53" s="96"/>
      <c r="FGR53" s="96"/>
      <c r="FGS53" s="96"/>
      <c r="FGT53" s="96"/>
      <c r="FGU53" s="96"/>
      <c r="FGV53" s="96"/>
      <c r="FGW53" s="96"/>
      <c r="FGX53" s="96"/>
      <c r="FGY53" s="96"/>
      <c r="FGZ53" s="96"/>
      <c r="FHA53" s="96"/>
      <c r="FHB53" s="96"/>
      <c r="FHC53" s="96"/>
      <c r="FHD53" s="96"/>
      <c r="FHE53" s="96"/>
      <c r="FHF53" s="96"/>
      <c r="FHG53" s="96"/>
      <c r="FHH53" s="96"/>
      <c r="FHI53" s="96"/>
      <c r="FHJ53" s="96"/>
      <c r="FHK53" s="96"/>
      <c r="FHL53" s="96"/>
      <c r="FHM53" s="96"/>
      <c r="FHN53" s="96"/>
      <c r="FHO53" s="96"/>
      <c r="FHP53" s="96"/>
      <c r="FHQ53" s="96"/>
      <c r="FHR53" s="96"/>
      <c r="FHS53" s="96"/>
      <c r="FHT53" s="96"/>
      <c r="FHU53" s="96"/>
      <c r="FHV53" s="96"/>
      <c r="FHW53" s="96"/>
      <c r="FHX53" s="96"/>
      <c r="FHY53" s="96"/>
      <c r="FHZ53" s="96"/>
      <c r="FIA53" s="96"/>
      <c r="FIB53" s="96"/>
      <c r="FIC53" s="96"/>
      <c r="FID53" s="96"/>
      <c r="FIE53" s="96"/>
      <c r="FIF53" s="96"/>
      <c r="FIG53" s="96"/>
      <c r="FIH53" s="96"/>
      <c r="FII53" s="96"/>
      <c r="FIJ53" s="96"/>
      <c r="FIK53" s="96"/>
      <c r="FIL53" s="96"/>
      <c r="FIM53" s="96"/>
      <c r="FIN53" s="96"/>
      <c r="FIO53" s="96"/>
      <c r="FIP53" s="96"/>
      <c r="FIQ53" s="96"/>
      <c r="FIR53" s="96"/>
      <c r="FIS53" s="96"/>
      <c r="FIT53" s="96"/>
      <c r="FIU53" s="96"/>
      <c r="FIV53" s="96"/>
      <c r="FIW53" s="96"/>
      <c r="FIX53" s="96"/>
      <c r="FIY53" s="96"/>
      <c r="FIZ53" s="96"/>
      <c r="FJA53" s="96"/>
      <c r="FJB53" s="96"/>
      <c r="FJC53" s="96"/>
      <c r="FJD53" s="96"/>
      <c r="FJE53" s="96"/>
      <c r="FJF53" s="96"/>
      <c r="FJG53" s="96"/>
      <c r="FJH53" s="96"/>
      <c r="FJI53" s="96"/>
      <c r="FJJ53" s="96"/>
      <c r="FJK53" s="96"/>
      <c r="FJL53" s="96"/>
      <c r="FJM53" s="96"/>
      <c r="FJN53" s="96"/>
      <c r="FJO53" s="96"/>
      <c r="FJP53" s="96"/>
      <c r="FJQ53" s="96"/>
      <c r="FJR53" s="96"/>
      <c r="FJS53" s="96"/>
      <c r="FJT53" s="96"/>
      <c r="FJU53" s="96"/>
      <c r="FJV53" s="96"/>
      <c r="FJW53" s="96"/>
      <c r="FJX53" s="96"/>
      <c r="FJY53" s="96"/>
      <c r="FJZ53" s="96"/>
      <c r="FKA53" s="96"/>
      <c r="FKB53" s="96"/>
      <c r="FKC53" s="96"/>
      <c r="FKD53" s="96"/>
      <c r="FKE53" s="96"/>
      <c r="FKF53" s="96"/>
      <c r="FKG53" s="96"/>
      <c r="FKH53" s="96"/>
      <c r="FKI53" s="96"/>
      <c r="FKJ53" s="96"/>
      <c r="FKK53" s="96"/>
      <c r="FKL53" s="96"/>
      <c r="FKM53" s="96"/>
      <c r="FKN53" s="96"/>
      <c r="FKO53" s="96"/>
      <c r="FKP53" s="96"/>
      <c r="FKQ53" s="96"/>
      <c r="FKR53" s="96"/>
      <c r="FKS53" s="96"/>
      <c r="FKT53" s="96"/>
      <c r="FKU53" s="96"/>
      <c r="FKV53" s="96"/>
      <c r="FKW53" s="96"/>
      <c r="FKX53" s="96"/>
      <c r="FKY53" s="96"/>
      <c r="FKZ53" s="96"/>
      <c r="FLA53" s="96"/>
      <c r="FLB53" s="96"/>
      <c r="FLC53" s="96"/>
      <c r="FLD53" s="96"/>
      <c r="FLE53" s="96"/>
      <c r="FLF53" s="96"/>
      <c r="FLG53" s="96"/>
      <c r="FLH53" s="96"/>
      <c r="FLI53" s="96"/>
      <c r="FLJ53" s="96"/>
      <c r="FLK53" s="96"/>
      <c r="FLL53" s="96"/>
      <c r="FLM53" s="96"/>
      <c r="FLN53" s="96"/>
      <c r="FLO53" s="96"/>
      <c r="FLP53" s="96"/>
      <c r="FLQ53" s="96"/>
      <c r="FLR53" s="96"/>
      <c r="FLS53" s="96"/>
      <c r="FLT53" s="96"/>
      <c r="FLU53" s="96"/>
      <c r="FLV53" s="96"/>
      <c r="FLW53" s="96"/>
      <c r="FLX53" s="96"/>
      <c r="FLY53" s="96"/>
      <c r="FLZ53" s="96"/>
      <c r="FMA53" s="96"/>
      <c r="FMB53" s="96"/>
      <c r="FMC53" s="96"/>
      <c r="FMD53" s="96"/>
      <c r="FME53" s="96"/>
      <c r="FMF53" s="96"/>
      <c r="FMG53" s="96"/>
      <c r="FMH53" s="96"/>
      <c r="FMI53" s="96"/>
      <c r="FMJ53" s="96"/>
      <c r="FMK53" s="96"/>
      <c r="FML53" s="96"/>
      <c r="FMM53" s="96"/>
      <c r="FMN53" s="96"/>
      <c r="FMO53" s="96"/>
      <c r="FMP53" s="96"/>
      <c r="FMQ53" s="96"/>
      <c r="FMR53" s="96"/>
      <c r="FMS53" s="96"/>
      <c r="FMT53" s="96"/>
      <c r="FMU53" s="96"/>
      <c r="FMV53" s="96"/>
      <c r="FMW53" s="96"/>
      <c r="FMX53" s="96"/>
      <c r="FMY53" s="96"/>
      <c r="FMZ53" s="96"/>
      <c r="FNA53" s="96"/>
      <c r="FNB53" s="96"/>
      <c r="FNC53" s="96"/>
      <c r="FND53" s="96"/>
      <c r="FNE53" s="96"/>
      <c r="FNF53" s="96"/>
      <c r="FNG53" s="96"/>
      <c r="FNH53" s="96"/>
      <c r="FNI53" s="96"/>
      <c r="FNJ53" s="96"/>
      <c r="FNK53" s="96"/>
      <c r="FNL53" s="96"/>
      <c r="FNM53" s="96"/>
      <c r="FNN53" s="96"/>
      <c r="FNO53" s="96"/>
      <c r="FNP53" s="96"/>
      <c r="FNQ53" s="96"/>
      <c r="FNR53" s="96"/>
      <c r="FNS53" s="96"/>
      <c r="FNT53" s="96"/>
      <c r="FNU53" s="96"/>
      <c r="FNV53" s="96"/>
      <c r="FNW53" s="96"/>
      <c r="FNX53" s="96"/>
      <c r="FNY53" s="96"/>
      <c r="FNZ53" s="96"/>
      <c r="FOA53" s="96"/>
      <c r="FOB53" s="96"/>
      <c r="FOC53" s="96"/>
      <c r="FOD53" s="96"/>
      <c r="FOE53" s="96"/>
      <c r="FOF53" s="96"/>
      <c r="FOG53" s="96"/>
      <c r="FOH53" s="96"/>
      <c r="FOI53" s="96"/>
      <c r="FOJ53" s="96"/>
      <c r="FOK53" s="96"/>
      <c r="FOL53" s="96"/>
      <c r="FOM53" s="96"/>
      <c r="FON53" s="96"/>
      <c r="FOO53" s="96"/>
      <c r="FOP53" s="96"/>
      <c r="FOQ53" s="96"/>
      <c r="FOR53" s="96"/>
      <c r="FOS53" s="96"/>
      <c r="FOT53" s="96"/>
      <c r="FOU53" s="96"/>
      <c r="FOV53" s="96"/>
      <c r="FOW53" s="96"/>
      <c r="FOX53" s="96"/>
      <c r="FOY53" s="96"/>
      <c r="FOZ53" s="96"/>
      <c r="FPA53" s="96"/>
      <c r="FPB53" s="96"/>
      <c r="FPC53" s="96"/>
      <c r="FPD53" s="96"/>
      <c r="FPE53" s="96"/>
      <c r="FPF53" s="96"/>
      <c r="FPG53" s="96"/>
      <c r="FPH53" s="96"/>
      <c r="FPI53" s="96"/>
      <c r="FPJ53" s="96"/>
      <c r="FPK53" s="96"/>
      <c r="FPL53" s="96"/>
      <c r="FPM53" s="96"/>
      <c r="FPN53" s="96"/>
      <c r="FPO53" s="96"/>
      <c r="FPP53" s="96"/>
      <c r="FPQ53" s="96"/>
      <c r="FPR53" s="96"/>
      <c r="FPS53" s="96"/>
      <c r="FPT53" s="96"/>
      <c r="FPU53" s="96"/>
      <c r="FPV53" s="96"/>
      <c r="FPW53" s="96"/>
      <c r="FPX53" s="96"/>
      <c r="FPY53" s="96"/>
      <c r="FPZ53" s="96"/>
      <c r="FQA53" s="96"/>
      <c r="FQB53" s="96"/>
      <c r="FQC53" s="96"/>
      <c r="FQD53" s="96"/>
      <c r="FQE53" s="96"/>
      <c r="FQF53" s="96"/>
      <c r="FQG53" s="96"/>
      <c r="FQH53" s="96"/>
      <c r="FQI53" s="96"/>
      <c r="FQJ53" s="96"/>
      <c r="FQK53" s="96"/>
      <c r="FQL53" s="96"/>
      <c r="FQM53" s="96"/>
      <c r="FQN53" s="96"/>
      <c r="FQO53" s="96"/>
      <c r="FQP53" s="96"/>
      <c r="FQQ53" s="96"/>
      <c r="FQR53" s="96"/>
      <c r="FQS53" s="96"/>
      <c r="FQT53" s="96"/>
      <c r="FQU53" s="96"/>
      <c r="FQV53" s="96"/>
      <c r="FQW53" s="96"/>
      <c r="FQX53" s="96"/>
      <c r="FQY53" s="96"/>
      <c r="FQZ53" s="96"/>
      <c r="FRA53" s="96"/>
      <c r="FRB53" s="96"/>
      <c r="FRC53" s="96"/>
      <c r="FRD53" s="96"/>
      <c r="FRE53" s="96"/>
      <c r="FRF53" s="96"/>
      <c r="FRG53" s="96"/>
      <c r="FRH53" s="96"/>
      <c r="FRI53" s="96"/>
      <c r="FRJ53" s="96"/>
      <c r="FRK53" s="96"/>
      <c r="FRL53" s="96"/>
      <c r="FRM53" s="96"/>
      <c r="FRN53" s="96"/>
      <c r="FRO53" s="96"/>
      <c r="FRP53" s="96"/>
      <c r="FRQ53" s="96"/>
      <c r="FRR53" s="96"/>
      <c r="FRS53" s="96"/>
      <c r="FRT53" s="96"/>
      <c r="FRU53" s="96"/>
      <c r="FRV53" s="96"/>
      <c r="FRW53" s="96"/>
      <c r="FRX53" s="96"/>
      <c r="FRY53" s="96"/>
      <c r="FRZ53" s="96"/>
      <c r="FSA53" s="96"/>
      <c r="FSB53" s="96"/>
      <c r="FSC53" s="96"/>
      <c r="FSD53" s="96"/>
      <c r="FSE53" s="96"/>
      <c r="FSF53" s="96"/>
      <c r="FSG53" s="96"/>
      <c r="FSH53" s="96"/>
      <c r="FSI53" s="96"/>
      <c r="FSJ53" s="96"/>
      <c r="FSK53" s="96"/>
      <c r="FSL53" s="96"/>
      <c r="FSM53" s="96"/>
      <c r="FSN53" s="96"/>
      <c r="FSO53" s="96"/>
      <c r="FSP53" s="96"/>
      <c r="FSQ53" s="96"/>
      <c r="FSR53" s="96"/>
      <c r="FSS53" s="96"/>
      <c r="FST53" s="96"/>
      <c r="FSU53" s="96"/>
      <c r="FSV53" s="96"/>
      <c r="FSW53" s="96"/>
      <c r="FSX53" s="96"/>
      <c r="FSY53" s="96"/>
      <c r="FSZ53" s="96"/>
      <c r="FTA53" s="96"/>
      <c r="FTB53" s="96"/>
      <c r="FTC53" s="96"/>
      <c r="FTD53" s="96"/>
      <c r="FTE53" s="96"/>
      <c r="FTF53" s="96"/>
      <c r="FTG53" s="96"/>
      <c r="FTH53" s="96"/>
      <c r="FTI53" s="96"/>
      <c r="FTJ53" s="96"/>
      <c r="FTK53" s="96"/>
      <c r="FTL53" s="96"/>
      <c r="FTM53" s="96"/>
      <c r="FTN53" s="96"/>
      <c r="FTO53" s="96"/>
      <c r="FTP53" s="96"/>
      <c r="FTQ53" s="96"/>
      <c r="FTR53" s="96"/>
      <c r="FTS53" s="96"/>
      <c r="FTT53" s="96"/>
      <c r="FTU53" s="96"/>
      <c r="FTV53" s="96"/>
      <c r="FTW53" s="96"/>
      <c r="FTX53" s="96"/>
      <c r="FTY53" s="96"/>
      <c r="FTZ53" s="96"/>
      <c r="FUA53" s="96"/>
      <c r="FUB53" s="96"/>
      <c r="FUC53" s="96"/>
      <c r="FUD53" s="96"/>
      <c r="FUE53" s="96"/>
      <c r="FUF53" s="96"/>
      <c r="FUG53" s="96"/>
      <c r="FUH53" s="96"/>
      <c r="FUI53" s="96"/>
      <c r="FUJ53" s="96"/>
      <c r="FUK53" s="96"/>
      <c r="FUL53" s="96"/>
      <c r="FUM53" s="96"/>
      <c r="FUN53" s="96"/>
      <c r="FUO53" s="96"/>
      <c r="FUP53" s="96"/>
      <c r="FUQ53" s="96"/>
      <c r="FUR53" s="96"/>
      <c r="FUS53" s="96"/>
      <c r="FUT53" s="96"/>
      <c r="FUU53" s="96"/>
      <c r="FUV53" s="96"/>
      <c r="FUW53" s="96"/>
      <c r="FUX53" s="96"/>
      <c r="FUY53" s="96"/>
      <c r="FUZ53" s="96"/>
      <c r="FVA53" s="96"/>
      <c r="FVB53" s="96"/>
      <c r="FVC53" s="96"/>
      <c r="FVD53" s="96"/>
      <c r="FVE53" s="96"/>
      <c r="FVF53" s="96"/>
      <c r="FVG53" s="96"/>
      <c r="FVH53" s="96"/>
      <c r="FVI53" s="96"/>
      <c r="FVJ53" s="96"/>
      <c r="FVK53" s="96"/>
      <c r="FVL53" s="96"/>
      <c r="FVM53" s="96"/>
      <c r="FVN53" s="96"/>
      <c r="FVO53" s="96"/>
      <c r="FVP53" s="96"/>
      <c r="FVQ53" s="96"/>
      <c r="FVR53" s="96"/>
      <c r="FVS53" s="96"/>
      <c r="FVT53" s="96"/>
      <c r="FVU53" s="96"/>
      <c r="FVV53" s="96"/>
      <c r="FVW53" s="96"/>
      <c r="FVX53" s="96"/>
      <c r="FVY53" s="96"/>
      <c r="FVZ53" s="96"/>
      <c r="FWA53" s="96"/>
      <c r="FWB53" s="96"/>
      <c r="FWC53" s="96"/>
      <c r="FWD53" s="96"/>
      <c r="FWE53" s="96"/>
      <c r="FWF53" s="96"/>
      <c r="FWG53" s="96"/>
      <c r="FWH53" s="96"/>
      <c r="FWI53" s="96"/>
      <c r="FWJ53" s="96"/>
      <c r="FWK53" s="96"/>
      <c r="FWL53" s="96"/>
      <c r="FWM53" s="96"/>
      <c r="FWN53" s="96"/>
      <c r="FWO53" s="96"/>
      <c r="FWP53" s="96"/>
      <c r="FWQ53" s="96"/>
      <c r="FWR53" s="96"/>
      <c r="FWS53" s="96"/>
      <c r="FWT53" s="96"/>
      <c r="FWU53" s="96"/>
      <c r="FWV53" s="96"/>
      <c r="FWW53" s="96"/>
      <c r="FWX53" s="96"/>
      <c r="FWY53" s="96"/>
      <c r="FWZ53" s="96"/>
      <c r="FXA53" s="96"/>
      <c r="FXB53" s="96"/>
      <c r="FXC53" s="96"/>
      <c r="FXD53" s="96"/>
      <c r="FXE53" s="96"/>
      <c r="FXF53" s="96"/>
      <c r="FXG53" s="96"/>
      <c r="FXH53" s="96"/>
      <c r="FXI53" s="96"/>
      <c r="FXJ53" s="96"/>
      <c r="FXK53" s="96"/>
      <c r="FXL53" s="96"/>
      <c r="FXM53" s="96"/>
      <c r="FXN53" s="96"/>
      <c r="FXO53" s="96"/>
      <c r="FXP53" s="96"/>
      <c r="FXQ53" s="96"/>
      <c r="FXR53" s="96"/>
      <c r="FXS53" s="96"/>
      <c r="FXT53" s="96"/>
      <c r="FXU53" s="96"/>
      <c r="FXV53" s="96"/>
      <c r="FXW53" s="96"/>
      <c r="FXX53" s="96"/>
      <c r="FXY53" s="96"/>
      <c r="FXZ53" s="96"/>
      <c r="FYA53" s="96"/>
      <c r="FYB53" s="96"/>
      <c r="FYC53" s="96"/>
      <c r="FYD53" s="96"/>
      <c r="FYE53" s="96"/>
      <c r="FYF53" s="96"/>
      <c r="FYG53" s="96"/>
      <c r="FYH53" s="96"/>
      <c r="FYI53" s="96"/>
      <c r="FYJ53" s="96"/>
      <c r="FYK53" s="96"/>
      <c r="FYL53" s="96"/>
      <c r="FYM53" s="96"/>
      <c r="FYN53" s="96"/>
      <c r="FYO53" s="96"/>
      <c r="FYP53" s="96"/>
      <c r="FYQ53" s="96"/>
      <c r="FYR53" s="96"/>
      <c r="FYS53" s="96"/>
      <c r="FYT53" s="96"/>
      <c r="FYU53" s="96"/>
      <c r="FYV53" s="96"/>
      <c r="FYW53" s="96"/>
      <c r="FYX53" s="96"/>
      <c r="FYY53" s="96"/>
      <c r="FYZ53" s="96"/>
      <c r="FZA53" s="96"/>
      <c r="FZB53" s="96"/>
      <c r="FZC53" s="96"/>
      <c r="FZD53" s="96"/>
      <c r="FZE53" s="96"/>
      <c r="FZF53" s="96"/>
      <c r="FZG53" s="96"/>
      <c r="FZH53" s="96"/>
      <c r="FZI53" s="96"/>
      <c r="FZJ53" s="96"/>
      <c r="FZK53" s="96"/>
      <c r="FZL53" s="96"/>
      <c r="FZM53" s="96"/>
      <c r="FZN53" s="96"/>
      <c r="FZO53" s="96"/>
      <c r="FZP53" s="96"/>
      <c r="FZQ53" s="96"/>
      <c r="FZR53" s="96"/>
      <c r="FZS53" s="96"/>
      <c r="FZT53" s="96"/>
      <c r="FZU53" s="96"/>
      <c r="FZV53" s="96"/>
      <c r="FZW53" s="96"/>
      <c r="FZX53" s="96"/>
      <c r="FZY53" s="96"/>
      <c r="FZZ53" s="96"/>
      <c r="GAA53" s="96"/>
      <c r="GAB53" s="96"/>
      <c r="GAC53" s="96"/>
      <c r="GAD53" s="96"/>
      <c r="GAE53" s="96"/>
      <c r="GAF53" s="96"/>
      <c r="GAG53" s="96"/>
      <c r="GAH53" s="96"/>
      <c r="GAI53" s="96"/>
      <c r="GAJ53" s="96"/>
      <c r="GAK53" s="96"/>
      <c r="GAL53" s="96"/>
      <c r="GAM53" s="96"/>
      <c r="GAN53" s="96"/>
      <c r="GAO53" s="96"/>
      <c r="GAP53" s="96"/>
      <c r="GAQ53" s="96"/>
      <c r="GAR53" s="96"/>
      <c r="GAS53" s="96"/>
      <c r="GAT53" s="96"/>
      <c r="GAU53" s="96"/>
      <c r="GAV53" s="96"/>
      <c r="GAW53" s="96"/>
      <c r="GAX53" s="96"/>
      <c r="GAY53" s="96"/>
      <c r="GAZ53" s="96"/>
      <c r="GBA53" s="96"/>
      <c r="GBB53" s="96"/>
      <c r="GBC53" s="96"/>
      <c r="GBD53" s="96"/>
      <c r="GBE53" s="96"/>
      <c r="GBF53" s="96"/>
      <c r="GBG53" s="96"/>
      <c r="GBH53" s="96"/>
      <c r="GBI53" s="96"/>
      <c r="GBJ53" s="96"/>
      <c r="GBK53" s="96"/>
      <c r="GBL53" s="96"/>
      <c r="GBM53" s="96"/>
      <c r="GBN53" s="96"/>
      <c r="GBO53" s="96"/>
      <c r="GBP53" s="96"/>
      <c r="GBQ53" s="96"/>
      <c r="GBR53" s="96"/>
      <c r="GBS53" s="96"/>
      <c r="GBT53" s="96"/>
      <c r="GBU53" s="96"/>
      <c r="GBV53" s="96"/>
      <c r="GBW53" s="96"/>
      <c r="GBX53" s="96"/>
      <c r="GBY53" s="96"/>
      <c r="GBZ53" s="96"/>
      <c r="GCA53" s="96"/>
      <c r="GCB53" s="96"/>
      <c r="GCC53" s="96"/>
      <c r="GCD53" s="96"/>
      <c r="GCE53" s="96"/>
      <c r="GCF53" s="96"/>
      <c r="GCG53" s="96"/>
      <c r="GCH53" s="96"/>
      <c r="GCI53" s="96"/>
      <c r="GCJ53" s="96"/>
      <c r="GCK53" s="96"/>
      <c r="GCL53" s="96"/>
      <c r="GCM53" s="96"/>
      <c r="GCN53" s="96"/>
      <c r="GCO53" s="96"/>
      <c r="GCP53" s="96"/>
      <c r="GCQ53" s="96"/>
      <c r="GCR53" s="96"/>
      <c r="GCS53" s="96"/>
      <c r="GCT53" s="96"/>
      <c r="GCU53" s="96"/>
      <c r="GCV53" s="96"/>
      <c r="GCW53" s="96"/>
      <c r="GCX53" s="96"/>
      <c r="GCY53" s="96"/>
      <c r="GCZ53" s="96"/>
      <c r="GDA53" s="96"/>
      <c r="GDB53" s="96"/>
      <c r="GDC53" s="96"/>
      <c r="GDD53" s="96"/>
      <c r="GDE53" s="96"/>
      <c r="GDF53" s="96"/>
      <c r="GDG53" s="96"/>
      <c r="GDH53" s="96"/>
      <c r="GDI53" s="96"/>
      <c r="GDJ53" s="96"/>
      <c r="GDK53" s="96"/>
      <c r="GDL53" s="96"/>
      <c r="GDM53" s="96"/>
      <c r="GDN53" s="96"/>
      <c r="GDO53" s="96"/>
      <c r="GDP53" s="96"/>
      <c r="GDQ53" s="96"/>
      <c r="GDR53" s="96"/>
      <c r="GDS53" s="96"/>
      <c r="GDT53" s="96"/>
      <c r="GDU53" s="96"/>
      <c r="GDV53" s="96"/>
      <c r="GDW53" s="96"/>
      <c r="GDX53" s="96"/>
      <c r="GDY53" s="96"/>
      <c r="GDZ53" s="96"/>
      <c r="GEA53" s="96"/>
      <c r="GEB53" s="96"/>
      <c r="GEC53" s="96"/>
      <c r="GED53" s="96"/>
      <c r="GEE53" s="96"/>
      <c r="GEF53" s="96"/>
      <c r="GEG53" s="96"/>
      <c r="GEH53" s="96"/>
      <c r="GEI53" s="96"/>
      <c r="GEJ53" s="96"/>
      <c r="GEK53" s="96"/>
      <c r="GEL53" s="96"/>
      <c r="GEM53" s="96"/>
      <c r="GEN53" s="96"/>
      <c r="GEO53" s="96"/>
      <c r="GEP53" s="96"/>
      <c r="GEQ53" s="96"/>
      <c r="GER53" s="96"/>
      <c r="GES53" s="96"/>
      <c r="GET53" s="96"/>
      <c r="GEU53" s="96"/>
      <c r="GEV53" s="96"/>
      <c r="GEW53" s="96"/>
      <c r="GEX53" s="96"/>
      <c r="GEY53" s="96"/>
      <c r="GEZ53" s="96"/>
      <c r="GFA53" s="96"/>
      <c r="GFB53" s="96"/>
      <c r="GFC53" s="96"/>
      <c r="GFD53" s="96"/>
      <c r="GFE53" s="96"/>
      <c r="GFF53" s="96"/>
      <c r="GFG53" s="96"/>
      <c r="GFH53" s="96"/>
      <c r="GFI53" s="96"/>
      <c r="GFJ53" s="96"/>
      <c r="GFK53" s="96"/>
      <c r="GFL53" s="96"/>
      <c r="GFM53" s="96"/>
      <c r="GFN53" s="96"/>
      <c r="GFO53" s="96"/>
      <c r="GFP53" s="96"/>
      <c r="GFQ53" s="96"/>
      <c r="GFR53" s="96"/>
      <c r="GFS53" s="96"/>
      <c r="GFT53" s="96"/>
      <c r="GFU53" s="96"/>
      <c r="GFV53" s="96"/>
      <c r="GFW53" s="96"/>
      <c r="GFX53" s="96"/>
      <c r="GFY53" s="96"/>
      <c r="GFZ53" s="96"/>
      <c r="GGA53" s="96"/>
      <c r="GGB53" s="96"/>
      <c r="GGC53" s="96"/>
      <c r="GGD53" s="96"/>
      <c r="GGE53" s="96"/>
      <c r="GGF53" s="96"/>
      <c r="GGG53" s="96"/>
      <c r="GGH53" s="96"/>
      <c r="GGI53" s="96"/>
      <c r="GGJ53" s="96"/>
      <c r="GGK53" s="96"/>
      <c r="GGL53" s="96"/>
      <c r="GGM53" s="96"/>
      <c r="GGN53" s="96"/>
      <c r="GGO53" s="96"/>
      <c r="GGP53" s="96"/>
      <c r="GGQ53" s="96"/>
      <c r="GGR53" s="96"/>
      <c r="GGS53" s="96"/>
      <c r="GGT53" s="96"/>
      <c r="GGU53" s="96"/>
      <c r="GGV53" s="96"/>
      <c r="GGW53" s="96"/>
      <c r="GGX53" s="96"/>
      <c r="GGY53" s="96"/>
      <c r="GGZ53" s="96"/>
      <c r="GHA53" s="96"/>
      <c r="GHB53" s="96"/>
      <c r="GHC53" s="96"/>
      <c r="GHD53" s="96"/>
      <c r="GHE53" s="96"/>
      <c r="GHF53" s="96"/>
      <c r="GHG53" s="96"/>
      <c r="GHH53" s="96"/>
      <c r="GHI53" s="96"/>
      <c r="GHJ53" s="96"/>
      <c r="GHK53" s="96"/>
      <c r="GHL53" s="96"/>
      <c r="GHM53" s="96"/>
      <c r="GHN53" s="96"/>
      <c r="GHO53" s="96"/>
      <c r="GHP53" s="96"/>
      <c r="GHQ53" s="96"/>
      <c r="GHR53" s="96"/>
      <c r="GHS53" s="96"/>
      <c r="GHT53" s="96"/>
      <c r="GHU53" s="96"/>
      <c r="GHV53" s="96"/>
      <c r="GHW53" s="96"/>
      <c r="GHX53" s="96"/>
      <c r="GHY53" s="96"/>
      <c r="GHZ53" s="96"/>
      <c r="GIA53" s="96"/>
      <c r="GIB53" s="96"/>
      <c r="GIC53" s="96"/>
      <c r="GID53" s="96"/>
      <c r="GIE53" s="96"/>
      <c r="GIF53" s="96"/>
      <c r="GIG53" s="96"/>
      <c r="GIH53" s="96"/>
      <c r="GII53" s="96"/>
      <c r="GIJ53" s="96"/>
      <c r="GIK53" s="96"/>
      <c r="GIL53" s="96"/>
      <c r="GIM53" s="96"/>
      <c r="GIN53" s="96"/>
      <c r="GIO53" s="96"/>
      <c r="GIP53" s="96"/>
      <c r="GIQ53" s="96"/>
      <c r="GIR53" s="96"/>
      <c r="GIS53" s="96"/>
      <c r="GIT53" s="96"/>
      <c r="GIU53" s="96"/>
      <c r="GIV53" s="96"/>
      <c r="GIW53" s="96"/>
      <c r="GIX53" s="96"/>
      <c r="GIY53" s="96"/>
      <c r="GIZ53" s="96"/>
      <c r="GJA53" s="96"/>
      <c r="GJB53" s="96"/>
      <c r="GJC53" s="96"/>
      <c r="GJD53" s="96"/>
      <c r="GJE53" s="96"/>
      <c r="GJF53" s="96"/>
      <c r="GJG53" s="96"/>
      <c r="GJH53" s="96"/>
      <c r="GJI53" s="96"/>
      <c r="GJJ53" s="96"/>
      <c r="GJK53" s="96"/>
      <c r="GJL53" s="96"/>
      <c r="GJM53" s="96"/>
      <c r="GJN53" s="96"/>
      <c r="GJO53" s="96"/>
      <c r="GJP53" s="96"/>
      <c r="GJQ53" s="96"/>
      <c r="GJR53" s="96"/>
      <c r="GJS53" s="96"/>
      <c r="GJT53" s="96"/>
      <c r="GJU53" s="96"/>
      <c r="GJV53" s="96"/>
      <c r="GJW53" s="96"/>
      <c r="GJX53" s="96"/>
      <c r="GJY53" s="96"/>
      <c r="GJZ53" s="96"/>
      <c r="GKA53" s="96"/>
      <c r="GKB53" s="96"/>
      <c r="GKC53" s="96"/>
      <c r="GKD53" s="96"/>
      <c r="GKE53" s="96"/>
      <c r="GKF53" s="96"/>
      <c r="GKG53" s="96"/>
      <c r="GKH53" s="96"/>
      <c r="GKI53" s="96"/>
      <c r="GKJ53" s="96"/>
      <c r="GKK53" s="96"/>
      <c r="GKL53" s="96"/>
      <c r="GKM53" s="96"/>
      <c r="GKN53" s="96"/>
      <c r="GKO53" s="96"/>
      <c r="GKP53" s="96"/>
      <c r="GKQ53" s="96"/>
      <c r="GKR53" s="96"/>
      <c r="GKS53" s="96"/>
      <c r="GKT53" s="96"/>
      <c r="GKU53" s="96"/>
      <c r="GKV53" s="96"/>
      <c r="GKW53" s="96"/>
      <c r="GKX53" s="96"/>
      <c r="GKY53" s="96"/>
      <c r="GKZ53" s="96"/>
      <c r="GLA53" s="96"/>
      <c r="GLB53" s="96"/>
      <c r="GLC53" s="96"/>
      <c r="GLD53" s="96"/>
      <c r="GLE53" s="96"/>
      <c r="GLF53" s="96"/>
      <c r="GLG53" s="96"/>
      <c r="GLH53" s="96"/>
      <c r="GLI53" s="96"/>
      <c r="GLJ53" s="96"/>
      <c r="GLK53" s="96"/>
      <c r="GLL53" s="96"/>
      <c r="GLM53" s="96"/>
      <c r="GLN53" s="96"/>
      <c r="GLO53" s="96"/>
      <c r="GLP53" s="96"/>
      <c r="GLQ53" s="96"/>
      <c r="GLR53" s="96"/>
      <c r="GLS53" s="96"/>
      <c r="GLT53" s="96"/>
      <c r="GLU53" s="96"/>
      <c r="GLV53" s="96"/>
      <c r="GLW53" s="96"/>
      <c r="GLX53" s="96"/>
      <c r="GLY53" s="96"/>
      <c r="GLZ53" s="96"/>
      <c r="GMA53" s="96"/>
      <c r="GMB53" s="96"/>
      <c r="GMC53" s="96"/>
      <c r="GMD53" s="96"/>
      <c r="GME53" s="96"/>
      <c r="GMF53" s="96"/>
      <c r="GMG53" s="96"/>
      <c r="GMH53" s="96"/>
      <c r="GMI53" s="96"/>
      <c r="GMJ53" s="96"/>
      <c r="GMK53" s="96"/>
      <c r="GML53" s="96"/>
      <c r="GMM53" s="96"/>
      <c r="GMN53" s="96"/>
      <c r="GMO53" s="96"/>
      <c r="GMP53" s="96"/>
      <c r="GMQ53" s="96"/>
      <c r="GMR53" s="96"/>
      <c r="GMS53" s="96"/>
      <c r="GMT53" s="96"/>
      <c r="GMU53" s="96"/>
      <c r="GMV53" s="96"/>
      <c r="GMW53" s="96"/>
      <c r="GMX53" s="96"/>
      <c r="GMY53" s="96"/>
      <c r="GMZ53" s="96"/>
      <c r="GNA53" s="96"/>
      <c r="GNB53" s="96"/>
      <c r="GNC53" s="96"/>
      <c r="GND53" s="96"/>
      <c r="GNE53" s="96"/>
      <c r="GNF53" s="96"/>
      <c r="GNG53" s="96"/>
      <c r="GNH53" s="96"/>
      <c r="GNI53" s="96"/>
      <c r="GNJ53" s="96"/>
      <c r="GNK53" s="96"/>
      <c r="GNL53" s="96"/>
      <c r="GNM53" s="96"/>
      <c r="GNN53" s="96"/>
      <c r="GNO53" s="96"/>
      <c r="GNP53" s="96"/>
      <c r="GNQ53" s="96"/>
      <c r="GNR53" s="96"/>
      <c r="GNS53" s="96"/>
      <c r="GNT53" s="96"/>
      <c r="GNU53" s="96"/>
      <c r="GNV53" s="96"/>
      <c r="GNW53" s="96"/>
      <c r="GNX53" s="96"/>
      <c r="GNY53" s="96"/>
      <c r="GNZ53" s="96"/>
      <c r="GOA53" s="96"/>
      <c r="GOB53" s="96"/>
      <c r="GOC53" s="96"/>
      <c r="GOD53" s="96"/>
      <c r="GOE53" s="96"/>
      <c r="GOF53" s="96"/>
      <c r="GOG53" s="96"/>
      <c r="GOH53" s="96"/>
      <c r="GOI53" s="96"/>
      <c r="GOJ53" s="96"/>
      <c r="GOK53" s="96"/>
      <c r="GOL53" s="96"/>
      <c r="GOM53" s="96"/>
      <c r="GON53" s="96"/>
      <c r="GOO53" s="96"/>
      <c r="GOP53" s="96"/>
      <c r="GOQ53" s="96"/>
      <c r="GOR53" s="96"/>
      <c r="GOS53" s="96"/>
      <c r="GOT53" s="96"/>
      <c r="GOU53" s="96"/>
      <c r="GOV53" s="96"/>
      <c r="GOW53" s="96"/>
      <c r="GOX53" s="96"/>
      <c r="GOY53" s="96"/>
      <c r="GOZ53" s="96"/>
      <c r="GPA53" s="96"/>
      <c r="GPB53" s="96"/>
      <c r="GPC53" s="96"/>
      <c r="GPD53" s="96"/>
      <c r="GPE53" s="96"/>
      <c r="GPF53" s="96"/>
      <c r="GPG53" s="96"/>
      <c r="GPH53" s="96"/>
      <c r="GPI53" s="96"/>
      <c r="GPJ53" s="96"/>
      <c r="GPK53" s="96"/>
      <c r="GPL53" s="96"/>
      <c r="GPM53" s="96"/>
      <c r="GPN53" s="96"/>
      <c r="GPO53" s="96"/>
      <c r="GPP53" s="96"/>
      <c r="GPQ53" s="96"/>
      <c r="GPR53" s="96"/>
      <c r="GPS53" s="96"/>
      <c r="GPT53" s="96"/>
      <c r="GPU53" s="96"/>
      <c r="GPV53" s="96"/>
      <c r="GPW53" s="96"/>
      <c r="GPX53" s="96"/>
      <c r="GPY53" s="96"/>
      <c r="GPZ53" s="96"/>
      <c r="GQA53" s="96"/>
      <c r="GQB53" s="96"/>
      <c r="GQC53" s="96"/>
      <c r="GQD53" s="96"/>
      <c r="GQE53" s="96"/>
      <c r="GQF53" s="96"/>
      <c r="GQG53" s="96"/>
      <c r="GQH53" s="96"/>
      <c r="GQI53" s="96"/>
      <c r="GQJ53" s="96"/>
      <c r="GQK53" s="96"/>
      <c r="GQL53" s="96"/>
      <c r="GQM53" s="96"/>
      <c r="GQN53" s="96"/>
      <c r="GQO53" s="96"/>
      <c r="GQP53" s="96"/>
      <c r="GQQ53" s="96"/>
      <c r="GQR53" s="96"/>
      <c r="GQS53" s="96"/>
      <c r="GQT53" s="96"/>
      <c r="GQU53" s="96"/>
      <c r="GQV53" s="96"/>
      <c r="GQW53" s="96"/>
      <c r="GQX53" s="96"/>
      <c r="GQY53" s="96"/>
      <c r="GQZ53" s="96"/>
      <c r="GRA53" s="96"/>
      <c r="GRB53" s="96"/>
      <c r="GRC53" s="96"/>
      <c r="GRD53" s="96"/>
      <c r="GRE53" s="96"/>
      <c r="GRF53" s="96"/>
      <c r="GRG53" s="96"/>
      <c r="GRH53" s="96"/>
      <c r="GRI53" s="96"/>
      <c r="GRJ53" s="96"/>
      <c r="GRK53" s="96"/>
      <c r="GRL53" s="96"/>
      <c r="GRM53" s="96"/>
      <c r="GRN53" s="96"/>
      <c r="GRO53" s="96"/>
      <c r="GRP53" s="96"/>
      <c r="GRQ53" s="96"/>
      <c r="GRR53" s="96"/>
      <c r="GRS53" s="96"/>
      <c r="GRT53" s="96"/>
      <c r="GRU53" s="96"/>
      <c r="GRV53" s="96"/>
      <c r="GRW53" s="96"/>
      <c r="GRX53" s="96"/>
      <c r="GRY53" s="96"/>
      <c r="GRZ53" s="96"/>
      <c r="GSA53" s="96"/>
      <c r="GSB53" s="96"/>
      <c r="GSC53" s="96"/>
      <c r="GSD53" s="96"/>
      <c r="GSE53" s="96"/>
      <c r="GSF53" s="96"/>
      <c r="GSG53" s="96"/>
      <c r="GSH53" s="96"/>
      <c r="GSI53" s="96"/>
      <c r="GSJ53" s="96"/>
      <c r="GSK53" s="96"/>
      <c r="GSL53" s="96"/>
      <c r="GSM53" s="96"/>
      <c r="GSN53" s="96"/>
      <c r="GSO53" s="96"/>
      <c r="GSP53" s="96"/>
      <c r="GSQ53" s="96"/>
      <c r="GSR53" s="96"/>
      <c r="GSS53" s="96"/>
      <c r="GST53" s="96"/>
      <c r="GSU53" s="96"/>
      <c r="GSV53" s="96"/>
      <c r="GSW53" s="96"/>
      <c r="GSX53" s="96"/>
      <c r="GSY53" s="96"/>
      <c r="GSZ53" s="96"/>
      <c r="GTA53" s="96"/>
      <c r="GTB53" s="96"/>
      <c r="GTC53" s="96"/>
      <c r="GTD53" s="96"/>
      <c r="GTE53" s="96"/>
      <c r="GTF53" s="96"/>
      <c r="GTG53" s="96"/>
      <c r="GTH53" s="96"/>
      <c r="GTI53" s="96"/>
      <c r="GTJ53" s="96"/>
      <c r="GTK53" s="96"/>
      <c r="GTL53" s="96"/>
      <c r="GTM53" s="96"/>
      <c r="GTN53" s="96"/>
      <c r="GTO53" s="96"/>
      <c r="GTP53" s="96"/>
      <c r="GTQ53" s="96"/>
      <c r="GTR53" s="96"/>
      <c r="GTS53" s="96"/>
      <c r="GTT53" s="96"/>
      <c r="GTU53" s="96"/>
      <c r="GTV53" s="96"/>
      <c r="GTW53" s="96"/>
      <c r="GTX53" s="96"/>
      <c r="GTY53" s="96"/>
      <c r="GTZ53" s="96"/>
      <c r="GUA53" s="96"/>
      <c r="GUB53" s="96"/>
      <c r="GUC53" s="96"/>
      <c r="GUD53" s="96"/>
      <c r="GUE53" s="96"/>
      <c r="GUF53" s="96"/>
      <c r="GUG53" s="96"/>
      <c r="GUH53" s="96"/>
      <c r="GUI53" s="96"/>
      <c r="GUJ53" s="96"/>
      <c r="GUK53" s="96"/>
      <c r="GUL53" s="96"/>
      <c r="GUM53" s="96"/>
      <c r="GUN53" s="96"/>
      <c r="GUO53" s="96"/>
      <c r="GUP53" s="96"/>
      <c r="GUQ53" s="96"/>
      <c r="GUR53" s="96"/>
      <c r="GUS53" s="96"/>
      <c r="GUT53" s="96"/>
      <c r="GUU53" s="96"/>
      <c r="GUV53" s="96"/>
      <c r="GUW53" s="96"/>
      <c r="GUX53" s="96"/>
      <c r="GUY53" s="96"/>
      <c r="GUZ53" s="96"/>
      <c r="GVA53" s="96"/>
      <c r="GVB53" s="96"/>
      <c r="GVC53" s="96"/>
      <c r="GVD53" s="96"/>
      <c r="GVE53" s="96"/>
      <c r="GVF53" s="96"/>
      <c r="GVG53" s="96"/>
      <c r="GVH53" s="96"/>
      <c r="GVI53" s="96"/>
      <c r="GVJ53" s="96"/>
      <c r="GVK53" s="96"/>
      <c r="GVL53" s="96"/>
      <c r="GVM53" s="96"/>
      <c r="GVN53" s="96"/>
      <c r="GVO53" s="96"/>
      <c r="GVP53" s="96"/>
      <c r="GVQ53" s="96"/>
      <c r="GVR53" s="96"/>
      <c r="GVS53" s="96"/>
      <c r="GVT53" s="96"/>
      <c r="GVU53" s="96"/>
      <c r="GVV53" s="96"/>
      <c r="GVW53" s="96"/>
      <c r="GVX53" s="96"/>
      <c r="GVY53" s="96"/>
      <c r="GVZ53" s="96"/>
      <c r="GWA53" s="96"/>
      <c r="GWB53" s="96"/>
      <c r="GWC53" s="96"/>
      <c r="GWD53" s="96"/>
      <c r="GWE53" s="96"/>
      <c r="GWF53" s="96"/>
      <c r="GWG53" s="96"/>
      <c r="GWH53" s="96"/>
      <c r="GWI53" s="96"/>
      <c r="GWJ53" s="96"/>
      <c r="GWK53" s="96"/>
      <c r="GWL53" s="96"/>
      <c r="GWM53" s="96"/>
      <c r="GWN53" s="96"/>
      <c r="GWO53" s="96"/>
      <c r="GWP53" s="96"/>
      <c r="GWQ53" s="96"/>
      <c r="GWR53" s="96"/>
      <c r="GWS53" s="96"/>
      <c r="GWT53" s="96"/>
      <c r="GWU53" s="96"/>
      <c r="GWV53" s="96"/>
      <c r="GWW53" s="96"/>
      <c r="GWX53" s="96"/>
      <c r="GWY53" s="96"/>
      <c r="GWZ53" s="96"/>
      <c r="GXA53" s="96"/>
      <c r="GXB53" s="96"/>
      <c r="GXC53" s="96"/>
      <c r="GXD53" s="96"/>
      <c r="GXE53" s="96"/>
      <c r="GXF53" s="96"/>
      <c r="GXG53" s="96"/>
      <c r="GXH53" s="96"/>
      <c r="GXI53" s="96"/>
      <c r="GXJ53" s="96"/>
      <c r="GXK53" s="96"/>
      <c r="GXL53" s="96"/>
      <c r="GXM53" s="96"/>
      <c r="GXN53" s="96"/>
      <c r="GXO53" s="96"/>
      <c r="GXP53" s="96"/>
      <c r="GXQ53" s="96"/>
      <c r="GXR53" s="96"/>
      <c r="GXS53" s="96"/>
      <c r="GXT53" s="96"/>
      <c r="GXU53" s="96"/>
      <c r="GXV53" s="96"/>
      <c r="GXW53" s="96"/>
      <c r="GXX53" s="96"/>
      <c r="GXY53" s="96"/>
      <c r="GXZ53" s="96"/>
      <c r="GYA53" s="96"/>
      <c r="GYB53" s="96"/>
      <c r="GYC53" s="96"/>
      <c r="GYD53" s="96"/>
      <c r="GYE53" s="96"/>
      <c r="GYF53" s="96"/>
      <c r="GYG53" s="96"/>
      <c r="GYH53" s="96"/>
      <c r="GYI53" s="96"/>
      <c r="GYJ53" s="96"/>
      <c r="GYK53" s="96"/>
      <c r="GYL53" s="96"/>
      <c r="GYM53" s="96"/>
      <c r="GYN53" s="96"/>
      <c r="GYO53" s="96"/>
      <c r="GYP53" s="96"/>
      <c r="GYQ53" s="96"/>
      <c r="GYR53" s="96"/>
      <c r="GYS53" s="96"/>
      <c r="GYT53" s="96"/>
      <c r="GYU53" s="96"/>
      <c r="GYV53" s="96"/>
      <c r="GYW53" s="96"/>
      <c r="GYX53" s="96"/>
      <c r="GYY53" s="96"/>
      <c r="GYZ53" s="96"/>
      <c r="GZA53" s="96"/>
      <c r="GZB53" s="96"/>
      <c r="GZC53" s="96"/>
      <c r="GZD53" s="96"/>
      <c r="GZE53" s="96"/>
      <c r="GZF53" s="96"/>
      <c r="GZG53" s="96"/>
      <c r="GZH53" s="96"/>
      <c r="GZI53" s="96"/>
      <c r="GZJ53" s="96"/>
      <c r="GZK53" s="96"/>
      <c r="GZL53" s="96"/>
      <c r="GZM53" s="96"/>
      <c r="GZN53" s="96"/>
      <c r="GZO53" s="96"/>
      <c r="GZP53" s="96"/>
      <c r="GZQ53" s="96"/>
      <c r="GZR53" s="96"/>
      <c r="GZS53" s="96"/>
      <c r="GZT53" s="96"/>
      <c r="GZU53" s="96"/>
      <c r="GZV53" s="96"/>
      <c r="GZW53" s="96"/>
      <c r="GZX53" s="96"/>
      <c r="GZY53" s="96"/>
      <c r="GZZ53" s="96"/>
      <c r="HAA53" s="96"/>
      <c r="HAB53" s="96"/>
      <c r="HAC53" s="96"/>
      <c r="HAD53" s="96"/>
      <c r="HAE53" s="96"/>
      <c r="HAF53" s="96"/>
      <c r="HAG53" s="96"/>
      <c r="HAH53" s="96"/>
      <c r="HAI53" s="96"/>
      <c r="HAJ53" s="96"/>
      <c r="HAK53" s="96"/>
      <c r="HAL53" s="96"/>
      <c r="HAM53" s="96"/>
      <c r="HAN53" s="96"/>
      <c r="HAO53" s="96"/>
      <c r="HAP53" s="96"/>
      <c r="HAQ53" s="96"/>
      <c r="HAR53" s="96"/>
      <c r="HAS53" s="96"/>
      <c r="HAT53" s="96"/>
      <c r="HAU53" s="96"/>
      <c r="HAV53" s="96"/>
      <c r="HAW53" s="96"/>
      <c r="HAX53" s="96"/>
      <c r="HAY53" s="96"/>
      <c r="HAZ53" s="96"/>
      <c r="HBA53" s="96"/>
      <c r="HBB53" s="96"/>
      <c r="HBC53" s="96"/>
      <c r="HBD53" s="96"/>
      <c r="HBE53" s="96"/>
      <c r="HBF53" s="96"/>
      <c r="HBG53" s="96"/>
      <c r="HBH53" s="96"/>
      <c r="HBI53" s="96"/>
      <c r="HBJ53" s="96"/>
      <c r="HBK53" s="96"/>
      <c r="HBL53" s="96"/>
      <c r="HBM53" s="96"/>
      <c r="HBN53" s="96"/>
      <c r="HBO53" s="96"/>
      <c r="HBP53" s="96"/>
      <c r="HBQ53" s="96"/>
      <c r="HBR53" s="96"/>
      <c r="HBS53" s="96"/>
      <c r="HBT53" s="96"/>
      <c r="HBU53" s="96"/>
      <c r="HBV53" s="96"/>
      <c r="HBW53" s="96"/>
      <c r="HBX53" s="96"/>
      <c r="HBY53" s="96"/>
      <c r="HBZ53" s="96"/>
      <c r="HCA53" s="96"/>
      <c r="HCB53" s="96"/>
      <c r="HCC53" s="96"/>
      <c r="HCD53" s="96"/>
      <c r="HCE53" s="96"/>
      <c r="HCF53" s="96"/>
      <c r="HCG53" s="96"/>
      <c r="HCH53" s="96"/>
      <c r="HCI53" s="96"/>
      <c r="HCJ53" s="96"/>
      <c r="HCK53" s="96"/>
      <c r="HCL53" s="96"/>
      <c r="HCM53" s="96"/>
      <c r="HCN53" s="96"/>
      <c r="HCO53" s="96"/>
      <c r="HCP53" s="96"/>
      <c r="HCQ53" s="96"/>
      <c r="HCR53" s="96"/>
      <c r="HCS53" s="96"/>
      <c r="HCT53" s="96"/>
      <c r="HCU53" s="96"/>
      <c r="HCV53" s="96"/>
      <c r="HCW53" s="96"/>
      <c r="HCX53" s="96"/>
      <c r="HCY53" s="96"/>
      <c r="HCZ53" s="96"/>
      <c r="HDA53" s="96"/>
      <c r="HDB53" s="96"/>
      <c r="HDC53" s="96"/>
      <c r="HDD53" s="96"/>
      <c r="HDE53" s="96"/>
      <c r="HDF53" s="96"/>
      <c r="HDG53" s="96"/>
      <c r="HDH53" s="96"/>
      <c r="HDI53" s="96"/>
      <c r="HDJ53" s="96"/>
      <c r="HDK53" s="96"/>
      <c r="HDL53" s="96"/>
      <c r="HDM53" s="96"/>
      <c r="HDN53" s="96"/>
      <c r="HDO53" s="96"/>
      <c r="HDP53" s="96"/>
      <c r="HDQ53" s="96"/>
      <c r="HDR53" s="96"/>
      <c r="HDS53" s="96"/>
      <c r="HDT53" s="96"/>
      <c r="HDU53" s="96"/>
      <c r="HDV53" s="96"/>
      <c r="HDW53" s="96"/>
      <c r="HDX53" s="96"/>
      <c r="HDY53" s="96"/>
      <c r="HDZ53" s="96"/>
      <c r="HEA53" s="96"/>
      <c r="HEB53" s="96"/>
      <c r="HEC53" s="96"/>
      <c r="HED53" s="96"/>
      <c r="HEE53" s="96"/>
      <c r="HEF53" s="96"/>
      <c r="HEG53" s="96"/>
      <c r="HEH53" s="96"/>
      <c r="HEI53" s="96"/>
      <c r="HEJ53" s="96"/>
      <c r="HEK53" s="96"/>
      <c r="HEL53" s="96"/>
      <c r="HEM53" s="96"/>
      <c r="HEN53" s="96"/>
      <c r="HEO53" s="96"/>
      <c r="HEP53" s="96"/>
      <c r="HEQ53" s="96"/>
      <c r="HER53" s="96"/>
      <c r="HES53" s="96"/>
      <c r="HET53" s="96"/>
      <c r="HEU53" s="96"/>
      <c r="HEV53" s="96"/>
      <c r="HEW53" s="96"/>
      <c r="HEX53" s="96"/>
      <c r="HEY53" s="96"/>
      <c r="HEZ53" s="96"/>
      <c r="HFA53" s="96"/>
      <c r="HFB53" s="96"/>
      <c r="HFC53" s="96"/>
      <c r="HFD53" s="96"/>
      <c r="HFE53" s="96"/>
      <c r="HFF53" s="96"/>
      <c r="HFG53" s="96"/>
      <c r="HFH53" s="96"/>
      <c r="HFI53" s="96"/>
      <c r="HFJ53" s="96"/>
      <c r="HFK53" s="96"/>
      <c r="HFL53" s="96"/>
      <c r="HFM53" s="96"/>
      <c r="HFN53" s="96"/>
      <c r="HFO53" s="96"/>
      <c r="HFP53" s="96"/>
      <c r="HFQ53" s="96"/>
      <c r="HFR53" s="96"/>
      <c r="HFS53" s="96"/>
      <c r="HFT53" s="96"/>
      <c r="HFU53" s="96"/>
      <c r="HFV53" s="96"/>
      <c r="HFW53" s="96"/>
      <c r="HFX53" s="96"/>
      <c r="HFY53" s="96"/>
      <c r="HFZ53" s="96"/>
      <c r="HGA53" s="96"/>
      <c r="HGB53" s="96"/>
      <c r="HGC53" s="96"/>
      <c r="HGD53" s="96"/>
      <c r="HGE53" s="96"/>
      <c r="HGF53" s="96"/>
      <c r="HGG53" s="96"/>
      <c r="HGH53" s="96"/>
      <c r="HGI53" s="96"/>
      <c r="HGJ53" s="96"/>
      <c r="HGK53" s="96"/>
      <c r="HGL53" s="96"/>
      <c r="HGM53" s="96"/>
      <c r="HGN53" s="96"/>
      <c r="HGO53" s="96"/>
      <c r="HGP53" s="96"/>
      <c r="HGQ53" s="96"/>
      <c r="HGR53" s="96"/>
      <c r="HGS53" s="96"/>
      <c r="HGT53" s="96"/>
      <c r="HGU53" s="96"/>
      <c r="HGV53" s="96"/>
      <c r="HGW53" s="96"/>
      <c r="HGX53" s="96"/>
      <c r="HGY53" s="96"/>
      <c r="HGZ53" s="96"/>
      <c r="HHA53" s="96"/>
      <c r="HHB53" s="96"/>
      <c r="HHC53" s="96"/>
      <c r="HHD53" s="96"/>
      <c r="HHE53" s="96"/>
      <c r="HHF53" s="96"/>
      <c r="HHG53" s="96"/>
      <c r="HHH53" s="96"/>
      <c r="HHI53" s="96"/>
      <c r="HHJ53" s="96"/>
      <c r="HHK53" s="96"/>
      <c r="HHL53" s="96"/>
      <c r="HHM53" s="96"/>
      <c r="HHN53" s="96"/>
      <c r="HHO53" s="96"/>
      <c r="HHP53" s="96"/>
      <c r="HHQ53" s="96"/>
      <c r="HHR53" s="96"/>
      <c r="HHS53" s="96"/>
      <c r="HHT53" s="96"/>
      <c r="HHU53" s="96"/>
      <c r="HHV53" s="96"/>
      <c r="HHW53" s="96"/>
      <c r="HHX53" s="96"/>
      <c r="HHY53" s="96"/>
      <c r="HHZ53" s="96"/>
      <c r="HIA53" s="96"/>
      <c r="HIB53" s="96"/>
      <c r="HIC53" s="96"/>
      <c r="HID53" s="96"/>
      <c r="HIE53" s="96"/>
      <c r="HIF53" s="96"/>
      <c r="HIG53" s="96"/>
      <c r="HIH53" s="96"/>
      <c r="HII53" s="96"/>
      <c r="HIJ53" s="96"/>
      <c r="HIK53" s="96"/>
      <c r="HIL53" s="96"/>
      <c r="HIM53" s="96"/>
      <c r="HIN53" s="96"/>
      <c r="HIO53" s="96"/>
      <c r="HIP53" s="96"/>
      <c r="HIQ53" s="96"/>
      <c r="HIR53" s="96"/>
      <c r="HIS53" s="96"/>
      <c r="HIT53" s="96"/>
      <c r="HIU53" s="96"/>
      <c r="HIV53" s="96"/>
      <c r="HIW53" s="96"/>
      <c r="HIX53" s="96"/>
      <c r="HIY53" s="96"/>
      <c r="HIZ53" s="96"/>
      <c r="HJA53" s="96"/>
      <c r="HJB53" s="96"/>
      <c r="HJC53" s="96"/>
      <c r="HJD53" s="96"/>
      <c r="HJE53" s="96"/>
      <c r="HJF53" s="96"/>
      <c r="HJG53" s="96"/>
      <c r="HJH53" s="96"/>
      <c r="HJI53" s="96"/>
      <c r="HJJ53" s="96"/>
      <c r="HJK53" s="96"/>
      <c r="HJL53" s="96"/>
      <c r="HJM53" s="96"/>
      <c r="HJN53" s="96"/>
      <c r="HJO53" s="96"/>
      <c r="HJP53" s="96"/>
      <c r="HJQ53" s="96"/>
      <c r="HJR53" s="96"/>
      <c r="HJS53" s="96"/>
      <c r="HJT53" s="96"/>
      <c r="HJU53" s="96"/>
      <c r="HJV53" s="96"/>
      <c r="HJW53" s="96"/>
      <c r="HJX53" s="96"/>
      <c r="HJY53" s="96"/>
      <c r="HJZ53" s="96"/>
      <c r="HKA53" s="96"/>
      <c r="HKB53" s="96"/>
      <c r="HKC53" s="96"/>
      <c r="HKD53" s="96"/>
      <c r="HKE53" s="96"/>
      <c r="HKF53" s="96"/>
      <c r="HKG53" s="96"/>
      <c r="HKH53" s="96"/>
      <c r="HKI53" s="96"/>
      <c r="HKJ53" s="96"/>
      <c r="HKK53" s="96"/>
      <c r="HKL53" s="96"/>
      <c r="HKM53" s="96"/>
      <c r="HKN53" s="96"/>
      <c r="HKO53" s="96"/>
      <c r="HKP53" s="96"/>
      <c r="HKQ53" s="96"/>
      <c r="HKR53" s="96"/>
      <c r="HKS53" s="96"/>
      <c r="HKT53" s="96"/>
      <c r="HKU53" s="96"/>
      <c r="HKV53" s="96"/>
      <c r="HKW53" s="96"/>
      <c r="HKX53" s="96"/>
      <c r="HKY53" s="96"/>
      <c r="HKZ53" s="96"/>
      <c r="HLA53" s="96"/>
      <c r="HLB53" s="96"/>
      <c r="HLC53" s="96"/>
      <c r="HLD53" s="96"/>
      <c r="HLE53" s="96"/>
      <c r="HLF53" s="96"/>
      <c r="HLG53" s="96"/>
      <c r="HLH53" s="96"/>
      <c r="HLI53" s="96"/>
      <c r="HLJ53" s="96"/>
      <c r="HLK53" s="96"/>
      <c r="HLL53" s="96"/>
      <c r="HLM53" s="96"/>
      <c r="HLN53" s="96"/>
      <c r="HLO53" s="96"/>
      <c r="HLP53" s="96"/>
      <c r="HLQ53" s="96"/>
      <c r="HLR53" s="96"/>
      <c r="HLS53" s="96"/>
      <c r="HLT53" s="96"/>
      <c r="HLU53" s="96"/>
      <c r="HLV53" s="96"/>
      <c r="HLW53" s="96"/>
      <c r="HLX53" s="96"/>
      <c r="HLY53" s="96"/>
      <c r="HLZ53" s="96"/>
      <c r="HMA53" s="96"/>
      <c r="HMB53" s="96"/>
      <c r="HMC53" s="96"/>
      <c r="HMD53" s="96"/>
      <c r="HME53" s="96"/>
      <c r="HMF53" s="96"/>
      <c r="HMG53" s="96"/>
      <c r="HMH53" s="96"/>
      <c r="HMI53" s="96"/>
      <c r="HMJ53" s="96"/>
      <c r="HMK53" s="96"/>
      <c r="HML53" s="96"/>
      <c r="HMM53" s="96"/>
      <c r="HMN53" s="96"/>
      <c r="HMO53" s="96"/>
      <c r="HMP53" s="96"/>
      <c r="HMQ53" s="96"/>
      <c r="HMR53" s="96"/>
      <c r="HMS53" s="96"/>
      <c r="HMT53" s="96"/>
      <c r="HMU53" s="96"/>
      <c r="HMV53" s="96"/>
      <c r="HMW53" s="96"/>
      <c r="HMX53" s="96"/>
      <c r="HMY53" s="96"/>
      <c r="HMZ53" s="96"/>
      <c r="HNA53" s="96"/>
      <c r="HNB53" s="96"/>
      <c r="HNC53" s="96"/>
      <c r="HND53" s="96"/>
      <c r="HNE53" s="96"/>
      <c r="HNF53" s="96"/>
      <c r="HNG53" s="96"/>
      <c r="HNH53" s="96"/>
      <c r="HNI53" s="96"/>
      <c r="HNJ53" s="96"/>
      <c r="HNK53" s="96"/>
      <c r="HNL53" s="96"/>
      <c r="HNM53" s="96"/>
      <c r="HNN53" s="96"/>
      <c r="HNO53" s="96"/>
      <c r="HNP53" s="96"/>
      <c r="HNQ53" s="96"/>
      <c r="HNR53" s="96"/>
      <c r="HNS53" s="96"/>
      <c r="HNT53" s="96"/>
      <c r="HNU53" s="96"/>
      <c r="HNV53" s="96"/>
      <c r="HNW53" s="96"/>
      <c r="HNX53" s="96"/>
      <c r="HNY53" s="96"/>
      <c r="HNZ53" s="96"/>
      <c r="HOA53" s="96"/>
      <c r="HOB53" s="96"/>
      <c r="HOC53" s="96"/>
      <c r="HOD53" s="96"/>
      <c r="HOE53" s="96"/>
      <c r="HOF53" s="96"/>
      <c r="HOG53" s="96"/>
      <c r="HOH53" s="96"/>
      <c r="HOI53" s="96"/>
      <c r="HOJ53" s="96"/>
      <c r="HOK53" s="96"/>
      <c r="HOL53" s="96"/>
      <c r="HOM53" s="96"/>
      <c r="HON53" s="96"/>
      <c r="HOO53" s="96"/>
      <c r="HOP53" s="96"/>
      <c r="HOQ53" s="96"/>
      <c r="HOR53" s="96"/>
      <c r="HOS53" s="96"/>
      <c r="HOT53" s="96"/>
      <c r="HOU53" s="96"/>
      <c r="HOV53" s="96"/>
      <c r="HOW53" s="96"/>
      <c r="HOX53" s="96"/>
      <c r="HOY53" s="96"/>
      <c r="HOZ53" s="96"/>
      <c r="HPA53" s="96"/>
      <c r="HPB53" s="96"/>
      <c r="HPC53" s="96"/>
      <c r="HPD53" s="96"/>
      <c r="HPE53" s="96"/>
      <c r="HPF53" s="96"/>
      <c r="HPG53" s="96"/>
      <c r="HPH53" s="96"/>
      <c r="HPI53" s="96"/>
      <c r="HPJ53" s="96"/>
      <c r="HPK53" s="96"/>
      <c r="HPL53" s="96"/>
      <c r="HPM53" s="96"/>
      <c r="HPN53" s="96"/>
      <c r="HPO53" s="96"/>
      <c r="HPP53" s="96"/>
      <c r="HPQ53" s="96"/>
      <c r="HPR53" s="96"/>
      <c r="HPS53" s="96"/>
      <c r="HPT53" s="96"/>
      <c r="HPU53" s="96"/>
      <c r="HPV53" s="96"/>
      <c r="HPW53" s="96"/>
      <c r="HPX53" s="96"/>
      <c r="HPY53" s="96"/>
      <c r="HPZ53" s="96"/>
      <c r="HQA53" s="96"/>
      <c r="HQB53" s="96"/>
      <c r="HQC53" s="96"/>
      <c r="HQD53" s="96"/>
      <c r="HQE53" s="96"/>
      <c r="HQF53" s="96"/>
      <c r="HQG53" s="96"/>
      <c r="HQH53" s="96"/>
      <c r="HQI53" s="96"/>
      <c r="HQJ53" s="96"/>
      <c r="HQK53" s="96"/>
      <c r="HQL53" s="96"/>
      <c r="HQM53" s="96"/>
      <c r="HQN53" s="96"/>
      <c r="HQO53" s="96"/>
      <c r="HQP53" s="96"/>
      <c r="HQQ53" s="96"/>
      <c r="HQR53" s="96"/>
      <c r="HQS53" s="96"/>
      <c r="HQT53" s="96"/>
      <c r="HQU53" s="96"/>
      <c r="HQV53" s="96"/>
      <c r="HQW53" s="96"/>
      <c r="HQX53" s="96"/>
      <c r="HQY53" s="96"/>
      <c r="HQZ53" s="96"/>
      <c r="HRA53" s="96"/>
      <c r="HRB53" s="96"/>
      <c r="HRC53" s="96"/>
      <c r="HRD53" s="96"/>
      <c r="HRE53" s="96"/>
      <c r="HRF53" s="96"/>
      <c r="HRG53" s="96"/>
      <c r="HRH53" s="96"/>
      <c r="HRI53" s="96"/>
      <c r="HRJ53" s="96"/>
      <c r="HRK53" s="96"/>
      <c r="HRL53" s="96"/>
      <c r="HRM53" s="96"/>
      <c r="HRN53" s="96"/>
      <c r="HRO53" s="96"/>
      <c r="HRP53" s="96"/>
      <c r="HRQ53" s="96"/>
      <c r="HRR53" s="96"/>
      <c r="HRS53" s="96"/>
      <c r="HRT53" s="96"/>
      <c r="HRU53" s="96"/>
      <c r="HRV53" s="96"/>
      <c r="HRW53" s="96"/>
      <c r="HRX53" s="96"/>
      <c r="HRY53" s="96"/>
      <c r="HRZ53" s="96"/>
      <c r="HSA53" s="96"/>
      <c r="HSB53" s="96"/>
      <c r="HSC53" s="96"/>
      <c r="HSD53" s="96"/>
      <c r="HSE53" s="96"/>
      <c r="HSF53" s="96"/>
      <c r="HSG53" s="96"/>
      <c r="HSH53" s="96"/>
      <c r="HSI53" s="96"/>
      <c r="HSJ53" s="96"/>
      <c r="HSK53" s="96"/>
      <c r="HSL53" s="96"/>
      <c r="HSM53" s="96"/>
      <c r="HSN53" s="96"/>
      <c r="HSO53" s="96"/>
      <c r="HSP53" s="96"/>
      <c r="HSQ53" s="96"/>
      <c r="HSR53" s="96"/>
      <c r="HSS53" s="96"/>
      <c r="HST53" s="96"/>
      <c r="HSU53" s="96"/>
      <c r="HSV53" s="96"/>
      <c r="HSW53" s="96"/>
      <c r="HSX53" s="96"/>
      <c r="HSY53" s="96"/>
      <c r="HSZ53" s="96"/>
      <c r="HTA53" s="96"/>
      <c r="HTB53" s="96"/>
      <c r="HTC53" s="96"/>
      <c r="HTD53" s="96"/>
      <c r="HTE53" s="96"/>
      <c r="HTF53" s="96"/>
      <c r="HTG53" s="96"/>
      <c r="HTH53" s="96"/>
      <c r="HTI53" s="96"/>
      <c r="HTJ53" s="96"/>
      <c r="HTK53" s="96"/>
      <c r="HTL53" s="96"/>
      <c r="HTM53" s="96"/>
      <c r="HTN53" s="96"/>
      <c r="HTO53" s="96"/>
      <c r="HTP53" s="96"/>
      <c r="HTQ53" s="96"/>
      <c r="HTR53" s="96"/>
      <c r="HTS53" s="96"/>
      <c r="HTT53" s="96"/>
      <c r="HTU53" s="96"/>
      <c r="HTV53" s="96"/>
      <c r="HTW53" s="96"/>
      <c r="HTX53" s="96"/>
      <c r="HTY53" s="96"/>
      <c r="HTZ53" s="96"/>
      <c r="HUA53" s="96"/>
      <c r="HUB53" s="96"/>
      <c r="HUC53" s="96"/>
      <c r="HUD53" s="96"/>
      <c r="HUE53" s="96"/>
      <c r="HUF53" s="96"/>
      <c r="HUG53" s="96"/>
      <c r="HUH53" s="96"/>
      <c r="HUI53" s="96"/>
      <c r="HUJ53" s="96"/>
      <c r="HUK53" s="96"/>
      <c r="HUL53" s="96"/>
      <c r="HUM53" s="96"/>
      <c r="HUN53" s="96"/>
      <c r="HUO53" s="96"/>
      <c r="HUP53" s="96"/>
      <c r="HUQ53" s="96"/>
      <c r="HUR53" s="96"/>
      <c r="HUS53" s="96"/>
      <c r="HUT53" s="96"/>
      <c r="HUU53" s="96"/>
      <c r="HUV53" s="96"/>
      <c r="HUW53" s="96"/>
      <c r="HUX53" s="96"/>
      <c r="HUY53" s="96"/>
      <c r="HUZ53" s="96"/>
      <c r="HVA53" s="96"/>
      <c r="HVB53" s="96"/>
      <c r="HVC53" s="96"/>
      <c r="HVD53" s="96"/>
      <c r="HVE53" s="96"/>
      <c r="HVF53" s="96"/>
      <c r="HVG53" s="96"/>
      <c r="HVH53" s="96"/>
      <c r="HVI53" s="96"/>
      <c r="HVJ53" s="96"/>
      <c r="HVK53" s="96"/>
      <c r="HVL53" s="96"/>
      <c r="HVM53" s="96"/>
      <c r="HVN53" s="96"/>
      <c r="HVO53" s="96"/>
      <c r="HVP53" s="96"/>
      <c r="HVQ53" s="96"/>
      <c r="HVR53" s="96"/>
      <c r="HVS53" s="96"/>
      <c r="HVT53" s="96"/>
      <c r="HVU53" s="96"/>
      <c r="HVV53" s="96"/>
      <c r="HVW53" s="96"/>
      <c r="HVX53" s="96"/>
      <c r="HVY53" s="96"/>
      <c r="HVZ53" s="96"/>
      <c r="HWA53" s="96"/>
      <c r="HWB53" s="96"/>
      <c r="HWC53" s="96"/>
      <c r="HWD53" s="96"/>
      <c r="HWE53" s="96"/>
      <c r="HWF53" s="96"/>
      <c r="HWG53" s="96"/>
      <c r="HWH53" s="96"/>
      <c r="HWI53" s="96"/>
      <c r="HWJ53" s="96"/>
      <c r="HWK53" s="96"/>
      <c r="HWL53" s="96"/>
      <c r="HWM53" s="96"/>
      <c r="HWN53" s="96"/>
      <c r="HWO53" s="96"/>
      <c r="HWP53" s="96"/>
      <c r="HWQ53" s="96"/>
      <c r="HWR53" s="96"/>
      <c r="HWS53" s="96"/>
      <c r="HWT53" s="96"/>
      <c r="HWU53" s="96"/>
      <c r="HWV53" s="96"/>
      <c r="HWW53" s="96"/>
      <c r="HWX53" s="96"/>
      <c r="HWY53" s="96"/>
      <c r="HWZ53" s="96"/>
      <c r="HXA53" s="96"/>
      <c r="HXB53" s="96"/>
      <c r="HXC53" s="96"/>
      <c r="HXD53" s="96"/>
      <c r="HXE53" s="96"/>
      <c r="HXF53" s="96"/>
      <c r="HXG53" s="96"/>
      <c r="HXH53" s="96"/>
      <c r="HXI53" s="96"/>
      <c r="HXJ53" s="96"/>
      <c r="HXK53" s="96"/>
      <c r="HXL53" s="96"/>
      <c r="HXM53" s="96"/>
      <c r="HXN53" s="96"/>
      <c r="HXO53" s="96"/>
      <c r="HXP53" s="96"/>
      <c r="HXQ53" s="96"/>
      <c r="HXR53" s="96"/>
      <c r="HXS53" s="96"/>
      <c r="HXT53" s="96"/>
      <c r="HXU53" s="96"/>
      <c r="HXV53" s="96"/>
      <c r="HXW53" s="96"/>
      <c r="HXX53" s="96"/>
      <c r="HXY53" s="96"/>
      <c r="HXZ53" s="96"/>
      <c r="HYA53" s="96"/>
      <c r="HYB53" s="96"/>
      <c r="HYC53" s="96"/>
      <c r="HYD53" s="96"/>
      <c r="HYE53" s="96"/>
      <c r="HYF53" s="96"/>
      <c r="HYG53" s="96"/>
      <c r="HYH53" s="96"/>
      <c r="HYI53" s="96"/>
      <c r="HYJ53" s="96"/>
      <c r="HYK53" s="96"/>
      <c r="HYL53" s="96"/>
      <c r="HYM53" s="96"/>
      <c r="HYN53" s="96"/>
      <c r="HYO53" s="96"/>
      <c r="HYP53" s="96"/>
      <c r="HYQ53" s="96"/>
      <c r="HYR53" s="96"/>
      <c r="HYS53" s="96"/>
      <c r="HYT53" s="96"/>
      <c r="HYU53" s="96"/>
      <c r="HYV53" s="96"/>
      <c r="HYW53" s="96"/>
      <c r="HYX53" s="96"/>
      <c r="HYY53" s="96"/>
      <c r="HYZ53" s="96"/>
      <c r="HZA53" s="96"/>
      <c r="HZB53" s="96"/>
      <c r="HZC53" s="96"/>
      <c r="HZD53" s="96"/>
      <c r="HZE53" s="96"/>
      <c r="HZF53" s="96"/>
      <c r="HZG53" s="96"/>
      <c r="HZH53" s="96"/>
      <c r="HZI53" s="96"/>
      <c r="HZJ53" s="96"/>
      <c r="HZK53" s="96"/>
      <c r="HZL53" s="96"/>
      <c r="HZM53" s="96"/>
      <c r="HZN53" s="96"/>
      <c r="HZO53" s="96"/>
      <c r="HZP53" s="96"/>
      <c r="HZQ53" s="96"/>
      <c r="HZR53" s="96"/>
      <c r="HZS53" s="96"/>
      <c r="HZT53" s="96"/>
      <c r="HZU53" s="96"/>
      <c r="HZV53" s="96"/>
      <c r="HZW53" s="96"/>
      <c r="HZX53" s="96"/>
      <c r="HZY53" s="96"/>
      <c r="HZZ53" s="96"/>
      <c r="IAA53" s="96"/>
      <c r="IAB53" s="96"/>
      <c r="IAC53" s="96"/>
      <c r="IAD53" s="96"/>
      <c r="IAE53" s="96"/>
      <c r="IAF53" s="96"/>
      <c r="IAG53" s="96"/>
      <c r="IAH53" s="96"/>
      <c r="IAI53" s="96"/>
      <c r="IAJ53" s="96"/>
      <c r="IAK53" s="96"/>
      <c r="IAL53" s="96"/>
      <c r="IAM53" s="96"/>
      <c r="IAN53" s="96"/>
      <c r="IAO53" s="96"/>
      <c r="IAP53" s="96"/>
      <c r="IAQ53" s="96"/>
      <c r="IAR53" s="96"/>
      <c r="IAS53" s="96"/>
      <c r="IAT53" s="96"/>
      <c r="IAU53" s="96"/>
      <c r="IAV53" s="96"/>
      <c r="IAW53" s="96"/>
      <c r="IAX53" s="96"/>
      <c r="IAY53" s="96"/>
      <c r="IAZ53" s="96"/>
      <c r="IBA53" s="96"/>
      <c r="IBB53" s="96"/>
      <c r="IBC53" s="96"/>
      <c r="IBD53" s="96"/>
      <c r="IBE53" s="96"/>
      <c r="IBF53" s="96"/>
      <c r="IBG53" s="96"/>
      <c r="IBH53" s="96"/>
      <c r="IBI53" s="96"/>
      <c r="IBJ53" s="96"/>
      <c r="IBK53" s="96"/>
      <c r="IBL53" s="96"/>
      <c r="IBM53" s="96"/>
      <c r="IBN53" s="96"/>
      <c r="IBO53" s="96"/>
      <c r="IBP53" s="96"/>
      <c r="IBQ53" s="96"/>
      <c r="IBR53" s="96"/>
      <c r="IBS53" s="96"/>
      <c r="IBT53" s="96"/>
      <c r="IBU53" s="96"/>
      <c r="IBV53" s="96"/>
      <c r="IBW53" s="96"/>
      <c r="IBX53" s="96"/>
      <c r="IBY53" s="96"/>
      <c r="IBZ53" s="96"/>
      <c r="ICA53" s="96"/>
      <c r="ICB53" s="96"/>
      <c r="ICC53" s="96"/>
      <c r="ICD53" s="96"/>
      <c r="ICE53" s="96"/>
      <c r="ICF53" s="96"/>
      <c r="ICG53" s="96"/>
      <c r="ICH53" s="96"/>
      <c r="ICI53" s="96"/>
      <c r="ICJ53" s="96"/>
      <c r="ICK53" s="96"/>
      <c r="ICL53" s="96"/>
      <c r="ICM53" s="96"/>
      <c r="ICN53" s="96"/>
      <c r="ICO53" s="96"/>
      <c r="ICP53" s="96"/>
      <c r="ICQ53" s="96"/>
      <c r="ICR53" s="96"/>
      <c r="ICS53" s="96"/>
      <c r="ICT53" s="96"/>
      <c r="ICU53" s="96"/>
      <c r="ICV53" s="96"/>
      <c r="ICW53" s="96"/>
      <c r="ICX53" s="96"/>
      <c r="ICY53" s="96"/>
      <c r="ICZ53" s="96"/>
      <c r="IDA53" s="96"/>
      <c r="IDB53" s="96"/>
      <c r="IDC53" s="96"/>
      <c r="IDD53" s="96"/>
      <c r="IDE53" s="96"/>
      <c r="IDF53" s="96"/>
      <c r="IDG53" s="96"/>
      <c r="IDH53" s="96"/>
      <c r="IDI53" s="96"/>
      <c r="IDJ53" s="96"/>
      <c r="IDK53" s="96"/>
      <c r="IDL53" s="96"/>
      <c r="IDM53" s="96"/>
      <c r="IDN53" s="96"/>
      <c r="IDO53" s="96"/>
      <c r="IDP53" s="96"/>
      <c r="IDQ53" s="96"/>
      <c r="IDR53" s="96"/>
      <c r="IDS53" s="96"/>
      <c r="IDT53" s="96"/>
      <c r="IDU53" s="96"/>
      <c r="IDV53" s="96"/>
      <c r="IDW53" s="96"/>
      <c r="IDX53" s="96"/>
      <c r="IDY53" s="96"/>
      <c r="IDZ53" s="96"/>
      <c r="IEA53" s="96"/>
      <c r="IEB53" s="96"/>
      <c r="IEC53" s="96"/>
      <c r="IED53" s="96"/>
      <c r="IEE53" s="96"/>
      <c r="IEF53" s="96"/>
      <c r="IEG53" s="96"/>
      <c r="IEH53" s="96"/>
      <c r="IEI53" s="96"/>
      <c r="IEJ53" s="96"/>
      <c r="IEK53" s="96"/>
      <c r="IEL53" s="96"/>
      <c r="IEM53" s="96"/>
      <c r="IEN53" s="96"/>
      <c r="IEO53" s="96"/>
      <c r="IEP53" s="96"/>
      <c r="IEQ53" s="96"/>
      <c r="IER53" s="96"/>
      <c r="IES53" s="96"/>
      <c r="IET53" s="96"/>
      <c r="IEU53" s="96"/>
      <c r="IEV53" s="96"/>
      <c r="IEW53" s="96"/>
      <c r="IEX53" s="96"/>
      <c r="IEY53" s="96"/>
      <c r="IEZ53" s="96"/>
      <c r="IFA53" s="96"/>
      <c r="IFB53" s="96"/>
      <c r="IFC53" s="96"/>
      <c r="IFD53" s="96"/>
      <c r="IFE53" s="96"/>
      <c r="IFF53" s="96"/>
      <c r="IFG53" s="96"/>
      <c r="IFH53" s="96"/>
      <c r="IFI53" s="96"/>
      <c r="IFJ53" s="96"/>
      <c r="IFK53" s="96"/>
      <c r="IFL53" s="96"/>
      <c r="IFM53" s="96"/>
      <c r="IFN53" s="96"/>
      <c r="IFO53" s="96"/>
      <c r="IFP53" s="96"/>
      <c r="IFQ53" s="96"/>
      <c r="IFR53" s="96"/>
      <c r="IFS53" s="96"/>
      <c r="IFT53" s="96"/>
      <c r="IFU53" s="96"/>
      <c r="IFV53" s="96"/>
      <c r="IFW53" s="96"/>
      <c r="IFX53" s="96"/>
      <c r="IFY53" s="96"/>
      <c r="IFZ53" s="96"/>
      <c r="IGA53" s="96"/>
      <c r="IGB53" s="96"/>
      <c r="IGC53" s="96"/>
      <c r="IGD53" s="96"/>
      <c r="IGE53" s="96"/>
      <c r="IGF53" s="96"/>
      <c r="IGG53" s="96"/>
      <c r="IGH53" s="96"/>
      <c r="IGI53" s="96"/>
      <c r="IGJ53" s="96"/>
      <c r="IGK53" s="96"/>
      <c r="IGL53" s="96"/>
      <c r="IGM53" s="96"/>
      <c r="IGN53" s="96"/>
      <c r="IGO53" s="96"/>
      <c r="IGP53" s="96"/>
      <c r="IGQ53" s="96"/>
      <c r="IGR53" s="96"/>
      <c r="IGS53" s="96"/>
      <c r="IGT53" s="96"/>
      <c r="IGU53" s="96"/>
      <c r="IGV53" s="96"/>
      <c r="IGW53" s="96"/>
      <c r="IGX53" s="96"/>
      <c r="IGY53" s="96"/>
      <c r="IGZ53" s="96"/>
      <c r="IHA53" s="96"/>
      <c r="IHB53" s="96"/>
      <c r="IHC53" s="96"/>
      <c r="IHD53" s="96"/>
      <c r="IHE53" s="96"/>
      <c r="IHF53" s="96"/>
      <c r="IHG53" s="96"/>
      <c r="IHH53" s="96"/>
      <c r="IHI53" s="96"/>
      <c r="IHJ53" s="96"/>
      <c r="IHK53" s="96"/>
      <c r="IHL53" s="96"/>
      <c r="IHM53" s="96"/>
      <c r="IHN53" s="96"/>
      <c r="IHO53" s="96"/>
      <c r="IHP53" s="96"/>
      <c r="IHQ53" s="96"/>
      <c r="IHR53" s="96"/>
      <c r="IHS53" s="96"/>
      <c r="IHT53" s="96"/>
      <c r="IHU53" s="96"/>
      <c r="IHV53" s="96"/>
      <c r="IHW53" s="96"/>
      <c r="IHX53" s="96"/>
      <c r="IHY53" s="96"/>
      <c r="IHZ53" s="96"/>
      <c r="IIA53" s="96"/>
      <c r="IIB53" s="96"/>
      <c r="IIC53" s="96"/>
      <c r="IID53" s="96"/>
      <c r="IIE53" s="96"/>
      <c r="IIF53" s="96"/>
      <c r="IIG53" s="96"/>
      <c r="IIH53" s="96"/>
      <c r="III53" s="96"/>
      <c r="IIJ53" s="96"/>
      <c r="IIK53" s="96"/>
      <c r="IIL53" s="96"/>
      <c r="IIM53" s="96"/>
      <c r="IIN53" s="96"/>
      <c r="IIO53" s="96"/>
      <c r="IIP53" s="96"/>
      <c r="IIQ53" s="96"/>
      <c r="IIR53" s="96"/>
      <c r="IIS53" s="96"/>
      <c r="IIT53" s="96"/>
      <c r="IIU53" s="96"/>
      <c r="IIV53" s="96"/>
      <c r="IIW53" s="96"/>
      <c r="IIX53" s="96"/>
      <c r="IIY53" s="96"/>
      <c r="IIZ53" s="96"/>
      <c r="IJA53" s="96"/>
      <c r="IJB53" s="96"/>
      <c r="IJC53" s="96"/>
      <c r="IJD53" s="96"/>
      <c r="IJE53" s="96"/>
      <c r="IJF53" s="96"/>
      <c r="IJG53" s="96"/>
      <c r="IJH53" s="96"/>
      <c r="IJI53" s="96"/>
      <c r="IJJ53" s="96"/>
      <c r="IJK53" s="96"/>
      <c r="IJL53" s="96"/>
      <c r="IJM53" s="96"/>
      <c r="IJN53" s="96"/>
      <c r="IJO53" s="96"/>
      <c r="IJP53" s="96"/>
      <c r="IJQ53" s="96"/>
      <c r="IJR53" s="96"/>
      <c r="IJS53" s="96"/>
      <c r="IJT53" s="96"/>
      <c r="IJU53" s="96"/>
      <c r="IJV53" s="96"/>
      <c r="IJW53" s="96"/>
      <c r="IJX53" s="96"/>
      <c r="IJY53" s="96"/>
      <c r="IJZ53" s="96"/>
      <c r="IKA53" s="96"/>
      <c r="IKB53" s="96"/>
      <c r="IKC53" s="96"/>
      <c r="IKD53" s="96"/>
      <c r="IKE53" s="96"/>
      <c r="IKF53" s="96"/>
      <c r="IKG53" s="96"/>
      <c r="IKH53" s="96"/>
      <c r="IKI53" s="96"/>
      <c r="IKJ53" s="96"/>
      <c r="IKK53" s="96"/>
      <c r="IKL53" s="96"/>
      <c r="IKM53" s="96"/>
      <c r="IKN53" s="96"/>
      <c r="IKO53" s="96"/>
      <c r="IKP53" s="96"/>
      <c r="IKQ53" s="96"/>
      <c r="IKR53" s="96"/>
      <c r="IKS53" s="96"/>
      <c r="IKT53" s="96"/>
      <c r="IKU53" s="96"/>
      <c r="IKV53" s="96"/>
      <c r="IKW53" s="96"/>
      <c r="IKX53" s="96"/>
      <c r="IKY53" s="96"/>
      <c r="IKZ53" s="96"/>
      <c r="ILA53" s="96"/>
      <c r="ILB53" s="96"/>
      <c r="ILC53" s="96"/>
      <c r="ILD53" s="96"/>
      <c r="ILE53" s="96"/>
      <c r="ILF53" s="96"/>
      <c r="ILG53" s="96"/>
      <c r="ILH53" s="96"/>
      <c r="ILI53" s="96"/>
      <c r="ILJ53" s="96"/>
      <c r="ILK53" s="96"/>
      <c r="ILL53" s="96"/>
      <c r="ILM53" s="96"/>
      <c r="ILN53" s="96"/>
      <c r="ILO53" s="96"/>
      <c r="ILP53" s="96"/>
      <c r="ILQ53" s="96"/>
      <c r="ILR53" s="96"/>
      <c r="ILS53" s="96"/>
      <c r="ILT53" s="96"/>
      <c r="ILU53" s="96"/>
      <c r="ILV53" s="96"/>
      <c r="ILW53" s="96"/>
      <c r="ILX53" s="96"/>
      <c r="ILY53" s="96"/>
      <c r="ILZ53" s="96"/>
      <c r="IMA53" s="96"/>
      <c r="IMB53" s="96"/>
      <c r="IMC53" s="96"/>
      <c r="IMD53" s="96"/>
      <c r="IME53" s="96"/>
      <c r="IMF53" s="96"/>
      <c r="IMG53" s="96"/>
      <c r="IMH53" s="96"/>
      <c r="IMI53" s="96"/>
      <c r="IMJ53" s="96"/>
      <c r="IMK53" s="96"/>
      <c r="IML53" s="96"/>
      <c r="IMM53" s="96"/>
      <c r="IMN53" s="96"/>
      <c r="IMO53" s="96"/>
      <c r="IMP53" s="96"/>
      <c r="IMQ53" s="96"/>
      <c r="IMR53" s="96"/>
      <c r="IMS53" s="96"/>
      <c r="IMT53" s="96"/>
      <c r="IMU53" s="96"/>
      <c r="IMV53" s="96"/>
      <c r="IMW53" s="96"/>
      <c r="IMX53" s="96"/>
      <c r="IMY53" s="96"/>
      <c r="IMZ53" s="96"/>
      <c r="INA53" s="96"/>
      <c r="INB53" s="96"/>
      <c r="INC53" s="96"/>
      <c r="IND53" s="96"/>
      <c r="INE53" s="96"/>
      <c r="INF53" s="96"/>
      <c r="ING53" s="96"/>
      <c r="INH53" s="96"/>
      <c r="INI53" s="96"/>
      <c r="INJ53" s="96"/>
      <c r="INK53" s="96"/>
      <c r="INL53" s="96"/>
      <c r="INM53" s="96"/>
      <c r="INN53" s="96"/>
      <c r="INO53" s="96"/>
      <c r="INP53" s="96"/>
      <c r="INQ53" s="96"/>
      <c r="INR53" s="96"/>
      <c r="INS53" s="96"/>
      <c r="INT53" s="96"/>
      <c r="INU53" s="96"/>
      <c r="INV53" s="96"/>
      <c r="INW53" s="96"/>
      <c r="INX53" s="96"/>
      <c r="INY53" s="96"/>
      <c r="INZ53" s="96"/>
      <c r="IOA53" s="96"/>
      <c r="IOB53" s="96"/>
      <c r="IOC53" s="96"/>
      <c r="IOD53" s="96"/>
      <c r="IOE53" s="96"/>
      <c r="IOF53" s="96"/>
      <c r="IOG53" s="96"/>
      <c r="IOH53" s="96"/>
      <c r="IOI53" s="96"/>
      <c r="IOJ53" s="96"/>
      <c r="IOK53" s="96"/>
      <c r="IOL53" s="96"/>
      <c r="IOM53" s="96"/>
      <c r="ION53" s="96"/>
      <c r="IOO53" s="96"/>
      <c r="IOP53" s="96"/>
      <c r="IOQ53" s="96"/>
      <c r="IOR53" s="96"/>
      <c r="IOS53" s="96"/>
      <c r="IOT53" s="96"/>
      <c r="IOU53" s="96"/>
      <c r="IOV53" s="96"/>
      <c r="IOW53" s="96"/>
      <c r="IOX53" s="96"/>
      <c r="IOY53" s="96"/>
      <c r="IOZ53" s="96"/>
      <c r="IPA53" s="96"/>
      <c r="IPB53" s="96"/>
      <c r="IPC53" s="96"/>
      <c r="IPD53" s="96"/>
      <c r="IPE53" s="96"/>
      <c r="IPF53" s="96"/>
      <c r="IPG53" s="96"/>
      <c r="IPH53" s="96"/>
      <c r="IPI53" s="96"/>
      <c r="IPJ53" s="96"/>
      <c r="IPK53" s="96"/>
      <c r="IPL53" s="96"/>
      <c r="IPM53" s="96"/>
      <c r="IPN53" s="96"/>
      <c r="IPO53" s="96"/>
      <c r="IPP53" s="96"/>
      <c r="IPQ53" s="96"/>
      <c r="IPR53" s="96"/>
      <c r="IPS53" s="96"/>
      <c r="IPT53" s="96"/>
      <c r="IPU53" s="96"/>
      <c r="IPV53" s="96"/>
      <c r="IPW53" s="96"/>
      <c r="IPX53" s="96"/>
      <c r="IPY53" s="96"/>
      <c r="IPZ53" s="96"/>
      <c r="IQA53" s="96"/>
      <c r="IQB53" s="96"/>
      <c r="IQC53" s="96"/>
      <c r="IQD53" s="96"/>
      <c r="IQE53" s="96"/>
      <c r="IQF53" s="96"/>
      <c r="IQG53" s="96"/>
      <c r="IQH53" s="96"/>
      <c r="IQI53" s="96"/>
      <c r="IQJ53" s="96"/>
      <c r="IQK53" s="96"/>
      <c r="IQL53" s="96"/>
      <c r="IQM53" s="96"/>
      <c r="IQN53" s="96"/>
      <c r="IQO53" s="96"/>
      <c r="IQP53" s="96"/>
      <c r="IQQ53" s="96"/>
      <c r="IQR53" s="96"/>
      <c r="IQS53" s="96"/>
      <c r="IQT53" s="96"/>
      <c r="IQU53" s="96"/>
      <c r="IQV53" s="96"/>
      <c r="IQW53" s="96"/>
      <c r="IQX53" s="96"/>
      <c r="IQY53" s="96"/>
      <c r="IQZ53" s="96"/>
      <c r="IRA53" s="96"/>
      <c r="IRB53" s="96"/>
      <c r="IRC53" s="96"/>
      <c r="IRD53" s="96"/>
      <c r="IRE53" s="96"/>
      <c r="IRF53" s="96"/>
      <c r="IRG53" s="96"/>
      <c r="IRH53" s="96"/>
      <c r="IRI53" s="96"/>
      <c r="IRJ53" s="96"/>
      <c r="IRK53" s="96"/>
      <c r="IRL53" s="96"/>
      <c r="IRM53" s="96"/>
      <c r="IRN53" s="96"/>
      <c r="IRO53" s="96"/>
      <c r="IRP53" s="96"/>
      <c r="IRQ53" s="96"/>
      <c r="IRR53" s="96"/>
      <c r="IRS53" s="96"/>
      <c r="IRT53" s="96"/>
      <c r="IRU53" s="96"/>
      <c r="IRV53" s="96"/>
      <c r="IRW53" s="96"/>
      <c r="IRX53" s="96"/>
      <c r="IRY53" s="96"/>
      <c r="IRZ53" s="96"/>
      <c r="ISA53" s="96"/>
      <c r="ISB53" s="96"/>
      <c r="ISC53" s="96"/>
      <c r="ISD53" s="96"/>
      <c r="ISE53" s="96"/>
      <c r="ISF53" s="96"/>
      <c r="ISG53" s="96"/>
      <c r="ISH53" s="96"/>
      <c r="ISI53" s="96"/>
      <c r="ISJ53" s="96"/>
      <c r="ISK53" s="96"/>
      <c r="ISL53" s="96"/>
      <c r="ISM53" s="96"/>
      <c r="ISN53" s="96"/>
      <c r="ISO53" s="96"/>
      <c r="ISP53" s="96"/>
      <c r="ISQ53" s="96"/>
      <c r="ISR53" s="96"/>
      <c r="ISS53" s="96"/>
      <c r="IST53" s="96"/>
      <c r="ISU53" s="96"/>
      <c r="ISV53" s="96"/>
      <c r="ISW53" s="96"/>
      <c r="ISX53" s="96"/>
      <c r="ISY53" s="96"/>
      <c r="ISZ53" s="96"/>
      <c r="ITA53" s="96"/>
      <c r="ITB53" s="96"/>
      <c r="ITC53" s="96"/>
      <c r="ITD53" s="96"/>
      <c r="ITE53" s="96"/>
      <c r="ITF53" s="96"/>
      <c r="ITG53" s="96"/>
      <c r="ITH53" s="96"/>
      <c r="ITI53" s="96"/>
      <c r="ITJ53" s="96"/>
      <c r="ITK53" s="96"/>
      <c r="ITL53" s="96"/>
      <c r="ITM53" s="96"/>
      <c r="ITN53" s="96"/>
      <c r="ITO53" s="96"/>
      <c r="ITP53" s="96"/>
      <c r="ITQ53" s="96"/>
      <c r="ITR53" s="96"/>
      <c r="ITS53" s="96"/>
      <c r="ITT53" s="96"/>
      <c r="ITU53" s="96"/>
      <c r="ITV53" s="96"/>
      <c r="ITW53" s="96"/>
      <c r="ITX53" s="96"/>
      <c r="ITY53" s="96"/>
      <c r="ITZ53" s="96"/>
      <c r="IUA53" s="96"/>
      <c r="IUB53" s="96"/>
      <c r="IUC53" s="96"/>
      <c r="IUD53" s="96"/>
      <c r="IUE53" s="96"/>
      <c r="IUF53" s="96"/>
      <c r="IUG53" s="96"/>
      <c r="IUH53" s="96"/>
      <c r="IUI53" s="96"/>
      <c r="IUJ53" s="96"/>
      <c r="IUK53" s="96"/>
      <c r="IUL53" s="96"/>
      <c r="IUM53" s="96"/>
      <c r="IUN53" s="96"/>
      <c r="IUO53" s="96"/>
      <c r="IUP53" s="96"/>
      <c r="IUQ53" s="96"/>
      <c r="IUR53" s="96"/>
      <c r="IUS53" s="96"/>
      <c r="IUT53" s="96"/>
      <c r="IUU53" s="96"/>
      <c r="IUV53" s="96"/>
      <c r="IUW53" s="96"/>
      <c r="IUX53" s="96"/>
      <c r="IUY53" s="96"/>
      <c r="IUZ53" s="96"/>
      <c r="IVA53" s="96"/>
      <c r="IVB53" s="96"/>
      <c r="IVC53" s="96"/>
      <c r="IVD53" s="96"/>
      <c r="IVE53" s="96"/>
      <c r="IVF53" s="96"/>
      <c r="IVG53" s="96"/>
      <c r="IVH53" s="96"/>
      <c r="IVI53" s="96"/>
      <c r="IVJ53" s="96"/>
      <c r="IVK53" s="96"/>
      <c r="IVL53" s="96"/>
      <c r="IVM53" s="96"/>
      <c r="IVN53" s="96"/>
      <c r="IVO53" s="96"/>
      <c r="IVP53" s="96"/>
      <c r="IVQ53" s="96"/>
      <c r="IVR53" s="96"/>
      <c r="IVS53" s="96"/>
      <c r="IVT53" s="96"/>
      <c r="IVU53" s="96"/>
      <c r="IVV53" s="96"/>
      <c r="IVW53" s="96"/>
      <c r="IVX53" s="96"/>
      <c r="IVY53" s="96"/>
      <c r="IVZ53" s="96"/>
      <c r="IWA53" s="96"/>
      <c r="IWB53" s="96"/>
      <c r="IWC53" s="96"/>
      <c r="IWD53" s="96"/>
      <c r="IWE53" s="96"/>
      <c r="IWF53" s="96"/>
      <c r="IWG53" s="96"/>
      <c r="IWH53" s="96"/>
      <c r="IWI53" s="96"/>
      <c r="IWJ53" s="96"/>
      <c r="IWK53" s="96"/>
      <c r="IWL53" s="96"/>
      <c r="IWM53" s="96"/>
      <c r="IWN53" s="96"/>
      <c r="IWO53" s="96"/>
      <c r="IWP53" s="96"/>
      <c r="IWQ53" s="96"/>
      <c r="IWR53" s="96"/>
      <c r="IWS53" s="96"/>
      <c r="IWT53" s="96"/>
      <c r="IWU53" s="96"/>
      <c r="IWV53" s="96"/>
      <c r="IWW53" s="96"/>
      <c r="IWX53" s="96"/>
      <c r="IWY53" s="96"/>
      <c r="IWZ53" s="96"/>
      <c r="IXA53" s="96"/>
      <c r="IXB53" s="96"/>
      <c r="IXC53" s="96"/>
      <c r="IXD53" s="96"/>
      <c r="IXE53" s="96"/>
      <c r="IXF53" s="96"/>
      <c r="IXG53" s="96"/>
      <c r="IXH53" s="96"/>
      <c r="IXI53" s="96"/>
      <c r="IXJ53" s="96"/>
      <c r="IXK53" s="96"/>
      <c r="IXL53" s="96"/>
      <c r="IXM53" s="96"/>
      <c r="IXN53" s="96"/>
      <c r="IXO53" s="96"/>
      <c r="IXP53" s="96"/>
      <c r="IXQ53" s="96"/>
      <c r="IXR53" s="96"/>
      <c r="IXS53" s="96"/>
      <c r="IXT53" s="96"/>
      <c r="IXU53" s="96"/>
      <c r="IXV53" s="96"/>
      <c r="IXW53" s="96"/>
      <c r="IXX53" s="96"/>
      <c r="IXY53" s="96"/>
      <c r="IXZ53" s="96"/>
      <c r="IYA53" s="96"/>
      <c r="IYB53" s="96"/>
      <c r="IYC53" s="96"/>
      <c r="IYD53" s="96"/>
      <c r="IYE53" s="96"/>
      <c r="IYF53" s="96"/>
      <c r="IYG53" s="96"/>
      <c r="IYH53" s="96"/>
      <c r="IYI53" s="96"/>
      <c r="IYJ53" s="96"/>
      <c r="IYK53" s="96"/>
      <c r="IYL53" s="96"/>
      <c r="IYM53" s="96"/>
      <c r="IYN53" s="96"/>
      <c r="IYO53" s="96"/>
      <c r="IYP53" s="96"/>
      <c r="IYQ53" s="96"/>
      <c r="IYR53" s="96"/>
      <c r="IYS53" s="96"/>
      <c r="IYT53" s="96"/>
      <c r="IYU53" s="96"/>
      <c r="IYV53" s="96"/>
      <c r="IYW53" s="96"/>
      <c r="IYX53" s="96"/>
      <c r="IYY53" s="96"/>
      <c r="IYZ53" s="96"/>
      <c r="IZA53" s="96"/>
      <c r="IZB53" s="96"/>
      <c r="IZC53" s="96"/>
      <c r="IZD53" s="96"/>
      <c r="IZE53" s="96"/>
      <c r="IZF53" s="96"/>
      <c r="IZG53" s="96"/>
      <c r="IZH53" s="96"/>
      <c r="IZI53" s="96"/>
      <c r="IZJ53" s="96"/>
      <c r="IZK53" s="96"/>
      <c r="IZL53" s="96"/>
      <c r="IZM53" s="96"/>
      <c r="IZN53" s="96"/>
      <c r="IZO53" s="96"/>
      <c r="IZP53" s="96"/>
      <c r="IZQ53" s="96"/>
      <c r="IZR53" s="96"/>
      <c r="IZS53" s="96"/>
      <c r="IZT53" s="96"/>
      <c r="IZU53" s="96"/>
      <c r="IZV53" s="96"/>
      <c r="IZW53" s="96"/>
      <c r="IZX53" s="96"/>
      <c r="IZY53" s="96"/>
      <c r="IZZ53" s="96"/>
      <c r="JAA53" s="96"/>
      <c r="JAB53" s="96"/>
      <c r="JAC53" s="96"/>
      <c r="JAD53" s="96"/>
      <c r="JAE53" s="96"/>
      <c r="JAF53" s="96"/>
      <c r="JAG53" s="96"/>
      <c r="JAH53" s="96"/>
      <c r="JAI53" s="96"/>
      <c r="JAJ53" s="96"/>
      <c r="JAK53" s="96"/>
      <c r="JAL53" s="96"/>
      <c r="JAM53" s="96"/>
      <c r="JAN53" s="96"/>
      <c r="JAO53" s="96"/>
      <c r="JAP53" s="96"/>
      <c r="JAQ53" s="96"/>
      <c r="JAR53" s="96"/>
      <c r="JAS53" s="96"/>
      <c r="JAT53" s="96"/>
      <c r="JAU53" s="96"/>
      <c r="JAV53" s="96"/>
      <c r="JAW53" s="96"/>
      <c r="JAX53" s="96"/>
      <c r="JAY53" s="96"/>
      <c r="JAZ53" s="96"/>
      <c r="JBA53" s="96"/>
      <c r="JBB53" s="96"/>
      <c r="JBC53" s="96"/>
      <c r="JBD53" s="96"/>
      <c r="JBE53" s="96"/>
      <c r="JBF53" s="96"/>
      <c r="JBG53" s="96"/>
      <c r="JBH53" s="96"/>
      <c r="JBI53" s="96"/>
      <c r="JBJ53" s="96"/>
      <c r="JBK53" s="96"/>
      <c r="JBL53" s="96"/>
      <c r="JBM53" s="96"/>
      <c r="JBN53" s="96"/>
      <c r="JBO53" s="96"/>
      <c r="JBP53" s="96"/>
      <c r="JBQ53" s="96"/>
      <c r="JBR53" s="96"/>
      <c r="JBS53" s="96"/>
      <c r="JBT53" s="96"/>
      <c r="JBU53" s="96"/>
      <c r="JBV53" s="96"/>
      <c r="JBW53" s="96"/>
      <c r="JBX53" s="96"/>
      <c r="JBY53" s="96"/>
      <c r="JBZ53" s="96"/>
      <c r="JCA53" s="96"/>
      <c r="JCB53" s="96"/>
      <c r="JCC53" s="96"/>
      <c r="JCD53" s="96"/>
      <c r="JCE53" s="96"/>
      <c r="JCF53" s="96"/>
      <c r="JCG53" s="96"/>
      <c r="JCH53" s="96"/>
      <c r="JCI53" s="96"/>
      <c r="JCJ53" s="96"/>
      <c r="JCK53" s="96"/>
      <c r="JCL53" s="96"/>
      <c r="JCM53" s="96"/>
      <c r="JCN53" s="96"/>
      <c r="JCO53" s="96"/>
      <c r="JCP53" s="96"/>
      <c r="JCQ53" s="96"/>
      <c r="JCR53" s="96"/>
      <c r="JCS53" s="96"/>
      <c r="JCT53" s="96"/>
      <c r="JCU53" s="96"/>
      <c r="JCV53" s="96"/>
      <c r="JCW53" s="96"/>
      <c r="JCX53" s="96"/>
      <c r="JCY53" s="96"/>
      <c r="JCZ53" s="96"/>
      <c r="JDA53" s="96"/>
      <c r="JDB53" s="96"/>
      <c r="JDC53" s="96"/>
      <c r="JDD53" s="96"/>
      <c r="JDE53" s="96"/>
      <c r="JDF53" s="96"/>
      <c r="JDG53" s="96"/>
      <c r="JDH53" s="96"/>
      <c r="JDI53" s="96"/>
      <c r="JDJ53" s="96"/>
      <c r="JDK53" s="96"/>
      <c r="JDL53" s="96"/>
      <c r="JDM53" s="96"/>
      <c r="JDN53" s="96"/>
      <c r="JDO53" s="96"/>
      <c r="JDP53" s="96"/>
      <c r="JDQ53" s="96"/>
      <c r="JDR53" s="96"/>
      <c r="JDS53" s="96"/>
      <c r="JDT53" s="96"/>
      <c r="JDU53" s="96"/>
      <c r="JDV53" s="96"/>
      <c r="JDW53" s="96"/>
      <c r="JDX53" s="96"/>
      <c r="JDY53" s="96"/>
      <c r="JDZ53" s="96"/>
      <c r="JEA53" s="96"/>
      <c r="JEB53" s="96"/>
      <c r="JEC53" s="96"/>
      <c r="JED53" s="96"/>
      <c r="JEE53" s="96"/>
      <c r="JEF53" s="96"/>
      <c r="JEG53" s="96"/>
      <c r="JEH53" s="96"/>
      <c r="JEI53" s="96"/>
      <c r="JEJ53" s="96"/>
      <c r="JEK53" s="96"/>
      <c r="JEL53" s="96"/>
      <c r="JEM53" s="96"/>
      <c r="JEN53" s="96"/>
      <c r="JEO53" s="96"/>
      <c r="JEP53" s="96"/>
      <c r="JEQ53" s="96"/>
      <c r="JER53" s="96"/>
      <c r="JES53" s="96"/>
      <c r="JET53" s="96"/>
      <c r="JEU53" s="96"/>
      <c r="JEV53" s="96"/>
      <c r="JEW53" s="96"/>
      <c r="JEX53" s="96"/>
      <c r="JEY53" s="96"/>
      <c r="JEZ53" s="96"/>
      <c r="JFA53" s="96"/>
      <c r="JFB53" s="96"/>
      <c r="JFC53" s="96"/>
      <c r="JFD53" s="96"/>
      <c r="JFE53" s="96"/>
      <c r="JFF53" s="96"/>
      <c r="JFG53" s="96"/>
      <c r="JFH53" s="96"/>
      <c r="JFI53" s="96"/>
      <c r="JFJ53" s="96"/>
      <c r="JFK53" s="96"/>
      <c r="JFL53" s="96"/>
      <c r="JFM53" s="96"/>
      <c r="JFN53" s="96"/>
      <c r="JFO53" s="96"/>
      <c r="JFP53" s="96"/>
      <c r="JFQ53" s="96"/>
      <c r="JFR53" s="96"/>
      <c r="JFS53" s="96"/>
      <c r="JFT53" s="96"/>
      <c r="JFU53" s="96"/>
      <c r="JFV53" s="96"/>
      <c r="JFW53" s="96"/>
      <c r="JFX53" s="96"/>
      <c r="JFY53" s="96"/>
      <c r="JFZ53" s="96"/>
      <c r="JGA53" s="96"/>
      <c r="JGB53" s="96"/>
      <c r="JGC53" s="96"/>
      <c r="JGD53" s="96"/>
      <c r="JGE53" s="96"/>
      <c r="JGF53" s="96"/>
      <c r="JGG53" s="96"/>
      <c r="JGH53" s="96"/>
      <c r="JGI53" s="96"/>
      <c r="JGJ53" s="96"/>
      <c r="JGK53" s="96"/>
      <c r="JGL53" s="96"/>
      <c r="JGM53" s="96"/>
      <c r="JGN53" s="96"/>
      <c r="JGO53" s="96"/>
      <c r="JGP53" s="96"/>
      <c r="JGQ53" s="96"/>
      <c r="JGR53" s="96"/>
      <c r="JGS53" s="96"/>
      <c r="JGT53" s="96"/>
      <c r="JGU53" s="96"/>
      <c r="JGV53" s="96"/>
      <c r="JGW53" s="96"/>
      <c r="JGX53" s="96"/>
      <c r="JGY53" s="96"/>
      <c r="JGZ53" s="96"/>
      <c r="JHA53" s="96"/>
      <c r="JHB53" s="96"/>
      <c r="JHC53" s="96"/>
      <c r="JHD53" s="96"/>
      <c r="JHE53" s="96"/>
      <c r="JHF53" s="96"/>
      <c r="JHG53" s="96"/>
      <c r="JHH53" s="96"/>
      <c r="JHI53" s="96"/>
      <c r="JHJ53" s="96"/>
      <c r="JHK53" s="96"/>
      <c r="JHL53" s="96"/>
      <c r="JHM53" s="96"/>
      <c r="JHN53" s="96"/>
      <c r="JHO53" s="96"/>
      <c r="JHP53" s="96"/>
      <c r="JHQ53" s="96"/>
      <c r="JHR53" s="96"/>
      <c r="JHS53" s="96"/>
      <c r="JHT53" s="96"/>
      <c r="JHU53" s="96"/>
      <c r="JHV53" s="96"/>
      <c r="JHW53" s="96"/>
      <c r="JHX53" s="96"/>
      <c r="JHY53" s="96"/>
      <c r="JHZ53" s="96"/>
      <c r="JIA53" s="96"/>
      <c r="JIB53" s="96"/>
      <c r="JIC53" s="96"/>
      <c r="JID53" s="96"/>
      <c r="JIE53" s="96"/>
      <c r="JIF53" s="96"/>
      <c r="JIG53" s="96"/>
      <c r="JIH53" s="96"/>
      <c r="JII53" s="96"/>
      <c r="JIJ53" s="96"/>
      <c r="JIK53" s="96"/>
      <c r="JIL53" s="96"/>
      <c r="JIM53" s="96"/>
      <c r="JIN53" s="96"/>
      <c r="JIO53" s="96"/>
      <c r="JIP53" s="96"/>
      <c r="JIQ53" s="96"/>
      <c r="JIR53" s="96"/>
      <c r="JIS53" s="96"/>
      <c r="JIT53" s="96"/>
      <c r="JIU53" s="96"/>
      <c r="JIV53" s="96"/>
      <c r="JIW53" s="96"/>
      <c r="JIX53" s="96"/>
      <c r="JIY53" s="96"/>
      <c r="JIZ53" s="96"/>
      <c r="JJA53" s="96"/>
      <c r="JJB53" s="96"/>
      <c r="JJC53" s="96"/>
      <c r="JJD53" s="96"/>
      <c r="JJE53" s="96"/>
      <c r="JJF53" s="96"/>
      <c r="JJG53" s="96"/>
      <c r="JJH53" s="96"/>
      <c r="JJI53" s="96"/>
      <c r="JJJ53" s="96"/>
      <c r="JJK53" s="96"/>
      <c r="JJL53" s="96"/>
      <c r="JJM53" s="96"/>
      <c r="JJN53" s="96"/>
      <c r="JJO53" s="96"/>
      <c r="JJP53" s="96"/>
      <c r="JJQ53" s="96"/>
      <c r="JJR53" s="96"/>
      <c r="JJS53" s="96"/>
      <c r="JJT53" s="96"/>
      <c r="JJU53" s="96"/>
      <c r="JJV53" s="96"/>
      <c r="JJW53" s="96"/>
      <c r="JJX53" s="96"/>
      <c r="JJY53" s="96"/>
      <c r="JJZ53" s="96"/>
      <c r="JKA53" s="96"/>
      <c r="JKB53" s="96"/>
      <c r="JKC53" s="96"/>
      <c r="JKD53" s="96"/>
      <c r="JKE53" s="96"/>
      <c r="JKF53" s="96"/>
      <c r="JKG53" s="96"/>
      <c r="JKH53" s="96"/>
      <c r="JKI53" s="96"/>
      <c r="JKJ53" s="96"/>
      <c r="JKK53" s="96"/>
      <c r="JKL53" s="96"/>
      <c r="JKM53" s="96"/>
      <c r="JKN53" s="96"/>
      <c r="JKO53" s="96"/>
      <c r="JKP53" s="96"/>
      <c r="JKQ53" s="96"/>
      <c r="JKR53" s="96"/>
      <c r="JKS53" s="96"/>
      <c r="JKT53" s="96"/>
      <c r="JKU53" s="96"/>
      <c r="JKV53" s="96"/>
      <c r="JKW53" s="96"/>
      <c r="JKX53" s="96"/>
      <c r="JKY53" s="96"/>
      <c r="JKZ53" s="96"/>
      <c r="JLA53" s="96"/>
      <c r="JLB53" s="96"/>
      <c r="JLC53" s="96"/>
      <c r="JLD53" s="96"/>
      <c r="JLE53" s="96"/>
      <c r="JLF53" s="96"/>
      <c r="JLG53" s="96"/>
      <c r="JLH53" s="96"/>
      <c r="JLI53" s="96"/>
      <c r="JLJ53" s="96"/>
      <c r="JLK53" s="96"/>
      <c r="JLL53" s="96"/>
      <c r="JLM53" s="96"/>
      <c r="JLN53" s="96"/>
      <c r="JLO53" s="96"/>
      <c r="JLP53" s="96"/>
      <c r="JLQ53" s="96"/>
      <c r="JLR53" s="96"/>
      <c r="JLS53" s="96"/>
      <c r="JLT53" s="96"/>
      <c r="JLU53" s="96"/>
      <c r="JLV53" s="96"/>
      <c r="JLW53" s="96"/>
      <c r="JLX53" s="96"/>
      <c r="JLY53" s="96"/>
      <c r="JLZ53" s="96"/>
      <c r="JMA53" s="96"/>
      <c r="JMB53" s="96"/>
      <c r="JMC53" s="96"/>
      <c r="JMD53" s="96"/>
      <c r="JME53" s="96"/>
      <c r="JMF53" s="96"/>
      <c r="JMG53" s="96"/>
      <c r="JMH53" s="96"/>
      <c r="JMI53" s="96"/>
      <c r="JMJ53" s="96"/>
      <c r="JMK53" s="96"/>
      <c r="JML53" s="96"/>
      <c r="JMM53" s="96"/>
      <c r="JMN53" s="96"/>
      <c r="JMO53" s="96"/>
      <c r="JMP53" s="96"/>
      <c r="JMQ53" s="96"/>
      <c r="JMR53" s="96"/>
      <c r="JMS53" s="96"/>
      <c r="JMT53" s="96"/>
      <c r="JMU53" s="96"/>
      <c r="JMV53" s="96"/>
      <c r="JMW53" s="96"/>
      <c r="JMX53" s="96"/>
      <c r="JMY53" s="96"/>
      <c r="JMZ53" s="96"/>
      <c r="JNA53" s="96"/>
      <c r="JNB53" s="96"/>
      <c r="JNC53" s="96"/>
      <c r="JND53" s="96"/>
      <c r="JNE53" s="96"/>
      <c r="JNF53" s="96"/>
      <c r="JNG53" s="96"/>
      <c r="JNH53" s="96"/>
      <c r="JNI53" s="96"/>
      <c r="JNJ53" s="96"/>
      <c r="JNK53" s="96"/>
      <c r="JNL53" s="96"/>
      <c r="JNM53" s="96"/>
      <c r="JNN53" s="96"/>
      <c r="JNO53" s="96"/>
      <c r="JNP53" s="96"/>
      <c r="JNQ53" s="96"/>
      <c r="JNR53" s="96"/>
      <c r="JNS53" s="96"/>
      <c r="JNT53" s="96"/>
      <c r="JNU53" s="96"/>
      <c r="JNV53" s="96"/>
      <c r="JNW53" s="96"/>
      <c r="JNX53" s="96"/>
      <c r="JNY53" s="96"/>
      <c r="JNZ53" s="96"/>
      <c r="JOA53" s="96"/>
      <c r="JOB53" s="96"/>
      <c r="JOC53" s="96"/>
      <c r="JOD53" s="96"/>
      <c r="JOE53" s="96"/>
      <c r="JOF53" s="96"/>
      <c r="JOG53" s="96"/>
      <c r="JOH53" s="96"/>
      <c r="JOI53" s="96"/>
      <c r="JOJ53" s="96"/>
      <c r="JOK53" s="96"/>
      <c r="JOL53" s="96"/>
      <c r="JOM53" s="96"/>
      <c r="JON53" s="96"/>
      <c r="JOO53" s="96"/>
      <c r="JOP53" s="96"/>
      <c r="JOQ53" s="96"/>
      <c r="JOR53" s="96"/>
      <c r="JOS53" s="96"/>
      <c r="JOT53" s="96"/>
      <c r="JOU53" s="96"/>
      <c r="JOV53" s="96"/>
      <c r="JOW53" s="96"/>
      <c r="JOX53" s="96"/>
      <c r="JOY53" s="96"/>
      <c r="JOZ53" s="96"/>
      <c r="JPA53" s="96"/>
      <c r="JPB53" s="96"/>
      <c r="JPC53" s="96"/>
      <c r="JPD53" s="96"/>
      <c r="JPE53" s="96"/>
      <c r="JPF53" s="96"/>
      <c r="JPG53" s="96"/>
      <c r="JPH53" s="96"/>
      <c r="JPI53" s="96"/>
      <c r="JPJ53" s="96"/>
      <c r="JPK53" s="96"/>
      <c r="JPL53" s="96"/>
      <c r="JPM53" s="96"/>
      <c r="JPN53" s="96"/>
      <c r="JPO53" s="96"/>
      <c r="JPP53" s="96"/>
      <c r="JPQ53" s="96"/>
      <c r="JPR53" s="96"/>
      <c r="JPS53" s="96"/>
      <c r="JPT53" s="96"/>
      <c r="JPU53" s="96"/>
      <c r="JPV53" s="96"/>
      <c r="JPW53" s="96"/>
      <c r="JPX53" s="96"/>
      <c r="JPY53" s="96"/>
      <c r="JPZ53" s="96"/>
      <c r="JQA53" s="96"/>
      <c r="JQB53" s="96"/>
      <c r="JQC53" s="96"/>
      <c r="JQD53" s="96"/>
      <c r="JQE53" s="96"/>
      <c r="JQF53" s="96"/>
      <c r="JQG53" s="96"/>
      <c r="JQH53" s="96"/>
      <c r="JQI53" s="96"/>
      <c r="JQJ53" s="96"/>
      <c r="JQK53" s="96"/>
      <c r="JQL53" s="96"/>
      <c r="JQM53" s="96"/>
      <c r="JQN53" s="96"/>
      <c r="JQO53" s="96"/>
      <c r="JQP53" s="96"/>
      <c r="JQQ53" s="96"/>
      <c r="JQR53" s="96"/>
      <c r="JQS53" s="96"/>
      <c r="JQT53" s="96"/>
      <c r="JQU53" s="96"/>
      <c r="JQV53" s="96"/>
      <c r="JQW53" s="96"/>
      <c r="JQX53" s="96"/>
      <c r="JQY53" s="96"/>
      <c r="JQZ53" s="96"/>
      <c r="JRA53" s="96"/>
      <c r="JRB53" s="96"/>
      <c r="JRC53" s="96"/>
      <c r="JRD53" s="96"/>
      <c r="JRE53" s="96"/>
      <c r="JRF53" s="96"/>
      <c r="JRG53" s="96"/>
      <c r="JRH53" s="96"/>
      <c r="JRI53" s="96"/>
      <c r="JRJ53" s="96"/>
      <c r="JRK53" s="96"/>
      <c r="JRL53" s="96"/>
      <c r="JRM53" s="96"/>
      <c r="JRN53" s="96"/>
      <c r="JRO53" s="96"/>
      <c r="JRP53" s="96"/>
      <c r="JRQ53" s="96"/>
      <c r="JRR53" s="96"/>
      <c r="JRS53" s="96"/>
      <c r="JRT53" s="96"/>
      <c r="JRU53" s="96"/>
      <c r="JRV53" s="96"/>
      <c r="JRW53" s="96"/>
      <c r="JRX53" s="96"/>
      <c r="JRY53" s="96"/>
      <c r="JRZ53" s="96"/>
      <c r="JSA53" s="96"/>
      <c r="JSB53" s="96"/>
      <c r="JSC53" s="96"/>
      <c r="JSD53" s="96"/>
      <c r="JSE53" s="96"/>
      <c r="JSF53" s="96"/>
      <c r="JSG53" s="96"/>
      <c r="JSH53" s="96"/>
      <c r="JSI53" s="96"/>
      <c r="JSJ53" s="96"/>
      <c r="JSK53" s="96"/>
      <c r="JSL53" s="96"/>
      <c r="JSM53" s="96"/>
      <c r="JSN53" s="96"/>
      <c r="JSO53" s="96"/>
      <c r="JSP53" s="96"/>
      <c r="JSQ53" s="96"/>
      <c r="JSR53" s="96"/>
      <c r="JSS53" s="96"/>
      <c r="JST53" s="96"/>
      <c r="JSU53" s="96"/>
      <c r="JSV53" s="96"/>
      <c r="JSW53" s="96"/>
      <c r="JSX53" s="96"/>
      <c r="JSY53" s="96"/>
      <c r="JSZ53" s="96"/>
      <c r="JTA53" s="96"/>
      <c r="JTB53" s="96"/>
      <c r="JTC53" s="96"/>
      <c r="JTD53" s="96"/>
      <c r="JTE53" s="96"/>
      <c r="JTF53" s="96"/>
      <c r="JTG53" s="96"/>
      <c r="JTH53" s="96"/>
      <c r="JTI53" s="96"/>
      <c r="JTJ53" s="96"/>
      <c r="JTK53" s="96"/>
      <c r="JTL53" s="96"/>
      <c r="JTM53" s="96"/>
      <c r="JTN53" s="96"/>
      <c r="JTO53" s="96"/>
      <c r="JTP53" s="96"/>
      <c r="JTQ53" s="96"/>
      <c r="JTR53" s="96"/>
      <c r="JTS53" s="96"/>
      <c r="JTT53" s="96"/>
      <c r="JTU53" s="96"/>
      <c r="JTV53" s="96"/>
      <c r="JTW53" s="96"/>
      <c r="JTX53" s="96"/>
      <c r="JTY53" s="96"/>
      <c r="JTZ53" s="96"/>
      <c r="JUA53" s="96"/>
      <c r="JUB53" s="96"/>
      <c r="JUC53" s="96"/>
      <c r="JUD53" s="96"/>
      <c r="JUE53" s="96"/>
      <c r="JUF53" s="96"/>
      <c r="JUG53" s="96"/>
      <c r="JUH53" s="96"/>
      <c r="JUI53" s="96"/>
      <c r="JUJ53" s="96"/>
      <c r="JUK53" s="96"/>
      <c r="JUL53" s="96"/>
      <c r="JUM53" s="96"/>
      <c r="JUN53" s="96"/>
      <c r="JUO53" s="96"/>
      <c r="JUP53" s="96"/>
      <c r="JUQ53" s="96"/>
      <c r="JUR53" s="96"/>
      <c r="JUS53" s="96"/>
      <c r="JUT53" s="96"/>
      <c r="JUU53" s="96"/>
      <c r="JUV53" s="96"/>
      <c r="JUW53" s="96"/>
      <c r="JUX53" s="96"/>
      <c r="JUY53" s="96"/>
      <c r="JUZ53" s="96"/>
      <c r="JVA53" s="96"/>
      <c r="JVB53" s="96"/>
      <c r="JVC53" s="96"/>
      <c r="JVD53" s="96"/>
      <c r="JVE53" s="96"/>
      <c r="JVF53" s="96"/>
      <c r="JVG53" s="96"/>
      <c r="JVH53" s="96"/>
      <c r="JVI53" s="96"/>
      <c r="JVJ53" s="96"/>
      <c r="JVK53" s="96"/>
      <c r="JVL53" s="96"/>
      <c r="JVM53" s="96"/>
      <c r="JVN53" s="96"/>
      <c r="JVO53" s="96"/>
      <c r="JVP53" s="96"/>
      <c r="JVQ53" s="96"/>
      <c r="JVR53" s="96"/>
      <c r="JVS53" s="96"/>
      <c r="JVT53" s="96"/>
      <c r="JVU53" s="96"/>
      <c r="JVV53" s="96"/>
      <c r="JVW53" s="96"/>
      <c r="JVX53" s="96"/>
      <c r="JVY53" s="96"/>
      <c r="JVZ53" s="96"/>
      <c r="JWA53" s="96"/>
      <c r="JWB53" s="96"/>
      <c r="JWC53" s="96"/>
      <c r="JWD53" s="96"/>
      <c r="JWE53" s="96"/>
      <c r="JWF53" s="96"/>
      <c r="JWG53" s="96"/>
      <c r="JWH53" s="96"/>
      <c r="JWI53" s="96"/>
      <c r="JWJ53" s="96"/>
      <c r="JWK53" s="96"/>
      <c r="JWL53" s="96"/>
      <c r="JWM53" s="96"/>
      <c r="JWN53" s="96"/>
      <c r="JWO53" s="96"/>
      <c r="JWP53" s="96"/>
      <c r="JWQ53" s="96"/>
      <c r="JWR53" s="96"/>
      <c r="JWS53" s="96"/>
      <c r="JWT53" s="96"/>
      <c r="JWU53" s="96"/>
      <c r="JWV53" s="96"/>
      <c r="JWW53" s="96"/>
      <c r="JWX53" s="96"/>
      <c r="JWY53" s="96"/>
      <c r="JWZ53" s="96"/>
      <c r="JXA53" s="96"/>
      <c r="JXB53" s="96"/>
      <c r="JXC53" s="96"/>
      <c r="JXD53" s="96"/>
      <c r="JXE53" s="96"/>
      <c r="JXF53" s="96"/>
      <c r="JXG53" s="96"/>
      <c r="JXH53" s="96"/>
      <c r="JXI53" s="96"/>
      <c r="JXJ53" s="96"/>
      <c r="JXK53" s="96"/>
      <c r="JXL53" s="96"/>
      <c r="JXM53" s="96"/>
      <c r="JXN53" s="96"/>
      <c r="JXO53" s="96"/>
      <c r="JXP53" s="96"/>
      <c r="JXQ53" s="96"/>
      <c r="JXR53" s="96"/>
      <c r="JXS53" s="96"/>
      <c r="JXT53" s="96"/>
      <c r="JXU53" s="96"/>
      <c r="JXV53" s="96"/>
      <c r="JXW53" s="96"/>
      <c r="JXX53" s="96"/>
      <c r="JXY53" s="96"/>
      <c r="JXZ53" s="96"/>
      <c r="JYA53" s="96"/>
      <c r="JYB53" s="96"/>
      <c r="JYC53" s="96"/>
      <c r="JYD53" s="96"/>
      <c r="JYE53" s="96"/>
      <c r="JYF53" s="96"/>
      <c r="JYG53" s="96"/>
      <c r="JYH53" s="96"/>
      <c r="JYI53" s="96"/>
      <c r="JYJ53" s="96"/>
      <c r="JYK53" s="96"/>
      <c r="JYL53" s="96"/>
      <c r="JYM53" s="96"/>
      <c r="JYN53" s="96"/>
      <c r="JYO53" s="96"/>
      <c r="JYP53" s="96"/>
      <c r="JYQ53" s="96"/>
      <c r="JYR53" s="96"/>
      <c r="JYS53" s="96"/>
      <c r="JYT53" s="96"/>
      <c r="JYU53" s="96"/>
      <c r="JYV53" s="96"/>
      <c r="JYW53" s="96"/>
      <c r="JYX53" s="96"/>
      <c r="JYY53" s="96"/>
      <c r="JYZ53" s="96"/>
      <c r="JZA53" s="96"/>
      <c r="JZB53" s="96"/>
      <c r="JZC53" s="96"/>
      <c r="JZD53" s="96"/>
      <c r="JZE53" s="96"/>
      <c r="JZF53" s="96"/>
      <c r="JZG53" s="96"/>
      <c r="JZH53" s="96"/>
      <c r="JZI53" s="96"/>
      <c r="JZJ53" s="96"/>
      <c r="JZK53" s="96"/>
      <c r="JZL53" s="96"/>
      <c r="JZM53" s="96"/>
      <c r="JZN53" s="96"/>
      <c r="JZO53" s="96"/>
      <c r="JZP53" s="96"/>
      <c r="JZQ53" s="96"/>
      <c r="JZR53" s="96"/>
      <c r="JZS53" s="96"/>
      <c r="JZT53" s="96"/>
      <c r="JZU53" s="96"/>
      <c r="JZV53" s="96"/>
      <c r="JZW53" s="96"/>
      <c r="JZX53" s="96"/>
      <c r="JZY53" s="96"/>
      <c r="JZZ53" s="96"/>
      <c r="KAA53" s="96"/>
      <c r="KAB53" s="96"/>
      <c r="KAC53" s="96"/>
      <c r="KAD53" s="96"/>
      <c r="KAE53" s="96"/>
      <c r="KAF53" s="96"/>
      <c r="KAG53" s="96"/>
      <c r="KAH53" s="96"/>
      <c r="KAI53" s="96"/>
      <c r="KAJ53" s="96"/>
      <c r="KAK53" s="96"/>
      <c r="KAL53" s="96"/>
      <c r="KAM53" s="96"/>
      <c r="KAN53" s="96"/>
      <c r="KAO53" s="96"/>
      <c r="KAP53" s="96"/>
      <c r="KAQ53" s="96"/>
      <c r="KAR53" s="96"/>
      <c r="KAS53" s="96"/>
      <c r="KAT53" s="96"/>
      <c r="KAU53" s="96"/>
      <c r="KAV53" s="96"/>
      <c r="KAW53" s="96"/>
      <c r="KAX53" s="96"/>
      <c r="KAY53" s="96"/>
      <c r="KAZ53" s="96"/>
      <c r="KBA53" s="96"/>
      <c r="KBB53" s="96"/>
      <c r="KBC53" s="96"/>
      <c r="KBD53" s="96"/>
      <c r="KBE53" s="96"/>
      <c r="KBF53" s="96"/>
      <c r="KBG53" s="96"/>
      <c r="KBH53" s="96"/>
      <c r="KBI53" s="96"/>
      <c r="KBJ53" s="96"/>
      <c r="KBK53" s="96"/>
      <c r="KBL53" s="96"/>
      <c r="KBM53" s="96"/>
      <c r="KBN53" s="96"/>
      <c r="KBO53" s="96"/>
      <c r="KBP53" s="96"/>
      <c r="KBQ53" s="96"/>
      <c r="KBR53" s="96"/>
      <c r="KBS53" s="96"/>
      <c r="KBT53" s="96"/>
      <c r="KBU53" s="96"/>
      <c r="KBV53" s="96"/>
      <c r="KBW53" s="96"/>
      <c r="KBX53" s="96"/>
      <c r="KBY53" s="96"/>
      <c r="KBZ53" s="96"/>
      <c r="KCA53" s="96"/>
      <c r="KCB53" s="96"/>
      <c r="KCC53" s="96"/>
      <c r="KCD53" s="96"/>
      <c r="KCE53" s="96"/>
      <c r="KCF53" s="96"/>
      <c r="KCG53" s="96"/>
      <c r="KCH53" s="96"/>
      <c r="KCI53" s="96"/>
      <c r="KCJ53" s="96"/>
      <c r="KCK53" s="96"/>
      <c r="KCL53" s="96"/>
      <c r="KCM53" s="96"/>
      <c r="KCN53" s="96"/>
      <c r="KCO53" s="96"/>
      <c r="KCP53" s="96"/>
      <c r="KCQ53" s="96"/>
      <c r="KCR53" s="96"/>
      <c r="KCS53" s="96"/>
      <c r="KCT53" s="96"/>
      <c r="KCU53" s="96"/>
      <c r="KCV53" s="96"/>
      <c r="KCW53" s="96"/>
      <c r="KCX53" s="96"/>
      <c r="KCY53" s="96"/>
      <c r="KCZ53" s="96"/>
      <c r="KDA53" s="96"/>
      <c r="KDB53" s="96"/>
      <c r="KDC53" s="96"/>
      <c r="KDD53" s="96"/>
      <c r="KDE53" s="96"/>
      <c r="KDF53" s="96"/>
      <c r="KDG53" s="96"/>
      <c r="KDH53" s="96"/>
      <c r="KDI53" s="96"/>
      <c r="KDJ53" s="96"/>
      <c r="KDK53" s="96"/>
      <c r="KDL53" s="96"/>
      <c r="KDM53" s="96"/>
      <c r="KDN53" s="96"/>
      <c r="KDO53" s="96"/>
      <c r="KDP53" s="96"/>
      <c r="KDQ53" s="96"/>
      <c r="KDR53" s="96"/>
      <c r="KDS53" s="96"/>
      <c r="KDT53" s="96"/>
      <c r="KDU53" s="96"/>
      <c r="KDV53" s="96"/>
      <c r="KDW53" s="96"/>
      <c r="KDX53" s="96"/>
      <c r="KDY53" s="96"/>
      <c r="KDZ53" s="96"/>
      <c r="KEA53" s="96"/>
      <c r="KEB53" s="96"/>
      <c r="KEC53" s="96"/>
      <c r="KED53" s="96"/>
      <c r="KEE53" s="96"/>
      <c r="KEF53" s="96"/>
      <c r="KEG53" s="96"/>
      <c r="KEH53" s="96"/>
      <c r="KEI53" s="96"/>
      <c r="KEJ53" s="96"/>
      <c r="KEK53" s="96"/>
      <c r="KEL53" s="96"/>
      <c r="KEM53" s="96"/>
      <c r="KEN53" s="96"/>
      <c r="KEO53" s="96"/>
      <c r="KEP53" s="96"/>
      <c r="KEQ53" s="96"/>
      <c r="KER53" s="96"/>
      <c r="KES53" s="96"/>
      <c r="KET53" s="96"/>
      <c r="KEU53" s="96"/>
      <c r="KEV53" s="96"/>
      <c r="KEW53" s="96"/>
      <c r="KEX53" s="96"/>
      <c r="KEY53" s="96"/>
      <c r="KEZ53" s="96"/>
      <c r="KFA53" s="96"/>
      <c r="KFB53" s="96"/>
      <c r="KFC53" s="96"/>
      <c r="KFD53" s="96"/>
      <c r="KFE53" s="96"/>
      <c r="KFF53" s="96"/>
      <c r="KFG53" s="96"/>
      <c r="KFH53" s="96"/>
      <c r="KFI53" s="96"/>
      <c r="KFJ53" s="96"/>
      <c r="KFK53" s="96"/>
      <c r="KFL53" s="96"/>
      <c r="KFM53" s="96"/>
      <c r="KFN53" s="96"/>
      <c r="KFO53" s="96"/>
      <c r="KFP53" s="96"/>
      <c r="KFQ53" s="96"/>
      <c r="KFR53" s="96"/>
      <c r="KFS53" s="96"/>
      <c r="KFT53" s="96"/>
      <c r="KFU53" s="96"/>
      <c r="KFV53" s="96"/>
      <c r="KFW53" s="96"/>
      <c r="KFX53" s="96"/>
      <c r="KFY53" s="96"/>
      <c r="KFZ53" s="96"/>
      <c r="KGA53" s="96"/>
      <c r="KGB53" s="96"/>
      <c r="KGC53" s="96"/>
      <c r="KGD53" s="96"/>
      <c r="KGE53" s="96"/>
      <c r="KGF53" s="96"/>
      <c r="KGG53" s="96"/>
      <c r="KGH53" s="96"/>
      <c r="KGI53" s="96"/>
      <c r="KGJ53" s="96"/>
      <c r="KGK53" s="96"/>
      <c r="KGL53" s="96"/>
      <c r="KGM53" s="96"/>
      <c r="KGN53" s="96"/>
      <c r="KGO53" s="96"/>
      <c r="KGP53" s="96"/>
      <c r="KGQ53" s="96"/>
      <c r="KGR53" s="96"/>
      <c r="KGS53" s="96"/>
      <c r="KGT53" s="96"/>
      <c r="KGU53" s="96"/>
      <c r="KGV53" s="96"/>
      <c r="KGW53" s="96"/>
      <c r="KGX53" s="96"/>
      <c r="KGY53" s="96"/>
      <c r="KGZ53" s="96"/>
      <c r="KHA53" s="96"/>
      <c r="KHB53" s="96"/>
      <c r="KHC53" s="96"/>
      <c r="KHD53" s="96"/>
      <c r="KHE53" s="96"/>
      <c r="KHF53" s="96"/>
      <c r="KHG53" s="96"/>
      <c r="KHH53" s="96"/>
      <c r="KHI53" s="96"/>
      <c r="KHJ53" s="96"/>
      <c r="KHK53" s="96"/>
      <c r="KHL53" s="96"/>
      <c r="KHM53" s="96"/>
      <c r="KHN53" s="96"/>
      <c r="KHO53" s="96"/>
      <c r="KHP53" s="96"/>
      <c r="KHQ53" s="96"/>
      <c r="KHR53" s="96"/>
      <c r="KHS53" s="96"/>
      <c r="KHT53" s="96"/>
      <c r="KHU53" s="96"/>
      <c r="KHV53" s="96"/>
      <c r="KHW53" s="96"/>
      <c r="KHX53" s="96"/>
      <c r="KHY53" s="96"/>
      <c r="KHZ53" s="96"/>
      <c r="KIA53" s="96"/>
      <c r="KIB53" s="96"/>
      <c r="KIC53" s="96"/>
      <c r="KID53" s="96"/>
      <c r="KIE53" s="96"/>
      <c r="KIF53" s="96"/>
      <c r="KIG53" s="96"/>
      <c r="KIH53" s="96"/>
      <c r="KII53" s="96"/>
      <c r="KIJ53" s="96"/>
      <c r="KIK53" s="96"/>
      <c r="KIL53" s="96"/>
      <c r="KIM53" s="96"/>
      <c r="KIN53" s="96"/>
      <c r="KIO53" s="96"/>
      <c r="KIP53" s="96"/>
      <c r="KIQ53" s="96"/>
      <c r="KIR53" s="96"/>
      <c r="KIS53" s="96"/>
      <c r="KIT53" s="96"/>
      <c r="KIU53" s="96"/>
      <c r="KIV53" s="96"/>
      <c r="KIW53" s="96"/>
      <c r="KIX53" s="96"/>
      <c r="KIY53" s="96"/>
      <c r="KIZ53" s="96"/>
      <c r="KJA53" s="96"/>
      <c r="KJB53" s="96"/>
      <c r="KJC53" s="96"/>
      <c r="KJD53" s="96"/>
      <c r="KJE53" s="96"/>
      <c r="KJF53" s="96"/>
      <c r="KJG53" s="96"/>
      <c r="KJH53" s="96"/>
      <c r="KJI53" s="96"/>
      <c r="KJJ53" s="96"/>
      <c r="KJK53" s="96"/>
      <c r="KJL53" s="96"/>
      <c r="KJM53" s="96"/>
      <c r="KJN53" s="96"/>
      <c r="KJO53" s="96"/>
      <c r="KJP53" s="96"/>
      <c r="KJQ53" s="96"/>
      <c r="KJR53" s="96"/>
      <c r="KJS53" s="96"/>
      <c r="KJT53" s="96"/>
      <c r="KJU53" s="96"/>
      <c r="KJV53" s="96"/>
      <c r="KJW53" s="96"/>
      <c r="KJX53" s="96"/>
      <c r="KJY53" s="96"/>
      <c r="KJZ53" s="96"/>
      <c r="KKA53" s="96"/>
      <c r="KKB53" s="96"/>
      <c r="KKC53" s="96"/>
      <c r="KKD53" s="96"/>
      <c r="KKE53" s="96"/>
      <c r="KKF53" s="96"/>
      <c r="KKG53" s="96"/>
      <c r="KKH53" s="96"/>
      <c r="KKI53" s="96"/>
      <c r="KKJ53" s="96"/>
      <c r="KKK53" s="96"/>
      <c r="KKL53" s="96"/>
      <c r="KKM53" s="96"/>
      <c r="KKN53" s="96"/>
      <c r="KKO53" s="96"/>
      <c r="KKP53" s="96"/>
      <c r="KKQ53" s="96"/>
      <c r="KKR53" s="96"/>
      <c r="KKS53" s="96"/>
      <c r="KKT53" s="96"/>
      <c r="KKU53" s="96"/>
      <c r="KKV53" s="96"/>
      <c r="KKW53" s="96"/>
      <c r="KKX53" s="96"/>
      <c r="KKY53" s="96"/>
      <c r="KKZ53" s="96"/>
      <c r="KLA53" s="96"/>
      <c r="KLB53" s="96"/>
      <c r="KLC53" s="96"/>
      <c r="KLD53" s="96"/>
      <c r="KLE53" s="96"/>
      <c r="KLF53" s="96"/>
      <c r="KLG53" s="96"/>
      <c r="KLH53" s="96"/>
      <c r="KLI53" s="96"/>
      <c r="KLJ53" s="96"/>
      <c r="KLK53" s="96"/>
      <c r="KLL53" s="96"/>
      <c r="KLM53" s="96"/>
      <c r="KLN53" s="96"/>
      <c r="KLO53" s="96"/>
      <c r="KLP53" s="96"/>
      <c r="KLQ53" s="96"/>
      <c r="KLR53" s="96"/>
      <c r="KLS53" s="96"/>
      <c r="KLT53" s="96"/>
      <c r="KLU53" s="96"/>
      <c r="KLV53" s="96"/>
      <c r="KLW53" s="96"/>
      <c r="KLX53" s="96"/>
      <c r="KLY53" s="96"/>
      <c r="KLZ53" s="96"/>
      <c r="KMA53" s="96"/>
      <c r="KMB53" s="96"/>
      <c r="KMC53" s="96"/>
      <c r="KMD53" s="96"/>
      <c r="KME53" s="96"/>
      <c r="KMF53" s="96"/>
      <c r="KMG53" s="96"/>
      <c r="KMH53" s="96"/>
      <c r="KMI53" s="96"/>
      <c r="KMJ53" s="96"/>
      <c r="KMK53" s="96"/>
      <c r="KML53" s="96"/>
      <c r="KMM53" s="96"/>
      <c r="KMN53" s="96"/>
      <c r="KMO53" s="96"/>
      <c r="KMP53" s="96"/>
      <c r="KMQ53" s="96"/>
      <c r="KMR53" s="96"/>
      <c r="KMS53" s="96"/>
      <c r="KMT53" s="96"/>
      <c r="KMU53" s="96"/>
      <c r="KMV53" s="96"/>
      <c r="KMW53" s="96"/>
      <c r="KMX53" s="96"/>
      <c r="KMY53" s="96"/>
      <c r="KMZ53" s="96"/>
      <c r="KNA53" s="96"/>
      <c r="KNB53" s="96"/>
      <c r="KNC53" s="96"/>
      <c r="KND53" s="96"/>
      <c r="KNE53" s="96"/>
      <c r="KNF53" s="96"/>
      <c r="KNG53" s="96"/>
      <c r="KNH53" s="96"/>
      <c r="KNI53" s="96"/>
      <c r="KNJ53" s="96"/>
      <c r="KNK53" s="96"/>
      <c r="KNL53" s="96"/>
      <c r="KNM53" s="96"/>
      <c r="KNN53" s="96"/>
      <c r="KNO53" s="96"/>
      <c r="KNP53" s="96"/>
      <c r="KNQ53" s="96"/>
      <c r="KNR53" s="96"/>
      <c r="KNS53" s="96"/>
      <c r="KNT53" s="96"/>
      <c r="KNU53" s="96"/>
      <c r="KNV53" s="96"/>
      <c r="KNW53" s="96"/>
      <c r="KNX53" s="96"/>
      <c r="KNY53" s="96"/>
      <c r="KNZ53" s="96"/>
      <c r="KOA53" s="96"/>
      <c r="KOB53" s="96"/>
      <c r="KOC53" s="96"/>
      <c r="KOD53" s="96"/>
      <c r="KOE53" s="96"/>
      <c r="KOF53" s="96"/>
      <c r="KOG53" s="96"/>
      <c r="KOH53" s="96"/>
      <c r="KOI53" s="96"/>
      <c r="KOJ53" s="96"/>
      <c r="KOK53" s="96"/>
      <c r="KOL53" s="96"/>
      <c r="KOM53" s="96"/>
      <c r="KON53" s="96"/>
      <c r="KOO53" s="96"/>
      <c r="KOP53" s="96"/>
      <c r="KOQ53" s="96"/>
      <c r="KOR53" s="96"/>
      <c r="KOS53" s="96"/>
      <c r="KOT53" s="96"/>
      <c r="KOU53" s="96"/>
      <c r="KOV53" s="96"/>
      <c r="KOW53" s="96"/>
      <c r="KOX53" s="96"/>
      <c r="KOY53" s="96"/>
      <c r="KOZ53" s="96"/>
      <c r="KPA53" s="96"/>
      <c r="KPB53" s="96"/>
      <c r="KPC53" s="96"/>
      <c r="KPD53" s="96"/>
      <c r="KPE53" s="96"/>
      <c r="KPF53" s="96"/>
      <c r="KPG53" s="96"/>
      <c r="KPH53" s="96"/>
      <c r="KPI53" s="96"/>
      <c r="KPJ53" s="96"/>
      <c r="KPK53" s="96"/>
      <c r="KPL53" s="96"/>
      <c r="KPM53" s="96"/>
      <c r="KPN53" s="96"/>
      <c r="KPO53" s="96"/>
      <c r="KPP53" s="96"/>
      <c r="KPQ53" s="96"/>
      <c r="KPR53" s="96"/>
      <c r="KPS53" s="96"/>
      <c r="KPT53" s="96"/>
      <c r="KPU53" s="96"/>
      <c r="KPV53" s="96"/>
      <c r="KPW53" s="96"/>
      <c r="KPX53" s="96"/>
      <c r="KPY53" s="96"/>
      <c r="KPZ53" s="96"/>
      <c r="KQA53" s="96"/>
      <c r="KQB53" s="96"/>
      <c r="KQC53" s="96"/>
      <c r="KQD53" s="96"/>
      <c r="KQE53" s="96"/>
      <c r="KQF53" s="96"/>
      <c r="KQG53" s="96"/>
      <c r="KQH53" s="96"/>
      <c r="KQI53" s="96"/>
      <c r="KQJ53" s="96"/>
      <c r="KQK53" s="96"/>
      <c r="KQL53" s="96"/>
      <c r="KQM53" s="96"/>
      <c r="KQN53" s="96"/>
      <c r="KQO53" s="96"/>
      <c r="KQP53" s="96"/>
      <c r="KQQ53" s="96"/>
      <c r="KQR53" s="96"/>
      <c r="KQS53" s="96"/>
      <c r="KQT53" s="96"/>
      <c r="KQU53" s="96"/>
      <c r="KQV53" s="96"/>
      <c r="KQW53" s="96"/>
      <c r="KQX53" s="96"/>
      <c r="KQY53" s="96"/>
      <c r="KQZ53" s="96"/>
      <c r="KRA53" s="96"/>
      <c r="KRB53" s="96"/>
      <c r="KRC53" s="96"/>
      <c r="KRD53" s="96"/>
      <c r="KRE53" s="96"/>
      <c r="KRF53" s="96"/>
      <c r="KRG53" s="96"/>
      <c r="KRH53" s="96"/>
      <c r="KRI53" s="96"/>
      <c r="KRJ53" s="96"/>
      <c r="KRK53" s="96"/>
      <c r="KRL53" s="96"/>
      <c r="KRM53" s="96"/>
      <c r="KRN53" s="96"/>
      <c r="KRO53" s="96"/>
      <c r="KRP53" s="96"/>
      <c r="KRQ53" s="96"/>
      <c r="KRR53" s="96"/>
      <c r="KRS53" s="96"/>
      <c r="KRT53" s="96"/>
      <c r="KRU53" s="96"/>
      <c r="KRV53" s="96"/>
      <c r="KRW53" s="96"/>
      <c r="KRX53" s="96"/>
      <c r="KRY53" s="96"/>
      <c r="KRZ53" s="96"/>
      <c r="KSA53" s="96"/>
      <c r="KSB53" s="96"/>
      <c r="KSC53" s="96"/>
      <c r="KSD53" s="96"/>
      <c r="KSE53" s="96"/>
      <c r="KSF53" s="96"/>
      <c r="KSG53" s="96"/>
      <c r="KSH53" s="96"/>
      <c r="KSI53" s="96"/>
      <c r="KSJ53" s="96"/>
      <c r="KSK53" s="96"/>
      <c r="KSL53" s="96"/>
      <c r="KSM53" s="96"/>
      <c r="KSN53" s="96"/>
      <c r="KSO53" s="96"/>
      <c r="KSP53" s="96"/>
      <c r="KSQ53" s="96"/>
      <c r="KSR53" s="96"/>
      <c r="KSS53" s="96"/>
      <c r="KST53" s="96"/>
      <c r="KSU53" s="96"/>
      <c r="KSV53" s="96"/>
      <c r="KSW53" s="96"/>
      <c r="KSX53" s="96"/>
      <c r="KSY53" s="96"/>
      <c r="KSZ53" s="96"/>
      <c r="KTA53" s="96"/>
      <c r="KTB53" s="96"/>
      <c r="KTC53" s="96"/>
      <c r="KTD53" s="96"/>
      <c r="KTE53" s="96"/>
      <c r="KTF53" s="96"/>
      <c r="KTG53" s="96"/>
      <c r="KTH53" s="96"/>
      <c r="KTI53" s="96"/>
      <c r="KTJ53" s="96"/>
      <c r="KTK53" s="96"/>
      <c r="KTL53" s="96"/>
      <c r="KTM53" s="96"/>
      <c r="KTN53" s="96"/>
      <c r="KTO53" s="96"/>
      <c r="KTP53" s="96"/>
      <c r="KTQ53" s="96"/>
      <c r="KTR53" s="96"/>
      <c r="KTS53" s="96"/>
      <c r="KTT53" s="96"/>
      <c r="KTU53" s="96"/>
      <c r="KTV53" s="96"/>
      <c r="KTW53" s="96"/>
      <c r="KTX53" s="96"/>
      <c r="KTY53" s="96"/>
      <c r="KTZ53" s="96"/>
      <c r="KUA53" s="96"/>
      <c r="KUB53" s="96"/>
      <c r="KUC53" s="96"/>
      <c r="KUD53" s="96"/>
      <c r="KUE53" s="96"/>
      <c r="KUF53" s="96"/>
      <c r="KUG53" s="96"/>
      <c r="KUH53" s="96"/>
      <c r="KUI53" s="96"/>
      <c r="KUJ53" s="96"/>
      <c r="KUK53" s="96"/>
      <c r="KUL53" s="96"/>
      <c r="KUM53" s="96"/>
      <c r="KUN53" s="96"/>
      <c r="KUO53" s="96"/>
      <c r="KUP53" s="96"/>
      <c r="KUQ53" s="96"/>
      <c r="KUR53" s="96"/>
      <c r="KUS53" s="96"/>
      <c r="KUT53" s="96"/>
      <c r="KUU53" s="96"/>
      <c r="KUV53" s="96"/>
      <c r="KUW53" s="96"/>
      <c r="KUX53" s="96"/>
      <c r="KUY53" s="96"/>
      <c r="KUZ53" s="96"/>
      <c r="KVA53" s="96"/>
      <c r="KVB53" s="96"/>
      <c r="KVC53" s="96"/>
      <c r="KVD53" s="96"/>
      <c r="KVE53" s="96"/>
      <c r="KVF53" s="96"/>
      <c r="KVG53" s="96"/>
      <c r="KVH53" s="96"/>
      <c r="KVI53" s="96"/>
      <c r="KVJ53" s="96"/>
      <c r="KVK53" s="96"/>
      <c r="KVL53" s="96"/>
      <c r="KVM53" s="96"/>
      <c r="KVN53" s="96"/>
      <c r="KVO53" s="96"/>
      <c r="KVP53" s="96"/>
      <c r="KVQ53" s="96"/>
      <c r="KVR53" s="96"/>
      <c r="KVS53" s="96"/>
      <c r="KVT53" s="96"/>
      <c r="KVU53" s="96"/>
      <c r="KVV53" s="96"/>
      <c r="KVW53" s="96"/>
      <c r="KVX53" s="96"/>
      <c r="KVY53" s="96"/>
      <c r="KVZ53" s="96"/>
      <c r="KWA53" s="96"/>
      <c r="KWB53" s="96"/>
      <c r="KWC53" s="96"/>
      <c r="KWD53" s="96"/>
      <c r="KWE53" s="96"/>
      <c r="KWF53" s="96"/>
      <c r="KWG53" s="96"/>
      <c r="KWH53" s="96"/>
      <c r="KWI53" s="96"/>
      <c r="KWJ53" s="96"/>
      <c r="KWK53" s="96"/>
      <c r="KWL53" s="96"/>
      <c r="KWM53" s="96"/>
      <c r="KWN53" s="96"/>
      <c r="KWO53" s="96"/>
      <c r="KWP53" s="96"/>
      <c r="KWQ53" s="96"/>
      <c r="KWR53" s="96"/>
      <c r="KWS53" s="96"/>
      <c r="KWT53" s="96"/>
      <c r="KWU53" s="96"/>
      <c r="KWV53" s="96"/>
      <c r="KWW53" s="96"/>
      <c r="KWX53" s="96"/>
      <c r="KWY53" s="96"/>
      <c r="KWZ53" s="96"/>
      <c r="KXA53" s="96"/>
      <c r="KXB53" s="96"/>
      <c r="KXC53" s="96"/>
      <c r="KXD53" s="96"/>
      <c r="KXE53" s="96"/>
      <c r="KXF53" s="96"/>
      <c r="KXG53" s="96"/>
      <c r="KXH53" s="96"/>
      <c r="KXI53" s="96"/>
      <c r="KXJ53" s="96"/>
      <c r="KXK53" s="96"/>
      <c r="KXL53" s="96"/>
      <c r="KXM53" s="96"/>
      <c r="KXN53" s="96"/>
      <c r="KXO53" s="96"/>
      <c r="KXP53" s="96"/>
      <c r="KXQ53" s="96"/>
      <c r="KXR53" s="96"/>
      <c r="KXS53" s="96"/>
      <c r="KXT53" s="96"/>
      <c r="KXU53" s="96"/>
      <c r="KXV53" s="96"/>
      <c r="KXW53" s="96"/>
      <c r="KXX53" s="96"/>
      <c r="KXY53" s="96"/>
      <c r="KXZ53" s="96"/>
      <c r="KYA53" s="96"/>
      <c r="KYB53" s="96"/>
      <c r="KYC53" s="96"/>
      <c r="KYD53" s="96"/>
      <c r="KYE53" s="96"/>
      <c r="KYF53" s="96"/>
      <c r="KYG53" s="96"/>
      <c r="KYH53" s="96"/>
      <c r="KYI53" s="96"/>
      <c r="KYJ53" s="96"/>
      <c r="KYK53" s="96"/>
      <c r="KYL53" s="96"/>
      <c r="KYM53" s="96"/>
      <c r="KYN53" s="96"/>
      <c r="KYO53" s="96"/>
      <c r="KYP53" s="96"/>
      <c r="KYQ53" s="96"/>
      <c r="KYR53" s="96"/>
      <c r="KYS53" s="96"/>
      <c r="KYT53" s="96"/>
      <c r="KYU53" s="96"/>
      <c r="KYV53" s="96"/>
      <c r="KYW53" s="96"/>
      <c r="KYX53" s="96"/>
      <c r="KYY53" s="96"/>
      <c r="KYZ53" s="96"/>
      <c r="KZA53" s="96"/>
      <c r="KZB53" s="96"/>
      <c r="KZC53" s="96"/>
      <c r="KZD53" s="96"/>
      <c r="KZE53" s="96"/>
      <c r="KZF53" s="96"/>
      <c r="KZG53" s="96"/>
      <c r="KZH53" s="96"/>
      <c r="KZI53" s="96"/>
      <c r="KZJ53" s="96"/>
      <c r="KZK53" s="96"/>
      <c r="KZL53" s="96"/>
      <c r="KZM53" s="96"/>
      <c r="KZN53" s="96"/>
      <c r="KZO53" s="96"/>
      <c r="KZP53" s="96"/>
      <c r="KZQ53" s="96"/>
      <c r="KZR53" s="96"/>
      <c r="KZS53" s="96"/>
      <c r="KZT53" s="96"/>
      <c r="KZU53" s="96"/>
      <c r="KZV53" s="96"/>
      <c r="KZW53" s="96"/>
      <c r="KZX53" s="96"/>
      <c r="KZY53" s="96"/>
      <c r="KZZ53" s="96"/>
      <c r="LAA53" s="96"/>
      <c r="LAB53" s="96"/>
      <c r="LAC53" s="96"/>
      <c r="LAD53" s="96"/>
      <c r="LAE53" s="96"/>
      <c r="LAF53" s="96"/>
      <c r="LAG53" s="96"/>
      <c r="LAH53" s="96"/>
      <c r="LAI53" s="96"/>
      <c r="LAJ53" s="96"/>
      <c r="LAK53" s="96"/>
      <c r="LAL53" s="96"/>
      <c r="LAM53" s="96"/>
      <c r="LAN53" s="96"/>
      <c r="LAO53" s="96"/>
      <c r="LAP53" s="96"/>
      <c r="LAQ53" s="96"/>
      <c r="LAR53" s="96"/>
      <c r="LAS53" s="96"/>
      <c r="LAT53" s="96"/>
      <c r="LAU53" s="96"/>
      <c r="LAV53" s="96"/>
      <c r="LAW53" s="96"/>
      <c r="LAX53" s="96"/>
      <c r="LAY53" s="96"/>
      <c r="LAZ53" s="96"/>
      <c r="LBA53" s="96"/>
      <c r="LBB53" s="96"/>
      <c r="LBC53" s="96"/>
      <c r="LBD53" s="96"/>
      <c r="LBE53" s="96"/>
      <c r="LBF53" s="96"/>
      <c r="LBG53" s="96"/>
      <c r="LBH53" s="96"/>
      <c r="LBI53" s="96"/>
      <c r="LBJ53" s="96"/>
      <c r="LBK53" s="96"/>
      <c r="LBL53" s="96"/>
      <c r="LBM53" s="96"/>
      <c r="LBN53" s="96"/>
      <c r="LBO53" s="96"/>
      <c r="LBP53" s="96"/>
      <c r="LBQ53" s="96"/>
      <c r="LBR53" s="96"/>
      <c r="LBS53" s="96"/>
      <c r="LBT53" s="96"/>
      <c r="LBU53" s="96"/>
      <c r="LBV53" s="96"/>
      <c r="LBW53" s="96"/>
      <c r="LBX53" s="96"/>
      <c r="LBY53" s="96"/>
      <c r="LBZ53" s="96"/>
      <c r="LCA53" s="96"/>
      <c r="LCB53" s="96"/>
      <c r="LCC53" s="96"/>
      <c r="LCD53" s="96"/>
      <c r="LCE53" s="96"/>
      <c r="LCF53" s="96"/>
      <c r="LCG53" s="96"/>
      <c r="LCH53" s="96"/>
      <c r="LCI53" s="96"/>
      <c r="LCJ53" s="96"/>
      <c r="LCK53" s="96"/>
      <c r="LCL53" s="96"/>
      <c r="LCM53" s="96"/>
      <c r="LCN53" s="96"/>
      <c r="LCO53" s="96"/>
      <c r="LCP53" s="96"/>
      <c r="LCQ53" s="96"/>
      <c r="LCR53" s="96"/>
      <c r="LCS53" s="96"/>
      <c r="LCT53" s="96"/>
      <c r="LCU53" s="96"/>
      <c r="LCV53" s="96"/>
      <c r="LCW53" s="96"/>
      <c r="LCX53" s="96"/>
      <c r="LCY53" s="96"/>
      <c r="LCZ53" s="96"/>
      <c r="LDA53" s="96"/>
      <c r="LDB53" s="96"/>
      <c r="LDC53" s="96"/>
      <c r="LDD53" s="96"/>
      <c r="LDE53" s="96"/>
      <c r="LDF53" s="96"/>
      <c r="LDG53" s="96"/>
      <c r="LDH53" s="96"/>
      <c r="LDI53" s="96"/>
      <c r="LDJ53" s="96"/>
      <c r="LDK53" s="96"/>
      <c r="LDL53" s="96"/>
      <c r="LDM53" s="96"/>
      <c r="LDN53" s="96"/>
      <c r="LDO53" s="96"/>
      <c r="LDP53" s="96"/>
      <c r="LDQ53" s="96"/>
      <c r="LDR53" s="96"/>
      <c r="LDS53" s="96"/>
      <c r="LDT53" s="96"/>
      <c r="LDU53" s="96"/>
      <c r="LDV53" s="96"/>
      <c r="LDW53" s="96"/>
      <c r="LDX53" s="96"/>
      <c r="LDY53" s="96"/>
      <c r="LDZ53" s="96"/>
      <c r="LEA53" s="96"/>
      <c r="LEB53" s="96"/>
      <c r="LEC53" s="96"/>
      <c r="LED53" s="96"/>
      <c r="LEE53" s="96"/>
      <c r="LEF53" s="96"/>
      <c r="LEG53" s="96"/>
      <c r="LEH53" s="96"/>
      <c r="LEI53" s="96"/>
      <c r="LEJ53" s="96"/>
      <c r="LEK53" s="96"/>
      <c r="LEL53" s="96"/>
      <c r="LEM53" s="96"/>
      <c r="LEN53" s="96"/>
      <c r="LEO53" s="96"/>
      <c r="LEP53" s="96"/>
      <c r="LEQ53" s="96"/>
      <c r="LER53" s="96"/>
      <c r="LES53" s="96"/>
      <c r="LET53" s="96"/>
      <c r="LEU53" s="96"/>
      <c r="LEV53" s="96"/>
      <c r="LEW53" s="96"/>
      <c r="LEX53" s="96"/>
      <c r="LEY53" s="96"/>
      <c r="LEZ53" s="96"/>
      <c r="LFA53" s="96"/>
      <c r="LFB53" s="96"/>
      <c r="LFC53" s="96"/>
      <c r="LFD53" s="96"/>
      <c r="LFE53" s="96"/>
      <c r="LFF53" s="96"/>
      <c r="LFG53" s="96"/>
      <c r="LFH53" s="96"/>
      <c r="LFI53" s="96"/>
      <c r="LFJ53" s="96"/>
      <c r="LFK53" s="96"/>
      <c r="LFL53" s="96"/>
      <c r="LFM53" s="96"/>
      <c r="LFN53" s="96"/>
      <c r="LFO53" s="96"/>
      <c r="LFP53" s="96"/>
      <c r="LFQ53" s="96"/>
      <c r="LFR53" s="96"/>
      <c r="LFS53" s="96"/>
      <c r="LFT53" s="96"/>
      <c r="LFU53" s="96"/>
      <c r="LFV53" s="96"/>
      <c r="LFW53" s="96"/>
      <c r="LFX53" s="96"/>
      <c r="LFY53" s="96"/>
      <c r="LFZ53" s="96"/>
      <c r="LGA53" s="96"/>
      <c r="LGB53" s="96"/>
      <c r="LGC53" s="96"/>
      <c r="LGD53" s="96"/>
      <c r="LGE53" s="96"/>
      <c r="LGF53" s="96"/>
      <c r="LGG53" s="96"/>
      <c r="LGH53" s="96"/>
      <c r="LGI53" s="96"/>
      <c r="LGJ53" s="96"/>
      <c r="LGK53" s="96"/>
      <c r="LGL53" s="96"/>
      <c r="LGM53" s="96"/>
      <c r="LGN53" s="96"/>
      <c r="LGO53" s="96"/>
      <c r="LGP53" s="96"/>
      <c r="LGQ53" s="96"/>
      <c r="LGR53" s="96"/>
      <c r="LGS53" s="96"/>
      <c r="LGT53" s="96"/>
      <c r="LGU53" s="96"/>
      <c r="LGV53" s="96"/>
      <c r="LGW53" s="96"/>
      <c r="LGX53" s="96"/>
      <c r="LGY53" s="96"/>
      <c r="LGZ53" s="96"/>
      <c r="LHA53" s="96"/>
      <c r="LHB53" s="96"/>
      <c r="LHC53" s="96"/>
      <c r="LHD53" s="96"/>
      <c r="LHE53" s="96"/>
      <c r="LHF53" s="96"/>
      <c r="LHG53" s="96"/>
      <c r="LHH53" s="96"/>
      <c r="LHI53" s="96"/>
      <c r="LHJ53" s="96"/>
      <c r="LHK53" s="96"/>
      <c r="LHL53" s="96"/>
      <c r="LHM53" s="96"/>
      <c r="LHN53" s="96"/>
      <c r="LHO53" s="96"/>
      <c r="LHP53" s="96"/>
      <c r="LHQ53" s="96"/>
      <c r="LHR53" s="96"/>
      <c r="LHS53" s="96"/>
      <c r="LHT53" s="96"/>
      <c r="LHU53" s="96"/>
      <c r="LHV53" s="96"/>
      <c r="LHW53" s="96"/>
      <c r="LHX53" s="96"/>
      <c r="LHY53" s="96"/>
      <c r="LHZ53" s="96"/>
      <c r="LIA53" s="96"/>
      <c r="LIB53" s="96"/>
      <c r="LIC53" s="96"/>
      <c r="LID53" s="96"/>
      <c r="LIE53" s="96"/>
      <c r="LIF53" s="96"/>
      <c r="LIG53" s="96"/>
      <c r="LIH53" s="96"/>
      <c r="LII53" s="96"/>
      <c r="LIJ53" s="96"/>
      <c r="LIK53" s="96"/>
      <c r="LIL53" s="96"/>
      <c r="LIM53" s="96"/>
      <c r="LIN53" s="96"/>
      <c r="LIO53" s="96"/>
      <c r="LIP53" s="96"/>
      <c r="LIQ53" s="96"/>
      <c r="LIR53" s="96"/>
      <c r="LIS53" s="96"/>
      <c r="LIT53" s="96"/>
      <c r="LIU53" s="96"/>
      <c r="LIV53" s="96"/>
      <c r="LIW53" s="96"/>
      <c r="LIX53" s="96"/>
      <c r="LIY53" s="96"/>
      <c r="LIZ53" s="96"/>
      <c r="LJA53" s="96"/>
      <c r="LJB53" s="96"/>
      <c r="LJC53" s="96"/>
      <c r="LJD53" s="96"/>
      <c r="LJE53" s="96"/>
      <c r="LJF53" s="96"/>
      <c r="LJG53" s="96"/>
      <c r="LJH53" s="96"/>
      <c r="LJI53" s="96"/>
      <c r="LJJ53" s="96"/>
      <c r="LJK53" s="96"/>
      <c r="LJL53" s="96"/>
      <c r="LJM53" s="96"/>
      <c r="LJN53" s="96"/>
      <c r="LJO53" s="96"/>
      <c r="LJP53" s="96"/>
      <c r="LJQ53" s="96"/>
      <c r="LJR53" s="96"/>
      <c r="LJS53" s="96"/>
      <c r="LJT53" s="96"/>
      <c r="LJU53" s="96"/>
      <c r="LJV53" s="96"/>
      <c r="LJW53" s="96"/>
      <c r="LJX53" s="96"/>
      <c r="LJY53" s="96"/>
      <c r="LJZ53" s="96"/>
      <c r="LKA53" s="96"/>
      <c r="LKB53" s="96"/>
      <c r="LKC53" s="96"/>
      <c r="LKD53" s="96"/>
      <c r="LKE53" s="96"/>
      <c r="LKF53" s="96"/>
      <c r="LKG53" s="96"/>
      <c r="LKH53" s="96"/>
      <c r="LKI53" s="96"/>
      <c r="LKJ53" s="96"/>
      <c r="LKK53" s="96"/>
      <c r="LKL53" s="96"/>
      <c r="LKM53" s="96"/>
      <c r="LKN53" s="96"/>
      <c r="LKO53" s="96"/>
      <c r="LKP53" s="96"/>
      <c r="LKQ53" s="96"/>
      <c r="LKR53" s="96"/>
      <c r="LKS53" s="96"/>
      <c r="LKT53" s="96"/>
      <c r="LKU53" s="96"/>
      <c r="LKV53" s="96"/>
      <c r="LKW53" s="96"/>
      <c r="LKX53" s="96"/>
      <c r="LKY53" s="96"/>
      <c r="LKZ53" s="96"/>
      <c r="LLA53" s="96"/>
      <c r="LLB53" s="96"/>
      <c r="LLC53" s="96"/>
      <c r="LLD53" s="96"/>
      <c r="LLE53" s="96"/>
      <c r="LLF53" s="96"/>
      <c r="LLG53" s="96"/>
      <c r="LLH53" s="96"/>
      <c r="LLI53" s="96"/>
      <c r="LLJ53" s="96"/>
      <c r="LLK53" s="96"/>
      <c r="LLL53" s="96"/>
      <c r="LLM53" s="96"/>
      <c r="LLN53" s="96"/>
      <c r="LLO53" s="96"/>
      <c r="LLP53" s="96"/>
      <c r="LLQ53" s="96"/>
      <c r="LLR53" s="96"/>
      <c r="LLS53" s="96"/>
      <c r="LLT53" s="96"/>
      <c r="LLU53" s="96"/>
      <c r="LLV53" s="96"/>
      <c r="LLW53" s="96"/>
      <c r="LLX53" s="96"/>
      <c r="LLY53" s="96"/>
      <c r="LLZ53" s="96"/>
      <c r="LMA53" s="96"/>
      <c r="LMB53" s="96"/>
      <c r="LMC53" s="96"/>
      <c r="LMD53" s="96"/>
      <c r="LME53" s="96"/>
      <c r="LMF53" s="96"/>
      <c r="LMG53" s="96"/>
      <c r="LMH53" s="96"/>
      <c r="LMI53" s="96"/>
      <c r="LMJ53" s="96"/>
      <c r="LMK53" s="96"/>
      <c r="LML53" s="96"/>
      <c r="LMM53" s="96"/>
      <c r="LMN53" s="96"/>
      <c r="LMO53" s="96"/>
      <c r="LMP53" s="96"/>
      <c r="LMQ53" s="96"/>
      <c r="LMR53" s="96"/>
      <c r="LMS53" s="96"/>
      <c r="LMT53" s="96"/>
      <c r="LMU53" s="96"/>
      <c r="LMV53" s="96"/>
      <c r="LMW53" s="96"/>
      <c r="LMX53" s="96"/>
      <c r="LMY53" s="96"/>
      <c r="LMZ53" s="96"/>
      <c r="LNA53" s="96"/>
      <c r="LNB53" s="96"/>
      <c r="LNC53" s="96"/>
      <c r="LND53" s="96"/>
      <c r="LNE53" s="96"/>
      <c r="LNF53" s="96"/>
      <c r="LNG53" s="96"/>
      <c r="LNH53" s="96"/>
      <c r="LNI53" s="96"/>
      <c r="LNJ53" s="96"/>
      <c r="LNK53" s="96"/>
      <c r="LNL53" s="96"/>
      <c r="LNM53" s="96"/>
      <c r="LNN53" s="96"/>
      <c r="LNO53" s="96"/>
      <c r="LNP53" s="96"/>
      <c r="LNQ53" s="96"/>
      <c r="LNR53" s="96"/>
      <c r="LNS53" s="96"/>
      <c r="LNT53" s="96"/>
      <c r="LNU53" s="96"/>
      <c r="LNV53" s="96"/>
      <c r="LNW53" s="96"/>
      <c r="LNX53" s="96"/>
      <c r="LNY53" s="96"/>
      <c r="LNZ53" s="96"/>
      <c r="LOA53" s="96"/>
      <c r="LOB53" s="96"/>
      <c r="LOC53" s="96"/>
      <c r="LOD53" s="96"/>
      <c r="LOE53" s="96"/>
      <c r="LOF53" s="96"/>
      <c r="LOG53" s="96"/>
      <c r="LOH53" s="96"/>
      <c r="LOI53" s="96"/>
      <c r="LOJ53" s="96"/>
      <c r="LOK53" s="96"/>
      <c r="LOL53" s="96"/>
      <c r="LOM53" s="96"/>
      <c r="LON53" s="96"/>
      <c r="LOO53" s="96"/>
      <c r="LOP53" s="96"/>
      <c r="LOQ53" s="96"/>
      <c r="LOR53" s="96"/>
      <c r="LOS53" s="96"/>
      <c r="LOT53" s="96"/>
      <c r="LOU53" s="96"/>
      <c r="LOV53" s="96"/>
      <c r="LOW53" s="96"/>
      <c r="LOX53" s="96"/>
      <c r="LOY53" s="96"/>
      <c r="LOZ53" s="96"/>
      <c r="LPA53" s="96"/>
      <c r="LPB53" s="96"/>
      <c r="LPC53" s="96"/>
      <c r="LPD53" s="96"/>
      <c r="LPE53" s="96"/>
      <c r="LPF53" s="96"/>
      <c r="LPG53" s="96"/>
      <c r="LPH53" s="96"/>
      <c r="LPI53" s="96"/>
      <c r="LPJ53" s="96"/>
      <c r="LPK53" s="96"/>
      <c r="LPL53" s="96"/>
      <c r="LPM53" s="96"/>
      <c r="LPN53" s="96"/>
      <c r="LPO53" s="96"/>
      <c r="LPP53" s="96"/>
      <c r="LPQ53" s="96"/>
      <c r="LPR53" s="96"/>
      <c r="LPS53" s="96"/>
      <c r="LPT53" s="96"/>
      <c r="LPU53" s="96"/>
      <c r="LPV53" s="96"/>
      <c r="LPW53" s="96"/>
      <c r="LPX53" s="96"/>
      <c r="LPY53" s="96"/>
      <c r="LPZ53" s="96"/>
      <c r="LQA53" s="96"/>
      <c r="LQB53" s="96"/>
      <c r="LQC53" s="96"/>
      <c r="LQD53" s="96"/>
      <c r="LQE53" s="96"/>
      <c r="LQF53" s="96"/>
      <c r="LQG53" s="96"/>
      <c r="LQH53" s="96"/>
      <c r="LQI53" s="96"/>
      <c r="LQJ53" s="96"/>
      <c r="LQK53" s="96"/>
      <c r="LQL53" s="96"/>
      <c r="LQM53" s="96"/>
      <c r="LQN53" s="96"/>
      <c r="LQO53" s="96"/>
      <c r="LQP53" s="96"/>
      <c r="LQQ53" s="96"/>
      <c r="LQR53" s="96"/>
      <c r="LQS53" s="96"/>
      <c r="LQT53" s="96"/>
      <c r="LQU53" s="96"/>
      <c r="LQV53" s="96"/>
      <c r="LQW53" s="96"/>
      <c r="LQX53" s="96"/>
      <c r="LQY53" s="96"/>
      <c r="LQZ53" s="96"/>
      <c r="LRA53" s="96"/>
      <c r="LRB53" s="96"/>
      <c r="LRC53" s="96"/>
      <c r="LRD53" s="96"/>
      <c r="LRE53" s="96"/>
      <c r="LRF53" s="96"/>
      <c r="LRG53" s="96"/>
      <c r="LRH53" s="96"/>
      <c r="LRI53" s="96"/>
      <c r="LRJ53" s="96"/>
      <c r="LRK53" s="96"/>
      <c r="LRL53" s="96"/>
      <c r="LRM53" s="96"/>
      <c r="LRN53" s="96"/>
      <c r="LRO53" s="96"/>
      <c r="LRP53" s="96"/>
      <c r="LRQ53" s="96"/>
      <c r="LRR53" s="96"/>
      <c r="LRS53" s="96"/>
      <c r="LRT53" s="96"/>
      <c r="LRU53" s="96"/>
      <c r="LRV53" s="96"/>
      <c r="LRW53" s="96"/>
      <c r="LRX53" s="96"/>
      <c r="LRY53" s="96"/>
      <c r="LRZ53" s="96"/>
      <c r="LSA53" s="96"/>
      <c r="LSB53" s="96"/>
      <c r="LSC53" s="96"/>
      <c r="LSD53" s="96"/>
      <c r="LSE53" s="96"/>
      <c r="LSF53" s="96"/>
      <c r="LSG53" s="96"/>
      <c r="LSH53" s="96"/>
      <c r="LSI53" s="96"/>
      <c r="LSJ53" s="96"/>
      <c r="LSK53" s="96"/>
      <c r="LSL53" s="96"/>
      <c r="LSM53" s="96"/>
      <c r="LSN53" s="96"/>
      <c r="LSO53" s="96"/>
      <c r="LSP53" s="96"/>
      <c r="LSQ53" s="96"/>
      <c r="LSR53" s="96"/>
      <c r="LSS53" s="96"/>
      <c r="LST53" s="96"/>
      <c r="LSU53" s="96"/>
      <c r="LSV53" s="96"/>
      <c r="LSW53" s="96"/>
      <c r="LSX53" s="96"/>
      <c r="LSY53" s="96"/>
      <c r="LSZ53" s="96"/>
      <c r="LTA53" s="96"/>
      <c r="LTB53" s="96"/>
      <c r="LTC53" s="96"/>
      <c r="LTD53" s="96"/>
      <c r="LTE53" s="96"/>
      <c r="LTF53" s="96"/>
      <c r="LTG53" s="96"/>
      <c r="LTH53" s="96"/>
      <c r="LTI53" s="96"/>
      <c r="LTJ53" s="96"/>
      <c r="LTK53" s="96"/>
      <c r="LTL53" s="96"/>
      <c r="LTM53" s="96"/>
      <c r="LTN53" s="96"/>
      <c r="LTO53" s="96"/>
      <c r="LTP53" s="96"/>
      <c r="LTQ53" s="96"/>
      <c r="LTR53" s="96"/>
      <c r="LTS53" s="96"/>
      <c r="LTT53" s="96"/>
      <c r="LTU53" s="96"/>
      <c r="LTV53" s="96"/>
      <c r="LTW53" s="96"/>
      <c r="LTX53" s="96"/>
      <c r="LTY53" s="96"/>
      <c r="LTZ53" s="96"/>
      <c r="LUA53" s="96"/>
      <c r="LUB53" s="96"/>
      <c r="LUC53" s="96"/>
      <c r="LUD53" s="96"/>
      <c r="LUE53" s="96"/>
      <c r="LUF53" s="96"/>
      <c r="LUG53" s="96"/>
      <c r="LUH53" s="96"/>
      <c r="LUI53" s="96"/>
      <c r="LUJ53" s="96"/>
      <c r="LUK53" s="96"/>
      <c r="LUL53" s="96"/>
      <c r="LUM53" s="96"/>
      <c r="LUN53" s="96"/>
      <c r="LUO53" s="96"/>
      <c r="LUP53" s="96"/>
      <c r="LUQ53" s="96"/>
      <c r="LUR53" s="96"/>
      <c r="LUS53" s="96"/>
      <c r="LUT53" s="96"/>
      <c r="LUU53" s="96"/>
      <c r="LUV53" s="96"/>
      <c r="LUW53" s="96"/>
      <c r="LUX53" s="96"/>
      <c r="LUY53" s="96"/>
      <c r="LUZ53" s="96"/>
      <c r="LVA53" s="96"/>
      <c r="LVB53" s="96"/>
      <c r="LVC53" s="96"/>
      <c r="LVD53" s="96"/>
      <c r="LVE53" s="96"/>
      <c r="LVF53" s="96"/>
      <c r="LVG53" s="96"/>
      <c r="LVH53" s="96"/>
      <c r="LVI53" s="96"/>
      <c r="LVJ53" s="96"/>
      <c r="LVK53" s="96"/>
      <c r="LVL53" s="96"/>
      <c r="LVM53" s="96"/>
      <c r="LVN53" s="96"/>
      <c r="LVO53" s="96"/>
      <c r="LVP53" s="96"/>
      <c r="LVQ53" s="96"/>
      <c r="LVR53" s="96"/>
      <c r="LVS53" s="96"/>
      <c r="LVT53" s="96"/>
      <c r="LVU53" s="96"/>
      <c r="LVV53" s="96"/>
      <c r="LVW53" s="96"/>
      <c r="LVX53" s="96"/>
      <c r="LVY53" s="96"/>
      <c r="LVZ53" s="96"/>
      <c r="LWA53" s="96"/>
      <c r="LWB53" s="96"/>
      <c r="LWC53" s="96"/>
      <c r="LWD53" s="96"/>
      <c r="LWE53" s="96"/>
      <c r="LWF53" s="96"/>
      <c r="LWG53" s="96"/>
      <c r="LWH53" s="96"/>
      <c r="LWI53" s="96"/>
      <c r="LWJ53" s="96"/>
      <c r="LWK53" s="96"/>
      <c r="LWL53" s="96"/>
      <c r="LWM53" s="96"/>
      <c r="LWN53" s="96"/>
      <c r="LWO53" s="96"/>
      <c r="LWP53" s="96"/>
      <c r="LWQ53" s="96"/>
      <c r="LWR53" s="96"/>
      <c r="LWS53" s="96"/>
      <c r="LWT53" s="96"/>
      <c r="LWU53" s="96"/>
      <c r="LWV53" s="96"/>
      <c r="LWW53" s="96"/>
      <c r="LWX53" s="96"/>
      <c r="LWY53" s="96"/>
      <c r="LWZ53" s="96"/>
      <c r="LXA53" s="96"/>
      <c r="LXB53" s="96"/>
      <c r="LXC53" s="96"/>
      <c r="LXD53" s="96"/>
      <c r="LXE53" s="96"/>
      <c r="LXF53" s="96"/>
      <c r="LXG53" s="96"/>
      <c r="LXH53" s="96"/>
      <c r="LXI53" s="96"/>
      <c r="LXJ53" s="96"/>
      <c r="LXK53" s="96"/>
      <c r="LXL53" s="96"/>
      <c r="LXM53" s="96"/>
      <c r="LXN53" s="96"/>
      <c r="LXO53" s="96"/>
      <c r="LXP53" s="96"/>
      <c r="LXQ53" s="96"/>
      <c r="LXR53" s="96"/>
      <c r="LXS53" s="96"/>
      <c r="LXT53" s="96"/>
      <c r="LXU53" s="96"/>
      <c r="LXV53" s="96"/>
      <c r="LXW53" s="96"/>
      <c r="LXX53" s="96"/>
      <c r="LXY53" s="96"/>
      <c r="LXZ53" s="96"/>
      <c r="LYA53" s="96"/>
      <c r="LYB53" s="96"/>
      <c r="LYC53" s="96"/>
      <c r="LYD53" s="96"/>
      <c r="LYE53" s="96"/>
      <c r="LYF53" s="96"/>
      <c r="LYG53" s="96"/>
      <c r="LYH53" s="96"/>
      <c r="LYI53" s="96"/>
      <c r="LYJ53" s="96"/>
      <c r="LYK53" s="96"/>
      <c r="LYL53" s="96"/>
      <c r="LYM53" s="96"/>
      <c r="LYN53" s="96"/>
      <c r="LYO53" s="96"/>
      <c r="LYP53" s="96"/>
      <c r="LYQ53" s="96"/>
      <c r="LYR53" s="96"/>
      <c r="LYS53" s="96"/>
      <c r="LYT53" s="96"/>
      <c r="LYU53" s="96"/>
      <c r="LYV53" s="96"/>
      <c r="LYW53" s="96"/>
      <c r="LYX53" s="96"/>
      <c r="LYY53" s="96"/>
      <c r="LYZ53" s="96"/>
      <c r="LZA53" s="96"/>
      <c r="LZB53" s="96"/>
      <c r="LZC53" s="96"/>
      <c r="LZD53" s="96"/>
      <c r="LZE53" s="96"/>
      <c r="LZF53" s="96"/>
      <c r="LZG53" s="96"/>
      <c r="LZH53" s="96"/>
      <c r="LZI53" s="96"/>
      <c r="LZJ53" s="96"/>
      <c r="LZK53" s="96"/>
      <c r="LZL53" s="96"/>
      <c r="LZM53" s="96"/>
      <c r="LZN53" s="96"/>
      <c r="LZO53" s="96"/>
      <c r="LZP53" s="96"/>
      <c r="LZQ53" s="96"/>
      <c r="LZR53" s="96"/>
      <c r="LZS53" s="96"/>
      <c r="LZT53" s="96"/>
      <c r="LZU53" s="96"/>
      <c r="LZV53" s="96"/>
      <c r="LZW53" s="96"/>
      <c r="LZX53" s="96"/>
      <c r="LZY53" s="96"/>
      <c r="LZZ53" s="96"/>
      <c r="MAA53" s="96"/>
      <c r="MAB53" s="96"/>
      <c r="MAC53" s="96"/>
      <c r="MAD53" s="96"/>
      <c r="MAE53" s="96"/>
      <c r="MAF53" s="96"/>
      <c r="MAG53" s="96"/>
      <c r="MAH53" s="96"/>
      <c r="MAI53" s="96"/>
      <c r="MAJ53" s="96"/>
      <c r="MAK53" s="96"/>
      <c r="MAL53" s="96"/>
      <c r="MAM53" s="96"/>
      <c r="MAN53" s="96"/>
      <c r="MAO53" s="96"/>
      <c r="MAP53" s="96"/>
      <c r="MAQ53" s="96"/>
      <c r="MAR53" s="96"/>
      <c r="MAS53" s="96"/>
      <c r="MAT53" s="96"/>
      <c r="MAU53" s="96"/>
      <c r="MAV53" s="96"/>
      <c r="MAW53" s="96"/>
      <c r="MAX53" s="96"/>
      <c r="MAY53" s="96"/>
      <c r="MAZ53" s="96"/>
      <c r="MBA53" s="96"/>
      <c r="MBB53" s="96"/>
      <c r="MBC53" s="96"/>
      <c r="MBD53" s="96"/>
      <c r="MBE53" s="96"/>
      <c r="MBF53" s="96"/>
      <c r="MBG53" s="96"/>
      <c r="MBH53" s="96"/>
      <c r="MBI53" s="96"/>
      <c r="MBJ53" s="96"/>
      <c r="MBK53" s="96"/>
      <c r="MBL53" s="96"/>
      <c r="MBM53" s="96"/>
      <c r="MBN53" s="96"/>
      <c r="MBO53" s="96"/>
      <c r="MBP53" s="96"/>
      <c r="MBQ53" s="96"/>
      <c r="MBR53" s="96"/>
      <c r="MBS53" s="96"/>
      <c r="MBT53" s="96"/>
      <c r="MBU53" s="96"/>
      <c r="MBV53" s="96"/>
      <c r="MBW53" s="96"/>
      <c r="MBX53" s="96"/>
      <c r="MBY53" s="96"/>
      <c r="MBZ53" s="96"/>
      <c r="MCA53" s="96"/>
      <c r="MCB53" s="96"/>
      <c r="MCC53" s="96"/>
      <c r="MCD53" s="96"/>
      <c r="MCE53" s="96"/>
      <c r="MCF53" s="96"/>
      <c r="MCG53" s="96"/>
      <c r="MCH53" s="96"/>
      <c r="MCI53" s="96"/>
      <c r="MCJ53" s="96"/>
      <c r="MCK53" s="96"/>
      <c r="MCL53" s="96"/>
      <c r="MCM53" s="96"/>
      <c r="MCN53" s="96"/>
      <c r="MCO53" s="96"/>
      <c r="MCP53" s="96"/>
      <c r="MCQ53" s="96"/>
      <c r="MCR53" s="96"/>
      <c r="MCS53" s="96"/>
      <c r="MCT53" s="96"/>
      <c r="MCU53" s="96"/>
      <c r="MCV53" s="96"/>
      <c r="MCW53" s="96"/>
      <c r="MCX53" s="96"/>
      <c r="MCY53" s="96"/>
      <c r="MCZ53" s="96"/>
      <c r="MDA53" s="96"/>
      <c r="MDB53" s="96"/>
      <c r="MDC53" s="96"/>
      <c r="MDD53" s="96"/>
      <c r="MDE53" s="96"/>
      <c r="MDF53" s="96"/>
      <c r="MDG53" s="96"/>
      <c r="MDH53" s="96"/>
      <c r="MDI53" s="96"/>
      <c r="MDJ53" s="96"/>
      <c r="MDK53" s="96"/>
      <c r="MDL53" s="96"/>
      <c r="MDM53" s="96"/>
      <c r="MDN53" s="96"/>
      <c r="MDO53" s="96"/>
      <c r="MDP53" s="96"/>
      <c r="MDQ53" s="96"/>
      <c r="MDR53" s="96"/>
      <c r="MDS53" s="96"/>
      <c r="MDT53" s="96"/>
      <c r="MDU53" s="96"/>
      <c r="MDV53" s="96"/>
      <c r="MDW53" s="96"/>
      <c r="MDX53" s="96"/>
      <c r="MDY53" s="96"/>
      <c r="MDZ53" s="96"/>
      <c r="MEA53" s="96"/>
      <c r="MEB53" s="96"/>
      <c r="MEC53" s="96"/>
      <c r="MED53" s="96"/>
      <c r="MEE53" s="96"/>
      <c r="MEF53" s="96"/>
      <c r="MEG53" s="96"/>
      <c r="MEH53" s="96"/>
      <c r="MEI53" s="96"/>
      <c r="MEJ53" s="96"/>
      <c r="MEK53" s="96"/>
      <c r="MEL53" s="96"/>
      <c r="MEM53" s="96"/>
      <c r="MEN53" s="96"/>
      <c r="MEO53" s="96"/>
      <c r="MEP53" s="96"/>
      <c r="MEQ53" s="96"/>
      <c r="MER53" s="96"/>
      <c r="MES53" s="96"/>
      <c r="MET53" s="96"/>
      <c r="MEU53" s="96"/>
      <c r="MEV53" s="96"/>
      <c r="MEW53" s="96"/>
      <c r="MEX53" s="96"/>
      <c r="MEY53" s="96"/>
      <c r="MEZ53" s="96"/>
      <c r="MFA53" s="96"/>
      <c r="MFB53" s="96"/>
      <c r="MFC53" s="96"/>
      <c r="MFD53" s="96"/>
      <c r="MFE53" s="96"/>
      <c r="MFF53" s="96"/>
      <c r="MFG53" s="96"/>
      <c r="MFH53" s="96"/>
      <c r="MFI53" s="96"/>
      <c r="MFJ53" s="96"/>
      <c r="MFK53" s="96"/>
      <c r="MFL53" s="96"/>
      <c r="MFM53" s="96"/>
      <c r="MFN53" s="96"/>
      <c r="MFO53" s="96"/>
      <c r="MFP53" s="96"/>
      <c r="MFQ53" s="96"/>
      <c r="MFR53" s="96"/>
      <c r="MFS53" s="96"/>
      <c r="MFT53" s="96"/>
      <c r="MFU53" s="96"/>
      <c r="MFV53" s="96"/>
      <c r="MFW53" s="96"/>
      <c r="MFX53" s="96"/>
      <c r="MFY53" s="96"/>
      <c r="MFZ53" s="96"/>
      <c r="MGA53" s="96"/>
      <c r="MGB53" s="96"/>
      <c r="MGC53" s="96"/>
      <c r="MGD53" s="96"/>
      <c r="MGE53" s="96"/>
      <c r="MGF53" s="96"/>
      <c r="MGG53" s="96"/>
      <c r="MGH53" s="96"/>
      <c r="MGI53" s="96"/>
      <c r="MGJ53" s="96"/>
      <c r="MGK53" s="96"/>
      <c r="MGL53" s="96"/>
      <c r="MGM53" s="96"/>
      <c r="MGN53" s="96"/>
      <c r="MGO53" s="96"/>
      <c r="MGP53" s="96"/>
      <c r="MGQ53" s="96"/>
      <c r="MGR53" s="96"/>
      <c r="MGS53" s="96"/>
      <c r="MGT53" s="96"/>
      <c r="MGU53" s="96"/>
      <c r="MGV53" s="96"/>
      <c r="MGW53" s="96"/>
      <c r="MGX53" s="96"/>
      <c r="MGY53" s="96"/>
      <c r="MGZ53" s="96"/>
      <c r="MHA53" s="96"/>
      <c r="MHB53" s="96"/>
      <c r="MHC53" s="96"/>
      <c r="MHD53" s="96"/>
      <c r="MHE53" s="96"/>
      <c r="MHF53" s="96"/>
      <c r="MHG53" s="96"/>
      <c r="MHH53" s="96"/>
      <c r="MHI53" s="96"/>
      <c r="MHJ53" s="96"/>
      <c r="MHK53" s="96"/>
      <c r="MHL53" s="96"/>
      <c r="MHM53" s="96"/>
      <c r="MHN53" s="96"/>
      <c r="MHO53" s="96"/>
      <c r="MHP53" s="96"/>
      <c r="MHQ53" s="96"/>
      <c r="MHR53" s="96"/>
      <c r="MHS53" s="96"/>
      <c r="MHT53" s="96"/>
      <c r="MHU53" s="96"/>
      <c r="MHV53" s="96"/>
      <c r="MHW53" s="96"/>
      <c r="MHX53" s="96"/>
      <c r="MHY53" s="96"/>
      <c r="MHZ53" s="96"/>
      <c r="MIA53" s="96"/>
      <c r="MIB53" s="96"/>
      <c r="MIC53" s="96"/>
      <c r="MID53" s="96"/>
      <c r="MIE53" s="96"/>
      <c r="MIF53" s="96"/>
      <c r="MIG53" s="96"/>
      <c r="MIH53" s="96"/>
      <c r="MII53" s="96"/>
      <c r="MIJ53" s="96"/>
      <c r="MIK53" s="96"/>
      <c r="MIL53" s="96"/>
      <c r="MIM53" s="96"/>
      <c r="MIN53" s="96"/>
      <c r="MIO53" s="96"/>
      <c r="MIP53" s="96"/>
      <c r="MIQ53" s="96"/>
      <c r="MIR53" s="96"/>
      <c r="MIS53" s="96"/>
      <c r="MIT53" s="96"/>
      <c r="MIU53" s="96"/>
      <c r="MIV53" s="96"/>
      <c r="MIW53" s="96"/>
      <c r="MIX53" s="96"/>
      <c r="MIY53" s="96"/>
      <c r="MIZ53" s="96"/>
      <c r="MJA53" s="96"/>
      <c r="MJB53" s="96"/>
      <c r="MJC53" s="96"/>
      <c r="MJD53" s="96"/>
      <c r="MJE53" s="96"/>
      <c r="MJF53" s="96"/>
      <c r="MJG53" s="96"/>
      <c r="MJH53" s="96"/>
      <c r="MJI53" s="96"/>
      <c r="MJJ53" s="96"/>
      <c r="MJK53" s="96"/>
      <c r="MJL53" s="96"/>
      <c r="MJM53" s="96"/>
      <c r="MJN53" s="96"/>
      <c r="MJO53" s="96"/>
      <c r="MJP53" s="96"/>
      <c r="MJQ53" s="96"/>
      <c r="MJR53" s="96"/>
      <c r="MJS53" s="96"/>
      <c r="MJT53" s="96"/>
      <c r="MJU53" s="96"/>
      <c r="MJV53" s="96"/>
      <c r="MJW53" s="96"/>
      <c r="MJX53" s="96"/>
      <c r="MJY53" s="96"/>
      <c r="MJZ53" s="96"/>
      <c r="MKA53" s="96"/>
      <c r="MKB53" s="96"/>
      <c r="MKC53" s="96"/>
      <c r="MKD53" s="96"/>
      <c r="MKE53" s="96"/>
      <c r="MKF53" s="96"/>
      <c r="MKG53" s="96"/>
      <c r="MKH53" s="96"/>
      <c r="MKI53" s="96"/>
      <c r="MKJ53" s="96"/>
      <c r="MKK53" s="96"/>
      <c r="MKL53" s="96"/>
      <c r="MKM53" s="96"/>
      <c r="MKN53" s="96"/>
      <c r="MKO53" s="96"/>
      <c r="MKP53" s="96"/>
      <c r="MKQ53" s="96"/>
      <c r="MKR53" s="96"/>
      <c r="MKS53" s="96"/>
      <c r="MKT53" s="96"/>
      <c r="MKU53" s="96"/>
      <c r="MKV53" s="96"/>
      <c r="MKW53" s="96"/>
      <c r="MKX53" s="96"/>
      <c r="MKY53" s="96"/>
      <c r="MKZ53" s="96"/>
      <c r="MLA53" s="96"/>
      <c r="MLB53" s="96"/>
      <c r="MLC53" s="96"/>
      <c r="MLD53" s="96"/>
      <c r="MLE53" s="96"/>
      <c r="MLF53" s="96"/>
      <c r="MLG53" s="96"/>
      <c r="MLH53" s="96"/>
      <c r="MLI53" s="96"/>
      <c r="MLJ53" s="96"/>
      <c r="MLK53" s="96"/>
      <c r="MLL53" s="96"/>
      <c r="MLM53" s="96"/>
      <c r="MLN53" s="96"/>
      <c r="MLO53" s="96"/>
      <c r="MLP53" s="96"/>
      <c r="MLQ53" s="96"/>
      <c r="MLR53" s="96"/>
      <c r="MLS53" s="96"/>
      <c r="MLT53" s="96"/>
      <c r="MLU53" s="96"/>
      <c r="MLV53" s="96"/>
      <c r="MLW53" s="96"/>
      <c r="MLX53" s="96"/>
      <c r="MLY53" s="96"/>
      <c r="MLZ53" s="96"/>
      <c r="MMA53" s="96"/>
      <c r="MMB53" s="96"/>
      <c r="MMC53" s="96"/>
      <c r="MMD53" s="96"/>
      <c r="MME53" s="96"/>
      <c r="MMF53" s="96"/>
      <c r="MMG53" s="96"/>
      <c r="MMH53" s="96"/>
      <c r="MMI53" s="96"/>
      <c r="MMJ53" s="96"/>
      <c r="MMK53" s="96"/>
      <c r="MML53" s="96"/>
      <c r="MMM53" s="96"/>
      <c r="MMN53" s="96"/>
      <c r="MMO53" s="96"/>
      <c r="MMP53" s="96"/>
      <c r="MMQ53" s="96"/>
      <c r="MMR53" s="96"/>
      <c r="MMS53" s="96"/>
      <c r="MMT53" s="96"/>
      <c r="MMU53" s="96"/>
      <c r="MMV53" s="96"/>
      <c r="MMW53" s="96"/>
      <c r="MMX53" s="96"/>
      <c r="MMY53" s="96"/>
      <c r="MMZ53" s="96"/>
      <c r="MNA53" s="96"/>
      <c r="MNB53" s="96"/>
      <c r="MNC53" s="96"/>
      <c r="MND53" s="96"/>
      <c r="MNE53" s="96"/>
      <c r="MNF53" s="96"/>
      <c r="MNG53" s="96"/>
      <c r="MNH53" s="96"/>
      <c r="MNI53" s="96"/>
      <c r="MNJ53" s="96"/>
      <c r="MNK53" s="96"/>
      <c r="MNL53" s="96"/>
      <c r="MNM53" s="96"/>
      <c r="MNN53" s="96"/>
      <c r="MNO53" s="96"/>
      <c r="MNP53" s="96"/>
      <c r="MNQ53" s="96"/>
      <c r="MNR53" s="96"/>
      <c r="MNS53" s="96"/>
      <c r="MNT53" s="96"/>
      <c r="MNU53" s="96"/>
      <c r="MNV53" s="96"/>
      <c r="MNW53" s="96"/>
      <c r="MNX53" s="96"/>
      <c r="MNY53" s="96"/>
      <c r="MNZ53" s="96"/>
      <c r="MOA53" s="96"/>
      <c r="MOB53" s="96"/>
      <c r="MOC53" s="96"/>
      <c r="MOD53" s="96"/>
      <c r="MOE53" s="96"/>
      <c r="MOF53" s="96"/>
      <c r="MOG53" s="96"/>
      <c r="MOH53" s="96"/>
      <c r="MOI53" s="96"/>
      <c r="MOJ53" s="96"/>
      <c r="MOK53" s="96"/>
      <c r="MOL53" s="96"/>
      <c r="MOM53" s="96"/>
      <c r="MON53" s="96"/>
      <c r="MOO53" s="96"/>
      <c r="MOP53" s="96"/>
      <c r="MOQ53" s="96"/>
      <c r="MOR53" s="96"/>
      <c r="MOS53" s="96"/>
      <c r="MOT53" s="96"/>
      <c r="MOU53" s="96"/>
      <c r="MOV53" s="96"/>
      <c r="MOW53" s="96"/>
      <c r="MOX53" s="96"/>
      <c r="MOY53" s="96"/>
      <c r="MOZ53" s="96"/>
      <c r="MPA53" s="96"/>
      <c r="MPB53" s="96"/>
      <c r="MPC53" s="96"/>
      <c r="MPD53" s="96"/>
      <c r="MPE53" s="96"/>
      <c r="MPF53" s="96"/>
      <c r="MPG53" s="96"/>
      <c r="MPH53" s="96"/>
      <c r="MPI53" s="96"/>
      <c r="MPJ53" s="96"/>
      <c r="MPK53" s="96"/>
      <c r="MPL53" s="96"/>
      <c r="MPM53" s="96"/>
      <c r="MPN53" s="96"/>
      <c r="MPO53" s="96"/>
      <c r="MPP53" s="96"/>
      <c r="MPQ53" s="96"/>
      <c r="MPR53" s="96"/>
      <c r="MPS53" s="96"/>
      <c r="MPT53" s="96"/>
      <c r="MPU53" s="96"/>
      <c r="MPV53" s="96"/>
      <c r="MPW53" s="96"/>
      <c r="MPX53" s="96"/>
      <c r="MPY53" s="96"/>
      <c r="MPZ53" s="96"/>
      <c r="MQA53" s="96"/>
      <c r="MQB53" s="96"/>
      <c r="MQC53" s="96"/>
      <c r="MQD53" s="96"/>
      <c r="MQE53" s="96"/>
      <c r="MQF53" s="96"/>
      <c r="MQG53" s="96"/>
      <c r="MQH53" s="96"/>
      <c r="MQI53" s="96"/>
      <c r="MQJ53" s="96"/>
      <c r="MQK53" s="96"/>
      <c r="MQL53" s="96"/>
      <c r="MQM53" s="96"/>
      <c r="MQN53" s="96"/>
      <c r="MQO53" s="96"/>
      <c r="MQP53" s="96"/>
      <c r="MQQ53" s="96"/>
      <c r="MQR53" s="96"/>
      <c r="MQS53" s="96"/>
      <c r="MQT53" s="96"/>
      <c r="MQU53" s="96"/>
      <c r="MQV53" s="96"/>
      <c r="MQW53" s="96"/>
      <c r="MQX53" s="96"/>
      <c r="MQY53" s="96"/>
      <c r="MQZ53" s="96"/>
      <c r="MRA53" s="96"/>
      <c r="MRB53" s="96"/>
      <c r="MRC53" s="96"/>
      <c r="MRD53" s="96"/>
      <c r="MRE53" s="96"/>
      <c r="MRF53" s="96"/>
      <c r="MRG53" s="96"/>
      <c r="MRH53" s="96"/>
      <c r="MRI53" s="96"/>
      <c r="MRJ53" s="96"/>
      <c r="MRK53" s="96"/>
      <c r="MRL53" s="96"/>
      <c r="MRM53" s="96"/>
      <c r="MRN53" s="96"/>
      <c r="MRO53" s="96"/>
      <c r="MRP53" s="96"/>
      <c r="MRQ53" s="96"/>
      <c r="MRR53" s="96"/>
      <c r="MRS53" s="96"/>
      <c r="MRT53" s="96"/>
      <c r="MRU53" s="96"/>
      <c r="MRV53" s="96"/>
      <c r="MRW53" s="96"/>
      <c r="MRX53" s="96"/>
      <c r="MRY53" s="96"/>
      <c r="MRZ53" s="96"/>
      <c r="MSA53" s="96"/>
      <c r="MSB53" s="96"/>
      <c r="MSC53" s="96"/>
      <c r="MSD53" s="96"/>
      <c r="MSE53" s="96"/>
      <c r="MSF53" s="96"/>
      <c r="MSG53" s="96"/>
      <c r="MSH53" s="96"/>
      <c r="MSI53" s="96"/>
      <c r="MSJ53" s="96"/>
      <c r="MSK53" s="96"/>
      <c r="MSL53" s="96"/>
      <c r="MSM53" s="96"/>
      <c r="MSN53" s="96"/>
      <c r="MSO53" s="96"/>
      <c r="MSP53" s="96"/>
      <c r="MSQ53" s="96"/>
      <c r="MSR53" s="96"/>
      <c r="MSS53" s="96"/>
      <c r="MST53" s="96"/>
      <c r="MSU53" s="96"/>
      <c r="MSV53" s="96"/>
      <c r="MSW53" s="96"/>
      <c r="MSX53" s="96"/>
      <c r="MSY53" s="96"/>
      <c r="MSZ53" s="96"/>
      <c r="MTA53" s="96"/>
      <c r="MTB53" s="96"/>
      <c r="MTC53" s="96"/>
      <c r="MTD53" s="96"/>
      <c r="MTE53" s="96"/>
      <c r="MTF53" s="96"/>
      <c r="MTG53" s="96"/>
      <c r="MTH53" s="96"/>
      <c r="MTI53" s="96"/>
      <c r="MTJ53" s="96"/>
      <c r="MTK53" s="96"/>
      <c r="MTL53" s="96"/>
      <c r="MTM53" s="96"/>
      <c r="MTN53" s="96"/>
      <c r="MTO53" s="96"/>
      <c r="MTP53" s="96"/>
      <c r="MTQ53" s="96"/>
      <c r="MTR53" s="96"/>
      <c r="MTS53" s="96"/>
      <c r="MTT53" s="96"/>
      <c r="MTU53" s="96"/>
      <c r="MTV53" s="96"/>
      <c r="MTW53" s="96"/>
      <c r="MTX53" s="96"/>
      <c r="MTY53" s="96"/>
      <c r="MTZ53" s="96"/>
      <c r="MUA53" s="96"/>
      <c r="MUB53" s="96"/>
      <c r="MUC53" s="96"/>
      <c r="MUD53" s="96"/>
      <c r="MUE53" s="96"/>
      <c r="MUF53" s="96"/>
      <c r="MUG53" s="96"/>
      <c r="MUH53" s="96"/>
      <c r="MUI53" s="96"/>
      <c r="MUJ53" s="96"/>
      <c r="MUK53" s="96"/>
      <c r="MUL53" s="96"/>
      <c r="MUM53" s="96"/>
      <c r="MUN53" s="96"/>
      <c r="MUO53" s="96"/>
      <c r="MUP53" s="96"/>
      <c r="MUQ53" s="96"/>
      <c r="MUR53" s="96"/>
      <c r="MUS53" s="96"/>
      <c r="MUT53" s="96"/>
      <c r="MUU53" s="96"/>
      <c r="MUV53" s="96"/>
      <c r="MUW53" s="96"/>
      <c r="MUX53" s="96"/>
      <c r="MUY53" s="96"/>
      <c r="MUZ53" s="96"/>
      <c r="MVA53" s="96"/>
      <c r="MVB53" s="96"/>
      <c r="MVC53" s="96"/>
      <c r="MVD53" s="96"/>
      <c r="MVE53" s="96"/>
      <c r="MVF53" s="96"/>
      <c r="MVG53" s="96"/>
      <c r="MVH53" s="96"/>
      <c r="MVI53" s="96"/>
      <c r="MVJ53" s="96"/>
      <c r="MVK53" s="96"/>
      <c r="MVL53" s="96"/>
      <c r="MVM53" s="96"/>
      <c r="MVN53" s="96"/>
      <c r="MVO53" s="96"/>
      <c r="MVP53" s="96"/>
      <c r="MVQ53" s="96"/>
      <c r="MVR53" s="96"/>
      <c r="MVS53" s="96"/>
      <c r="MVT53" s="96"/>
      <c r="MVU53" s="96"/>
      <c r="MVV53" s="96"/>
      <c r="MVW53" s="96"/>
      <c r="MVX53" s="96"/>
      <c r="MVY53" s="96"/>
      <c r="MVZ53" s="96"/>
      <c r="MWA53" s="96"/>
      <c r="MWB53" s="96"/>
      <c r="MWC53" s="96"/>
      <c r="MWD53" s="96"/>
      <c r="MWE53" s="96"/>
      <c r="MWF53" s="96"/>
      <c r="MWG53" s="96"/>
      <c r="MWH53" s="96"/>
      <c r="MWI53" s="96"/>
      <c r="MWJ53" s="96"/>
      <c r="MWK53" s="96"/>
      <c r="MWL53" s="96"/>
      <c r="MWM53" s="96"/>
      <c r="MWN53" s="96"/>
      <c r="MWO53" s="96"/>
      <c r="MWP53" s="96"/>
      <c r="MWQ53" s="96"/>
      <c r="MWR53" s="96"/>
      <c r="MWS53" s="96"/>
      <c r="MWT53" s="96"/>
      <c r="MWU53" s="96"/>
      <c r="MWV53" s="96"/>
      <c r="MWW53" s="96"/>
      <c r="MWX53" s="96"/>
      <c r="MWY53" s="96"/>
      <c r="MWZ53" s="96"/>
      <c r="MXA53" s="96"/>
      <c r="MXB53" s="96"/>
      <c r="MXC53" s="96"/>
      <c r="MXD53" s="96"/>
      <c r="MXE53" s="96"/>
      <c r="MXF53" s="96"/>
      <c r="MXG53" s="96"/>
      <c r="MXH53" s="96"/>
      <c r="MXI53" s="96"/>
      <c r="MXJ53" s="96"/>
      <c r="MXK53" s="96"/>
      <c r="MXL53" s="96"/>
      <c r="MXM53" s="96"/>
      <c r="MXN53" s="96"/>
      <c r="MXO53" s="96"/>
      <c r="MXP53" s="96"/>
      <c r="MXQ53" s="96"/>
      <c r="MXR53" s="96"/>
      <c r="MXS53" s="96"/>
      <c r="MXT53" s="96"/>
      <c r="MXU53" s="96"/>
      <c r="MXV53" s="96"/>
      <c r="MXW53" s="96"/>
      <c r="MXX53" s="96"/>
      <c r="MXY53" s="96"/>
      <c r="MXZ53" s="96"/>
      <c r="MYA53" s="96"/>
      <c r="MYB53" s="96"/>
      <c r="MYC53" s="96"/>
      <c r="MYD53" s="96"/>
      <c r="MYE53" s="96"/>
      <c r="MYF53" s="96"/>
      <c r="MYG53" s="96"/>
      <c r="MYH53" s="96"/>
      <c r="MYI53" s="96"/>
      <c r="MYJ53" s="96"/>
      <c r="MYK53" s="96"/>
      <c r="MYL53" s="96"/>
      <c r="MYM53" s="96"/>
      <c r="MYN53" s="96"/>
      <c r="MYO53" s="96"/>
      <c r="MYP53" s="96"/>
      <c r="MYQ53" s="96"/>
      <c r="MYR53" s="96"/>
      <c r="MYS53" s="96"/>
      <c r="MYT53" s="96"/>
      <c r="MYU53" s="96"/>
      <c r="MYV53" s="96"/>
      <c r="MYW53" s="96"/>
      <c r="MYX53" s="96"/>
      <c r="MYY53" s="96"/>
      <c r="MYZ53" s="96"/>
      <c r="MZA53" s="96"/>
      <c r="MZB53" s="96"/>
      <c r="MZC53" s="96"/>
      <c r="MZD53" s="96"/>
      <c r="MZE53" s="96"/>
      <c r="MZF53" s="96"/>
      <c r="MZG53" s="96"/>
      <c r="MZH53" s="96"/>
      <c r="MZI53" s="96"/>
      <c r="MZJ53" s="96"/>
      <c r="MZK53" s="96"/>
      <c r="MZL53" s="96"/>
      <c r="MZM53" s="96"/>
      <c r="MZN53" s="96"/>
      <c r="MZO53" s="96"/>
      <c r="MZP53" s="96"/>
      <c r="MZQ53" s="96"/>
      <c r="MZR53" s="96"/>
      <c r="MZS53" s="96"/>
      <c r="MZT53" s="96"/>
      <c r="MZU53" s="96"/>
      <c r="MZV53" s="96"/>
      <c r="MZW53" s="96"/>
      <c r="MZX53" s="96"/>
      <c r="MZY53" s="96"/>
      <c r="MZZ53" s="96"/>
      <c r="NAA53" s="96"/>
      <c r="NAB53" s="96"/>
      <c r="NAC53" s="96"/>
      <c r="NAD53" s="96"/>
      <c r="NAE53" s="96"/>
      <c r="NAF53" s="96"/>
      <c r="NAG53" s="96"/>
      <c r="NAH53" s="96"/>
      <c r="NAI53" s="96"/>
      <c r="NAJ53" s="96"/>
      <c r="NAK53" s="96"/>
      <c r="NAL53" s="96"/>
      <c r="NAM53" s="96"/>
      <c r="NAN53" s="96"/>
      <c r="NAO53" s="96"/>
      <c r="NAP53" s="96"/>
      <c r="NAQ53" s="96"/>
      <c r="NAR53" s="96"/>
      <c r="NAS53" s="96"/>
      <c r="NAT53" s="96"/>
      <c r="NAU53" s="96"/>
      <c r="NAV53" s="96"/>
      <c r="NAW53" s="96"/>
      <c r="NAX53" s="96"/>
      <c r="NAY53" s="96"/>
      <c r="NAZ53" s="96"/>
      <c r="NBA53" s="96"/>
      <c r="NBB53" s="96"/>
      <c r="NBC53" s="96"/>
      <c r="NBD53" s="96"/>
      <c r="NBE53" s="96"/>
      <c r="NBF53" s="96"/>
      <c r="NBG53" s="96"/>
      <c r="NBH53" s="96"/>
      <c r="NBI53" s="96"/>
      <c r="NBJ53" s="96"/>
      <c r="NBK53" s="96"/>
      <c r="NBL53" s="96"/>
      <c r="NBM53" s="96"/>
      <c r="NBN53" s="96"/>
      <c r="NBO53" s="96"/>
      <c r="NBP53" s="96"/>
      <c r="NBQ53" s="96"/>
      <c r="NBR53" s="96"/>
      <c r="NBS53" s="96"/>
      <c r="NBT53" s="96"/>
      <c r="NBU53" s="96"/>
      <c r="NBV53" s="96"/>
      <c r="NBW53" s="96"/>
      <c r="NBX53" s="96"/>
      <c r="NBY53" s="96"/>
      <c r="NBZ53" s="96"/>
      <c r="NCA53" s="96"/>
      <c r="NCB53" s="96"/>
      <c r="NCC53" s="96"/>
      <c r="NCD53" s="96"/>
      <c r="NCE53" s="96"/>
      <c r="NCF53" s="96"/>
      <c r="NCG53" s="96"/>
      <c r="NCH53" s="96"/>
      <c r="NCI53" s="96"/>
      <c r="NCJ53" s="96"/>
      <c r="NCK53" s="96"/>
      <c r="NCL53" s="96"/>
      <c r="NCM53" s="96"/>
      <c r="NCN53" s="96"/>
      <c r="NCO53" s="96"/>
      <c r="NCP53" s="96"/>
      <c r="NCQ53" s="96"/>
      <c r="NCR53" s="96"/>
      <c r="NCS53" s="96"/>
      <c r="NCT53" s="96"/>
      <c r="NCU53" s="96"/>
      <c r="NCV53" s="96"/>
      <c r="NCW53" s="96"/>
      <c r="NCX53" s="96"/>
      <c r="NCY53" s="96"/>
      <c r="NCZ53" s="96"/>
      <c r="NDA53" s="96"/>
      <c r="NDB53" s="96"/>
      <c r="NDC53" s="96"/>
      <c r="NDD53" s="96"/>
      <c r="NDE53" s="96"/>
      <c r="NDF53" s="96"/>
      <c r="NDG53" s="96"/>
      <c r="NDH53" s="96"/>
      <c r="NDI53" s="96"/>
      <c r="NDJ53" s="96"/>
      <c r="NDK53" s="96"/>
      <c r="NDL53" s="96"/>
      <c r="NDM53" s="96"/>
      <c r="NDN53" s="96"/>
      <c r="NDO53" s="96"/>
      <c r="NDP53" s="96"/>
      <c r="NDQ53" s="96"/>
      <c r="NDR53" s="96"/>
      <c r="NDS53" s="96"/>
      <c r="NDT53" s="96"/>
      <c r="NDU53" s="96"/>
      <c r="NDV53" s="96"/>
      <c r="NDW53" s="96"/>
      <c r="NDX53" s="96"/>
      <c r="NDY53" s="96"/>
      <c r="NDZ53" s="96"/>
      <c r="NEA53" s="96"/>
      <c r="NEB53" s="96"/>
      <c r="NEC53" s="96"/>
      <c r="NED53" s="96"/>
      <c r="NEE53" s="96"/>
      <c r="NEF53" s="96"/>
      <c r="NEG53" s="96"/>
      <c r="NEH53" s="96"/>
      <c r="NEI53" s="96"/>
      <c r="NEJ53" s="96"/>
      <c r="NEK53" s="96"/>
      <c r="NEL53" s="96"/>
      <c r="NEM53" s="96"/>
      <c r="NEN53" s="96"/>
      <c r="NEO53" s="96"/>
      <c r="NEP53" s="96"/>
      <c r="NEQ53" s="96"/>
      <c r="NER53" s="96"/>
      <c r="NES53" s="96"/>
      <c r="NET53" s="96"/>
      <c r="NEU53" s="96"/>
      <c r="NEV53" s="96"/>
      <c r="NEW53" s="96"/>
      <c r="NEX53" s="96"/>
      <c r="NEY53" s="96"/>
      <c r="NEZ53" s="96"/>
      <c r="NFA53" s="96"/>
      <c r="NFB53" s="96"/>
      <c r="NFC53" s="96"/>
      <c r="NFD53" s="96"/>
      <c r="NFE53" s="96"/>
      <c r="NFF53" s="96"/>
      <c r="NFG53" s="96"/>
      <c r="NFH53" s="96"/>
      <c r="NFI53" s="96"/>
      <c r="NFJ53" s="96"/>
      <c r="NFK53" s="96"/>
      <c r="NFL53" s="96"/>
      <c r="NFM53" s="96"/>
      <c r="NFN53" s="96"/>
      <c r="NFO53" s="96"/>
      <c r="NFP53" s="96"/>
      <c r="NFQ53" s="96"/>
      <c r="NFR53" s="96"/>
      <c r="NFS53" s="96"/>
      <c r="NFT53" s="96"/>
      <c r="NFU53" s="96"/>
      <c r="NFV53" s="96"/>
      <c r="NFW53" s="96"/>
      <c r="NFX53" s="96"/>
      <c r="NFY53" s="96"/>
      <c r="NFZ53" s="96"/>
      <c r="NGA53" s="96"/>
      <c r="NGB53" s="96"/>
      <c r="NGC53" s="96"/>
      <c r="NGD53" s="96"/>
      <c r="NGE53" s="96"/>
      <c r="NGF53" s="96"/>
      <c r="NGG53" s="96"/>
      <c r="NGH53" s="96"/>
      <c r="NGI53" s="96"/>
      <c r="NGJ53" s="96"/>
      <c r="NGK53" s="96"/>
      <c r="NGL53" s="96"/>
      <c r="NGM53" s="96"/>
      <c r="NGN53" s="96"/>
      <c r="NGO53" s="96"/>
      <c r="NGP53" s="96"/>
      <c r="NGQ53" s="96"/>
      <c r="NGR53" s="96"/>
      <c r="NGS53" s="96"/>
      <c r="NGT53" s="96"/>
      <c r="NGU53" s="96"/>
      <c r="NGV53" s="96"/>
      <c r="NGW53" s="96"/>
      <c r="NGX53" s="96"/>
      <c r="NGY53" s="96"/>
      <c r="NGZ53" s="96"/>
      <c r="NHA53" s="96"/>
      <c r="NHB53" s="96"/>
      <c r="NHC53" s="96"/>
      <c r="NHD53" s="96"/>
      <c r="NHE53" s="96"/>
      <c r="NHF53" s="96"/>
      <c r="NHG53" s="96"/>
      <c r="NHH53" s="96"/>
      <c r="NHI53" s="96"/>
      <c r="NHJ53" s="96"/>
      <c r="NHK53" s="96"/>
      <c r="NHL53" s="96"/>
      <c r="NHM53" s="96"/>
      <c r="NHN53" s="96"/>
      <c r="NHO53" s="96"/>
      <c r="NHP53" s="96"/>
      <c r="NHQ53" s="96"/>
      <c r="NHR53" s="96"/>
      <c r="NHS53" s="96"/>
      <c r="NHT53" s="96"/>
      <c r="NHU53" s="96"/>
      <c r="NHV53" s="96"/>
      <c r="NHW53" s="96"/>
      <c r="NHX53" s="96"/>
      <c r="NHY53" s="96"/>
      <c r="NHZ53" s="96"/>
      <c r="NIA53" s="96"/>
      <c r="NIB53" s="96"/>
      <c r="NIC53" s="96"/>
      <c r="NID53" s="96"/>
      <c r="NIE53" s="96"/>
      <c r="NIF53" s="96"/>
      <c r="NIG53" s="96"/>
      <c r="NIH53" s="96"/>
      <c r="NII53" s="96"/>
      <c r="NIJ53" s="96"/>
      <c r="NIK53" s="96"/>
      <c r="NIL53" s="96"/>
      <c r="NIM53" s="96"/>
      <c r="NIN53" s="96"/>
      <c r="NIO53" s="96"/>
      <c r="NIP53" s="96"/>
      <c r="NIQ53" s="96"/>
      <c r="NIR53" s="96"/>
      <c r="NIS53" s="96"/>
      <c r="NIT53" s="96"/>
      <c r="NIU53" s="96"/>
      <c r="NIV53" s="96"/>
      <c r="NIW53" s="96"/>
      <c r="NIX53" s="96"/>
      <c r="NIY53" s="96"/>
      <c r="NIZ53" s="96"/>
      <c r="NJA53" s="96"/>
      <c r="NJB53" s="96"/>
      <c r="NJC53" s="96"/>
      <c r="NJD53" s="96"/>
      <c r="NJE53" s="96"/>
      <c r="NJF53" s="96"/>
      <c r="NJG53" s="96"/>
      <c r="NJH53" s="96"/>
      <c r="NJI53" s="96"/>
      <c r="NJJ53" s="96"/>
      <c r="NJK53" s="96"/>
      <c r="NJL53" s="96"/>
      <c r="NJM53" s="96"/>
      <c r="NJN53" s="96"/>
      <c r="NJO53" s="96"/>
      <c r="NJP53" s="96"/>
      <c r="NJQ53" s="96"/>
      <c r="NJR53" s="96"/>
      <c r="NJS53" s="96"/>
      <c r="NJT53" s="96"/>
      <c r="NJU53" s="96"/>
      <c r="NJV53" s="96"/>
      <c r="NJW53" s="96"/>
      <c r="NJX53" s="96"/>
      <c r="NJY53" s="96"/>
      <c r="NJZ53" s="96"/>
      <c r="NKA53" s="96"/>
      <c r="NKB53" s="96"/>
      <c r="NKC53" s="96"/>
      <c r="NKD53" s="96"/>
      <c r="NKE53" s="96"/>
      <c r="NKF53" s="96"/>
      <c r="NKG53" s="96"/>
      <c r="NKH53" s="96"/>
      <c r="NKI53" s="96"/>
      <c r="NKJ53" s="96"/>
      <c r="NKK53" s="96"/>
      <c r="NKL53" s="96"/>
      <c r="NKM53" s="96"/>
      <c r="NKN53" s="96"/>
      <c r="NKO53" s="96"/>
      <c r="NKP53" s="96"/>
      <c r="NKQ53" s="96"/>
      <c r="NKR53" s="96"/>
      <c r="NKS53" s="96"/>
      <c r="NKT53" s="96"/>
      <c r="NKU53" s="96"/>
      <c r="NKV53" s="96"/>
      <c r="NKW53" s="96"/>
      <c r="NKX53" s="96"/>
      <c r="NKY53" s="96"/>
      <c r="NKZ53" s="96"/>
      <c r="NLA53" s="96"/>
      <c r="NLB53" s="96"/>
      <c r="NLC53" s="96"/>
      <c r="NLD53" s="96"/>
      <c r="NLE53" s="96"/>
      <c r="NLF53" s="96"/>
      <c r="NLG53" s="96"/>
      <c r="NLH53" s="96"/>
      <c r="NLI53" s="96"/>
      <c r="NLJ53" s="96"/>
      <c r="NLK53" s="96"/>
      <c r="NLL53" s="96"/>
      <c r="NLM53" s="96"/>
      <c r="NLN53" s="96"/>
      <c r="NLO53" s="96"/>
      <c r="NLP53" s="96"/>
      <c r="NLQ53" s="96"/>
      <c r="NLR53" s="96"/>
      <c r="NLS53" s="96"/>
      <c r="NLT53" s="96"/>
      <c r="NLU53" s="96"/>
      <c r="NLV53" s="96"/>
      <c r="NLW53" s="96"/>
      <c r="NLX53" s="96"/>
      <c r="NLY53" s="96"/>
      <c r="NLZ53" s="96"/>
      <c r="NMA53" s="96"/>
      <c r="NMB53" s="96"/>
      <c r="NMC53" s="96"/>
      <c r="NMD53" s="96"/>
      <c r="NME53" s="96"/>
      <c r="NMF53" s="96"/>
      <c r="NMG53" s="96"/>
      <c r="NMH53" s="96"/>
      <c r="NMI53" s="96"/>
      <c r="NMJ53" s="96"/>
      <c r="NMK53" s="96"/>
      <c r="NML53" s="96"/>
      <c r="NMM53" s="96"/>
      <c r="NMN53" s="96"/>
      <c r="NMO53" s="96"/>
      <c r="NMP53" s="96"/>
      <c r="NMQ53" s="96"/>
      <c r="NMR53" s="96"/>
      <c r="NMS53" s="96"/>
      <c r="NMT53" s="96"/>
      <c r="NMU53" s="96"/>
      <c r="NMV53" s="96"/>
      <c r="NMW53" s="96"/>
      <c r="NMX53" s="96"/>
      <c r="NMY53" s="96"/>
      <c r="NMZ53" s="96"/>
      <c r="NNA53" s="96"/>
      <c r="NNB53" s="96"/>
      <c r="NNC53" s="96"/>
      <c r="NND53" s="96"/>
      <c r="NNE53" s="96"/>
      <c r="NNF53" s="96"/>
      <c r="NNG53" s="96"/>
      <c r="NNH53" s="96"/>
      <c r="NNI53" s="96"/>
      <c r="NNJ53" s="96"/>
      <c r="NNK53" s="96"/>
      <c r="NNL53" s="96"/>
      <c r="NNM53" s="96"/>
      <c r="NNN53" s="96"/>
      <c r="NNO53" s="96"/>
      <c r="NNP53" s="96"/>
      <c r="NNQ53" s="96"/>
      <c r="NNR53" s="96"/>
      <c r="NNS53" s="96"/>
      <c r="NNT53" s="96"/>
      <c r="NNU53" s="96"/>
      <c r="NNV53" s="96"/>
      <c r="NNW53" s="96"/>
      <c r="NNX53" s="96"/>
      <c r="NNY53" s="96"/>
      <c r="NNZ53" s="96"/>
      <c r="NOA53" s="96"/>
      <c r="NOB53" s="96"/>
      <c r="NOC53" s="96"/>
      <c r="NOD53" s="96"/>
      <c r="NOE53" s="96"/>
      <c r="NOF53" s="96"/>
      <c r="NOG53" s="96"/>
      <c r="NOH53" s="96"/>
      <c r="NOI53" s="96"/>
      <c r="NOJ53" s="96"/>
      <c r="NOK53" s="96"/>
      <c r="NOL53" s="96"/>
      <c r="NOM53" s="96"/>
      <c r="NON53" s="96"/>
      <c r="NOO53" s="96"/>
      <c r="NOP53" s="96"/>
      <c r="NOQ53" s="96"/>
      <c r="NOR53" s="96"/>
      <c r="NOS53" s="96"/>
      <c r="NOT53" s="96"/>
      <c r="NOU53" s="96"/>
      <c r="NOV53" s="96"/>
      <c r="NOW53" s="96"/>
      <c r="NOX53" s="96"/>
      <c r="NOY53" s="96"/>
      <c r="NOZ53" s="96"/>
      <c r="NPA53" s="96"/>
      <c r="NPB53" s="96"/>
      <c r="NPC53" s="96"/>
      <c r="NPD53" s="96"/>
      <c r="NPE53" s="96"/>
      <c r="NPF53" s="96"/>
      <c r="NPG53" s="96"/>
      <c r="NPH53" s="96"/>
      <c r="NPI53" s="96"/>
      <c r="NPJ53" s="96"/>
      <c r="NPK53" s="96"/>
      <c r="NPL53" s="96"/>
      <c r="NPM53" s="96"/>
      <c r="NPN53" s="96"/>
      <c r="NPO53" s="96"/>
      <c r="NPP53" s="96"/>
      <c r="NPQ53" s="96"/>
      <c r="NPR53" s="96"/>
      <c r="NPS53" s="96"/>
      <c r="NPT53" s="96"/>
      <c r="NPU53" s="96"/>
      <c r="NPV53" s="96"/>
      <c r="NPW53" s="96"/>
      <c r="NPX53" s="96"/>
      <c r="NPY53" s="96"/>
      <c r="NPZ53" s="96"/>
      <c r="NQA53" s="96"/>
      <c r="NQB53" s="96"/>
      <c r="NQC53" s="96"/>
      <c r="NQD53" s="96"/>
      <c r="NQE53" s="96"/>
      <c r="NQF53" s="96"/>
      <c r="NQG53" s="96"/>
      <c r="NQH53" s="96"/>
      <c r="NQI53" s="96"/>
      <c r="NQJ53" s="96"/>
      <c r="NQK53" s="96"/>
      <c r="NQL53" s="96"/>
      <c r="NQM53" s="96"/>
      <c r="NQN53" s="96"/>
      <c r="NQO53" s="96"/>
      <c r="NQP53" s="96"/>
      <c r="NQQ53" s="96"/>
      <c r="NQR53" s="96"/>
      <c r="NQS53" s="96"/>
      <c r="NQT53" s="96"/>
      <c r="NQU53" s="96"/>
      <c r="NQV53" s="96"/>
      <c r="NQW53" s="96"/>
      <c r="NQX53" s="96"/>
      <c r="NQY53" s="96"/>
      <c r="NQZ53" s="96"/>
      <c r="NRA53" s="96"/>
      <c r="NRB53" s="96"/>
      <c r="NRC53" s="96"/>
      <c r="NRD53" s="96"/>
      <c r="NRE53" s="96"/>
      <c r="NRF53" s="96"/>
      <c r="NRG53" s="96"/>
      <c r="NRH53" s="96"/>
      <c r="NRI53" s="96"/>
      <c r="NRJ53" s="96"/>
      <c r="NRK53" s="96"/>
      <c r="NRL53" s="96"/>
      <c r="NRM53" s="96"/>
      <c r="NRN53" s="96"/>
      <c r="NRO53" s="96"/>
      <c r="NRP53" s="96"/>
      <c r="NRQ53" s="96"/>
      <c r="NRR53" s="96"/>
      <c r="NRS53" s="96"/>
      <c r="NRT53" s="96"/>
      <c r="NRU53" s="96"/>
      <c r="NRV53" s="96"/>
      <c r="NRW53" s="96"/>
      <c r="NRX53" s="96"/>
      <c r="NRY53" s="96"/>
      <c r="NRZ53" s="96"/>
      <c r="NSA53" s="96"/>
      <c r="NSB53" s="96"/>
      <c r="NSC53" s="96"/>
      <c r="NSD53" s="96"/>
      <c r="NSE53" s="96"/>
      <c r="NSF53" s="96"/>
      <c r="NSG53" s="96"/>
      <c r="NSH53" s="96"/>
      <c r="NSI53" s="96"/>
      <c r="NSJ53" s="96"/>
      <c r="NSK53" s="96"/>
      <c r="NSL53" s="96"/>
      <c r="NSM53" s="96"/>
      <c r="NSN53" s="96"/>
      <c r="NSO53" s="96"/>
      <c r="NSP53" s="96"/>
      <c r="NSQ53" s="96"/>
      <c r="NSR53" s="96"/>
      <c r="NSS53" s="96"/>
      <c r="NST53" s="96"/>
      <c r="NSU53" s="96"/>
      <c r="NSV53" s="96"/>
      <c r="NSW53" s="96"/>
      <c r="NSX53" s="96"/>
      <c r="NSY53" s="96"/>
      <c r="NSZ53" s="96"/>
      <c r="NTA53" s="96"/>
      <c r="NTB53" s="96"/>
      <c r="NTC53" s="96"/>
      <c r="NTD53" s="96"/>
      <c r="NTE53" s="96"/>
      <c r="NTF53" s="96"/>
      <c r="NTG53" s="96"/>
      <c r="NTH53" s="96"/>
      <c r="NTI53" s="96"/>
      <c r="NTJ53" s="96"/>
      <c r="NTK53" s="96"/>
      <c r="NTL53" s="96"/>
      <c r="NTM53" s="96"/>
      <c r="NTN53" s="96"/>
      <c r="NTO53" s="96"/>
      <c r="NTP53" s="96"/>
      <c r="NTQ53" s="96"/>
      <c r="NTR53" s="96"/>
      <c r="NTS53" s="96"/>
      <c r="NTT53" s="96"/>
      <c r="NTU53" s="96"/>
      <c r="NTV53" s="96"/>
      <c r="NTW53" s="96"/>
      <c r="NTX53" s="96"/>
      <c r="NTY53" s="96"/>
      <c r="NTZ53" s="96"/>
      <c r="NUA53" s="96"/>
      <c r="NUB53" s="96"/>
      <c r="NUC53" s="96"/>
      <c r="NUD53" s="96"/>
      <c r="NUE53" s="96"/>
      <c r="NUF53" s="96"/>
      <c r="NUG53" s="96"/>
      <c r="NUH53" s="96"/>
      <c r="NUI53" s="96"/>
      <c r="NUJ53" s="96"/>
      <c r="NUK53" s="96"/>
      <c r="NUL53" s="96"/>
      <c r="NUM53" s="96"/>
      <c r="NUN53" s="96"/>
      <c r="NUO53" s="96"/>
      <c r="NUP53" s="96"/>
      <c r="NUQ53" s="96"/>
      <c r="NUR53" s="96"/>
      <c r="NUS53" s="96"/>
      <c r="NUT53" s="96"/>
      <c r="NUU53" s="96"/>
      <c r="NUV53" s="96"/>
      <c r="NUW53" s="96"/>
      <c r="NUX53" s="96"/>
      <c r="NUY53" s="96"/>
      <c r="NUZ53" s="96"/>
      <c r="NVA53" s="96"/>
      <c r="NVB53" s="96"/>
      <c r="NVC53" s="96"/>
      <c r="NVD53" s="96"/>
      <c r="NVE53" s="96"/>
      <c r="NVF53" s="96"/>
      <c r="NVG53" s="96"/>
      <c r="NVH53" s="96"/>
      <c r="NVI53" s="96"/>
      <c r="NVJ53" s="96"/>
      <c r="NVK53" s="96"/>
      <c r="NVL53" s="96"/>
      <c r="NVM53" s="96"/>
      <c r="NVN53" s="96"/>
      <c r="NVO53" s="96"/>
      <c r="NVP53" s="96"/>
      <c r="NVQ53" s="96"/>
      <c r="NVR53" s="96"/>
      <c r="NVS53" s="96"/>
      <c r="NVT53" s="96"/>
      <c r="NVU53" s="96"/>
      <c r="NVV53" s="96"/>
      <c r="NVW53" s="96"/>
      <c r="NVX53" s="96"/>
      <c r="NVY53" s="96"/>
      <c r="NVZ53" s="96"/>
      <c r="NWA53" s="96"/>
      <c r="NWB53" s="96"/>
      <c r="NWC53" s="96"/>
      <c r="NWD53" s="96"/>
      <c r="NWE53" s="96"/>
      <c r="NWF53" s="96"/>
      <c r="NWG53" s="96"/>
      <c r="NWH53" s="96"/>
      <c r="NWI53" s="96"/>
      <c r="NWJ53" s="96"/>
      <c r="NWK53" s="96"/>
      <c r="NWL53" s="96"/>
      <c r="NWM53" s="96"/>
      <c r="NWN53" s="96"/>
      <c r="NWO53" s="96"/>
      <c r="NWP53" s="96"/>
      <c r="NWQ53" s="96"/>
      <c r="NWR53" s="96"/>
      <c r="NWS53" s="96"/>
      <c r="NWT53" s="96"/>
      <c r="NWU53" s="96"/>
      <c r="NWV53" s="96"/>
      <c r="NWW53" s="96"/>
      <c r="NWX53" s="96"/>
      <c r="NWY53" s="96"/>
      <c r="NWZ53" s="96"/>
      <c r="NXA53" s="96"/>
      <c r="NXB53" s="96"/>
      <c r="NXC53" s="96"/>
      <c r="NXD53" s="96"/>
      <c r="NXE53" s="96"/>
      <c r="NXF53" s="96"/>
      <c r="NXG53" s="96"/>
      <c r="NXH53" s="96"/>
      <c r="NXI53" s="96"/>
      <c r="NXJ53" s="96"/>
      <c r="NXK53" s="96"/>
      <c r="NXL53" s="96"/>
      <c r="NXM53" s="96"/>
      <c r="NXN53" s="96"/>
      <c r="NXO53" s="96"/>
      <c r="NXP53" s="96"/>
      <c r="NXQ53" s="96"/>
      <c r="NXR53" s="96"/>
      <c r="NXS53" s="96"/>
      <c r="NXT53" s="96"/>
      <c r="NXU53" s="96"/>
      <c r="NXV53" s="96"/>
      <c r="NXW53" s="96"/>
      <c r="NXX53" s="96"/>
      <c r="NXY53" s="96"/>
      <c r="NXZ53" s="96"/>
      <c r="NYA53" s="96"/>
      <c r="NYB53" s="96"/>
      <c r="NYC53" s="96"/>
      <c r="NYD53" s="96"/>
      <c r="NYE53" s="96"/>
      <c r="NYF53" s="96"/>
      <c r="NYG53" s="96"/>
      <c r="NYH53" s="96"/>
      <c r="NYI53" s="96"/>
      <c r="NYJ53" s="96"/>
      <c r="NYK53" s="96"/>
      <c r="NYL53" s="96"/>
      <c r="NYM53" s="96"/>
      <c r="NYN53" s="96"/>
      <c r="NYO53" s="96"/>
      <c r="NYP53" s="96"/>
      <c r="NYQ53" s="96"/>
      <c r="NYR53" s="96"/>
      <c r="NYS53" s="96"/>
      <c r="NYT53" s="96"/>
      <c r="NYU53" s="96"/>
      <c r="NYV53" s="96"/>
      <c r="NYW53" s="96"/>
      <c r="NYX53" s="96"/>
      <c r="NYY53" s="96"/>
      <c r="NYZ53" s="96"/>
      <c r="NZA53" s="96"/>
      <c r="NZB53" s="96"/>
      <c r="NZC53" s="96"/>
      <c r="NZD53" s="96"/>
      <c r="NZE53" s="96"/>
      <c r="NZF53" s="96"/>
      <c r="NZG53" s="96"/>
      <c r="NZH53" s="96"/>
      <c r="NZI53" s="96"/>
      <c r="NZJ53" s="96"/>
      <c r="NZK53" s="96"/>
      <c r="NZL53" s="96"/>
      <c r="NZM53" s="96"/>
      <c r="NZN53" s="96"/>
      <c r="NZO53" s="96"/>
      <c r="NZP53" s="96"/>
      <c r="NZQ53" s="96"/>
      <c r="NZR53" s="96"/>
      <c r="NZS53" s="96"/>
      <c r="NZT53" s="96"/>
      <c r="NZU53" s="96"/>
      <c r="NZV53" s="96"/>
      <c r="NZW53" s="96"/>
      <c r="NZX53" s="96"/>
      <c r="NZY53" s="96"/>
      <c r="NZZ53" s="96"/>
      <c r="OAA53" s="96"/>
      <c r="OAB53" s="96"/>
      <c r="OAC53" s="96"/>
      <c r="OAD53" s="96"/>
      <c r="OAE53" s="96"/>
      <c r="OAF53" s="96"/>
      <c r="OAG53" s="96"/>
      <c r="OAH53" s="96"/>
      <c r="OAI53" s="96"/>
      <c r="OAJ53" s="96"/>
      <c r="OAK53" s="96"/>
      <c r="OAL53" s="96"/>
      <c r="OAM53" s="96"/>
      <c r="OAN53" s="96"/>
      <c r="OAO53" s="96"/>
      <c r="OAP53" s="96"/>
      <c r="OAQ53" s="96"/>
      <c r="OAR53" s="96"/>
      <c r="OAS53" s="96"/>
      <c r="OAT53" s="96"/>
      <c r="OAU53" s="96"/>
      <c r="OAV53" s="96"/>
      <c r="OAW53" s="96"/>
      <c r="OAX53" s="96"/>
      <c r="OAY53" s="96"/>
      <c r="OAZ53" s="96"/>
      <c r="OBA53" s="96"/>
      <c r="OBB53" s="96"/>
      <c r="OBC53" s="96"/>
      <c r="OBD53" s="96"/>
      <c r="OBE53" s="96"/>
      <c r="OBF53" s="96"/>
      <c r="OBG53" s="96"/>
      <c r="OBH53" s="96"/>
      <c r="OBI53" s="96"/>
      <c r="OBJ53" s="96"/>
      <c r="OBK53" s="96"/>
      <c r="OBL53" s="96"/>
      <c r="OBM53" s="96"/>
      <c r="OBN53" s="96"/>
      <c r="OBO53" s="96"/>
      <c r="OBP53" s="96"/>
      <c r="OBQ53" s="96"/>
      <c r="OBR53" s="96"/>
      <c r="OBS53" s="96"/>
      <c r="OBT53" s="96"/>
      <c r="OBU53" s="96"/>
      <c r="OBV53" s="96"/>
      <c r="OBW53" s="96"/>
      <c r="OBX53" s="96"/>
      <c r="OBY53" s="96"/>
      <c r="OBZ53" s="96"/>
      <c r="OCA53" s="96"/>
      <c r="OCB53" s="96"/>
      <c r="OCC53" s="96"/>
      <c r="OCD53" s="96"/>
      <c r="OCE53" s="96"/>
      <c r="OCF53" s="96"/>
      <c r="OCG53" s="96"/>
      <c r="OCH53" s="96"/>
      <c r="OCI53" s="96"/>
      <c r="OCJ53" s="96"/>
      <c r="OCK53" s="96"/>
      <c r="OCL53" s="96"/>
      <c r="OCM53" s="96"/>
      <c r="OCN53" s="96"/>
      <c r="OCO53" s="96"/>
      <c r="OCP53" s="96"/>
      <c r="OCQ53" s="96"/>
      <c r="OCR53" s="96"/>
      <c r="OCS53" s="96"/>
      <c r="OCT53" s="96"/>
      <c r="OCU53" s="96"/>
      <c r="OCV53" s="96"/>
      <c r="OCW53" s="96"/>
      <c r="OCX53" s="96"/>
      <c r="OCY53" s="96"/>
      <c r="OCZ53" s="96"/>
      <c r="ODA53" s="96"/>
      <c r="ODB53" s="96"/>
      <c r="ODC53" s="96"/>
      <c r="ODD53" s="96"/>
      <c r="ODE53" s="96"/>
      <c r="ODF53" s="96"/>
      <c r="ODG53" s="96"/>
      <c r="ODH53" s="96"/>
      <c r="ODI53" s="96"/>
      <c r="ODJ53" s="96"/>
      <c r="ODK53" s="96"/>
      <c r="ODL53" s="96"/>
      <c r="ODM53" s="96"/>
      <c r="ODN53" s="96"/>
      <c r="ODO53" s="96"/>
      <c r="ODP53" s="96"/>
      <c r="ODQ53" s="96"/>
      <c r="ODR53" s="96"/>
      <c r="ODS53" s="96"/>
      <c r="ODT53" s="96"/>
      <c r="ODU53" s="96"/>
      <c r="ODV53" s="96"/>
      <c r="ODW53" s="96"/>
      <c r="ODX53" s="96"/>
      <c r="ODY53" s="96"/>
      <c r="ODZ53" s="96"/>
      <c r="OEA53" s="96"/>
      <c r="OEB53" s="96"/>
      <c r="OEC53" s="96"/>
      <c r="OED53" s="96"/>
      <c r="OEE53" s="96"/>
      <c r="OEF53" s="96"/>
      <c r="OEG53" s="96"/>
      <c r="OEH53" s="96"/>
      <c r="OEI53" s="96"/>
      <c r="OEJ53" s="96"/>
      <c r="OEK53" s="96"/>
      <c r="OEL53" s="96"/>
      <c r="OEM53" s="96"/>
      <c r="OEN53" s="96"/>
      <c r="OEO53" s="96"/>
      <c r="OEP53" s="96"/>
      <c r="OEQ53" s="96"/>
      <c r="OER53" s="96"/>
      <c r="OES53" s="96"/>
      <c r="OET53" s="96"/>
      <c r="OEU53" s="96"/>
      <c r="OEV53" s="96"/>
      <c r="OEW53" s="96"/>
      <c r="OEX53" s="96"/>
      <c r="OEY53" s="96"/>
      <c r="OEZ53" s="96"/>
      <c r="OFA53" s="96"/>
      <c r="OFB53" s="96"/>
      <c r="OFC53" s="96"/>
      <c r="OFD53" s="96"/>
      <c r="OFE53" s="96"/>
      <c r="OFF53" s="96"/>
      <c r="OFG53" s="96"/>
      <c r="OFH53" s="96"/>
      <c r="OFI53" s="96"/>
      <c r="OFJ53" s="96"/>
      <c r="OFK53" s="96"/>
      <c r="OFL53" s="96"/>
      <c r="OFM53" s="96"/>
      <c r="OFN53" s="96"/>
      <c r="OFO53" s="96"/>
      <c r="OFP53" s="96"/>
      <c r="OFQ53" s="96"/>
      <c r="OFR53" s="96"/>
      <c r="OFS53" s="96"/>
      <c r="OFT53" s="96"/>
      <c r="OFU53" s="96"/>
      <c r="OFV53" s="96"/>
      <c r="OFW53" s="96"/>
      <c r="OFX53" s="96"/>
      <c r="OFY53" s="96"/>
      <c r="OFZ53" s="96"/>
      <c r="OGA53" s="96"/>
      <c r="OGB53" s="96"/>
      <c r="OGC53" s="96"/>
      <c r="OGD53" s="96"/>
      <c r="OGE53" s="96"/>
      <c r="OGF53" s="96"/>
      <c r="OGG53" s="96"/>
      <c r="OGH53" s="96"/>
      <c r="OGI53" s="96"/>
      <c r="OGJ53" s="96"/>
      <c r="OGK53" s="96"/>
      <c r="OGL53" s="96"/>
      <c r="OGM53" s="96"/>
      <c r="OGN53" s="96"/>
      <c r="OGO53" s="96"/>
      <c r="OGP53" s="96"/>
      <c r="OGQ53" s="96"/>
      <c r="OGR53" s="96"/>
      <c r="OGS53" s="96"/>
      <c r="OGT53" s="96"/>
      <c r="OGU53" s="96"/>
      <c r="OGV53" s="96"/>
      <c r="OGW53" s="96"/>
      <c r="OGX53" s="96"/>
      <c r="OGY53" s="96"/>
      <c r="OGZ53" s="96"/>
      <c r="OHA53" s="96"/>
      <c r="OHB53" s="96"/>
      <c r="OHC53" s="96"/>
      <c r="OHD53" s="96"/>
      <c r="OHE53" s="96"/>
      <c r="OHF53" s="96"/>
      <c r="OHG53" s="96"/>
      <c r="OHH53" s="96"/>
      <c r="OHI53" s="96"/>
      <c r="OHJ53" s="96"/>
      <c r="OHK53" s="96"/>
      <c r="OHL53" s="96"/>
      <c r="OHM53" s="96"/>
      <c r="OHN53" s="96"/>
      <c r="OHO53" s="96"/>
      <c r="OHP53" s="96"/>
      <c r="OHQ53" s="96"/>
      <c r="OHR53" s="96"/>
      <c r="OHS53" s="96"/>
      <c r="OHT53" s="96"/>
      <c r="OHU53" s="96"/>
      <c r="OHV53" s="96"/>
      <c r="OHW53" s="96"/>
      <c r="OHX53" s="96"/>
      <c r="OHY53" s="96"/>
      <c r="OHZ53" s="96"/>
      <c r="OIA53" s="96"/>
      <c r="OIB53" s="96"/>
      <c r="OIC53" s="96"/>
      <c r="OID53" s="96"/>
      <c r="OIE53" s="96"/>
      <c r="OIF53" s="96"/>
      <c r="OIG53" s="96"/>
      <c r="OIH53" s="96"/>
      <c r="OII53" s="96"/>
      <c r="OIJ53" s="96"/>
      <c r="OIK53" s="96"/>
      <c r="OIL53" s="96"/>
      <c r="OIM53" s="96"/>
      <c r="OIN53" s="96"/>
      <c r="OIO53" s="96"/>
      <c r="OIP53" s="96"/>
      <c r="OIQ53" s="96"/>
      <c r="OIR53" s="96"/>
      <c r="OIS53" s="96"/>
      <c r="OIT53" s="96"/>
      <c r="OIU53" s="96"/>
      <c r="OIV53" s="96"/>
      <c r="OIW53" s="96"/>
      <c r="OIX53" s="96"/>
      <c r="OIY53" s="96"/>
      <c r="OIZ53" s="96"/>
      <c r="OJA53" s="96"/>
      <c r="OJB53" s="96"/>
      <c r="OJC53" s="96"/>
      <c r="OJD53" s="96"/>
      <c r="OJE53" s="96"/>
      <c r="OJF53" s="96"/>
      <c r="OJG53" s="96"/>
      <c r="OJH53" s="96"/>
      <c r="OJI53" s="96"/>
      <c r="OJJ53" s="96"/>
      <c r="OJK53" s="96"/>
      <c r="OJL53" s="96"/>
      <c r="OJM53" s="96"/>
      <c r="OJN53" s="96"/>
      <c r="OJO53" s="96"/>
      <c r="OJP53" s="96"/>
      <c r="OJQ53" s="96"/>
      <c r="OJR53" s="96"/>
      <c r="OJS53" s="96"/>
      <c r="OJT53" s="96"/>
      <c r="OJU53" s="96"/>
      <c r="OJV53" s="96"/>
      <c r="OJW53" s="96"/>
      <c r="OJX53" s="96"/>
      <c r="OJY53" s="96"/>
      <c r="OJZ53" s="96"/>
      <c r="OKA53" s="96"/>
      <c r="OKB53" s="96"/>
      <c r="OKC53" s="96"/>
      <c r="OKD53" s="96"/>
      <c r="OKE53" s="96"/>
      <c r="OKF53" s="96"/>
      <c r="OKG53" s="96"/>
      <c r="OKH53" s="96"/>
      <c r="OKI53" s="96"/>
      <c r="OKJ53" s="96"/>
      <c r="OKK53" s="96"/>
      <c r="OKL53" s="96"/>
      <c r="OKM53" s="96"/>
      <c r="OKN53" s="96"/>
      <c r="OKO53" s="96"/>
      <c r="OKP53" s="96"/>
      <c r="OKQ53" s="96"/>
      <c r="OKR53" s="96"/>
      <c r="OKS53" s="96"/>
      <c r="OKT53" s="96"/>
      <c r="OKU53" s="96"/>
      <c r="OKV53" s="96"/>
      <c r="OKW53" s="96"/>
      <c r="OKX53" s="96"/>
      <c r="OKY53" s="96"/>
      <c r="OKZ53" s="96"/>
      <c r="OLA53" s="96"/>
      <c r="OLB53" s="96"/>
      <c r="OLC53" s="96"/>
      <c r="OLD53" s="96"/>
      <c r="OLE53" s="96"/>
      <c r="OLF53" s="96"/>
      <c r="OLG53" s="96"/>
      <c r="OLH53" s="96"/>
      <c r="OLI53" s="96"/>
      <c r="OLJ53" s="96"/>
      <c r="OLK53" s="96"/>
      <c r="OLL53" s="96"/>
      <c r="OLM53" s="96"/>
      <c r="OLN53" s="96"/>
      <c r="OLO53" s="96"/>
      <c r="OLP53" s="96"/>
      <c r="OLQ53" s="96"/>
      <c r="OLR53" s="96"/>
      <c r="OLS53" s="96"/>
      <c r="OLT53" s="96"/>
      <c r="OLU53" s="96"/>
      <c r="OLV53" s="96"/>
      <c r="OLW53" s="96"/>
      <c r="OLX53" s="96"/>
      <c r="OLY53" s="96"/>
      <c r="OLZ53" s="96"/>
      <c r="OMA53" s="96"/>
      <c r="OMB53" s="96"/>
      <c r="OMC53" s="96"/>
      <c r="OMD53" s="96"/>
      <c r="OME53" s="96"/>
      <c r="OMF53" s="96"/>
      <c r="OMG53" s="96"/>
      <c r="OMH53" s="96"/>
      <c r="OMI53" s="96"/>
      <c r="OMJ53" s="96"/>
      <c r="OMK53" s="96"/>
      <c r="OML53" s="96"/>
      <c r="OMM53" s="96"/>
      <c r="OMN53" s="96"/>
      <c r="OMO53" s="96"/>
      <c r="OMP53" s="96"/>
      <c r="OMQ53" s="96"/>
      <c r="OMR53" s="96"/>
      <c r="OMS53" s="96"/>
      <c r="OMT53" s="96"/>
      <c r="OMU53" s="96"/>
      <c r="OMV53" s="96"/>
      <c r="OMW53" s="96"/>
      <c r="OMX53" s="96"/>
      <c r="OMY53" s="96"/>
      <c r="OMZ53" s="96"/>
      <c r="ONA53" s="96"/>
      <c r="ONB53" s="96"/>
      <c r="ONC53" s="96"/>
      <c r="OND53" s="96"/>
      <c r="ONE53" s="96"/>
      <c r="ONF53" s="96"/>
      <c r="ONG53" s="96"/>
      <c r="ONH53" s="96"/>
      <c r="ONI53" s="96"/>
      <c r="ONJ53" s="96"/>
      <c r="ONK53" s="96"/>
      <c r="ONL53" s="96"/>
      <c r="ONM53" s="96"/>
      <c r="ONN53" s="96"/>
      <c r="ONO53" s="96"/>
      <c r="ONP53" s="96"/>
      <c r="ONQ53" s="96"/>
      <c r="ONR53" s="96"/>
      <c r="ONS53" s="96"/>
      <c r="ONT53" s="96"/>
      <c r="ONU53" s="96"/>
      <c r="ONV53" s="96"/>
      <c r="ONW53" s="96"/>
      <c r="ONX53" s="96"/>
      <c r="ONY53" s="96"/>
      <c r="ONZ53" s="96"/>
      <c r="OOA53" s="96"/>
      <c r="OOB53" s="96"/>
      <c r="OOC53" s="96"/>
      <c r="OOD53" s="96"/>
      <c r="OOE53" s="96"/>
      <c r="OOF53" s="96"/>
      <c r="OOG53" s="96"/>
      <c r="OOH53" s="96"/>
      <c r="OOI53" s="96"/>
      <c r="OOJ53" s="96"/>
      <c r="OOK53" s="96"/>
      <c r="OOL53" s="96"/>
      <c r="OOM53" s="96"/>
      <c r="OON53" s="96"/>
      <c r="OOO53" s="96"/>
      <c r="OOP53" s="96"/>
      <c r="OOQ53" s="96"/>
      <c r="OOR53" s="96"/>
      <c r="OOS53" s="96"/>
      <c r="OOT53" s="96"/>
      <c r="OOU53" s="96"/>
      <c r="OOV53" s="96"/>
      <c r="OOW53" s="96"/>
      <c r="OOX53" s="96"/>
      <c r="OOY53" s="96"/>
      <c r="OOZ53" s="96"/>
      <c r="OPA53" s="96"/>
      <c r="OPB53" s="96"/>
      <c r="OPC53" s="96"/>
      <c r="OPD53" s="96"/>
      <c r="OPE53" s="96"/>
      <c r="OPF53" s="96"/>
      <c r="OPG53" s="96"/>
      <c r="OPH53" s="96"/>
      <c r="OPI53" s="96"/>
      <c r="OPJ53" s="96"/>
      <c r="OPK53" s="96"/>
      <c r="OPL53" s="96"/>
      <c r="OPM53" s="96"/>
      <c r="OPN53" s="96"/>
      <c r="OPO53" s="96"/>
      <c r="OPP53" s="96"/>
      <c r="OPQ53" s="96"/>
      <c r="OPR53" s="96"/>
      <c r="OPS53" s="96"/>
      <c r="OPT53" s="96"/>
      <c r="OPU53" s="96"/>
      <c r="OPV53" s="96"/>
      <c r="OPW53" s="96"/>
      <c r="OPX53" s="96"/>
      <c r="OPY53" s="96"/>
      <c r="OPZ53" s="96"/>
      <c r="OQA53" s="96"/>
      <c r="OQB53" s="96"/>
      <c r="OQC53" s="96"/>
      <c r="OQD53" s="96"/>
      <c r="OQE53" s="96"/>
      <c r="OQF53" s="96"/>
      <c r="OQG53" s="96"/>
      <c r="OQH53" s="96"/>
      <c r="OQI53" s="96"/>
      <c r="OQJ53" s="96"/>
      <c r="OQK53" s="96"/>
      <c r="OQL53" s="96"/>
      <c r="OQM53" s="96"/>
      <c r="OQN53" s="96"/>
      <c r="OQO53" s="96"/>
      <c r="OQP53" s="96"/>
      <c r="OQQ53" s="96"/>
      <c r="OQR53" s="96"/>
      <c r="OQS53" s="96"/>
      <c r="OQT53" s="96"/>
      <c r="OQU53" s="96"/>
      <c r="OQV53" s="96"/>
      <c r="OQW53" s="96"/>
      <c r="OQX53" s="96"/>
      <c r="OQY53" s="96"/>
      <c r="OQZ53" s="96"/>
      <c r="ORA53" s="96"/>
      <c r="ORB53" s="96"/>
      <c r="ORC53" s="96"/>
      <c r="ORD53" s="96"/>
      <c r="ORE53" s="96"/>
      <c r="ORF53" s="96"/>
      <c r="ORG53" s="96"/>
      <c r="ORH53" s="96"/>
      <c r="ORI53" s="96"/>
      <c r="ORJ53" s="96"/>
      <c r="ORK53" s="96"/>
      <c r="ORL53" s="96"/>
      <c r="ORM53" s="96"/>
      <c r="ORN53" s="96"/>
      <c r="ORO53" s="96"/>
      <c r="ORP53" s="96"/>
      <c r="ORQ53" s="96"/>
      <c r="ORR53" s="96"/>
      <c r="ORS53" s="96"/>
      <c r="ORT53" s="96"/>
      <c r="ORU53" s="96"/>
      <c r="ORV53" s="96"/>
      <c r="ORW53" s="96"/>
      <c r="ORX53" s="96"/>
      <c r="ORY53" s="96"/>
      <c r="ORZ53" s="96"/>
      <c r="OSA53" s="96"/>
      <c r="OSB53" s="96"/>
      <c r="OSC53" s="96"/>
      <c r="OSD53" s="96"/>
      <c r="OSE53" s="96"/>
      <c r="OSF53" s="96"/>
      <c r="OSG53" s="96"/>
      <c r="OSH53" s="96"/>
      <c r="OSI53" s="96"/>
      <c r="OSJ53" s="96"/>
      <c r="OSK53" s="96"/>
      <c r="OSL53" s="96"/>
      <c r="OSM53" s="96"/>
      <c r="OSN53" s="96"/>
      <c r="OSO53" s="96"/>
      <c r="OSP53" s="96"/>
      <c r="OSQ53" s="96"/>
      <c r="OSR53" s="96"/>
      <c r="OSS53" s="96"/>
      <c r="OST53" s="96"/>
      <c r="OSU53" s="96"/>
      <c r="OSV53" s="96"/>
      <c r="OSW53" s="96"/>
      <c r="OSX53" s="96"/>
      <c r="OSY53" s="96"/>
      <c r="OSZ53" s="96"/>
      <c r="OTA53" s="96"/>
      <c r="OTB53" s="96"/>
      <c r="OTC53" s="96"/>
      <c r="OTD53" s="96"/>
      <c r="OTE53" s="96"/>
      <c r="OTF53" s="96"/>
      <c r="OTG53" s="96"/>
      <c r="OTH53" s="96"/>
      <c r="OTI53" s="96"/>
      <c r="OTJ53" s="96"/>
      <c r="OTK53" s="96"/>
      <c r="OTL53" s="96"/>
      <c r="OTM53" s="96"/>
      <c r="OTN53" s="96"/>
      <c r="OTO53" s="96"/>
      <c r="OTP53" s="96"/>
      <c r="OTQ53" s="96"/>
      <c r="OTR53" s="96"/>
      <c r="OTS53" s="96"/>
      <c r="OTT53" s="96"/>
      <c r="OTU53" s="96"/>
      <c r="OTV53" s="96"/>
      <c r="OTW53" s="96"/>
      <c r="OTX53" s="96"/>
      <c r="OTY53" s="96"/>
      <c r="OTZ53" s="96"/>
      <c r="OUA53" s="96"/>
      <c r="OUB53" s="96"/>
      <c r="OUC53" s="96"/>
      <c r="OUD53" s="96"/>
      <c r="OUE53" s="96"/>
      <c r="OUF53" s="96"/>
      <c r="OUG53" s="96"/>
      <c r="OUH53" s="96"/>
      <c r="OUI53" s="96"/>
      <c r="OUJ53" s="96"/>
      <c r="OUK53" s="96"/>
      <c r="OUL53" s="96"/>
      <c r="OUM53" s="96"/>
      <c r="OUN53" s="96"/>
      <c r="OUO53" s="96"/>
      <c r="OUP53" s="96"/>
      <c r="OUQ53" s="96"/>
      <c r="OUR53" s="96"/>
      <c r="OUS53" s="96"/>
      <c r="OUT53" s="96"/>
      <c r="OUU53" s="96"/>
      <c r="OUV53" s="96"/>
      <c r="OUW53" s="96"/>
      <c r="OUX53" s="96"/>
      <c r="OUY53" s="96"/>
      <c r="OUZ53" s="96"/>
      <c r="OVA53" s="96"/>
      <c r="OVB53" s="96"/>
      <c r="OVC53" s="96"/>
      <c r="OVD53" s="96"/>
      <c r="OVE53" s="96"/>
      <c r="OVF53" s="96"/>
      <c r="OVG53" s="96"/>
      <c r="OVH53" s="96"/>
      <c r="OVI53" s="96"/>
      <c r="OVJ53" s="96"/>
      <c r="OVK53" s="96"/>
      <c r="OVL53" s="96"/>
      <c r="OVM53" s="96"/>
      <c r="OVN53" s="96"/>
      <c r="OVO53" s="96"/>
      <c r="OVP53" s="96"/>
      <c r="OVQ53" s="96"/>
      <c r="OVR53" s="96"/>
      <c r="OVS53" s="96"/>
      <c r="OVT53" s="96"/>
      <c r="OVU53" s="96"/>
      <c r="OVV53" s="96"/>
      <c r="OVW53" s="96"/>
      <c r="OVX53" s="96"/>
      <c r="OVY53" s="96"/>
      <c r="OVZ53" s="96"/>
      <c r="OWA53" s="96"/>
      <c r="OWB53" s="96"/>
      <c r="OWC53" s="96"/>
      <c r="OWD53" s="96"/>
      <c r="OWE53" s="96"/>
      <c r="OWF53" s="96"/>
      <c r="OWG53" s="96"/>
      <c r="OWH53" s="96"/>
      <c r="OWI53" s="96"/>
      <c r="OWJ53" s="96"/>
      <c r="OWK53" s="96"/>
      <c r="OWL53" s="96"/>
      <c r="OWM53" s="96"/>
      <c r="OWN53" s="96"/>
      <c r="OWO53" s="96"/>
      <c r="OWP53" s="96"/>
      <c r="OWQ53" s="96"/>
      <c r="OWR53" s="96"/>
      <c r="OWS53" s="96"/>
      <c r="OWT53" s="96"/>
      <c r="OWU53" s="96"/>
      <c r="OWV53" s="96"/>
      <c r="OWW53" s="96"/>
      <c r="OWX53" s="96"/>
      <c r="OWY53" s="96"/>
      <c r="OWZ53" s="96"/>
      <c r="OXA53" s="96"/>
      <c r="OXB53" s="96"/>
      <c r="OXC53" s="96"/>
      <c r="OXD53" s="96"/>
      <c r="OXE53" s="96"/>
      <c r="OXF53" s="96"/>
      <c r="OXG53" s="96"/>
      <c r="OXH53" s="96"/>
      <c r="OXI53" s="96"/>
      <c r="OXJ53" s="96"/>
      <c r="OXK53" s="96"/>
      <c r="OXL53" s="96"/>
      <c r="OXM53" s="96"/>
      <c r="OXN53" s="96"/>
      <c r="OXO53" s="96"/>
      <c r="OXP53" s="96"/>
      <c r="OXQ53" s="96"/>
      <c r="OXR53" s="96"/>
      <c r="OXS53" s="96"/>
      <c r="OXT53" s="96"/>
      <c r="OXU53" s="96"/>
      <c r="OXV53" s="96"/>
      <c r="OXW53" s="96"/>
      <c r="OXX53" s="96"/>
      <c r="OXY53" s="96"/>
      <c r="OXZ53" s="96"/>
      <c r="OYA53" s="96"/>
      <c r="OYB53" s="96"/>
      <c r="OYC53" s="96"/>
      <c r="OYD53" s="96"/>
      <c r="OYE53" s="96"/>
      <c r="OYF53" s="96"/>
      <c r="OYG53" s="96"/>
      <c r="OYH53" s="96"/>
      <c r="OYI53" s="96"/>
      <c r="OYJ53" s="96"/>
      <c r="OYK53" s="96"/>
      <c r="OYL53" s="96"/>
      <c r="OYM53" s="96"/>
      <c r="OYN53" s="96"/>
      <c r="OYO53" s="96"/>
      <c r="OYP53" s="96"/>
      <c r="OYQ53" s="96"/>
      <c r="OYR53" s="96"/>
      <c r="OYS53" s="96"/>
      <c r="OYT53" s="96"/>
      <c r="OYU53" s="96"/>
      <c r="OYV53" s="96"/>
      <c r="OYW53" s="96"/>
      <c r="OYX53" s="96"/>
      <c r="OYY53" s="96"/>
      <c r="OYZ53" s="96"/>
      <c r="OZA53" s="96"/>
      <c r="OZB53" s="96"/>
      <c r="OZC53" s="96"/>
      <c r="OZD53" s="96"/>
      <c r="OZE53" s="96"/>
      <c r="OZF53" s="96"/>
      <c r="OZG53" s="96"/>
      <c r="OZH53" s="96"/>
      <c r="OZI53" s="96"/>
      <c r="OZJ53" s="96"/>
      <c r="OZK53" s="96"/>
      <c r="OZL53" s="96"/>
      <c r="OZM53" s="96"/>
      <c r="OZN53" s="96"/>
      <c r="OZO53" s="96"/>
      <c r="OZP53" s="96"/>
      <c r="OZQ53" s="96"/>
      <c r="OZR53" s="96"/>
      <c r="OZS53" s="96"/>
      <c r="OZT53" s="96"/>
      <c r="OZU53" s="96"/>
      <c r="OZV53" s="96"/>
      <c r="OZW53" s="96"/>
      <c r="OZX53" s="96"/>
      <c r="OZY53" s="96"/>
      <c r="OZZ53" s="96"/>
      <c r="PAA53" s="96"/>
      <c r="PAB53" s="96"/>
      <c r="PAC53" s="96"/>
      <c r="PAD53" s="96"/>
      <c r="PAE53" s="96"/>
      <c r="PAF53" s="96"/>
      <c r="PAG53" s="96"/>
      <c r="PAH53" s="96"/>
      <c r="PAI53" s="96"/>
      <c r="PAJ53" s="96"/>
      <c r="PAK53" s="96"/>
      <c r="PAL53" s="96"/>
      <c r="PAM53" s="96"/>
      <c r="PAN53" s="96"/>
      <c r="PAO53" s="96"/>
      <c r="PAP53" s="96"/>
      <c r="PAQ53" s="96"/>
      <c r="PAR53" s="96"/>
      <c r="PAS53" s="96"/>
      <c r="PAT53" s="96"/>
      <c r="PAU53" s="96"/>
      <c r="PAV53" s="96"/>
      <c r="PAW53" s="96"/>
      <c r="PAX53" s="96"/>
      <c r="PAY53" s="96"/>
      <c r="PAZ53" s="96"/>
      <c r="PBA53" s="96"/>
      <c r="PBB53" s="96"/>
      <c r="PBC53" s="96"/>
      <c r="PBD53" s="96"/>
      <c r="PBE53" s="96"/>
      <c r="PBF53" s="96"/>
      <c r="PBG53" s="96"/>
      <c r="PBH53" s="96"/>
      <c r="PBI53" s="96"/>
      <c r="PBJ53" s="96"/>
      <c r="PBK53" s="96"/>
      <c r="PBL53" s="96"/>
      <c r="PBM53" s="96"/>
      <c r="PBN53" s="96"/>
      <c r="PBO53" s="96"/>
      <c r="PBP53" s="96"/>
      <c r="PBQ53" s="96"/>
      <c r="PBR53" s="96"/>
      <c r="PBS53" s="96"/>
      <c r="PBT53" s="96"/>
      <c r="PBU53" s="96"/>
      <c r="PBV53" s="96"/>
      <c r="PBW53" s="96"/>
      <c r="PBX53" s="96"/>
      <c r="PBY53" s="96"/>
      <c r="PBZ53" s="96"/>
      <c r="PCA53" s="96"/>
      <c r="PCB53" s="96"/>
      <c r="PCC53" s="96"/>
      <c r="PCD53" s="96"/>
      <c r="PCE53" s="96"/>
      <c r="PCF53" s="96"/>
      <c r="PCG53" s="96"/>
      <c r="PCH53" s="96"/>
      <c r="PCI53" s="96"/>
      <c r="PCJ53" s="96"/>
      <c r="PCK53" s="96"/>
      <c r="PCL53" s="96"/>
      <c r="PCM53" s="96"/>
      <c r="PCN53" s="96"/>
      <c r="PCO53" s="96"/>
      <c r="PCP53" s="96"/>
      <c r="PCQ53" s="96"/>
      <c r="PCR53" s="96"/>
      <c r="PCS53" s="96"/>
      <c r="PCT53" s="96"/>
      <c r="PCU53" s="96"/>
      <c r="PCV53" s="96"/>
      <c r="PCW53" s="96"/>
      <c r="PCX53" s="96"/>
      <c r="PCY53" s="96"/>
      <c r="PCZ53" s="96"/>
      <c r="PDA53" s="96"/>
      <c r="PDB53" s="96"/>
      <c r="PDC53" s="96"/>
      <c r="PDD53" s="96"/>
      <c r="PDE53" s="96"/>
      <c r="PDF53" s="96"/>
      <c r="PDG53" s="96"/>
      <c r="PDH53" s="96"/>
      <c r="PDI53" s="96"/>
      <c r="PDJ53" s="96"/>
      <c r="PDK53" s="96"/>
      <c r="PDL53" s="96"/>
      <c r="PDM53" s="96"/>
      <c r="PDN53" s="96"/>
      <c r="PDO53" s="96"/>
      <c r="PDP53" s="96"/>
      <c r="PDQ53" s="96"/>
      <c r="PDR53" s="96"/>
      <c r="PDS53" s="96"/>
      <c r="PDT53" s="96"/>
      <c r="PDU53" s="96"/>
      <c r="PDV53" s="96"/>
      <c r="PDW53" s="96"/>
      <c r="PDX53" s="96"/>
      <c r="PDY53" s="96"/>
      <c r="PDZ53" s="96"/>
      <c r="PEA53" s="96"/>
      <c r="PEB53" s="96"/>
      <c r="PEC53" s="96"/>
      <c r="PED53" s="96"/>
      <c r="PEE53" s="96"/>
      <c r="PEF53" s="96"/>
      <c r="PEG53" s="96"/>
      <c r="PEH53" s="96"/>
      <c r="PEI53" s="96"/>
      <c r="PEJ53" s="96"/>
      <c r="PEK53" s="96"/>
      <c r="PEL53" s="96"/>
      <c r="PEM53" s="96"/>
      <c r="PEN53" s="96"/>
      <c r="PEO53" s="96"/>
      <c r="PEP53" s="96"/>
      <c r="PEQ53" s="96"/>
      <c r="PER53" s="96"/>
      <c r="PES53" s="96"/>
      <c r="PET53" s="96"/>
      <c r="PEU53" s="96"/>
      <c r="PEV53" s="96"/>
      <c r="PEW53" s="96"/>
      <c r="PEX53" s="96"/>
      <c r="PEY53" s="96"/>
      <c r="PEZ53" s="96"/>
      <c r="PFA53" s="96"/>
      <c r="PFB53" s="96"/>
      <c r="PFC53" s="96"/>
      <c r="PFD53" s="96"/>
      <c r="PFE53" s="96"/>
      <c r="PFF53" s="96"/>
      <c r="PFG53" s="96"/>
      <c r="PFH53" s="96"/>
      <c r="PFI53" s="96"/>
      <c r="PFJ53" s="96"/>
      <c r="PFK53" s="96"/>
      <c r="PFL53" s="96"/>
      <c r="PFM53" s="96"/>
      <c r="PFN53" s="96"/>
      <c r="PFO53" s="96"/>
      <c r="PFP53" s="96"/>
      <c r="PFQ53" s="96"/>
      <c r="PFR53" s="96"/>
      <c r="PFS53" s="96"/>
      <c r="PFT53" s="96"/>
      <c r="PFU53" s="96"/>
      <c r="PFV53" s="96"/>
      <c r="PFW53" s="96"/>
      <c r="PFX53" s="96"/>
      <c r="PFY53" s="96"/>
      <c r="PFZ53" s="96"/>
      <c r="PGA53" s="96"/>
      <c r="PGB53" s="96"/>
      <c r="PGC53" s="96"/>
      <c r="PGD53" s="96"/>
      <c r="PGE53" s="96"/>
      <c r="PGF53" s="96"/>
      <c r="PGG53" s="96"/>
      <c r="PGH53" s="96"/>
      <c r="PGI53" s="96"/>
      <c r="PGJ53" s="96"/>
      <c r="PGK53" s="96"/>
      <c r="PGL53" s="96"/>
      <c r="PGM53" s="96"/>
      <c r="PGN53" s="96"/>
      <c r="PGO53" s="96"/>
      <c r="PGP53" s="96"/>
      <c r="PGQ53" s="96"/>
      <c r="PGR53" s="96"/>
      <c r="PGS53" s="96"/>
      <c r="PGT53" s="96"/>
      <c r="PGU53" s="96"/>
      <c r="PGV53" s="96"/>
      <c r="PGW53" s="96"/>
      <c r="PGX53" s="96"/>
      <c r="PGY53" s="96"/>
      <c r="PGZ53" s="96"/>
      <c r="PHA53" s="96"/>
      <c r="PHB53" s="96"/>
      <c r="PHC53" s="96"/>
      <c r="PHD53" s="96"/>
      <c r="PHE53" s="96"/>
      <c r="PHF53" s="96"/>
      <c r="PHG53" s="96"/>
      <c r="PHH53" s="96"/>
      <c r="PHI53" s="96"/>
      <c r="PHJ53" s="96"/>
      <c r="PHK53" s="96"/>
      <c r="PHL53" s="96"/>
      <c r="PHM53" s="96"/>
      <c r="PHN53" s="96"/>
      <c r="PHO53" s="96"/>
      <c r="PHP53" s="96"/>
      <c r="PHQ53" s="96"/>
      <c r="PHR53" s="96"/>
      <c r="PHS53" s="96"/>
      <c r="PHT53" s="96"/>
      <c r="PHU53" s="96"/>
      <c r="PHV53" s="96"/>
      <c r="PHW53" s="96"/>
      <c r="PHX53" s="96"/>
      <c r="PHY53" s="96"/>
      <c r="PHZ53" s="96"/>
      <c r="PIA53" s="96"/>
      <c r="PIB53" s="96"/>
      <c r="PIC53" s="96"/>
      <c r="PID53" s="96"/>
      <c r="PIE53" s="96"/>
      <c r="PIF53" s="96"/>
      <c r="PIG53" s="96"/>
      <c r="PIH53" s="96"/>
      <c r="PII53" s="96"/>
      <c r="PIJ53" s="96"/>
      <c r="PIK53" s="96"/>
      <c r="PIL53" s="96"/>
      <c r="PIM53" s="96"/>
      <c r="PIN53" s="96"/>
      <c r="PIO53" s="96"/>
      <c r="PIP53" s="96"/>
      <c r="PIQ53" s="96"/>
      <c r="PIR53" s="96"/>
      <c r="PIS53" s="96"/>
      <c r="PIT53" s="96"/>
      <c r="PIU53" s="96"/>
      <c r="PIV53" s="96"/>
      <c r="PIW53" s="96"/>
      <c r="PIX53" s="96"/>
      <c r="PIY53" s="96"/>
      <c r="PIZ53" s="96"/>
      <c r="PJA53" s="96"/>
      <c r="PJB53" s="96"/>
      <c r="PJC53" s="96"/>
      <c r="PJD53" s="96"/>
      <c r="PJE53" s="96"/>
      <c r="PJF53" s="96"/>
      <c r="PJG53" s="96"/>
      <c r="PJH53" s="96"/>
      <c r="PJI53" s="96"/>
      <c r="PJJ53" s="96"/>
      <c r="PJK53" s="96"/>
      <c r="PJL53" s="96"/>
      <c r="PJM53" s="96"/>
      <c r="PJN53" s="96"/>
      <c r="PJO53" s="96"/>
      <c r="PJP53" s="96"/>
      <c r="PJQ53" s="96"/>
      <c r="PJR53" s="96"/>
      <c r="PJS53" s="96"/>
      <c r="PJT53" s="96"/>
      <c r="PJU53" s="96"/>
      <c r="PJV53" s="96"/>
      <c r="PJW53" s="96"/>
      <c r="PJX53" s="96"/>
      <c r="PJY53" s="96"/>
      <c r="PJZ53" s="96"/>
      <c r="PKA53" s="96"/>
      <c r="PKB53" s="96"/>
      <c r="PKC53" s="96"/>
      <c r="PKD53" s="96"/>
      <c r="PKE53" s="96"/>
      <c r="PKF53" s="96"/>
      <c r="PKG53" s="96"/>
      <c r="PKH53" s="96"/>
      <c r="PKI53" s="96"/>
      <c r="PKJ53" s="96"/>
      <c r="PKK53" s="96"/>
      <c r="PKL53" s="96"/>
      <c r="PKM53" s="96"/>
      <c r="PKN53" s="96"/>
      <c r="PKO53" s="96"/>
      <c r="PKP53" s="96"/>
      <c r="PKQ53" s="96"/>
      <c r="PKR53" s="96"/>
      <c r="PKS53" s="96"/>
      <c r="PKT53" s="96"/>
      <c r="PKU53" s="96"/>
      <c r="PKV53" s="96"/>
      <c r="PKW53" s="96"/>
      <c r="PKX53" s="96"/>
      <c r="PKY53" s="96"/>
      <c r="PKZ53" s="96"/>
      <c r="PLA53" s="96"/>
      <c r="PLB53" s="96"/>
      <c r="PLC53" s="96"/>
      <c r="PLD53" s="96"/>
      <c r="PLE53" s="96"/>
      <c r="PLF53" s="96"/>
      <c r="PLG53" s="96"/>
      <c r="PLH53" s="96"/>
      <c r="PLI53" s="96"/>
      <c r="PLJ53" s="96"/>
      <c r="PLK53" s="96"/>
      <c r="PLL53" s="96"/>
      <c r="PLM53" s="96"/>
      <c r="PLN53" s="96"/>
      <c r="PLO53" s="96"/>
      <c r="PLP53" s="96"/>
      <c r="PLQ53" s="96"/>
      <c r="PLR53" s="96"/>
      <c r="PLS53" s="96"/>
      <c r="PLT53" s="96"/>
      <c r="PLU53" s="96"/>
      <c r="PLV53" s="96"/>
      <c r="PLW53" s="96"/>
      <c r="PLX53" s="96"/>
      <c r="PLY53" s="96"/>
      <c r="PLZ53" s="96"/>
      <c r="PMA53" s="96"/>
      <c r="PMB53" s="96"/>
      <c r="PMC53" s="96"/>
      <c r="PMD53" s="96"/>
      <c r="PME53" s="96"/>
      <c r="PMF53" s="96"/>
      <c r="PMG53" s="96"/>
      <c r="PMH53" s="96"/>
      <c r="PMI53" s="96"/>
      <c r="PMJ53" s="96"/>
      <c r="PMK53" s="96"/>
      <c r="PML53" s="96"/>
      <c r="PMM53" s="96"/>
      <c r="PMN53" s="96"/>
      <c r="PMO53" s="96"/>
      <c r="PMP53" s="96"/>
      <c r="PMQ53" s="96"/>
      <c r="PMR53" s="96"/>
      <c r="PMS53" s="96"/>
      <c r="PMT53" s="96"/>
      <c r="PMU53" s="96"/>
      <c r="PMV53" s="96"/>
      <c r="PMW53" s="96"/>
      <c r="PMX53" s="96"/>
      <c r="PMY53" s="96"/>
      <c r="PMZ53" s="96"/>
      <c r="PNA53" s="96"/>
      <c r="PNB53" s="96"/>
      <c r="PNC53" s="96"/>
      <c r="PND53" s="96"/>
      <c r="PNE53" s="96"/>
      <c r="PNF53" s="96"/>
      <c r="PNG53" s="96"/>
      <c r="PNH53" s="96"/>
      <c r="PNI53" s="96"/>
      <c r="PNJ53" s="96"/>
      <c r="PNK53" s="96"/>
      <c r="PNL53" s="96"/>
      <c r="PNM53" s="96"/>
      <c r="PNN53" s="96"/>
      <c r="PNO53" s="96"/>
      <c r="PNP53" s="96"/>
      <c r="PNQ53" s="96"/>
      <c r="PNR53" s="96"/>
      <c r="PNS53" s="96"/>
      <c r="PNT53" s="96"/>
      <c r="PNU53" s="96"/>
      <c r="PNV53" s="96"/>
      <c r="PNW53" s="96"/>
      <c r="PNX53" s="96"/>
      <c r="PNY53" s="96"/>
      <c r="PNZ53" s="96"/>
      <c r="POA53" s="96"/>
      <c r="POB53" s="96"/>
      <c r="POC53" s="96"/>
      <c r="POD53" s="96"/>
      <c r="POE53" s="96"/>
      <c r="POF53" s="96"/>
      <c r="POG53" s="96"/>
      <c r="POH53" s="96"/>
      <c r="POI53" s="96"/>
      <c r="POJ53" s="96"/>
      <c r="POK53" s="96"/>
      <c r="POL53" s="96"/>
      <c r="POM53" s="96"/>
      <c r="PON53" s="96"/>
      <c r="POO53" s="96"/>
      <c r="POP53" s="96"/>
      <c r="POQ53" s="96"/>
      <c r="POR53" s="96"/>
      <c r="POS53" s="96"/>
      <c r="POT53" s="96"/>
      <c r="POU53" s="96"/>
      <c r="POV53" s="96"/>
      <c r="POW53" s="96"/>
      <c r="POX53" s="96"/>
      <c r="POY53" s="96"/>
      <c r="POZ53" s="96"/>
      <c r="PPA53" s="96"/>
      <c r="PPB53" s="96"/>
      <c r="PPC53" s="96"/>
      <c r="PPD53" s="96"/>
      <c r="PPE53" s="96"/>
      <c r="PPF53" s="96"/>
      <c r="PPG53" s="96"/>
      <c r="PPH53" s="96"/>
      <c r="PPI53" s="96"/>
      <c r="PPJ53" s="96"/>
      <c r="PPK53" s="96"/>
      <c r="PPL53" s="96"/>
      <c r="PPM53" s="96"/>
      <c r="PPN53" s="96"/>
      <c r="PPO53" s="96"/>
      <c r="PPP53" s="96"/>
      <c r="PPQ53" s="96"/>
      <c r="PPR53" s="96"/>
      <c r="PPS53" s="96"/>
      <c r="PPT53" s="96"/>
      <c r="PPU53" s="96"/>
      <c r="PPV53" s="96"/>
      <c r="PPW53" s="96"/>
      <c r="PPX53" s="96"/>
      <c r="PPY53" s="96"/>
      <c r="PPZ53" s="96"/>
      <c r="PQA53" s="96"/>
      <c r="PQB53" s="96"/>
      <c r="PQC53" s="96"/>
      <c r="PQD53" s="96"/>
      <c r="PQE53" s="96"/>
      <c r="PQF53" s="96"/>
      <c r="PQG53" s="96"/>
      <c r="PQH53" s="96"/>
      <c r="PQI53" s="96"/>
      <c r="PQJ53" s="96"/>
      <c r="PQK53" s="96"/>
      <c r="PQL53" s="96"/>
      <c r="PQM53" s="96"/>
      <c r="PQN53" s="96"/>
      <c r="PQO53" s="96"/>
      <c r="PQP53" s="96"/>
      <c r="PQQ53" s="96"/>
      <c r="PQR53" s="96"/>
      <c r="PQS53" s="96"/>
      <c r="PQT53" s="96"/>
      <c r="PQU53" s="96"/>
      <c r="PQV53" s="96"/>
      <c r="PQW53" s="96"/>
      <c r="PQX53" s="96"/>
      <c r="PQY53" s="96"/>
      <c r="PQZ53" s="96"/>
      <c r="PRA53" s="96"/>
      <c r="PRB53" s="96"/>
      <c r="PRC53" s="96"/>
      <c r="PRD53" s="96"/>
      <c r="PRE53" s="96"/>
      <c r="PRF53" s="96"/>
      <c r="PRG53" s="96"/>
      <c r="PRH53" s="96"/>
      <c r="PRI53" s="96"/>
      <c r="PRJ53" s="96"/>
      <c r="PRK53" s="96"/>
      <c r="PRL53" s="96"/>
      <c r="PRM53" s="96"/>
      <c r="PRN53" s="96"/>
      <c r="PRO53" s="96"/>
      <c r="PRP53" s="96"/>
      <c r="PRQ53" s="96"/>
      <c r="PRR53" s="96"/>
      <c r="PRS53" s="96"/>
      <c r="PRT53" s="96"/>
      <c r="PRU53" s="96"/>
      <c r="PRV53" s="96"/>
      <c r="PRW53" s="96"/>
      <c r="PRX53" s="96"/>
      <c r="PRY53" s="96"/>
      <c r="PRZ53" s="96"/>
      <c r="PSA53" s="96"/>
      <c r="PSB53" s="96"/>
      <c r="PSC53" s="96"/>
      <c r="PSD53" s="96"/>
      <c r="PSE53" s="96"/>
      <c r="PSF53" s="96"/>
      <c r="PSG53" s="96"/>
      <c r="PSH53" s="96"/>
      <c r="PSI53" s="96"/>
      <c r="PSJ53" s="96"/>
      <c r="PSK53" s="96"/>
      <c r="PSL53" s="96"/>
      <c r="PSM53" s="96"/>
      <c r="PSN53" s="96"/>
      <c r="PSO53" s="96"/>
      <c r="PSP53" s="96"/>
      <c r="PSQ53" s="96"/>
      <c r="PSR53" s="96"/>
      <c r="PSS53" s="96"/>
      <c r="PST53" s="96"/>
      <c r="PSU53" s="96"/>
      <c r="PSV53" s="96"/>
      <c r="PSW53" s="96"/>
      <c r="PSX53" s="96"/>
      <c r="PSY53" s="96"/>
      <c r="PSZ53" s="96"/>
      <c r="PTA53" s="96"/>
      <c r="PTB53" s="96"/>
      <c r="PTC53" s="96"/>
      <c r="PTD53" s="96"/>
      <c r="PTE53" s="96"/>
      <c r="PTF53" s="96"/>
      <c r="PTG53" s="96"/>
      <c r="PTH53" s="96"/>
      <c r="PTI53" s="96"/>
      <c r="PTJ53" s="96"/>
      <c r="PTK53" s="96"/>
      <c r="PTL53" s="96"/>
      <c r="PTM53" s="96"/>
      <c r="PTN53" s="96"/>
      <c r="PTO53" s="96"/>
      <c r="PTP53" s="96"/>
      <c r="PTQ53" s="96"/>
      <c r="PTR53" s="96"/>
      <c r="PTS53" s="96"/>
      <c r="PTT53" s="96"/>
      <c r="PTU53" s="96"/>
      <c r="PTV53" s="96"/>
      <c r="PTW53" s="96"/>
      <c r="PTX53" s="96"/>
      <c r="PTY53" s="96"/>
      <c r="PTZ53" s="96"/>
      <c r="PUA53" s="96"/>
      <c r="PUB53" s="96"/>
      <c r="PUC53" s="96"/>
      <c r="PUD53" s="96"/>
      <c r="PUE53" s="96"/>
      <c r="PUF53" s="96"/>
      <c r="PUG53" s="96"/>
      <c r="PUH53" s="96"/>
      <c r="PUI53" s="96"/>
      <c r="PUJ53" s="96"/>
      <c r="PUK53" s="96"/>
      <c r="PUL53" s="96"/>
      <c r="PUM53" s="96"/>
      <c r="PUN53" s="96"/>
      <c r="PUO53" s="96"/>
      <c r="PUP53" s="96"/>
      <c r="PUQ53" s="96"/>
      <c r="PUR53" s="96"/>
      <c r="PUS53" s="96"/>
      <c r="PUT53" s="96"/>
      <c r="PUU53" s="96"/>
      <c r="PUV53" s="96"/>
      <c r="PUW53" s="96"/>
      <c r="PUX53" s="96"/>
      <c r="PUY53" s="96"/>
      <c r="PUZ53" s="96"/>
      <c r="PVA53" s="96"/>
      <c r="PVB53" s="96"/>
      <c r="PVC53" s="96"/>
      <c r="PVD53" s="96"/>
      <c r="PVE53" s="96"/>
      <c r="PVF53" s="96"/>
      <c r="PVG53" s="96"/>
      <c r="PVH53" s="96"/>
      <c r="PVI53" s="96"/>
      <c r="PVJ53" s="96"/>
      <c r="PVK53" s="96"/>
      <c r="PVL53" s="96"/>
      <c r="PVM53" s="96"/>
      <c r="PVN53" s="96"/>
      <c r="PVO53" s="96"/>
      <c r="PVP53" s="96"/>
      <c r="PVQ53" s="96"/>
      <c r="PVR53" s="96"/>
      <c r="PVS53" s="96"/>
      <c r="PVT53" s="96"/>
      <c r="PVU53" s="96"/>
      <c r="PVV53" s="96"/>
      <c r="PVW53" s="96"/>
      <c r="PVX53" s="96"/>
      <c r="PVY53" s="96"/>
      <c r="PVZ53" s="96"/>
      <c r="PWA53" s="96"/>
      <c r="PWB53" s="96"/>
      <c r="PWC53" s="96"/>
      <c r="PWD53" s="96"/>
      <c r="PWE53" s="96"/>
      <c r="PWF53" s="96"/>
      <c r="PWG53" s="96"/>
      <c r="PWH53" s="96"/>
      <c r="PWI53" s="96"/>
      <c r="PWJ53" s="96"/>
      <c r="PWK53" s="96"/>
      <c r="PWL53" s="96"/>
      <c r="PWM53" s="96"/>
      <c r="PWN53" s="96"/>
      <c r="PWO53" s="96"/>
      <c r="PWP53" s="96"/>
      <c r="PWQ53" s="96"/>
      <c r="PWR53" s="96"/>
      <c r="PWS53" s="96"/>
      <c r="PWT53" s="96"/>
      <c r="PWU53" s="96"/>
      <c r="PWV53" s="96"/>
      <c r="PWW53" s="96"/>
      <c r="PWX53" s="96"/>
      <c r="PWY53" s="96"/>
      <c r="PWZ53" s="96"/>
      <c r="PXA53" s="96"/>
      <c r="PXB53" s="96"/>
      <c r="PXC53" s="96"/>
      <c r="PXD53" s="96"/>
      <c r="PXE53" s="96"/>
      <c r="PXF53" s="96"/>
      <c r="PXG53" s="96"/>
      <c r="PXH53" s="96"/>
      <c r="PXI53" s="96"/>
      <c r="PXJ53" s="96"/>
      <c r="PXK53" s="96"/>
      <c r="PXL53" s="96"/>
      <c r="PXM53" s="96"/>
      <c r="PXN53" s="96"/>
      <c r="PXO53" s="96"/>
      <c r="PXP53" s="96"/>
      <c r="PXQ53" s="96"/>
      <c r="PXR53" s="96"/>
      <c r="PXS53" s="96"/>
      <c r="PXT53" s="96"/>
      <c r="PXU53" s="96"/>
      <c r="PXV53" s="96"/>
      <c r="PXW53" s="96"/>
      <c r="PXX53" s="96"/>
      <c r="PXY53" s="96"/>
      <c r="PXZ53" s="96"/>
      <c r="PYA53" s="96"/>
      <c r="PYB53" s="96"/>
      <c r="PYC53" s="96"/>
      <c r="PYD53" s="96"/>
      <c r="PYE53" s="96"/>
      <c r="PYF53" s="96"/>
      <c r="PYG53" s="96"/>
      <c r="PYH53" s="96"/>
      <c r="PYI53" s="96"/>
      <c r="PYJ53" s="96"/>
      <c r="PYK53" s="96"/>
      <c r="PYL53" s="96"/>
      <c r="PYM53" s="96"/>
      <c r="PYN53" s="96"/>
      <c r="PYO53" s="96"/>
      <c r="PYP53" s="96"/>
      <c r="PYQ53" s="96"/>
      <c r="PYR53" s="96"/>
      <c r="PYS53" s="96"/>
      <c r="PYT53" s="96"/>
      <c r="PYU53" s="96"/>
      <c r="PYV53" s="96"/>
      <c r="PYW53" s="96"/>
      <c r="PYX53" s="96"/>
      <c r="PYY53" s="96"/>
      <c r="PYZ53" s="96"/>
      <c r="PZA53" s="96"/>
      <c r="PZB53" s="96"/>
      <c r="PZC53" s="96"/>
      <c r="PZD53" s="96"/>
      <c r="PZE53" s="96"/>
      <c r="PZF53" s="96"/>
      <c r="PZG53" s="96"/>
      <c r="PZH53" s="96"/>
      <c r="PZI53" s="96"/>
      <c r="PZJ53" s="96"/>
      <c r="PZK53" s="96"/>
      <c r="PZL53" s="96"/>
      <c r="PZM53" s="96"/>
      <c r="PZN53" s="96"/>
      <c r="PZO53" s="96"/>
      <c r="PZP53" s="96"/>
      <c r="PZQ53" s="96"/>
      <c r="PZR53" s="96"/>
      <c r="PZS53" s="96"/>
      <c r="PZT53" s="96"/>
      <c r="PZU53" s="96"/>
      <c r="PZV53" s="96"/>
      <c r="PZW53" s="96"/>
      <c r="PZX53" s="96"/>
      <c r="PZY53" s="96"/>
      <c r="PZZ53" s="96"/>
      <c r="QAA53" s="96"/>
      <c r="QAB53" s="96"/>
      <c r="QAC53" s="96"/>
      <c r="QAD53" s="96"/>
      <c r="QAE53" s="96"/>
      <c r="QAF53" s="96"/>
      <c r="QAG53" s="96"/>
      <c r="QAH53" s="96"/>
      <c r="QAI53" s="96"/>
      <c r="QAJ53" s="96"/>
      <c r="QAK53" s="96"/>
      <c r="QAL53" s="96"/>
      <c r="QAM53" s="96"/>
      <c r="QAN53" s="96"/>
      <c r="QAO53" s="96"/>
      <c r="QAP53" s="96"/>
      <c r="QAQ53" s="96"/>
      <c r="QAR53" s="96"/>
      <c r="QAS53" s="96"/>
      <c r="QAT53" s="96"/>
      <c r="QAU53" s="96"/>
      <c r="QAV53" s="96"/>
      <c r="QAW53" s="96"/>
      <c r="QAX53" s="96"/>
      <c r="QAY53" s="96"/>
      <c r="QAZ53" s="96"/>
      <c r="QBA53" s="96"/>
      <c r="QBB53" s="96"/>
      <c r="QBC53" s="96"/>
      <c r="QBD53" s="96"/>
      <c r="QBE53" s="96"/>
      <c r="QBF53" s="96"/>
      <c r="QBG53" s="96"/>
      <c r="QBH53" s="96"/>
      <c r="QBI53" s="96"/>
      <c r="QBJ53" s="96"/>
      <c r="QBK53" s="96"/>
      <c r="QBL53" s="96"/>
      <c r="QBM53" s="96"/>
      <c r="QBN53" s="96"/>
      <c r="QBO53" s="96"/>
      <c r="QBP53" s="96"/>
      <c r="QBQ53" s="96"/>
      <c r="QBR53" s="96"/>
      <c r="QBS53" s="96"/>
      <c r="QBT53" s="96"/>
      <c r="QBU53" s="96"/>
      <c r="QBV53" s="96"/>
      <c r="QBW53" s="96"/>
      <c r="QBX53" s="96"/>
      <c r="QBY53" s="96"/>
      <c r="QBZ53" s="96"/>
      <c r="QCA53" s="96"/>
      <c r="QCB53" s="96"/>
      <c r="QCC53" s="96"/>
      <c r="QCD53" s="96"/>
      <c r="QCE53" s="96"/>
      <c r="QCF53" s="96"/>
      <c r="QCG53" s="96"/>
      <c r="QCH53" s="96"/>
      <c r="QCI53" s="96"/>
      <c r="QCJ53" s="96"/>
      <c r="QCK53" s="96"/>
      <c r="QCL53" s="96"/>
      <c r="QCM53" s="96"/>
      <c r="QCN53" s="96"/>
      <c r="QCO53" s="96"/>
      <c r="QCP53" s="96"/>
      <c r="QCQ53" s="96"/>
      <c r="QCR53" s="96"/>
      <c r="QCS53" s="96"/>
      <c r="QCT53" s="96"/>
      <c r="QCU53" s="96"/>
      <c r="QCV53" s="96"/>
      <c r="QCW53" s="96"/>
      <c r="QCX53" s="96"/>
      <c r="QCY53" s="96"/>
      <c r="QCZ53" s="96"/>
      <c r="QDA53" s="96"/>
      <c r="QDB53" s="96"/>
      <c r="QDC53" s="96"/>
      <c r="QDD53" s="96"/>
      <c r="QDE53" s="96"/>
      <c r="QDF53" s="96"/>
      <c r="QDG53" s="96"/>
      <c r="QDH53" s="96"/>
      <c r="QDI53" s="96"/>
      <c r="QDJ53" s="96"/>
      <c r="QDK53" s="96"/>
      <c r="QDL53" s="96"/>
      <c r="QDM53" s="96"/>
      <c r="QDN53" s="96"/>
      <c r="QDO53" s="96"/>
      <c r="QDP53" s="96"/>
      <c r="QDQ53" s="96"/>
      <c r="QDR53" s="96"/>
      <c r="QDS53" s="96"/>
      <c r="QDT53" s="96"/>
      <c r="QDU53" s="96"/>
      <c r="QDV53" s="96"/>
      <c r="QDW53" s="96"/>
      <c r="QDX53" s="96"/>
      <c r="QDY53" s="96"/>
      <c r="QDZ53" s="96"/>
      <c r="QEA53" s="96"/>
      <c r="QEB53" s="96"/>
      <c r="QEC53" s="96"/>
      <c r="QED53" s="96"/>
      <c r="QEE53" s="96"/>
      <c r="QEF53" s="96"/>
      <c r="QEG53" s="96"/>
      <c r="QEH53" s="96"/>
      <c r="QEI53" s="96"/>
      <c r="QEJ53" s="96"/>
      <c r="QEK53" s="96"/>
      <c r="QEL53" s="96"/>
      <c r="QEM53" s="96"/>
      <c r="QEN53" s="96"/>
      <c r="QEO53" s="96"/>
      <c r="QEP53" s="96"/>
      <c r="QEQ53" s="96"/>
      <c r="QER53" s="96"/>
      <c r="QES53" s="96"/>
      <c r="QET53" s="96"/>
      <c r="QEU53" s="96"/>
      <c r="QEV53" s="96"/>
      <c r="QEW53" s="96"/>
      <c r="QEX53" s="96"/>
      <c r="QEY53" s="96"/>
      <c r="QEZ53" s="96"/>
      <c r="QFA53" s="96"/>
      <c r="QFB53" s="96"/>
      <c r="QFC53" s="96"/>
      <c r="QFD53" s="96"/>
      <c r="QFE53" s="96"/>
      <c r="QFF53" s="96"/>
      <c r="QFG53" s="96"/>
      <c r="QFH53" s="96"/>
      <c r="QFI53" s="96"/>
      <c r="QFJ53" s="96"/>
      <c r="QFK53" s="96"/>
      <c r="QFL53" s="96"/>
      <c r="QFM53" s="96"/>
      <c r="QFN53" s="96"/>
      <c r="QFO53" s="96"/>
      <c r="QFP53" s="96"/>
      <c r="QFQ53" s="96"/>
      <c r="QFR53" s="96"/>
      <c r="QFS53" s="96"/>
      <c r="QFT53" s="96"/>
      <c r="QFU53" s="96"/>
      <c r="QFV53" s="96"/>
      <c r="QFW53" s="96"/>
      <c r="QFX53" s="96"/>
      <c r="QFY53" s="96"/>
      <c r="QFZ53" s="96"/>
      <c r="QGA53" s="96"/>
      <c r="QGB53" s="96"/>
      <c r="QGC53" s="96"/>
      <c r="QGD53" s="96"/>
      <c r="QGE53" s="96"/>
      <c r="QGF53" s="96"/>
      <c r="QGG53" s="96"/>
      <c r="QGH53" s="96"/>
      <c r="QGI53" s="96"/>
      <c r="QGJ53" s="96"/>
      <c r="QGK53" s="96"/>
      <c r="QGL53" s="96"/>
      <c r="QGM53" s="96"/>
      <c r="QGN53" s="96"/>
      <c r="QGO53" s="96"/>
      <c r="QGP53" s="96"/>
      <c r="QGQ53" s="96"/>
      <c r="QGR53" s="96"/>
      <c r="QGS53" s="96"/>
      <c r="QGT53" s="96"/>
      <c r="QGU53" s="96"/>
      <c r="QGV53" s="96"/>
      <c r="QGW53" s="96"/>
      <c r="QGX53" s="96"/>
      <c r="QGY53" s="96"/>
      <c r="QGZ53" s="96"/>
      <c r="QHA53" s="96"/>
      <c r="QHB53" s="96"/>
      <c r="QHC53" s="96"/>
      <c r="QHD53" s="96"/>
      <c r="QHE53" s="96"/>
      <c r="QHF53" s="96"/>
      <c r="QHG53" s="96"/>
      <c r="QHH53" s="96"/>
      <c r="QHI53" s="96"/>
      <c r="QHJ53" s="96"/>
      <c r="QHK53" s="96"/>
      <c r="QHL53" s="96"/>
      <c r="QHM53" s="96"/>
      <c r="QHN53" s="96"/>
      <c r="QHO53" s="96"/>
      <c r="QHP53" s="96"/>
      <c r="QHQ53" s="96"/>
      <c r="QHR53" s="96"/>
      <c r="QHS53" s="96"/>
      <c r="QHT53" s="96"/>
      <c r="QHU53" s="96"/>
      <c r="QHV53" s="96"/>
      <c r="QHW53" s="96"/>
      <c r="QHX53" s="96"/>
      <c r="QHY53" s="96"/>
      <c r="QHZ53" s="96"/>
      <c r="QIA53" s="96"/>
      <c r="QIB53" s="96"/>
      <c r="QIC53" s="96"/>
      <c r="QID53" s="96"/>
      <c r="QIE53" s="96"/>
      <c r="QIF53" s="96"/>
      <c r="QIG53" s="96"/>
      <c r="QIH53" s="96"/>
      <c r="QII53" s="96"/>
      <c r="QIJ53" s="96"/>
      <c r="QIK53" s="96"/>
      <c r="QIL53" s="96"/>
      <c r="QIM53" s="96"/>
      <c r="QIN53" s="96"/>
      <c r="QIO53" s="96"/>
      <c r="QIP53" s="96"/>
      <c r="QIQ53" s="96"/>
      <c r="QIR53" s="96"/>
      <c r="QIS53" s="96"/>
      <c r="QIT53" s="96"/>
      <c r="QIU53" s="96"/>
      <c r="QIV53" s="96"/>
      <c r="QIW53" s="96"/>
      <c r="QIX53" s="96"/>
      <c r="QIY53" s="96"/>
      <c r="QIZ53" s="96"/>
      <c r="QJA53" s="96"/>
      <c r="QJB53" s="96"/>
      <c r="QJC53" s="96"/>
      <c r="QJD53" s="96"/>
      <c r="QJE53" s="96"/>
      <c r="QJF53" s="96"/>
      <c r="QJG53" s="96"/>
      <c r="QJH53" s="96"/>
      <c r="QJI53" s="96"/>
      <c r="QJJ53" s="96"/>
      <c r="QJK53" s="96"/>
      <c r="QJL53" s="96"/>
      <c r="QJM53" s="96"/>
      <c r="QJN53" s="96"/>
      <c r="QJO53" s="96"/>
      <c r="QJP53" s="96"/>
      <c r="QJQ53" s="96"/>
      <c r="QJR53" s="96"/>
      <c r="QJS53" s="96"/>
      <c r="QJT53" s="96"/>
      <c r="QJU53" s="96"/>
      <c r="QJV53" s="96"/>
      <c r="QJW53" s="96"/>
      <c r="QJX53" s="96"/>
      <c r="QJY53" s="96"/>
      <c r="QJZ53" s="96"/>
      <c r="QKA53" s="96"/>
      <c r="QKB53" s="96"/>
      <c r="QKC53" s="96"/>
      <c r="QKD53" s="96"/>
      <c r="QKE53" s="96"/>
      <c r="QKF53" s="96"/>
      <c r="QKG53" s="96"/>
      <c r="QKH53" s="96"/>
      <c r="QKI53" s="96"/>
      <c r="QKJ53" s="96"/>
      <c r="QKK53" s="96"/>
      <c r="QKL53" s="96"/>
      <c r="QKM53" s="96"/>
      <c r="QKN53" s="96"/>
      <c r="QKO53" s="96"/>
      <c r="QKP53" s="96"/>
      <c r="QKQ53" s="96"/>
      <c r="QKR53" s="96"/>
      <c r="QKS53" s="96"/>
      <c r="QKT53" s="96"/>
      <c r="QKU53" s="96"/>
      <c r="QKV53" s="96"/>
      <c r="QKW53" s="96"/>
      <c r="QKX53" s="96"/>
      <c r="QKY53" s="96"/>
      <c r="QKZ53" s="96"/>
      <c r="QLA53" s="96"/>
      <c r="QLB53" s="96"/>
      <c r="QLC53" s="96"/>
      <c r="QLD53" s="96"/>
      <c r="QLE53" s="96"/>
      <c r="QLF53" s="96"/>
      <c r="QLG53" s="96"/>
      <c r="QLH53" s="96"/>
      <c r="QLI53" s="96"/>
      <c r="QLJ53" s="96"/>
      <c r="QLK53" s="96"/>
      <c r="QLL53" s="96"/>
      <c r="QLM53" s="96"/>
      <c r="QLN53" s="96"/>
      <c r="QLO53" s="96"/>
      <c r="QLP53" s="96"/>
      <c r="QLQ53" s="96"/>
      <c r="QLR53" s="96"/>
      <c r="QLS53" s="96"/>
      <c r="QLT53" s="96"/>
      <c r="QLU53" s="96"/>
      <c r="QLV53" s="96"/>
      <c r="QLW53" s="96"/>
      <c r="QLX53" s="96"/>
      <c r="QLY53" s="96"/>
      <c r="QLZ53" s="96"/>
      <c r="QMA53" s="96"/>
      <c r="QMB53" s="96"/>
      <c r="QMC53" s="96"/>
      <c r="QMD53" s="96"/>
      <c r="QME53" s="96"/>
      <c r="QMF53" s="96"/>
      <c r="QMG53" s="96"/>
      <c r="QMH53" s="96"/>
      <c r="QMI53" s="96"/>
      <c r="QMJ53" s="96"/>
      <c r="QMK53" s="96"/>
      <c r="QML53" s="96"/>
      <c r="QMM53" s="96"/>
      <c r="QMN53" s="96"/>
      <c r="QMO53" s="96"/>
      <c r="QMP53" s="96"/>
      <c r="QMQ53" s="96"/>
      <c r="QMR53" s="96"/>
      <c r="QMS53" s="96"/>
      <c r="QMT53" s="96"/>
      <c r="QMU53" s="96"/>
      <c r="QMV53" s="96"/>
      <c r="QMW53" s="96"/>
      <c r="QMX53" s="96"/>
      <c r="QMY53" s="96"/>
      <c r="QMZ53" s="96"/>
      <c r="QNA53" s="96"/>
      <c r="QNB53" s="96"/>
      <c r="QNC53" s="96"/>
      <c r="QND53" s="96"/>
      <c r="QNE53" s="96"/>
      <c r="QNF53" s="96"/>
      <c r="QNG53" s="96"/>
      <c r="QNH53" s="96"/>
      <c r="QNI53" s="96"/>
      <c r="QNJ53" s="96"/>
      <c r="QNK53" s="96"/>
      <c r="QNL53" s="96"/>
      <c r="QNM53" s="96"/>
      <c r="QNN53" s="96"/>
      <c r="QNO53" s="96"/>
      <c r="QNP53" s="96"/>
      <c r="QNQ53" s="96"/>
      <c r="QNR53" s="96"/>
      <c r="QNS53" s="96"/>
      <c r="QNT53" s="96"/>
      <c r="QNU53" s="96"/>
      <c r="QNV53" s="96"/>
      <c r="QNW53" s="96"/>
      <c r="QNX53" s="96"/>
      <c r="QNY53" s="96"/>
      <c r="QNZ53" s="96"/>
      <c r="QOA53" s="96"/>
      <c r="QOB53" s="96"/>
      <c r="QOC53" s="96"/>
      <c r="QOD53" s="96"/>
      <c r="QOE53" s="96"/>
      <c r="QOF53" s="96"/>
      <c r="QOG53" s="96"/>
      <c r="QOH53" s="96"/>
      <c r="QOI53" s="96"/>
      <c r="QOJ53" s="96"/>
      <c r="QOK53" s="96"/>
      <c r="QOL53" s="96"/>
      <c r="QOM53" s="96"/>
      <c r="QON53" s="96"/>
      <c r="QOO53" s="96"/>
      <c r="QOP53" s="96"/>
      <c r="QOQ53" s="96"/>
      <c r="QOR53" s="96"/>
      <c r="QOS53" s="96"/>
      <c r="QOT53" s="96"/>
      <c r="QOU53" s="96"/>
      <c r="QOV53" s="96"/>
      <c r="QOW53" s="96"/>
      <c r="QOX53" s="96"/>
      <c r="QOY53" s="96"/>
      <c r="QOZ53" s="96"/>
      <c r="QPA53" s="96"/>
      <c r="QPB53" s="96"/>
      <c r="QPC53" s="96"/>
      <c r="QPD53" s="96"/>
      <c r="QPE53" s="96"/>
      <c r="QPF53" s="96"/>
      <c r="QPG53" s="96"/>
      <c r="QPH53" s="96"/>
      <c r="QPI53" s="96"/>
      <c r="QPJ53" s="96"/>
      <c r="QPK53" s="96"/>
      <c r="QPL53" s="96"/>
      <c r="QPM53" s="96"/>
      <c r="QPN53" s="96"/>
      <c r="QPO53" s="96"/>
      <c r="QPP53" s="96"/>
      <c r="QPQ53" s="96"/>
      <c r="QPR53" s="96"/>
      <c r="QPS53" s="96"/>
      <c r="QPT53" s="96"/>
      <c r="QPU53" s="96"/>
      <c r="QPV53" s="96"/>
      <c r="QPW53" s="96"/>
      <c r="QPX53" s="96"/>
      <c r="QPY53" s="96"/>
      <c r="QPZ53" s="96"/>
      <c r="QQA53" s="96"/>
      <c r="QQB53" s="96"/>
      <c r="QQC53" s="96"/>
      <c r="QQD53" s="96"/>
      <c r="QQE53" s="96"/>
      <c r="QQF53" s="96"/>
      <c r="QQG53" s="96"/>
      <c r="QQH53" s="96"/>
      <c r="QQI53" s="96"/>
      <c r="QQJ53" s="96"/>
      <c r="QQK53" s="96"/>
      <c r="QQL53" s="96"/>
      <c r="QQM53" s="96"/>
      <c r="QQN53" s="96"/>
      <c r="QQO53" s="96"/>
      <c r="QQP53" s="96"/>
      <c r="QQQ53" s="96"/>
      <c r="QQR53" s="96"/>
      <c r="QQS53" s="96"/>
      <c r="QQT53" s="96"/>
      <c r="QQU53" s="96"/>
      <c r="QQV53" s="96"/>
      <c r="QQW53" s="96"/>
      <c r="QQX53" s="96"/>
      <c r="QQY53" s="96"/>
      <c r="QQZ53" s="96"/>
      <c r="QRA53" s="96"/>
      <c r="QRB53" s="96"/>
      <c r="QRC53" s="96"/>
      <c r="QRD53" s="96"/>
      <c r="QRE53" s="96"/>
      <c r="QRF53" s="96"/>
      <c r="QRG53" s="96"/>
      <c r="QRH53" s="96"/>
      <c r="QRI53" s="96"/>
      <c r="QRJ53" s="96"/>
      <c r="QRK53" s="96"/>
      <c r="QRL53" s="96"/>
      <c r="QRM53" s="96"/>
      <c r="QRN53" s="96"/>
      <c r="QRO53" s="96"/>
      <c r="QRP53" s="96"/>
      <c r="QRQ53" s="96"/>
      <c r="QRR53" s="96"/>
      <c r="QRS53" s="96"/>
      <c r="QRT53" s="96"/>
      <c r="QRU53" s="96"/>
      <c r="QRV53" s="96"/>
      <c r="QRW53" s="96"/>
      <c r="QRX53" s="96"/>
      <c r="QRY53" s="96"/>
      <c r="QRZ53" s="96"/>
      <c r="QSA53" s="96"/>
      <c r="QSB53" s="96"/>
      <c r="QSC53" s="96"/>
      <c r="QSD53" s="96"/>
      <c r="QSE53" s="96"/>
      <c r="QSF53" s="96"/>
      <c r="QSG53" s="96"/>
      <c r="QSH53" s="96"/>
      <c r="QSI53" s="96"/>
      <c r="QSJ53" s="96"/>
      <c r="QSK53" s="96"/>
      <c r="QSL53" s="96"/>
      <c r="QSM53" s="96"/>
      <c r="QSN53" s="96"/>
      <c r="QSO53" s="96"/>
      <c r="QSP53" s="96"/>
      <c r="QSQ53" s="96"/>
      <c r="QSR53" s="96"/>
      <c r="QSS53" s="96"/>
      <c r="QST53" s="96"/>
      <c r="QSU53" s="96"/>
      <c r="QSV53" s="96"/>
      <c r="QSW53" s="96"/>
      <c r="QSX53" s="96"/>
      <c r="QSY53" s="96"/>
      <c r="QSZ53" s="96"/>
      <c r="QTA53" s="96"/>
      <c r="QTB53" s="96"/>
      <c r="QTC53" s="96"/>
      <c r="QTD53" s="96"/>
      <c r="QTE53" s="96"/>
      <c r="QTF53" s="96"/>
      <c r="QTG53" s="96"/>
      <c r="QTH53" s="96"/>
      <c r="QTI53" s="96"/>
      <c r="QTJ53" s="96"/>
      <c r="QTK53" s="96"/>
      <c r="QTL53" s="96"/>
      <c r="QTM53" s="96"/>
      <c r="QTN53" s="96"/>
      <c r="QTO53" s="96"/>
      <c r="QTP53" s="96"/>
      <c r="QTQ53" s="96"/>
      <c r="QTR53" s="96"/>
      <c r="QTS53" s="96"/>
      <c r="QTT53" s="96"/>
      <c r="QTU53" s="96"/>
      <c r="QTV53" s="96"/>
      <c r="QTW53" s="96"/>
      <c r="QTX53" s="96"/>
      <c r="QTY53" s="96"/>
      <c r="QTZ53" s="96"/>
      <c r="QUA53" s="96"/>
      <c r="QUB53" s="96"/>
      <c r="QUC53" s="96"/>
      <c r="QUD53" s="96"/>
      <c r="QUE53" s="96"/>
      <c r="QUF53" s="96"/>
      <c r="QUG53" s="96"/>
      <c r="QUH53" s="96"/>
      <c r="QUI53" s="96"/>
      <c r="QUJ53" s="96"/>
      <c r="QUK53" s="96"/>
      <c r="QUL53" s="96"/>
      <c r="QUM53" s="96"/>
      <c r="QUN53" s="96"/>
      <c r="QUO53" s="96"/>
      <c r="QUP53" s="96"/>
      <c r="QUQ53" s="96"/>
      <c r="QUR53" s="96"/>
      <c r="QUS53" s="96"/>
      <c r="QUT53" s="96"/>
      <c r="QUU53" s="96"/>
      <c r="QUV53" s="96"/>
      <c r="QUW53" s="96"/>
      <c r="QUX53" s="96"/>
      <c r="QUY53" s="96"/>
      <c r="QUZ53" s="96"/>
      <c r="QVA53" s="96"/>
      <c r="QVB53" s="96"/>
      <c r="QVC53" s="96"/>
      <c r="QVD53" s="96"/>
      <c r="QVE53" s="96"/>
      <c r="QVF53" s="96"/>
      <c r="QVG53" s="96"/>
      <c r="QVH53" s="96"/>
      <c r="QVI53" s="96"/>
      <c r="QVJ53" s="96"/>
      <c r="QVK53" s="96"/>
      <c r="QVL53" s="96"/>
      <c r="QVM53" s="96"/>
      <c r="QVN53" s="96"/>
      <c r="QVO53" s="96"/>
      <c r="QVP53" s="96"/>
      <c r="QVQ53" s="96"/>
      <c r="QVR53" s="96"/>
      <c r="QVS53" s="96"/>
      <c r="QVT53" s="96"/>
      <c r="QVU53" s="96"/>
      <c r="QVV53" s="96"/>
      <c r="QVW53" s="96"/>
      <c r="QVX53" s="96"/>
      <c r="QVY53" s="96"/>
      <c r="QVZ53" s="96"/>
      <c r="QWA53" s="96"/>
      <c r="QWB53" s="96"/>
      <c r="QWC53" s="96"/>
      <c r="QWD53" s="96"/>
      <c r="QWE53" s="96"/>
      <c r="QWF53" s="96"/>
      <c r="QWG53" s="96"/>
      <c r="QWH53" s="96"/>
      <c r="QWI53" s="96"/>
      <c r="QWJ53" s="96"/>
      <c r="QWK53" s="96"/>
      <c r="QWL53" s="96"/>
      <c r="QWM53" s="96"/>
      <c r="QWN53" s="96"/>
      <c r="QWO53" s="96"/>
      <c r="QWP53" s="96"/>
      <c r="QWQ53" s="96"/>
      <c r="QWR53" s="96"/>
      <c r="QWS53" s="96"/>
      <c r="QWT53" s="96"/>
      <c r="QWU53" s="96"/>
      <c r="QWV53" s="96"/>
      <c r="QWW53" s="96"/>
      <c r="QWX53" s="96"/>
      <c r="QWY53" s="96"/>
      <c r="QWZ53" s="96"/>
      <c r="QXA53" s="96"/>
      <c r="QXB53" s="96"/>
      <c r="QXC53" s="96"/>
      <c r="QXD53" s="96"/>
      <c r="QXE53" s="96"/>
      <c r="QXF53" s="96"/>
      <c r="QXG53" s="96"/>
      <c r="QXH53" s="96"/>
      <c r="QXI53" s="96"/>
      <c r="QXJ53" s="96"/>
      <c r="QXK53" s="96"/>
      <c r="QXL53" s="96"/>
      <c r="QXM53" s="96"/>
      <c r="QXN53" s="96"/>
      <c r="QXO53" s="96"/>
      <c r="QXP53" s="96"/>
      <c r="QXQ53" s="96"/>
      <c r="QXR53" s="96"/>
      <c r="QXS53" s="96"/>
      <c r="QXT53" s="96"/>
      <c r="QXU53" s="96"/>
      <c r="QXV53" s="96"/>
      <c r="QXW53" s="96"/>
      <c r="QXX53" s="96"/>
      <c r="QXY53" s="96"/>
      <c r="QXZ53" s="96"/>
      <c r="QYA53" s="96"/>
      <c r="QYB53" s="96"/>
      <c r="QYC53" s="96"/>
      <c r="QYD53" s="96"/>
      <c r="QYE53" s="96"/>
      <c r="QYF53" s="96"/>
      <c r="QYG53" s="96"/>
      <c r="QYH53" s="96"/>
      <c r="QYI53" s="96"/>
      <c r="QYJ53" s="96"/>
      <c r="QYK53" s="96"/>
      <c r="QYL53" s="96"/>
      <c r="QYM53" s="96"/>
      <c r="QYN53" s="96"/>
      <c r="QYO53" s="96"/>
      <c r="QYP53" s="96"/>
      <c r="QYQ53" s="96"/>
      <c r="QYR53" s="96"/>
      <c r="QYS53" s="96"/>
      <c r="QYT53" s="96"/>
      <c r="QYU53" s="96"/>
      <c r="QYV53" s="96"/>
      <c r="QYW53" s="96"/>
      <c r="QYX53" s="96"/>
      <c r="QYY53" s="96"/>
      <c r="QYZ53" s="96"/>
      <c r="QZA53" s="96"/>
      <c r="QZB53" s="96"/>
      <c r="QZC53" s="96"/>
      <c r="QZD53" s="96"/>
      <c r="QZE53" s="96"/>
      <c r="QZF53" s="96"/>
      <c r="QZG53" s="96"/>
      <c r="QZH53" s="96"/>
      <c r="QZI53" s="96"/>
      <c r="QZJ53" s="96"/>
      <c r="QZK53" s="96"/>
      <c r="QZL53" s="96"/>
      <c r="QZM53" s="96"/>
      <c r="QZN53" s="96"/>
      <c r="QZO53" s="96"/>
      <c r="QZP53" s="96"/>
      <c r="QZQ53" s="96"/>
      <c r="QZR53" s="96"/>
      <c r="QZS53" s="96"/>
      <c r="QZT53" s="96"/>
      <c r="QZU53" s="96"/>
      <c r="QZV53" s="96"/>
      <c r="QZW53" s="96"/>
      <c r="QZX53" s="96"/>
      <c r="QZY53" s="96"/>
      <c r="QZZ53" s="96"/>
      <c r="RAA53" s="96"/>
      <c r="RAB53" s="96"/>
      <c r="RAC53" s="96"/>
      <c r="RAD53" s="96"/>
      <c r="RAE53" s="96"/>
      <c r="RAF53" s="96"/>
      <c r="RAG53" s="96"/>
      <c r="RAH53" s="96"/>
      <c r="RAI53" s="96"/>
      <c r="RAJ53" s="96"/>
      <c r="RAK53" s="96"/>
      <c r="RAL53" s="96"/>
      <c r="RAM53" s="96"/>
      <c r="RAN53" s="96"/>
      <c r="RAO53" s="96"/>
      <c r="RAP53" s="96"/>
      <c r="RAQ53" s="96"/>
      <c r="RAR53" s="96"/>
      <c r="RAS53" s="96"/>
      <c r="RAT53" s="96"/>
      <c r="RAU53" s="96"/>
      <c r="RAV53" s="96"/>
      <c r="RAW53" s="96"/>
      <c r="RAX53" s="96"/>
      <c r="RAY53" s="96"/>
      <c r="RAZ53" s="96"/>
      <c r="RBA53" s="96"/>
      <c r="RBB53" s="96"/>
      <c r="RBC53" s="96"/>
      <c r="RBD53" s="96"/>
      <c r="RBE53" s="96"/>
      <c r="RBF53" s="96"/>
      <c r="RBG53" s="96"/>
      <c r="RBH53" s="96"/>
      <c r="RBI53" s="96"/>
      <c r="RBJ53" s="96"/>
      <c r="RBK53" s="96"/>
      <c r="RBL53" s="96"/>
      <c r="RBM53" s="96"/>
      <c r="RBN53" s="96"/>
      <c r="RBO53" s="96"/>
      <c r="RBP53" s="96"/>
      <c r="RBQ53" s="96"/>
      <c r="RBR53" s="96"/>
      <c r="RBS53" s="96"/>
      <c r="RBT53" s="96"/>
      <c r="RBU53" s="96"/>
      <c r="RBV53" s="96"/>
      <c r="RBW53" s="96"/>
      <c r="RBX53" s="96"/>
      <c r="RBY53" s="96"/>
      <c r="RBZ53" s="96"/>
      <c r="RCA53" s="96"/>
      <c r="RCB53" s="96"/>
      <c r="RCC53" s="96"/>
      <c r="RCD53" s="96"/>
      <c r="RCE53" s="96"/>
      <c r="RCF53" s="96"/>
      <c r="RCG53" s="96"/>
      <c r="RCH53" s="96"/>
      <c r="RCI53" s="96"/>
      <c r="RCJ53" s="96"/>
      <c r="RCK53" s="96"/>
      <c r="RCL53" s="96"/>
      <c r="RCM53" s="96"/>
      <c r="RCN53" s="96"/>
      <c r="RCO53" s="96"/>
      <c r="RCP53" s="96"/>
      <c r="RCQ53" s="96"/>
      <c r="RCR53" s="96"/>
      <c r="RCS53" s="96"/>
      <c r="RCT53" s="96"/>
      <c r="RCU53" s="96"/>
      <c r="RCV53" s="96"/>
      <c r="RCW53" s="96"/>
      <c r="RCX53" s="96"/>
      <c r="RCY53" s="96"/>
      <c r="RCZ53" s="96"/>
      <c r="RDA53" s="96"/>
      <c r="RDB53" s="96"/>
      <c r="RDC53" s="96"/>
      <c r="RDD53" s="96"/>
      <c r="RDE53" s="96"/>
      <c r="RDF53" s="96"/>
      <c r="RDG53" s="96"/>
      <c r="RDH53" s="96"/>
      <c r="RDI53" s="96"/>
      <c r="RDJ53" s="96"/>
      <c r="RDK53" s="96"/>
      <c r="RDL53" s="96"/>
      <c r="RDM53" s="96"/>
      <c r="RDN53" s="96"/>
      <c r="RDO53" s="96"/>
      <c r="RDP53" s="96"/>
      <c r="RDQ53" s="96"/>
      <c r="RDR53" s="96"/>
      <c r="RDS53" s="96"/>
      <c r="RDT53" s="96"/>
      <c r="RDU53" s="96"/>
      <c r="RDV53" s="96"/>
      <c r="RDW53" s="96"/>
      <c r="RDX53" s="96"/>
      <c r="RDY53" s="96"/>
      <c r="RDZ53" s="96"/>
      <c r="REA53" s="96"/>
      <c r="REB53" s="96"/>
      <c r="REC53" s="96"/>
      <c r="RED53" s="96"/>
      <c r="REE53" s="96"/>
      <c r="REF53" s="96"/>
      <c r="REG53" s="96"/>
      <c r="REH53" s="96"/>
      <c r="REI53" s="96"/>
      <c r="REJ53" s="96"/>
      <c r="REK53" s="96"/>
      <c r="REL53" s="96"/>
      <c r="REM53" s="96"/>
      <c r="REN53" s="96"/>
      <c r="REO53" s="96"/>
      <c r="REP53" s="96"/>
      <c r="REQ53" s="96"/>
      <c r="RER53" s="96"/>
      <c r="RES53" s="96"/>
      <c r="RET53" s="96"/>
      <c r="REU53" s="96"/>
      <c r="REV53" s="96"/>
      <c r="REW53" s="96"/>
      <c r="REX53" s="96"/>
      <c r="REY53" s="96"/>
      <c r="REZ53" s="96"/>
      <c r="RFA53" s="96"/>
      <c r="RFB53" s="96"/>
      <c r="RFC53" s="96"/>
      <c r="RFD53" s="96"/>
      <c r="RFE53" s="96"/>
      <c r="RFF53" s="96"/>
      <c r="RFG53" s="96"/>
      <c r="RFH53" s="96"/>
      <c r="RFI53" s="96"/>
      <c r="RFJ53" s="96"/>
      <c r="RFK53" s="96"/>
      <c r="RFL53" s="96"/>
      <c r="RFM53" s="96"/>
      <c r="RFN53" s="96"/>
      <c r="RFO53" s="96"/>
      <c r="RFP53" s="96"/>
      <c r="RFQ53" s="96"/>
      <c r="RFR53" s="96"/>
      <c r="RFS53" s="96"/>
      <c r="RFT53" s="96"/>
      <c r="RFU53" s="96"/>
      <c r="RFV53" s="96"/>
      <c r="RFW53" s="96"/>
      <c r="RFX53" s="96"/>
      <c r="RFY53" s="96"/>
      <c r="RFZ53" s="96"/>
      <c r="RGA53" s="96"/>
      <c r="RGB53" s="96"/>
      <c r="RGC53" s="96"/>
      <c r="RGD53" s="96"/>
      <c r="RGE53" s="96"/>
      <c r="RGF53" s="96"/>
      <c r="RGG53" s="96"/>
      <c r="RGH53" s="96"/>
      <c r="RGI53" s="96"/>
      <c r="RGJ53" s="96"/>
      <c r="RGK53" s="96"/>
      <c r="RGL53" s="96"/>
      <c r="RGM53" s="96"/>
      <c r="RGN53" s="96"/>
      <c r="RGO53" s="96"/>
      <c r="RGP53" s="96"/>
      <c r="RGQ53" s="96"/>
      <c r="RGR53" s="96"/>
      <c r="RGS53" s="96"/>
      <c r="RGT53" s="96"/>
      <c r="RGU53" s="96"/>
      <c r="RGV53" s="96"/>
      <c r="RGW53" s="96"/>
      <c r="RGX53" s="96"/>
      <c r="RGY53" s="96"/>
      <c r="RGZ53" s="96"/>
      <c r="RHA53" s="96"/>
      <c r="RHB53" s="96"/>
      <c r="RHC53" s="96"/>
      <c r="RHD53" s="96"/>
      <c r="RHE53" s="96"/>
      <c r="RHF53" s="96"/>
      <c r="RHG53" s="96"/>
      <c r="RHH53" s="96"/>
      <c r="RHI53" s="96"/>
      <c r="RHJ53" s="96"/>
      <c r="RHK53" s="96"/>
      <c r="RHL53" s="96"/>
      <c r="RHM53" s="96"/>
      <c r="RHN53" s="96"/>
      <c r="RHO53" s="96"/>
      <c r="RHP53" s="96"/>
      <c r="RHQ53" s="96"/>
      <c r="RHR53" s="96"/>
      <c r="RHS53" s="96"/>
      <c r="RHT53" s="96"/>
      <c r="RHU53" s="96"/>
      <c r="RHV53" s="96"/>
      <c r="RHW53" s="96"/>
      <c r="RHX53" s="96"/>
      <c r="RHY53" s="96"/>
      <c r="RHZ53" s="96"/>
      <c r="RIA53" s="96"/>
      <c r="RIB53" s="96"/>
      <c r="RIC53" s="96"/>
      <c r="RID53" s="96"/>
      <c r="RIE53" s="96"/>
      <c r="RIF53" s="96"/>
      <c r="RIG53" s="96"/>
      <c r="RIH53" s="96"/>
      <c r="RII53" s="96"/>
      <c r="RIJ53" s="96"/>
      <c r="RIK53" s="96"/>
      <c r="RIL53" s="96"/>
      <c r="RIM53" s="96"/>
      <c r="RIN53" s="96"/>
      <c r="RIO53" s="96"/>
      <c r="RIP53" s="96"/>
      <c r="RIQ53" s="96"/>
      <c r="RIR53" s="96"/>
      <c r="RIS53" s="96"/>
      <c r="RIT53" s="96"/>
      <c r="RIU53" s="96"/>
      <c r="RIV53" s="96"/>
      <c r="RIW53" s="96"/>
      <c r="RIX53" s="96"/>
      <c r="RIY53" s="96"/>
      <c r="RIZ53" s="96"/>
      <c r="RJA53" s="96"/>
      <c r="RJB53" s="96"/>
      <c r="RJC53" s="96"/>
      <c r="RJD53" s="96"/>
      <c r="RJE53" s="96"/>
      <c r="RJF53" s="96"/>
      <c r="RJG53" s="96"/>
      <c r="RJH53" s="96"/>
      <c r="RJI53" s="96"/>
      <c r="RJJ53" s="96"/>
      <c r="RJK53" s="96"/>
      <c r="RJL53" s="96"/>
      <c r="RJM53" s="96"/>
      <c r="RJN53" s="96"/>
      <c r="RJO53" s="96"/>
      <c r="RJP53" s="96"/>
      <c r="RJQ53" s="96"/>
      <c r="RJR53" s="96"/>
      <c r="RJS53" s="96"/>
      <c r="RJT53" s="96"/>
      <c r="RJU53" s="96"/>
      <c r="RJV53" s="96"/>
      <c r="RJW53" s="96"/>
      <c r="RJX53" s="96"/>
      <c r="RJY53" s="96"/>
      <c r="RJZ53" s="96"/>
      <c r="RKA53" s="96"/>
      <c r="RKB53" s="96"/>
      <c r="RKC53" s="96"/>
      <c r="RKD53" s="96"/>
      <c r="RKE53" s="96"/>
      <c r="RKF53" s="96"/>
      <c r="RKG53" s="96"/>
      <c r="RKH53" s="96"/>
      <c r="RKI53" s="96"/>
      <c r="RKJ53" s="96"/>
      <c r="RKK53" s="96"/>
      <c r="RKL53" s="96"/>
      <c r="RKM53" s="96"/>
      <c r="RKN53" s="96"/>
      <c r="RKO53" s="96"/>
      <c r="RKP53" s="96"/>
      <c r="RKQ53" s="96"/>
      <c r="RKR53" s="96"/>
      <c r="RKS53" s="96"/>
      <c r="RKT53" s="96"/>
      <c r="RKU53" s="96"/>
      <c r="RKV53" s="96"/>
      <c r="RKW53" s="96"/>
      <c r="RKX53" s="96"/>
      <c r="RKY53" s="96"/>
      <c r="RKZ53" s="96"/>
      <c r="RLA53" s="96"/>
      <c r="RLB53" s="96"/>
      <c r="RLC53" s="96"/>
      <c r="RLD53" s="96"/>
      <c r="RLE53" s="96"/>
      <c r="RLF53" s="96"/>
      <c r="RLG53" s="96"/>
      <c r="RLH53" s="96"/>
      <c r="RLI53" s="96"/>
      <c r="RLJ53" s="96"/>
      <c r="RLK53" s="96"/>
      <c r="RLL53" s="96"/>
      <c r="RLM53" s="96"/>
      <c r="RLN53" s="96"/>
      <c r="RLO53" s="96"/>
      <c r="RLP53" s="96"/>
      <c r="RLQ53" s="96"/>
      <c r="RLR53" s="96"/>
      <c r="RLS53" s="96"/>
      <c r="RLT53" s="96"/>
      <c r="RLU53" s="96"/>
      <c r="RLV53" s="96"/>
      <c r="RLW53" s="96"/>
      <c r="RLX53" s="96"/>
      <c r="RLY53" s="96"/>
      <c r="RLZ53" s="96"/>
      <c r="RMA53" s="96"/>
      <c r="RMB53" s="96"/>
      <c r="RMC53" s="96"/>
      <c r="RMD53" s="96"/>
      <c r="RME53" s="96"/>
      <c r="RMF53" s="96"/>
      <c r="RMG53" s="96"/>
      <c r="RMH53" s="96"/>
      <c r="RMI53" s="96"/>
      <c r="RMJ53" s="96"/>
      <c r="RMK53" s="96"/>
      <c r="RML53" s="96"/>
      <c r="RMM53" s="96"/>
      <c r="RMN53" s="96"/>
      <c r="RMO53" s="96"/>
      <c r="RMP53" s="96"/>
      <c r="RMQ53" s="96"/>
      <c r="RMR53" s="96"/>
      <c r="RMS53" s="96"/>
      <c r="RMT53" s="96"/>
      <c r="RMU53" s="96"/>
      <c r="RMV53" s="96"/>
      <c r="RMW53" s="96"/>
      <c r="RMX53" s="96"/>
      <c r="RMY53" s="96"/>
      <c r="RMZ53" s="96"/>
      <c r="RNA53" s="96"/>
      <c r="RNB53" s="96"/>
      <c r="RNC53" s="96"/>
      <c r="RND53" s="96"/>
      <c r="RNE53" s="96"/>
      <c r="RNF53" s="96"/>
      <c r="RNG53" s="96"/>
      <c r="RNH53" s="96"/>
      <c r="RNI53" s="96"/>
      <c r="RNJ53" s="96"/>
      <c r="RNK53" s="96"/>
      <c r="RNL53" s="96"/>
      <c r="RNM53" s="96"/>
      <c r="RNN53" s="96"/>
      <c r="RNO53" s="96"/>
      <c r="RNP53" s="96"/>
      <c r="RNQ53" s="96"/>
      <c r="RNR53" s="96"/>
      <c r="RNS53" s="96"/>
      <c r="RNT53" s="96"/>
      <c r="RNU53" s="96"/>
      <c r="RNV53" s="96"/>
      <c r="RNW53" s="96"/>
      <c r="RNX53" s="96"/>
      <c r="RNY53" s="96"/>
      <c r="RNZ53" s="96"/>
      <c r="ROA53" s="96"/>
      <c r="ROB53" s="96"/>
      <c r="ROC53" s="96"/>
      <c r="ROD53" s="96"/>
      <c r="ROE53" s="96"/>
      <c r="ROF53" s="96"/>
      <c r="ROG53" s="96"/>
      <c r="ROH53" s="96"/>
      <c r="ROI53" s="96"/>
      <c r="ROJ53" s="96"/>
      <c r="ROK53" s="96"/>
      <c r="ROL53" s="96"/>
      <c r="ROM53" s="96"/>
      <c r="RON53" s="96"/>
      <c r="ROO53" s="96"/>
      <c r="ROP53" s="96"/>
      <c r="ROQ53" s="96"/>
      <c r="ROR53" s="96"/>
      <c r="ROS53" s="96"/>
      <c r="ROT53" s="96"/>
      <c r="ROU53" s="96"/>
      <c r="ROV53" s="96"/>
      <c r="ROW53" s="96"/>
      <c r="ROX53" s="96"/>
      <c r="ROY53" s="96"/>
      <c r="ROZ53" s="96"/>
      <c r="RPA53" s="96"/>
      <c r="RPB53" s="96"/>
      <c r="RPC53" s="96"/>
      <c r="RPD53" s="96"/>
      <c r="RPE53" s="96"/>
      <c r="RPF53" s="96"/>
      <c r="RPG53" s="96"/>
      <c r="RPH53" s="96"/>
      <c r="RPI53" s="96"/>
      <c r="RPJ53" s="96"/>
      <c r="RPK53" s="96"/>
      <c r="RPL53" s="96"/>
      <c r="RPM53" s="96"/>
      <c r="RPN53" s="96"/>
      <c r="RPO53" s="96"/>
      <c r="RPP53" s="96"/>
      <c r="RPQ53" s="96"/>
      <c r="RPR53" s="96"/>
      <c r="RPS53" s="96"/>
      <c r="RPT53" s="96"/>
      <c r="RPU53" s="96"/>
      <c r="RPV53" s="96"/>
      <c r="RPW53" s="96"/>
      <c r="RPX53" s="96"/>
      <c r="RPY53" s="96"/>
      <c r="RPZ53" s="96"/>
      <c r="RQA53" s="96"/>
      <c r="RQB53" s="96"/>
      <c r="RQC53" s="96"/>
      <c r="RQD53" s="96"/>
      <c r="RQE53" s="96"/>
      <c r="RQF53" s="96"/>
      <c r="RQG53" s="96"/>
      <c r="RQH53" s="96"/>
      <c r="RQI53" s="96"/>
      <c r="RQJ53" s="96"/>
      <c r="RQK53" s="96"/>
      <c r="RQL53" s="96"/>
      <c r="RQM53" s="96"/>
      <c r="RQN53" s="96"/>
      <c r="RQO53" s="96"/>
      <c r="RQP53" s="96"/>
      <c r="RQQ53" s="96"/>
      <c r="RQR53" s="96"/>
      <c r="RQS53" s="96"/>
      <c r="RQT53" s="96"/>
      <c r="RQU53" s="96"/>
      <c r="RQV53" s="96"/>
      <c r="RQW53" s="96"/>
      <c r="RQX53" s="96"/>
      <c r="RQY53" s="96"/>
      <c r="RQZ53" s="96"/>
      <c r="RRA53" s="96"/>
      <c r="RRB53" s="96"/>
      <c r="RRC53" s="96"/>
      <c r="RRD53" s="96"/>
      <c r="RRE53" s="96"/>
      <c r="RRF53" s="96"/>
      <c r="RRG53" s="96"/>
      <c r="RRH53" s="96"/>
      <c r="RRI53" s="96"/>
      <c r="RRJ53" s="96"/>
      <c r="RRK53" s="96"/>
      <c r="RRL53" s="96"/>
      <c r="RRM53" s="96"/>
      <c r="RRN53" s="96"/>
      <c r="RRO53" s="96"/>
      <c r="RRP53" s="96"/>
      <c r="RRQ53" s="96"/>
      <c r="RRR53" s="96"/>
      <c r="RRS53" s="96"/>
      <c r="RRT53" s="96"/>
      <c r="RRU53" s="96"/>
      <c r="RRV53" s="96"/>
      <c r="RRW53" s="96"/>
      <c r="RRX53" s="96"/>
      <c r="RRY53" s="96"/>
      <c r="RRZ53" s="96"/>
      <c r="RSA53" s="96"/>
      <c r="RSB53" s="96"/>
      <c r="RSC53" s="96"/>
      <c r="RSD53" s="96"/>
      <c r="RSE53" s="96"/>
      <c r="RSF53" s="96"/>
      <c r="RSG53" s="96"/>
      <c r="RSH53" s="96"/>
      <c r="RSI53" s="96"/>
      <c r="RSJ53" s="96"/>
      <c r="RSK53" s="96"/>
      <c r="RSL53" s="96"/>
      <c r="RSM53" s="96"/>
      <c r="RSN53" s="96"/>
      <c r="RSO53" s="96"/>
      <c r="RSP53" s="96"/>
      <c r="RSQ53" s="96"/>
      <c r="RSR53" s="96"/>
      <c r="RSS53" s="96"/>
      <c r="RST53" s="96"/>
      <c r="RSU53" s="96"/>
      <c r="RSV53" s="96"/>
      <c r="RSW53" s="96"/>
      <c r="RSX53" s="96"/>
      <c r="RSY53" s="96"/>
      <c r="RSZ53" s="96"/>
      <c r="RTA53" s="96"/>
      <c r="RTB53" s="96"/>
      <c r="RTC53" s="96"/>
      <c r="RTD53" s="96"/>
      <c r="RTE53" s="96"/>
      <c r="RTF53" s="96"/>
      <c r="RTG53" s="96"/>
      <c r="RTH53" s="96"/>
      <c r="RTI53" s="96"/>
      <c r="RTJ53" s="96"/>
      <c r="RTK53" s="96"/>
      <c r="RTL53" s="96"/>
      <c r="RTM53" s="96"/>
      <c r="RTN53" s="96"/>
      <c r="RTO53" s="96"/>
      <c r="RTP53" s="96"/>
      <c r="RTQ53" s="96"/>
      <c r="RTR53" s="96"/>
      <c r="RTS53" s="96"/>
      <c r="RTT53" s="96"/>
      <c r="RTU53" s="96"/>
      <c r="RTV53" s="96"/>
      <c r="RTW53" s="96"/>
      <c r="RTX53" s="96"/>
      <c r="RTY53" s="96"/>
      <c r="RTZ53" s="96"/>
      <c r="RUA53" s="96"/>
      <c r="RUB53" s="96"/>
      <c r="RUC53" s="96"/>
      <c r="RUD53" s="96"/>
      <c r="RUE53" s="96"/>
      <c r="RUF53" s="96"/>
      <c r="RUG53" s="96"/>
      <c r="RUH53" s="96"/>
      <c r="RUI53" s="96"/>
      <c r="RUJ53" s="96"/>
      <c r="RUK53" s="96"/>
      <c r="RUL53" s="96"/>
      <c r="RUM53" s="96"/>
      <c r="RUN53" s="96"/>
      <c r="RUO53" s="96"/>
      <c r="RUP53" s="96"/>
      <c r="RUQ53" s="96"/>
      <c r="RUR53" s="96"/>
      <c r="RUS53" s="96"/>
      <c r="RUT53" s="96"/>
      <c r="RUU53" s="96"/>
      <c r="RUV53" s="96"/>
      <c r="RUW53" s="96"/>
      <c r="RUX53" s="96"/>
      <c r="RUY53" s="96"/>
      <c r="RUZ53" s="96"/>
      <c r="RVA53" s="96"/>
      <c r="RVB53" s="96"/>
      <c r="RVC53" s="96"/>
      <c r="RVD53" s="96"/>
      <c r="RVE53" s="96"/>
      <c r="RVF53" s="96"/>
      <c r="RVG53" s="96"/>
      <c r="RVH53" s="96"/>
      <c r="RVI53" s="96"/>
      <c r="RVJ53" s="96"/>
      <c r="RVK53" s="96"/>
      <c r="RVL53" s="96"/>
      <c r="RVM53" s="96"/>
      <c r="RVN53" s="96"/>
      <c r="RVO53" s="96"/>
      <c r="RVP53" s="96"/>
      <c r="RVQ53" s="96"/>
      <c r="RVR53" s="96"/>
      <c r="RVS53" s="96"/>
      <c r="RVT53" s="96"/>
      <c r="RVU53" s="96"/>
      <c r="RVV53" s="96"/>
      <c r="RVW53" s="96"/>
      <c r="RVX53" s="96"/>
      <c r="RVY53" s="96"/>
      <c r="RVZ53" s="96"/>
      <c r="RWA53" s="96"/>
      <c r="RWB53" s="96"/>
      <c r="RWC53" s="96"/>
      <c r="RWD53" s="96"/>
      <c r="RWE53" s="96"/>
      <c r="RWF53" s="96"/>
      <c r="RWG53" s="96"/>
      <c r="RWH53" s="96"/>
      <c r="RWI53" s="96"/>
      <c r="RWJ53" s="96"/>
      <c r="RWK53" s="96"/>
      <c r="RWL53" s="96"/>
      <c r="RWM53" s="96"/>
      <c r="RWN53" s="96"/>
      <c r="RWO53" s="96"/>
      <c r="RWP53" s="96"/>
      <c r="RWQ53" s="96"/>
      <c r="RWR53" s="96"/>
      <c r="RWS53" s="96"/>
      <c r="RWT53" s="96"/>
      <c r="RWU53" s="96"/>
      <c r="RWV53" s="96"/>
      <c r="RWW53" s="96"/>
      <c r="RWX53" s="96"/>
      <c r="RWY53" s="96"/>
      <c r="RWZ53" s="96"/>
      <c r="RXA53" s="96"/>
      <c r="RXB53" s="96"/>
      <c r="RXC53" s="96"/>
      <c r="RXD53" s="96"/>
      <c r="RXE53" s="96"/>
      <c r="RXF53" s="96"/>
      <c r="RXG53" s="96"/>
      <c r="RXH53" s="96"/>
      <c r="RXI53" s="96"/>
      <c r="RXJ53" s="96"/>
      <c r="RXK53" s="96"/>
      <c r="RXL53" s="96"/>
      <c r="RXM53" s="96"/>
      <c r="RXN53" s="96"/>
      <c r="RXO53" s="96"/>
      <c r="RXP53" s="96"/>
      <c r="RXQ53" s="96"/>
      <c r="RXR53" s="96"/>
      <c r="RXS53" s="96"/>
      <c r="RXT53" s="96"/>
      <c r="RXU53" s="96"/>
      <c r="RXV53" s="96"/>
      <c r="RXW53" s="96"/>
      <c r="RXX53" s="96"/>
      <c r="RXY53" s="96"/>
      <c r="RXZ53" s="96"/>
      <c r="RYA53" s="96"/>
      <c r="RYB53" s="96"/>
      <c r="RYC53" s="96"/>
      <c r="RYD53" s="96"/>
      <c r="RYE53" s="96"/>
      <c r="RYF53" s="96"/>
      <c r="RYG53" s="96"/>
      <c r="RYH53" s="96"/>
      <c r="RYI53" s="96"/>
      <c r="RYJ53" s="96"/>
      <c r="RYK53" s="96"/>
      <c r="RYL53" s="96"/>
      <c r="RYM53" s="96"/>
      <c r="RYN53" s="96"/>
      <c r="RYO53" s="96"/>
      <c r="RYP53" s="96"/>
      <c r="RYQ53" s="96"/>
      <c r="RYR53" s="96"/>
      <c r="RYS53" s="96"/>
      <c r="RYT53" s="96"/>
      <c r="RYU53" s="96"/>
      <c r="RYV53" s="96"/>
      <c r="RYW53" s="96"/>
      <c r="RYX53" s="96"/>
      <c r="RYY53" s="96"/>
      <c r="RYZ53" s="96"/>
      <c r="RZA53" s="96"/>
      <c r="RZB53" s="96"/>
      <c r="RZC53" s="96"/>
      <c r="RZD53" s="96"/>
      <c r="RZE53" s="96"/>
      <c r="RZF53" s="96"/>
      <c r="RZG53" s="96"/>
      <c r="RZH53" s="96"/>
      <c r="RZI53" s="96"/>
      <c r="RZJ53" s="96"/>
      <c r="RZK53" s="96"/>
      <c r="RZL53" s="96"/>
      <c r="RZM53" s="96"/>
      <c r="RZN53" s="96"/>
      <c r="RZO53" s="96"/>
      <c r="RZP53" s="96"/>
      <c r="RZQ53" s="96"/>
      <c r="RZR53" s="96"/>
      <c r="RZS53" s="96"/>
      <c r="RZT53" s="96"/>
      <c r="RZU53" s="96"/>
      <c r="RZV53" s="96"/>
      <c r="RZW53" s="96"/>
      <c r="RZX53" s="96"/>
      <c r="RZY53" s="96"/>
      <c r="RZZ53" s="96"/>
      <c r="SAA53" s="96"/>
      <c r="SAB53" s="96"/>
      <c r="SAC53" s="96"/>
      <c r="SAD53" s="96"/>
      <c r="SAE53" s="96"/>
      <c r="SAF53" s="96"/>
      <c r="SAG53" s="96"/>
      <c r="SAH53" s="96"/>
      <c r="SAI53" s="96"/>
      <c r="SAJ53" s="96"/>
      <c r="SAK53" s="96"/>
      <c r="SAL53" s="96"/>
      <c r="SAM53" s="96"/>
      <c r="SAN53" s="96"/>
      <c r="SAO53" s="96"/>
      <c r="SAP53" s="96"/>
      <c r="SAQ53" s="96"/>
      <c r="SAR53" s="96"/>
      <c r="SAS53" s="96"/>
      <c r="SAT53" s="96"/>
      <c r="SAU53" s="96"/>
      <c r="SAV53" s="96"/>
      <c r="SAW53" s="96"/>
      <c r="SAX53" s="96"/>
      <c r="SAY53" s="96"/>
      <c r="SAZ53" s="96"/>
      <c r="SBA53" s="96"/>
      <c r="SBB53" s="96"/>
      <c r="SBC53" s="96"/>
      <c r="SBD53" s="96"/>
      <c r="SBE53" s="96"/>
      <c r="SBF53" s="96"/>
      <c r="SBG53" s="96"/>
      <c r="SBH53" s="96"/>
      <c r="SBI53" s="96"/>
      <c r="SBJ53" s="96"/>
      <c r="SBK53" s="96"/>
      <c r="SBL53" s="96"/>
      <c r="SBM53" s="96"/>
      <c r="SBN53" s="96"/>
      <c r="SBO53" s="96"/>
      <c r="SBP53" s="96"/>
      <c r="SBQ53" s="96"/>
      <c r="SBR53" s="96"/>
      <c r="SBS53" s="96"/>
      <c r="SBT53" s="96"/>
      <c r="SBU53" s="96"/>
      <c r="SBV53" s="96"/>
      <c r="SBW53" s="96"/>
      <c r="SBX53" s="96"/>
      <c r="SBY53" s="96"/>
      <c r="SBZ53" s="96"/>
      <c r="SCA53" s="96"/>
      <c r="SCB53" s="96"/>
      <c r="SCC53" s="96"/>
      <c r="SCD53" s="96"/>
      <c r="SCE53" s="96"/>
      <c r="SCF53" s="96"/>
      <c r="SCG53" s="96"/>
      <c r="SCH53" s="96"/>
      <c r="SCI53" s="96"/>
      <c r="SCJ53" s="96"/>
      <c r="SCK53" s="96"/>
      <c r="SCL53" s="96"/>
      <c r="SCM53" s="96"/>
      <c r="SCN53" s="96"/>
      <c r="SCO53" s="96"/>
      <c r="SCP53" s="96"/>
      <c r="SCQ53" s="96"/>
      <c r="SCR53" s="96"/>
      <c r="SCS53" s="96"/>
      <c r="SCT53" s="96"/>
      <c r="SCU53" s="96"/>
      <c r="SCV53" s="96"/>
      <c r="SCW53" s="96"/>
      <c r="SCX53" s="96"/>
      <c r="SCY53" s="96"/>
      <c r="SCZ53" s="96"/>
      <c r="SDA53" s="96"/>
      <c r="SDB53" s="96"/>
      <c r="SDC53" s="96"/>
      <c r="SDD53" s="96"/>
      <c r="SDE53" s="96"/>
      <c r="SDF53" s="96"/>
      <c r="SDG53" s="96"/>
      <c r="SDH53" s="96"/>
      <c r="SDI53" s="96"/>
      <c r="SDJ53" s="96"/>
      <c r="SDK53" s="96"/>
      <c r="SDL53" s="96"/>
      <c r="SDM53" s="96"/>
      <c r="SDN53" s="96"/>
      <c r="SDO53" s="96"/>
      <c r="SDP53" s="96"/>
      <c r="SDQ53" s="96"/>
      <c r="SDR53" s="96"/>
      <c r="SDS53" s="96"/>
      <c r="SDT53" s="96"/>
      <c r="SDU53" s="96"/>
      <c r="SDV53" s="96"/>
      <c r="SDW53" s="96"/>
      <c r="SDX53" s="96"/>
      <c r="SDY53" s="96"/>
      <c r="SDZ53" s="96"/>
      <c r="SEA53" s="96"/>
      <c r="SEB53" s="96"/>
      <c r="SEC53" s="96"/>
      <c r="SED53" s="96"/>
      <c r="SEE53" s="96"/>
      <c r="SEF53" s="96"/>
      <c r="SEG53" s="96"/>
      <c r="SEH53" s="96"/>
      <c r="SEI53" s="96"/>
      <c r="SEJ53" s="96"/>
      <c r="SEK53" s="96"/>
      <c r="SEL53" s="96"/>
      <c r="SEM53" s="96"/>
      <c r="SEN53" s="96"/>
      <c r="SEO53" s="96"/>
      <c r="SEP53" s="96"/>
      <c r="SEQ53" s="96"/>
      <c r="SER53" s="96"/>
      <c r="SES53" s="96"/>
      <c r="SET53" s="96"/>
      <c r="SEU53" s="96"/>
      <c r="SEV53" s="96"/>
      <c r="SEW53" s="96"/>
      <c r="SEX53" s="96"/>
      <c r="SEY53" s="96"/>
      <c r="SEZ53" s="96"/>
      <c r="SFA53" s="96"/>
      <c r="SFB53" s="96"/>
      <c r="SFC53" s="96"/>
      <c r="SFD53" s="96"/>
      <c r="SFE53" s="96"/>
      <c r="SFF53" s="96"/>
      <c r="SFG53" s="96"/>
      <c r="SFH53" s="96"/>
      <c r="SFI53" s="96"/>
      <c r="SFJ53" s="96"/>
      <c r="SFK53" s="96"/>
      <c r="SFL53" s="96"/>
      <c r="SFM53" s="96"/>
      <c r="SFN53" s="96"/>
      <c r="SFO53" s="96"/>
      <c r="SFP53" s="96"/>
      <c r="SFQ53" s="96"/>
      <c r="SFR53" s="96"/>
      <c r="SFS53" s="96"/>
      <c r="SFT53" s="96"/>
      <c r="SFU53" s="96"/>
      <c r="SFV53" s="96"/>
      <c r="SFW53" s="96"/>
      <c r="SFX53" s="96"/>
      <c r="SFY53" s="96"/>
      <c r="SFZ53" s="96"/>
      <c r="SGA53" s="96"/>
      <c r="SGB53" s="96"/>
      <c r="SGC53" s="96"/>
      <c r="SGD53" s="96"/>
      <c r="SGE53" s="96"/>
      <c r="SGF53" s="96"/>
      <c r="SGG53" s="96"/>
      <c r="SGH53" s="96"/>
      <c r="SGI53" s="96"/>
      <c r="SGJ53" s="96"/>
      <c r="SGK53" s="96"/>
      <c r="SGL53" s="96"/>
      <c r="SGM53" s="96"/>
      <c r="SGN53" s="96"/>
      <c r="SGO53" s="96"/>
      <c r="SGP53" s="96"/>
      <c r="SGQ53" s="96"/>
      <c r="SGR53" s="96"/>
      <c r="SGS53" s="96"/>
      <c r="SGT53" s="96"/>
      <c r="SGU53" s="96"/>
      <c r="SGV53" s="96"/>
      <c r="SGW53" s="96"/>
      <c r="SGX53" s="96"/>
      <c r="SGY53" s="96"/>
      <c r="SGZ53" s="96"/>
      <c r="SHA53" s="96"/>
      <c r="SHB53" s="96"/>
      <c r="SHC53" s="96"/>
      <c r="SHD53" s="96"/>
      <c r="SHE53" s="96"/>
      <c r="SHF53" s="96"/>
      <c r="SHG53" s="96"/>
      <c r="SHH53" s="96"/>
      <c r="SHI53" s="96"/>
      <c r="SHJ53" s="96"/>
      <c r="SHK53" s="96"/>
      <c r="SHL53" s="96"/>
      <c r="SHM53" s="96"/>
      <c r="SHN53" s="96"/>
      <c r="SHO53" s="96"/>
      <c r="SHP53" s="96"/>
      <c r="SHQ53" s="96"/>
      <c r="SHR53" s="96"/>
      <c r="SHS53" s="96"/>
      <c r="SHT53" s="96"/>
      <c r="SHU53" s="96"/>
      <c r="SHV53" s="96"/>
      <c r="SHW53" s="96"/>
      <c r="SHX53" s="96"/>
      <c r="SHY53" s="96"/>
      <c r="SHZ53" s="96"/>
      <c r="SIA53" s="96"/>
      <c r="SIB53" s="96"/>
      <c r="SIC53" s="96"/>
      <c r="SID53" s="96"/>
      <c r="SIE53" s="96"/>
      <c r="SIF53" s="96"/>
      <c r="SIG53" s="96"/>
      <c r="SIH53" s="96"/>
      <c r="SII53" s="96"/>
      <c r="SIJ53" s="96"/>
      <c r="SIK53" s="96"/>
      <c r="SIL53" s="96"/>
      <c r="SIM53" s="96"/>
      <c r="SIN53" s="96"/>
      <c r="SIO53" s="96"/>
      <c r="SIP53" s="96"/>
      <c r="SIQ53" s="96"/>
      <c r="SIR53" s="96"/>
      <c r="SIS53" s="96"/>
      <c r="SIT53" s="96"/>
      <c r="SIU53" s="96"/>
      <c r="SIV53" s="96"/>
      <c r="SIW53" s="96"/>
      <c r="SIX53" s="96"/>
      <c r="SIY53" s="96"/>
      <c r="SIZ53" s="96"/>
      <c r="SJA53" s="96"/>
      <c r="SJB53" s="96"/>
      <c r="SJC53" s="96"/>
      <c r="SJD53" s="96"/>
      <c r="SJE53" s="96"/>
      <c r="SJF53" s="96"/>
      <c r="SJG53" s="96"/>
      <c r="SJH53" s="96"/>
      <c r="SJI53" s="96"/>
      <c r="SJJ53" s="96"/>
      <c r="SJK53" s="96"/>
      <c r="SJL53" s="96"/>
      <c r="SJM53" s="96"/>
      <c r="SJN53" s="96"/>
      <c r="SJO53" s="96"/>
      <c r="SJP53" s="96"/>
      <c r="SJQ53" s="96"/>
      <c r="SJR53" s="96"/>
      <c r="SJS53" s="96"/>
      <c r="SJT53" s="96"/>
      <c r="SJU53" s="96"/>
      <c r="SJV53" s="96"/>
      <c r="SJW53" s="96"/>
      <c r="SJX53" s="96"/>
      <c r="SJY53" s="96"/>
      <c r="SJZ53" s="96"/>
      <c r="SKA53" s="96"/>
      <c r="SKB53" s="96"/>
      <c r="SKC53" s="96"/>
      <c r="SKD53" s="96"/>
      <c r="SKE53" s="96"/>
      <c r="SKF53" s="96"/>
      <c r="SKG53" s="96"/>
      <c r="SKH53" s="96"/>
      <c r="SKI53" s="96"/>
      <c r="SKJ53" s="96"/>
      <c r="SKK53" s="96"/>
      <c r="SKL53" s="96"/>
      <c r="SKM53" s="96"/>
      <c r="SKN53" s="96"/>
      <c r="SKO53" s="96"/>
      <c r="SKP53" s="96"/>
      <c r="SKQ53" s="96"/>
      <c r="SKR53" s="96"/>
      <c r="SKS53" s="96"/>
      <c r="SKT53" s="96"/>
      <c r="SKU53" s="96"/>
      <c r="SKV53" s="96"/>
      <c r="SKW53" s="96"/>
      <c r="SKX53" s="96"/>
      <c r="SKY53" s="96"/>
      <c r="SKZ53" s="96"/>
      <c r="SLA53" s="96"/>
      <c r="SLB53" s="96"/>
      <c r="SLC53" s="96"/>
      <c r="SLD53" s="96"/>
      <c r="SLE53" s="96"/>
      <c r="SLF53" s="96"/>
      <c r="SLG53" s="96"/>
      <c r="SLH53" s="96"/>
      <c r="SLI53" s="96"/>
      <c r="SLJ53" s="96"/>
      <c r="SLK53" s="96"/>
      <c r="SLL53" s="96"/>
      <c r="SLM53" s="96"/>
      <c r="SLN53" s="96"/>
      <c r="SLO53" s="96"/>
      <c r="SLP53" s="96"/>
      <c r="SLQ53" s="96"/>
      <c r="SLR53" s="96"/>
      <c r="SLS53" s="96"/>
      <c r="SLT53" s="96"/>
      <c r="SLU53" s="96"/>
      <c r="SLV53" s="96"/>
      <c r="SLW53" s="96"/>
      <c r="SLX53" s="96"/>
      <c r="SLY53" s="96"/>
      <c r="SLZ53" s="96"/>
      <c r="SMA53" s="96"/>
      <c r="SMB53" s="96"/>
      <c r="SMC53" s="96"/>
      <c r="SMD53" s="96"/>
      <c r="SME53" s="96"/>
      <c r="SMF53" s="96"/>
      <c r="SMG53" s="96"/>
      <c r="SMH53" s="96"/>
      <c r="SMI53" s="96"/>
      <c r="SMJ53" s="96"/>
      <c r="SMK53" s="96"/>
      <c r="SML53" s="96"/>
      <c r="SMM53" s="96"/>
      <c r="SMN53" s="96"/>
      <c r="SMO53" s="96"/>
      <c r="SMP53" s="96"/>
      <c r="SMQ53" s="96"/>
      <c r="SMR53" s="96"/>
      <c r="SMS53" s="96"/>
      <c r="SMT53" s="96"/>
      <c r="SMU53" s="96"/>
      <c r="SMV53" s="96"/>
      <c r="SMW53" s="96"/>
      <c r="SMX53" s="96"/>
      <c r="SMY53" s="96"/>
      <c r="SMZ53" s="96"/>
      <c r="SNA53" s="96"/>
      <c r="SNB53" s="96"/>
      <c r="SNC53" s="96"/>
      <c r="SND53" s="96"/>
      <c r="SNE53" s="96"/>
      <c r="SNF53" s="96"/>
      <c r="SNG53" s="96"/>
      <c r="SNH53" s="96"/>
      <c r="SNI53" s="96"/>
      <c r="SNJ53" s="96"/>
      <c r="SNK53" s="96"/>
      <c r="SNL53" s="96"/>
      <c r="SNM53" s="96"/>
      <c r="SNN53" s="96"/>
      <c r="SNO53" s="96"/>
      <c r="SNP53" s="96"/>
      <c r="SNQ53" s="96"/>
      <c r="SNR53" s="96"/>
      <c r="SNS53" s="96"/>
      <c r="SNT53" s="96"/>
      <c r="SNU53" s="96"/>
      <c r="SNV53" s="96"/>
      <c r="SNW53" s="96"/>
      <c r="SNX53" s="96"/>
      <c r="SNY53" s="96"/>
      <c r="SNZ53" s="96"/>
      <c r="SOA53" s="96"/>
      <c r="SOB53" s="96"/>
      <c r="SOC53" s="96"/>
      <c r="SOD53" s="96"/>
      <c r="SOE53" s="96"/>
      <c r="SOF53" s="96"/>
      <c r="SOG53" s="96"/>
      <c r="SOH53" s="96"/>
      <c r="SOI53" s="96"/>
      <c r="SOJ53" s="96"/>
      <c r="SOK53" s="96"/>
      <c r="SOL53" s="96"/>
      <c r="SOM53" s="96"/>
      <c r="SON53" s="96"/>
      <c r="SOO53" s="96"/>
      <c r="SOP53" s="96"/>
      <c r="SOQ53" s="96"/>
      <c r="SOR53" s="96"/>
      <c r="SOS53" s="96"/>
      <c r="SOT53" s="96"/>
      <c r="SOU53" s="96"/>
      <c r="SOV53" s="96"/>
      <c r="SOW53" s="96"/>
      <c r="SOX53" s="96"/>
      <c r="SOY53" s="96"/>
      <c r="SOZ53" s="96"/>
      <c r="SPA53" s="96"/>
      <c r="SPB53" s="96"/>
      <c r="SPC53" s="96"/>
      <c r="SPD53" s="96"/>
      <c r="SPE53" s="96"/>
      <c r="SPF53" s="96"/>
      <c r="SPG53" s="96"/>
      <c r="SPH53" s="96"/>
      <c r="SPI53" s="96"/>
      <c r="SPJ53" s="96"/>
      <c r="SPK53" s="96"/>
      <c r="SPL53" s="96"/>
      <c r="SPM53" s="96"/>
      <c r="SPN53" s="96"/>
      <c r="SPO53" s="96"/>
      <c r="SPP53" s="96"/>
      <c r="SPQ53" s="96"/>
      <c r="SPR53" s="96"/>
      <c r="SPS53" s="96"/>
      <c r="SPT53" s="96"/>
      <c r="SPU53" s="96"/>
      <c r="SPV53" s="96"/>
      <c r="SPW53" s="96"/>
      <c r="SPX53" s="96"/>
      <c r="SPY53" s="96"/>
      <c r="SPZ53" s="96"/>
      <c r="SQA53" s="96"/>
      <c r="SQB53" s="96"/>
      <c r="SQC53" s="96"/>
      <c r="SQD53" s="96"/>
      <c r="SQE53" s="96"/>
      <c r="SQF53" s="96"/>
      <c r="SQG53" s="96"/>
      <c r="SQH53" s="96"/>
      <c r="SQI53" s="96"/>
      <c r="SQJ53" s="96"/>
      <c r="SQK53" s="96"/>
      <c r="SQL53" s="96"/>
      <c r="SQM53" s="96"/>
      <c r="SQN53" s="96"/>
      <c r="SQO53" s="96"/>
      <c r="SQP53" s="96"/>
      <c r="SQQ53" s="96"/>
      <c r="SQR53" s="96"/>
      <c r="SQS53" s="96"/>
      <c r="SQT53" s="96"/>
      <c r="SQU53" s="96"/>
      <c r="SQV53" s="96"/>
      <c r="SQW53" s="96"/>
      <c r="SQX53" s="96"/>
      <c r="SQY53" s="96"/>
      <c r="SQZ53" s="96"/>
      <c r="SRA53" s="96"/>
      <c r="SRB53" s="96"/>
      <c r="SRC53" s="96"/>
      <c r="SRD53" s="96"/>
      <c r="SRE53" s="96"/>
      <c r="SRF53" s="96"/>
      <c r="SRG53" s="96"/>
      <c r="SRH53" s="96"/>
      <c r="SRI53" s="96"/>
      <c r="SRJ53" s="96"/>
      <c r="SRK53" s="96"/>
      <c r="SRL53" s="96"/>
      <c r="SRM53" s="96"/>
      <c r="SRN53" s="96"/>
      <c r="SRO53" s="96"/>
      <c r="SRP53" s="96"/>
      <c r="SRQ53" s="96"/>
      <c r="SRR53" s="96"/>
      <c r="SRS53" s="96"/>
      <c r="SRT53" s="96"/>
      <c r="SRU53" s="96"/>
      <c r="SRV53" s="96"/>
      <c r="SRW53" s="96"/>
      <c r="SRX53" s="96"/>
      <c r="SRY53" s="96"/>
      <c r="SRZ53" s="96"/>
      <c r="SSA53" s="96"/>
      <c r="SSB53" s="96"/>
      <c r="SSC53" s="96"/>
      <c r="SSD53" s="96"/>
      <c r="SSE53" s="96"/>
      <c r="SSF53" s="96"/>
      <c r="SSG53" s="96"/>
      <c r="SSH53" s="96"/>
      <c r="SSI53" s="96"/>
      <c r="SSJ53" s="96"/>
      <c r="SSK53" s="96"/>
      <c r="SSL53" s="96"/>
      <c r="SSM53" s="96"/>
      <c r="SSN53" s="96"/>
      <c r="SSO53" s="96"/>
      <c r="SSP53" s="96"/>
      <c r="SSQ53" s="96"/>
      <c r="SSR53" s="96"/>
      <c r="SSS53" s="96"/>
      <c r="SST53" s="96"/>
      <c r="SSU53" s="96"/>
      <c r="SSV53" s="96"/>
      <c r="SSW53" s="96"/>
      <c r="SSX53" s="96"/>
      <c r="SSY53" s="96"/>
      <c r="SSZ53" s="96"/>
      <c r="STA53" s="96"/>
      <c r="STB53" s="96"/>
      <c r="STC53" s="96"/>
      <c r="STD53" s="96"/>
      <c r="STE53" s="96"/>
      <c r="STF53" s="96"/>
      <c r="STG53" s="96"/>
      <c r="STH53" s="96"/>
      <c r="STI53" s="96"/>
      <c r="STJ53" s="96"/>
      <c r="STK53" s="96"/>
      <c r="STL53" s="96"/>
      <c r="STM53" s="96"/>
      <c r="STN53" s="96"/>
      <c r="STO53" s="96"/>
      <c r="STP53" s="96"/>
      <c r="STQ53" s="96"/>
      <c r="STR53" s="96"/>
      <c r="STS53" s="96"/>
      <c r="STT53" s="96"/>
      <c r="STU53" s="96"/>
      <c r="STV53" s="96"/>
      <c r="STW53" s="96"/>
      <c r="STX53" s="96"/>
      <c r="STY53" s="96"/>
      <c r="STZ53" s="96"/>
      <c r="SUA53" s="96"/>
      <c r="SUB53" s="96"/>
      <c r="SUC53" s="96"/>
      <c r="SUD53" s="96"/>
      <c r="SUE53" s="96"/>
      <c r="SUF53" s="96"/>
      <c r="SUG53" s="96"/>
      <c r="SUH53" s="96"/>
      <c r="SUI53" s="96"/>
      <c r="SUJ53" s="96"/>
      <c r="SUK53" s="96"/>
      <c r="SUL53" s="96"/>
      <c r="SUM53" s="96"/>
      <c r="SUN53" s="96"/>
      <c r="SUO53" s="96"/>
      <c r="SUP53" s="96"/>
      <c r="SUQ53" s="96"/>
      <c r="SUR53" s="96"/>
      <c r="SUS53" s="96"/>
      <c r="SUT53" s="96"/>
      <c r="SUU53" s="96"/>
      <c r="SUV53" s="96"/>
      <c r="SUW53" s="96"/>
      <c r="SUX53" s="96"/>
      <c r="SUY53" s="96"/>
      <c r="SUZ53" s="96"/>
      <c r="SVA53" s="96"/>
      <c r="SVB53" s="96"/>
      <c r="SVC53" s="96"/>
      <c r="SVD53" s="96"/>
      <c r="SVE53" s="96"/>
      <c r="SVF53" s="96"/>
      <c r="SVG53" s="96"/>
      <c r="SVH53" s="96"/>
      <c r="SVI53" s="96"/>
      <c r="SVJ53" s="96"/>
      <c r="SVK53" s="96"/>
      <c r="SVL53" s="96"/>
      <c r="SVM53" s="96"/>
      <c r="SVN53" s="96"/>
      <c r="SVO53" s="96"/>
      <c r="SVP53" s="96"/>
      <c r="SVQ53" s="96"/>
      <c r="SVR53" s="96"/>
      <c r="SVS53" s="96"/>
      <c r="SVT53" s="96"/>
      <c r="SVU53" s="96"/>
      <c r="SVV53" s="96"/>
      <c r="SVW53" s="96"/>
      <c r="SVX53" s="96"/>
      <c r="SVY53" s="96"/>
      <c r="SVZ53" s="96"/>
      <c r="SWA53" s="96"/>
      <c r="SWB53" s="96"/>
      <c r="SWC53" s="96"/>
      <c r="SWD53" s="96"/>
      <c r="SWE53" s="96"/>
      <c r="SWF53" s="96"/>
      <c r="SWG53" s="96"/>
      <c r="SWH53" s="96"/>
      <c r="SWI53" s="96"/>
      <c r="SWJ53" s="96"/>
      <c r="SWK53" s="96"/>
      <c r="SWL53" s="96"/>
      <c r="SWM53" s="96"/>
      <c r="SWN53" s="96"/>
      <c r="SWO53" s="96"/>
      <c r="SWP53" s="96"/>
      <c r="SWQ53" s="96"/>
      <c r="SWR53" s="96"/>
      <c r="SWS53" s="96"/>
      <c r="SWT53" s="96"/>
      <c r="SWU53" s="96"/>
      <c r="SWV53" s="96"/>
      <c r="SWW53" s="96"/>
      <c r="SWX53" s="96"/>
      <c r="SWY53" s="96"/>
      <c r="SWZ53" s="96"/>
      <c r="SXA53" s="96"/>
      <c r="SXB53" s="96"/>
      <c r="SXC53" s="96"/>
      <c r="SXD53" s="96"/>
      <c r="SXE53" s="96"/>
      <c r="SXF53" s="96"/>
      <c r="SXG53" s="96"/>
      <c r="SXH53" s="96"/>
      <c r="SXI53" s="96"/>
      <c r="SXJ53" s="96"/>
      <c r="SXK53" s="96"/>
      <c r="SXL53" s="96"/>
      <c r="SXM53" s="96"/>
      <c r="SXN53" s="96"/>
      <c r="SXO53" s="96"/>
      <c r="SXP53" s="96"/>
      <c r="SXQ53" s="96"/>
      <c r="SXR53" s="96"/>
      <c r="SXS53" s="96"/>
      <c r="SXT53" s="96"/>
      <c r="SXU53" s="96"/>
      <c r="SXV53" s="96"/>
      <c r="SXW53" s="96"/>
      <c r="SXX53" s="96"/>
      <c r="SXY53" s="96"/>
      <c r="SXZ53" s="96"/>
      <c r="SYA53" s="96"/>
      <c r="SYB53" s="96"/>
      <c r="SYC53" s="96"/>
      <c r="SYD53" s="96"/>
      <c r="SYE53" s="96"/>
      <c r="SYF53" s="96"/>
      <c r="SYG53" s="96"/>
      <c r="SYH53" s="96"/>
      <c r="SYI53" s="96"/>
      <c r="SYJ53" s="96"/>
      <c r="SYK53" s="96"/>
      <c r="SYL53" s="96"/>
      <c r="SYM53" s="96"/>
      <c r="SYN53" s="96"/>
      <c r="SYO53" s="96"/>
      <c r="SYP53" s="96"/>
      <c r="SYQ53" s="96"/>
      <c r="SYR53" s="96"/>
      <c r="SYS53" s="96"/>
      <c r="SYT53" s="96"/>
      <c r="SYU53" s="96"/>
      <c r="SYV53" s="96"/>
      <c r="SYW53" s="96"/>
      <c r="SYX53" s="96"/>
      <c r="SYY53" s="96"/>
      <c r="SYZ53" s="96"/>
      <c r="SZA53" s="96"/>
      <c r="SZB53" s="96"/>
      <c r="SZC53" s="96"/>
      <c r="SZD53" s="96"/>
      <c r="SZE53" s="96"/>
      <c r="SZF53" s="96"/>
      <c r="SZG53" s="96"/>
      <c r="SZH53" s="96"/>
      <c r="SZI53" s="96"/>
      <c r="SZJ53" s="96"/>
      <c r="SZK53" s="96"/>
      <c r="SZL53" s="96"/>
      <c r="SZM53" s="96"/>
      <c r="SZN53" s="96"/>
      <c r="SZO53" s="96"/>
      <c r="SZP53" s="96"/>
      <c r="SZQ53" s="96"/>
      <c r="SZR53" s="96"/>
      <c r="SZS53" s="96"/>
      <c r="SZT53" s="96"/>
      <c r="SZU53" s="96"/>
      <c r="SZV53" s="96"/>
      <c r="SZW53" s="96"/>
      <c r="SZX53" s="96"/>
      <c r="SZY53" s="96"/>
      <c r="SZZ53" s="96"/>
      <c r="TAA53" s="96"/>
      <c r="TAB53" s="96"/>
      <c r="TAC53" s="96"/>
      <c r="TAD53" s="96"/>
      <c r="TAE53" s="96"/>
      <c r="TAF53" s="96"/>
      <c r="TAG53" s="96"/>
      <c r="TAH53" s="96"/>
      <c r="TAI53" s="96"/>
      <c r="TAJ53" s="96"/>
      <c r="TAK53" s="96"/>
      <c r="TAL53" s="96"/>
      <c r="TAM53" s="96"/>
      <c r="TAN53" s="96"/>
      <c r="TAO53" s="96"/>
      <c r="TAP53" s="96"/>
      <c r="TAQ53" s="96"/>
      <c r="TAR53" s="96"/>
      <c r="TAS53" s="96"/>
      <c r="TAT53" s="96"/>
      <c r="TAU53" s="96"/>
      <c r="TAV53" s="96"/>
      <c r="TAW53" s="96"/>
      <c r="TAX53" s="96"/>
      <c r="TAY53" s="96"/>
      <c r="TAZ53" s="96"/>
      <c r="TBA53" s="96"/>
      <c r="TBB53" s="96"/>
      <c r="TBC53" s="96"/>
      <c r="TBD53" s="96"/>
      <c r="TBE53" s="96"/>
      <c r="TBF53" s="96"/>
      <c r="TBG53" s="96"/>
      <c r="TBH53" s="96"/>
      <c r="TBI53" s="96"/>
      <c r="TBJ53" s="96"/>
      <c r="TBK53" s="96"/>
      <c r="TBL53" s="96"/>
      <c r="TBM53" s="96"/>
      <c r="TBN53" s="96"/>
      <c r="TBO53" s="96"/>
      <c r="TBP53" s="96"/>
      <c r="TBQ53" s="96"/>
      <c r="TBR53" s="96"/>
      <c r="TBS53" s="96"/>
      <c r="TBT53" s="96"/>
      <c r="TBU53" s="96"/>
      <c r="TBV53" s="96"/>
      <c r="TBW53" s="96"/>
      <c r="TBX53" s="96"/>
      <c r="TBY53" s="96"/>
      <c r="TBZ53" s="96"/>
      <c r="TCA53" s="96"/>
      <c r="TCB53" s="96"/>
      <c r="TCC53" s="96"/>
      <c r="TCD53" s="96"/>
      <c r="TCE53" s="96"/>
      <c r="TCF53" s="96"/>
      <c r="TCG53" s="96"/>
      <c r="TCH53" s="96"/>
      <c r="TCI53" s="96"/>
      <c r="TCJ53" s="96"/>
      <c r="TCK53" s="96"/>
      <c r="TCL53" s="96"/>
      <c r="TCM53" s="96"/>
      <c r="TCN53" s="96"/>
      <c r="TCO53" s="96"/>
      <c r="TCP53" s="96"/>
      <c r="TCQ53" s="96"/>
      <c r="TCR53" s="96"/>
      <c r="TCS53" s="96"/>
      <c r="TCT53" s="96"/>
      <c r="TCU53" s="96"/>
      <c r="TCV53" s="96"/>
      <c r="TCW53" s="96"/>
      <c r="TCX53" s="96"/>
      <c r="TCY53" s="96"/>
      <c r="TCZ53" s="96"/>
      <c r="TDA53" s="96"/>
      <c r="TDB53" s="96"/>
      <c r="TDC53" s="96"/>
      <c r="TDD53" s="96"/>
      <c r="TDE53" s="96"/>
      <c r="TDF53" s="96"/>
      <c r="TDG53" s="96"/>
      <c r="TDH53" s="96"/>
      <c r="TDI53" s="96"/>
      <c r="TDJ53" s="96"/>
      <c r="TDK53" s="96"/>
      <c r="TDL53" s="96"/>
      <c r="TDM53" s="96"/>
      <c r="TDN53" s="96"/>
      <c r="TDO53" s="96"/>
      <c r="TDP53" s="96"/>
      <c r="TDQ53" s="96"/>
      <c r="TDR53" s="96"/>
      <c r="TDS53" s="96"/>
      <c r="TDT53" s="96"/>
      <c r="TDU53" s="96"/>
      <c r="TDV53" s="96"/>
      <c r="TDW53" s="96"/>
      <c r="TDX53" s="96"/>
      <c r="TDY53" s="96"/>
      <c r="TDZ53" s="96"/>
      <c r="TEA53" s="96"/>
      <c r="TEB53" s="96"/>
      <c r="TEC53" s="96"/>
      <c r="TED53" s="96"/>
      <c r="TEE53" s="96"/>
      <c r="TEF53" s="96"/>
      <c r="TEG53" s="96"/>
      <c r="TEH53" s="96"/>
      <c r="TEI53" s="96"/>
      <c r="TEJ53" s="96"/>
      <c r="TEK53" s="96"/>
      <c r="TEL53" s="96"/>
      <c r="TEM53" s="96"/>
      <c r="TEN53" s="96"/>
      <c r="TEO53" s="96"/>
      <c r="TEP53" s="96"/>
      <c r="TEQ53" s="96"/>
      <c r="TER53" s="96"/>
      <c r="TES53" s="96"/>
      <c r="TET53" s="96"/>
      <c r="TEU53" s="96"/>
      <c r="TEV53" s="96"/>
      <c r="TEW53" s="96"/>
      <c r="TEX53" s="96"/>
      <c r="TEY53" s="96"/>
      <c r="TEZ53" s="96"/>
      <c r="TFA53" s="96"/>
      <c r="TFB53" s="96"/>
      <c r="TFC53" s="96"/>
      <c r="TFD53" s="96"/>
      <c r="TFE53" s="96"/>
      <c r="TFF53" s="96"/>
      <c r="TFG53" s="96"/>
      <c r="TFH53" s="96"/>
      <c r="TFI53" s="96"/>
      <c r="TFJ53" s="96"/>
      <c r="TFK53" s="96"/>
      <c r="TFL53" s="96"/>
      <c r="TFM53" s="96"/>
      <c r="TFN53" s="96"/>
      <c r="TFO53" s="96"/>
      <c r="TFP53" s="96"/>
      <c r="TFQ53" s="96"/>
      <c r="TFR53" s="96"/>
      <c r="TFS53" s="96"/>
      <c r="TFT53" s="96"/>
      <c r="TFU53" s="96"/>
      <c r="TFV53" s="96"/>
      <c r="TFW53" s="96"/>
      <c r="TFX53" s="96"/>
      <c r="TFY53" s="96"/>
      <c r="TFZ53" s="96"/>
      <c r="TGA53" s="96"/>
      <c r="TGB53" s="96"/>
      <c r="TGC53" s="96"/>
      <c r="TGD53" s="96"/>
      <c r="TGE53" s="96"/>
      <c r="TGF53" s="96"/>
      <c r="TGG53" s="96"/>
      <c r="TGH53" s="96"/>
      <c r="TGI53" s="96"/>
      <c r="TGJ53" s="96"/>
      <c r="TGK53" s="96"/>
      <c r="TGL53" s="96"/>
      <c r="TGM53" s="96"/>
      <c r="TGN53" s="96"/>
      <c r="TGO53" s="96"/>
      <c r="TGP53" s="96"/>
      <c r="TGQ53" s="96"/>
      <c r="TGR53" s="96"/>
      <c r="TGS53" s="96"/>
      <c r="TGT53" s="96"/>
      <c r="TGU53" s="96"/>
      <c r="TGV53" s="96"/>
      <c r="TGW53" s="96"/>
      <c r="TGX53" s="96"/>
      <c r="TGY53" s="96"/>
      <c r="TGZ53" s="96"/>
      <c r="THA53" s="96"/>
      <c r="THB53" s="96"/>
      <c r="THC53" s="96"/>
      <c r="THD53" s="96"/>
      <c r="THE53" s="96"/>
      <c r="THF53" s="96"/>
      <c r="THG53" s="96"/>
      <c r="THH53" s="96"/>
      <c r="THI53" s="96"/>
      <c r="THJ53" s="96"/>
      <c r="THK53" s="96"/>
      <c r="THL53" s="96"/>
      <c r="THM53" s="96"/>
      <c r="THN53" s="96"/>
      <c r="THO53" s="96"/>
      <c r="THP53" s="96"/>
      <c r="THQ53" s="96"/>
      <c r="THR53" s="96"/>
      <c r="THS53" s="96"/>
      <c r="THT53" s="96"/>
      <c r="THU53" s="96"/>
      <c r="THV53" s="96"/>
      <c r="THW53" s="96"/>
      <c r="THX53" s="96"/>
      <c r="THY53" s="96"/>
      <c r="THZ53" s="96"/>
      <c r="TIA53" s="96"/>
      <c r="TIB53" s="96"/>
      <c r="TIC53" s="96"/>
      <c r="TID53" s="96"/>
      <c r="TIE53" s="96"/>
      <c r="TIF53" s="96"/>
      <c r="TIG53" s="96"/>
      <c r="TIH53" s="96"/>
      <c r="TII53" s="96"/>
      <c r="TIJ53" s="96"/>
      <c r="TIK53" s="96"/>
      <c r="TIL53" s="96"/>
      <c r="TIM53" s="96"/>
      <c r="TIN53" s="96"/>
      <c r="TIO53" s="96"/>
      <c r="TIP53" s="96"/>
      <c r="TIQ53" s="96"/>
      <c r="TIR53" s="96"/>
      <c r="TIS53" s="96"/>
      <c r="TIT53" s="96"/>
      <c r="TIU53" s="96"/>
      <c r="TIV53" s="96"/>
      <c r="TIW53" s="96"/>
      <c r="TIX53" s="96"/>
      <c r="TIY53" s="96"/>
      <c r="TIZ53" s="96"/>
      <c r="TJA53" s="96"/>
      <c r="TJB53" s="96"/>
      <c r="TJC53" s="96"/>
      <c r="TJD53" s="96"/>
      <c r="TJE53" s="96"/>
      <c r="TJF53" s="96"/>
      <c r="TJG53" s="96"/>
      <c r="TJH53" s="96"/>
      <c r="TJI53" s="96"/>
      <c r="TJJ53" s="96"/>
      <c r="TJK53" s="96"/>
      <c r="TJL53" s="96"/>
      <c r="TJM53" s="96"/>
      <c r="TJN53" s="96"/>
      <c r="TJO53" s="96"/>
      <c r="TJP53" s="96"/>
      <c r="TJQ53" s="96"/>
      <c r="TJR53" s="96"/>
      <c r="TJS53" s="96"/>
      <c r="TJT53" s="96"/>
      <c r="TJU53" s="96"/>
      <c r="TJV53" s="96"/>
      <c r="TJW53" s="96"/>
      <c r="TJX53" s="96"/>
      <c r="TJY53" s="96"/>
      <c r="TJZ53" s="96"/>
      <c r="TKA53" s="96"/>
      <c r="TKB53" s="96"/>
      <c r="TKC53" s="96"/>
      <c r="TKD53" s="96"/>
      <c r="TKE53" s="96"/>
      <c r="TKF53" s="96"/>
      <c r="TKG53" s="96"/>
      <c r="TKH53" s="96"/>
      <c r="TKI53" s="96"/>
      <c r="TKJ53" s="96"/>
      <c r="TKK53" s="96"/>
      <c r="TKL53" s="96"/>
      <c r="TKM53" s="96"/>
      <c r="TKN53" s="96"/>
      <c r="TKO53" s="96"/>
      <c r="TKP53" s="96"/>
      <c r="TKQ53" s="96"/>
      <c r="TKR53" s="96"/>
      <c r="TKS53" s="96"/>
      <c r="TKT53" s="96"/>
      <c r="TKU53" s="96"/>
      <c r="TKV53" s="96"/>
      <c r="TKW53" s="96"/>
      <c r="TKX53" s="96"/>
      <c r="TKY53" s="96"/>
      <c r="TKZ53" s="96"/>
      <c r="TLA53" s="96"/>
      <c r="TLB53" s="96"/>
      <c r="TLC53" s="96"/>
      <c r="TLD53" s="96"/>
      <c r="TLE53" s="96"/>
      <c r="TLF53" s="96"/>
      <c r="TLG53" s="96"/>
      <c r="TLH53" s="96"/>
      <c r="TLI53" s="96"/>
      <c r="TLJ53" s="96"/>
      <c r="TLK53" s="96"/>
      <c r="TLL53" s="96"/>
      <c r="TLM53" s="96"/>
      <c r="TLN53" s="96"/>
      <c r="TLO53" s="96"/>
      <c r="TLP53" s="96"/>
      <c r="TLQ53" s="96"/>
      <c r="TLR53" s="96"/>
      <c r="TLS53" s="96"/>
      <c r="TLT53" s="96"/>
      <c r="TLU53" s="96"/>
      <c r="TLV53" s="96"/>
      <c r="TLW53" s="96"/>
      <c r="TLX53" s="96"/>
      <c r="TLY53" s="96"/>
      <c r="TLZ53" s="96"/>
      <c r="TMA53" s="96"/>
      <c r="TMB53" s="96"/>
      <c r="TMC53" s="96"/>
      <c r="TMD53" s="96"/>
      <c r="TME53" s="96"/>
      <c r="TMF53" s="96"/>
      <c r="TMG53" s="96"/>
      <c r="TMH53" s="96"/>
      <c r="TMI53" s="96"/>
      <c r="TMJ53" s="96"/>
      <c r="TMK53" s="96"/>
      <c r="TML53" s="96"/>
      <c r="TMM53" s="96"/>
      <c r="TMN53" s="96"/>
      <c r="TMO53" s="96"/>
      <c r="TMP53" s="96"/>
      <c r="TMQ53" s="96"/>
      <c r="TMR53" s="96"/>
      <c r="TMS53" s="96"/>
      <c r="TMT53" s="96"/>
      <c r="TMU53" s="96"/>
      <c r="TMV53" s="96"/>
      <c r="TMW53" s="96"/>
      <c r="TMX53" s="96"/>
      <c r="TMY53" s="96"/>
      <c r="TMZ53" s="96"/>
      <c r="TNA53" s="96"/>
      <c r="TNB53" s="96"/>
      <c r="TNC53" s="96"/>
      <c r="TND53" s="96"/>
      <c r="TNE53" s="96"/>
      <c r="TNF53" s="96"/>
      <c r="TNG53" s="96"/>
      <c r="TNH53" s="96"/>
      <c r="TNI53" s="96"/>
      <c r="TNJ53" s="96"/>
      <c r="TNK53" s="96"/>
      <c r="TNL53" s="96"/>
      <c r="TNM53" s="96"/>
      <c r="TNN53" s="96"/>
      <c r="TNO53" s="96"/>
      <c r="TNP53" s="96"/>
      <c r="TNQ53" s="96"/>
      <c r="TNR53" s="96"/>
      <c r="TNS53" s="96"/>
      <c r="TNT53" s="96"/>
      <c r="TNU53" s="96"/>
      <c r="TNV53" s="96"/>
      <c r="TNW53" s="96"/>
      <c r="TNX53" s="96"/>
      <c r="TNY53" s="96"/>
      <c r="TNZ53" s="96"/>
      <c r="TOA53" s="96"/>
      <c r="TOB53" s="96"/>
      <c r="TOC53" s="96"/>
      <c r="TOD53" s="96"/>
      <c r="TOE53" s="96"/>
      <c r="TOF53" s="96"/>
      <c r="TOG53" s="96"/>
      <c r="TOH53" s="96"/>
      <c r="TOI53" s="96"/>
      <c r="TOJ53" s="96"/>
      <c r="TOK53" s="96"/>
      <c r="TOL53" s="96"/>
      <c r="TOM53" s="96"/>
      <c r="TON53" s="96"/>
      <c r="TOO53" s="96"/>
      <c r="TOP53" s="96"/>
      <c r="TOQ53" s="96"/>
      <c r="TOR53" s="96"/>
      <c r="TOS53" s="96"/>
      <c r="TOT53" s="96"/>
      <c r="TOU53" s="96"/>
      <c r="TOV53" s="96"/>
      <c r="TOW53" s="96"/>
      <c r="TOX53" s="96"/>
      <c r="TOY53" s="96"/>
      <c r="TOZ53" s="96"/>
      <c r="TPA53" s="96"/>
      <c r="TPB53" s="96"/>
      <c r="TPC53" s="96"/>
      <c r="TPD53" s="96"/>
      <c r="TPE53" s="96"/>
      <c r="TPF53" s="96"/>
      <c r="TPG53" s="96"/>
      <c r="TPH53" s="96"/>
      <c r="TPI53" s="96"/>
      <c r="TPJ53" s="96"/>
      <c r="TPK53" s="96"/>
      <c r="TPL53" s="96"/>
      <c r="TPM53" s="96"/>
      <c r="TPN53" s="96"/>
      <c r="TPO53" s="96"/>
      <c r="TPP53" s="96"/>
      <c r="TPQ53" s="96"/>
      <c r="TPR53" s="96"/>
      <c r="TPS53" s="96"/>
      <c r="TPT53" s="96"/>
      <c r="TPU53" s="96"/>
      <c r="TPV53" s="96"/>
      <c r="TPW53" s="96"/>
      <c r="TPX53" s="96"/>
      <c r="TPY53" s="96"/>
      <c r="TPZ53" s="96"/>
      <c r="TQA53" s="96"/>
      <c r="TQB53" s="96"/>
      <c r="TQC53" s="96"/>
      <c r="TQD53" s="96"/>
      <c r="TQE53" s="96"/>
      <c r="TQF53" s="96"/>
      <c r="TQG53" s="96"/>
      <c r="TQH53" s="96"/>
      <c r="TQI53" s="96"/>
      <c r="TQJ53" s="96"/>
      <c r="TQK53" s="96"/>
      <c r="TQL53" s="96"/>
      <c r="TQM53" s="96"/>
      <c r="TQN53" s="96"/>
      <c r="TQO53" s="96"/>
      <c r="TQP53" s="96"/>
      <c r="TQQ53" s="96"/>
      <c r="TQR53" s="96"/>
      <c r="TQS53" s="96"/>
      <c r="TQT53" s="96"/>
      <c r="TQU53" s="96"/>
      <c r="TQV53" s="96"/>
      <c r="TQW53" s="96"/>
      <c r="TQX53" s="96"/>
      <c r="TQY53" s="96"/>
      <c r="TQZ53" s="96"/>
      <c r="TRA53" s="96"/>
      <c r="TRB53" s="96"/>
      <c r="TRC53" s="96"/>
      <c r="TRD53" s="96"/>
      <c r="TRE53" s="96"/>
      <c r="TRF53" s="96"/>
      <c r="TRG53" s="96"/>
      <c r="TRH53" s="96"/>
      <c r="TRI53" s="96"/>
      <c r="TRJ53" s="96"/>
      <c r="TRK53" s="96"/>
      <c r="TRL53" s="96"/>
      <c r="TRM53" s="96"/>
      <c r="TRN53" s="96"/>
      <c r="TRO53" s="96"/>
      <c r="TRP53" s="96"/>
      <c r="TRQ53" s="96"/>
      <c r="TRR53" s="96"/>
      <c r="TRS53" s="96"/>
      <c r="TRT53" s="96"/>
      <c r="TRU53" s="96"/>
      <c r="TRV53" s="96"/>
      <c r="TRW53" s="96"/>
      <c r="TRX53" s="96"/>
      <c r="TRY53" s="96"/>
      <c r="TRZ53" s="96"/>
      <c r="TSA53" s="96"/>
      <c r="TSB53" s="96"/>
      <c r="TSC53" s="96"/>
      <c r="TSD53" s="96"/>
      <c r="TSE53" s="96"/>
      <c r="TSF53" s="96"/>
      <c r="TSG53" s="96"/>
      <c r="TSH53" s="96"/>
      <c r="TSI53" s="96"/>
      <c r="TSJ53" s="96"/>
      <c r="TSK53" s="96"/>
      <c r="TSL53" s="96"/>
      <c r="TSM53" s="96"/>
      <c r="TSN53" s="96"/>
      <c r="TSO53" s="96"/>
      <c r="TSP53" s="96"/>
      <c r="TSQ53" s="96"/>
      <c r="TSR53" s="96"/>
      <c r="TSS53" s="96"/>
      <c r="TST53" s="96"/>
      <c r="TSU53" s="96"/>
      <c r="TSV53" s="96"/>
      <c r="TSW53" s="96"/>
      <c r="TSX53" s="96"/>
      <c r="TSY53" s="96"/>
      <c r="TSZ53" s="96"/>
      <c r="TTA53" s="96"/>
      <c r="TTB53" s="96"/>
      <c r="TTC53" s="96"/>
      <c r="TTD53" s="96"/>
      <c r="TTE53" s="96"/>
      <c r="TTF53" s="96"/>
      <c r="TTG53" s="96"/>
      <c r="TTH53" s="96"/>
      <c r="TTI53" s="96"/>
      <c r="TTJ53" s="96"/>
      <c r="TTK53" s="96"/>
      <c r="TTL53" s="96"/>
      <c r="TTM53" s="96"/>
      <c r="TTN53" s="96"/>
      <c r="TTO53" s="96"/>
      <c r="TTP53" s="96"/>
      <c r="TTQ53" s="96"/>
      <c r="TTR53" s="96"/>
      <c r="TTS53" s="96"/>
      <c r="TTT53" s="96"/>
      <c r="TTU53" s="96"/>
      <c r="TTV53" s="96"/>
      <c r="TTW53" s="96"/>
      <c r="TTX53" s="96"/>
      <c r="TTY53" s="96"/>
      <c r="TTZ53" s="96"/>
      <c r="TUA53" s="96"/>
      <c r="TUB53" s="96"/>
      <c r="TUC53" s="96"/>
      <c r="TUD53" s="96"/>
      <c r="TUE53" s="96"/>
      <c r="TUF53" s="96"/>
      <c r="TUG53" s="96"/>
      <c r="TUH53" s="96"/>
      <c r="TUI53" s="96"/>
      <c r="TUJ53" s="96"/>
      <c r="TUK53" s="96"/>
      <c r="TUL53" s="96"/>
      <c r="TUM53" s="96"/>
      <c r="TUN53" s="96"/>
      <c r="TUO53" s="96"/>
      <c r="TUP53" s="96"/>
      <c r="TUQ53" s="96"/>
      <c r="TUR53" s="96"/>
      <c r="TUS53" s="96"/>
      <c r="TUT53" s="96"/>
      <c r="TUU53" s="96"/>
      <c r="TUV53" s="96"/>
      <c r="TUW53" s="96"/>
      <c r="TUX53" s="96"/>
      <c r="TUY53" s="96"/>
      <c r="TUZ53" s="96"/>
      <c r="TVA53" s="96"/>
      <c r="TVB53" s="96"/>
      <c r="TVC53" s="96"/>
      <c r="TVD53" s="96"/>
      <c r="TVE53" s="96"/>
      <c r="TVF53" s="96"/>
      <c r="TVG53" s="96"/>
      <c r="TVH53" s="96"/>
      <c r="TVI53" s="96"/>
      <c r="TVJ53" s="96"/>
      <c r="TVK53" s="96"/>
      <c r="TVL53" s="96"/>
      <c r="TVM53" s="96"/>
      <c r="TVN53" s="96"/>
      <c r="TVO53" s="96"/>
      <c r="TVP53" s="96"/>
      <c r="TVQ53" s="96"/>
      <c r="TVR53" s="96"/>
      <c r="TVS53" s="96"/>
      <c r="TVT53" s="96"/>
      <c r="TVU53" s="96"/>
      <c r="TVV53" s="96"/>
      <c r="TVW53" s="96"/>
      <c r="TVX53" s="96"/>
      <c r="TVY53" s="96"/>
      <c r="TVZ53" s="96"/>
      <c r="TWA53" s="96"/>
      <c r="TWB53" s="96"/>
      <c r="TWC53" s="96"/>
      <c r="TWD53" s="96"/>
      <c r="TWE53" s="96"/>
      <c r="TWF53" s="96"/>
      <c r="TWG53" s="96"/>
      <c r="TWH53" s="96"/>
      <c r="TWI53" s="96"/>
      <c r="TWJ53" s="96"/>
      <c r="TWK53" s="96"/>
      <c r="TWL53" s="96"/>
      <c r="TWM53" s="96"/>
      <c r="TWN53" s="96"/>
      <c r="TWO53" s="96"/>
      <c r="TWP53" s="96"/>
      <c r="TWQ53" s="96"/>
      <c r="TWR53" s="96"/>
      <c r="TWS53" s="96"/>
      <c r="TWT53" s="96"/>
      <c r="TWU53" s="96"/>
      <c r="TWV53" s="96"/>
      <c r="TWW53" s="96"/>
      <c r="TWX53" s="96"/>
      <c r="TWY53" s="96"/>
      <c r="TWZ53" s="96"/>
      <c r="TXA53" s="96"/>
      <c r="TXB53" s="96"/>
      <c r="TXC53" s="96"/>
      <c r="TXD53" s="96"/>
      <c r="TXE53" s="96"/>
      <c r="TXF53" s="96"/>
      <c r="TXG53" s="96"/>
      <c r="TXH53" s="96"/>
      <c r="TXI53" s="96"/>
      <c r="TXJ53" s="96"/>
      <c r="TXK53" s="96"/>
      <c r="TXL53" s="96"/>
      <c r="TXM53" s="96"/>
      <c r="TXN53" s="96"/>
      <c r="TXO53" s="96"/>
      <c r="TXP53" s="96"/>
      <c r="TXQ53" s="96"/>
      <c r="TXR53" s="96"/>
      <c r="TXS53" s="96"/>
      <c r="TXT53" s="96"/>
      <c r="TXU53" s="96"/>
      <c r="TXV53" s="96"/>
      <c r="TXW53" s="96"/>
      <c r="TXX53" s="96"/>
      <c r="TXY53" s="96"/>
      <c r="TXZ53" s="96"/>
      <c r="TYA53" s="96"/>
      <c r="TYB53" s="96"/>
      <c r="TYC53" s="96"/>
      <c r="TYD53" s="96"/>
      <c r="TYE53" s="96"/>
      <c r="TYF53" s="96"/>
      <c r="TYG53" s="96"/>
      <c r="TYH53" s="96"/>
      <c r="TYI53" s="96"/>
      <c r="TYJ53" s="96"/>
      <c r="TYK53" s="96"/>
      <c r="TYL53" s="96"/>
      <c r="TYM53" s="96"/>
      <c r="TYN53" s="96"/>
      <c r="TYO53" s="96"/>
      <c r="TYP53" s="96"/>
      <c r="TYQ53" s="96"/>
      <c r="TYR53" s="96"/>
      <c r="TYS53" s="96"/>
      <c r="TYT53" s="96"/>
      <c r="TYU53" s="96"/>
      <c r="TYV53" s="96"/>
      <c r="TYW53" s="96"/>
      <c r="TYX53" s="96"/>
      <c r="TYY53" s="96"/>
      <c r="TYZ53" s="96"/>
      <c r="TZA53" s="96"/>
      <c r="TZB53" s="96"/>
      <c r="TZC53" s="96"/>
      <c r="TZD53" s="96"/>
      <c r="TZE53" s="96"/>
      <c r="TZF53" s="96"/>
      <c r="TZG53" s="96"/>
      <c r="TZH53" s="96"/>
      <c r="TZI53" s="96"/>
      <c r="TZJ53" s="96"/>
      <c r="TZK53" s="96"/>
      <c r="TZL53" s="96"/>
      <c r="TZM53" s="96"/>
      <c r="TZN53" s="96"/>
      <c r="TZO53" s="96"/>
      <c r="TZP53" s="96"/>
      <c r="TZQ53" s="96"/>
      <c r="TZR53" s="96"/>
      <c r="TZS53" s="96"/>
      <c r="TZT53" s="96"/>
      <c r="TZU53" s="96"/>
      <c r="TZV53" s="96"/>
      <c r="TZW53" s="96"/>
      <c r="TZX53" s="96"/>
      <c r="TZY53" s="96"/>
      <c r="TZZ53" s="96"/>
      <c r="UAA53" s="96"/>
      <c r="UAB53" s="96"/>
      <c r="UAC53" s="96"/>
      <c r="UAD53" s="96"/>
      <c r="UAE53" s="96"/>
      <c r="UAF53" s="96"/>
      <c r="UAG53" s="96"/>
      <c r="UAH53" s="96"/>
      <c r="UAI53" s="96"/>
      <c r="UAJ53" s="96"/>
      <c r="UAK53" s="96"/>
      <c r="UAL53" s="96"/>
      <c r="UAM53" s="96"/>
      <c r="UAN53" s="96"/>
      <c r="UAO53" s="96"/>
      <c r="UAP53" s="96"/>
      <c r="UAQ53" s="96"/>
      <c r="UAR53" s="96"/>
      <c r="UAS53" s="96"/>
      <c r="UAT53" s="96"/>
      <c r="UAU53" s="96"/>
      <c r="UAV53" s="96"/>
      <c r="UAW53" s="96"/>
      <c r="UAX53" s="96"/>
      <c r="UAY53" s="96"/>
      <c r="UAZ53" s="96"/>
      <c r="UBA53" s="96"/>
      <c r="UBB53" s="96"/>
      <c r="UBC53" s="96"/>
      <c r="UBD53" s="96"/>
      <c r="UBE53" s="96"/>
      <c r="UBF53" s="96"/>
      <c r="UBG53" s="96"/>
      <c r="UBH53" s="96"/>
      <c r="UBI53" s="96"/>
      <c r="UBJ53" s="96"/>
      <c r="UBK53" s="96"/>
      <c r="UBL53" s="96"/>
      <c r="UBM53" s="96"/>
      <c r="UBN53" s="96"/>
      <c r="UBO53" s="96"/>
      <c r="UBP53" s="96"/>
      <c r="UBQ53" s="96"/>
      <c r="UBR53" s="96"/>
      <c r="UBS53" s="96"/>
      <c r="UBT53" s="96"/>
      <c r="UBU53" s="96"/>
      <c r="UBV53" s="96"/>
      <c r="UBW53" s="96"/>
      <c r="UBX53" s="96"/>
      <c r="UBY53" s="96"/>
      <c r="UBZ53" s="96"/>
      <c r="UCA53" s="96"/>
      <c r="UCB53" s="96"/>
      <c r="UCC53" s="96"/>
      <c r="UCD53" s="96"/>
      <c r="UCE53" s="96"/>
      <c r="UCF53" s="96"/>
      <c r="UCG53" s="96"/>
      <c r="UCH53" s="96"/>
      <c r="UCI53" s="96"/>
      <c r="UCJ53" s="96"/>
      <c r="UCK53" s="96"/>
      <c r="UCL53" s="96"/>
      <c r="UCM53" s="96"/>
      <c r="UCN53" s="96"/>
      <c r="UCO53" s="96"/>
      <c r="UCP53" s="96"/>
      <c r="UCQ53" s="96"/>
      <c r="UCR53" s="96"/>
      <c r="UCS53" s="96"/>
      <c r="UCT53" s="96"/>
      <c r="UCU53" s="96"/>
      <c r="UCV53" s="96"/>
      <c r="UCW53" s="96"/>
      <c r="UCX53" s="96"/>
      <c r="UCY53" s="96"/>
      <c r="UCZ53" s="96"/>
      <c r="UDA53" s="96"/>
      <c r="UDB53" s="96"/>
      <c r="UDC53" s="96"/>
      <c r="UDD53" s="96"/>
      <c r="UDE53" s="96"/>
      <c r="UDF53" s="96"/>
      <c r="UDG53" s="96"/>
      <c r="UDH53" s="96"/>
      <c r="UDI53" s="96"/>
      <c r="UDJ53" s="96"/>
      <c r="UDK53" s="96"/>
      <c r="UDL53" s="96"/>
      <c r="UDM53" s="96"/>
      <c r="UDN53" s="96"/>
      <c r="UDO53" s="96"/>
      <c r="UDP53" s="96"/>
      <c r="UDQ53" s="96"/>
      <c r="UDR53" s="96"/>
      <c r="UDS53" s="96"/>
      <c r="UDT53" s="96"/>
      <c r="UDU53" s="96"/>
      <c r="UDV53" s="96"/>
      <c r="UDW53" s="96"/>
      <c r="UDX53" s="96"/>
      <c r="UDY53" s="96"/>
      <c r="UDZ53" s="96"/>
      <c r="UEA53" s="96"/>
      <c r="UEB53" s="96"/>
      <c r="UEC53" s="96"/>
      <c r="UED53" s="96"/>
      <c r="UEE53" s="96"/>
      <c r="UEF53" s="96"/>
      <c r="UEG53" s="96"/>
      <c r="UEH53" s="96"/>
      <c r="UEI53" s="96"/>
      <c r="UEJ53" s="96"/>
      <c r="UEK53" s="96"/>
      <c r="UEL53" s="96"/>
      <c r="UEM53" s="96"/>
      <c r="UEN53" s="96"/>
      <c r="UEO53" s="96"/>
      <c r="UEP53" s="96"/>
      <c r="UEQ53" s="96"/>
      <c r="UER53" s="96"/>
      <c r="UES53" s="96"/>
      <c r="UET53" s="96"/>
      <c r="UEU53" s="96"/>
      <c r="UEV53" s="96"/>
      <c r="UEW53" s="96"/>
      <c r="UEX53" s="96"/>
      <c r="UEY53" s="96"/>
      <c r="UEZ53" s="96"/>
      <c r="UFA53" s="96"/>
      <c r="UFB53" s="96"/>
      <c r="UFC53" s="96"/>
      <c r="UFD53" s="96"/>
      <c r="UFE53" s="96"/>
      <c r="UFF53" s="96"/>
      <c r="UFG53" s="96"/>
      <c r="UFH53" s="96"/>
      <c r="UFI53" s="96"/>
      <c r="UFJ53" s="96"/>
      <c r="UFK53" s="96"/>
      <c r="UFL53" s="96"/>
      <c r="UFM53" s="96"/>
      <c r="UFN53" s="96"/>
      <c r="UFO53" s="96"/>
      <c r="UFP53" s="96"/>
      <c r="UFQ53" s="96"/>
      <c r="UFR53" s="96"/>
      <c r="UFS53" s="96"/>
      <c r="UFT53" s="96"/>
      <c r="UFU53" s="96"/>
      <c r="UFV53" s="96"/>
      <c r="UFW53" s="96"/>
      <c r="UFX53" s="96"/>
      <c r="UFY53" s="96"/>
      <c r="UFZ53" s="96"/>
      <c r="UGA53" s="96"/>
      <c r="UGB53" s="96"/>
      <c r="UGC53" s="96"/>
      <c r="UGD53" s="96"/>
      <c r="UGE53" s="96"/>
      <c r="UGF53" s="96"/>
      <c r="UGG53" s="96"/>
      <c r="UGH53" s="96"/>
      <c r="UGI53" s="96"/>
      <c r="UGJ53" s="96"/>
      <c r="UGK53" s="96"/>
      <c r="UGL53" s="96"/>
      <c r="UGM53" s="96"/>
      <c r="UGN53" s="96"/>
      <c r="UGO53" s="96"/>
      <c r="UGP53" s="96"/>
      <c r="UGQ53" s="96"/>
      <c r="UGR53" s="96"/>
      <c r="UGS53" s="96"/>
      <c r="UGT53" s="96"/>
      <c r="UGU53" s="96"/>
      <c r="UGV53" s="96"/>
      <c r="UGW53" s="96"/>
      <c r="UGX53" s="96"/>
      <c r="UGY53" s="96"/>
      <c r="UGZ53" s="96"/>
      <c r="UHA53" s="96"/>
      <c r="UHB53" s="96"/>
      <c r="UHC53" s="96"/>
      <c r="UHD53" s="96"/>
      <c r="UHE53" s="96"/>
      <c r="UHF53" s="96"/>
      <c r="UHG53" s="96"/>
      <c r="UHH53" s="96"/>
      <c r="UHI53" s="96"/>
      <c r="UHJ53" s="96"/>
      <c r="UHK53" s="96"/>
      <c r="UHL53" s="96"/>
      <c r="UHM53" s="96"/>
      <c r="UHN53" s="96"/>
      <c r="UHO53" s="96"/>
      <c r="UHP53" s="96"/>
      <c r="UHQ53" s="96"/>
      <c r="UHR53" s="96"/>
      <c r="UHS53" s="96"/>
      <c r="UHT53" s="96"/>
      <c r="UHU53" s="96"/>
      <c r="UHV53" s="96"/>
      <c r="UHW53" s="96"/>
      <c r="UHX53" s="96"/>
      <c r="UHY53" s="96"/>
      <c r="UHZ53" s="96"/>
      <c r="UIA53" s="96"/>
      <c r="UIB53" s="96"/>
      <c r="UIC53" s="96"/>
      <c r="UID53" s="96"/>
      <c r="UIE53" s="96"/>
      <c r="UIF53" s="96"/>
      <c r="UIG53" s="96"/>
      <c r="UIH53" s="96"/>
      <c r="UII53" s="96"/>
      <c r="UIJ53" s="96"/>
      <c r="UIK53" s="96"/>
      <c r="UIL53" s="96"/>
      <c r="UIM53" s="96"/>
      <c r="UIN53" s="96"/>
      <c r="UIO53" s="96"/>
      <c r="UIP53" s="96"/>
      <c r="UIQ53" s="96"/>
      <c r="UIR53" s="96"/>
      <c r="UIS53" s="96"/>
      <c r="UIT53" s="96"/>
      <c r="UIU53" s="96"/>
      <c r="UIV53" s="96"/>
      <c r="UIW53" s="96"/>
      <c r="UIX53" s="96"/>
      <c r="UIY53" s="96"/>
      <c r="UIZ53" s="96"/>
      <c r="UJA53" s="96"/>
      <c r="UJB53" s="96"/>
      <c r="UJC53" s="96"/>
      <c r="UJD53" s="96"/>
      <c r="UJE53" s="96"/>
      <c r="UJF53" s="96"/>
      <c r="UJG53" s="96"/>
      <c r="UJH53" s="96"/>
      <c r="UJI53" s="96"/>
      <c r="UJJ53" s="96"/>
      <c r="UJK53" s="96"/>
      <c r="UJL53" s="96"/>
      <c r="UJM53" s="96"/>
      <c r="UJN53" s="96"/>
      <c r="UJO53" s="96"/>
      <c r="UJP53" s="96"/>
      <c r="UJQ53" s="96"/>
      <c r="UJR53" s="96"/>
      <c r="UJS53" s="96"/>
      <c r="UJT53" s="96"/>
      <c r="UJU53" s="96"/>
      <c r="UJV53" s="96"/>
      <c r="UJW53" s="96"/>
      <c r="UJX53" s="96"/>
      <c r="UJY53" s="96"/>
      <c r="UJZ53" s="96"/>
      <c r="UKA53" s="96"/>
      <c r="UKB53" s="96"/>
      <c r="UKC53" s="96"/>
      <c r="UKD53" s="96"/>
      <c r="UKE53" s="96"/>
      <c r="UKF53" s="96"/>
      <c r="UKG53" s="96"/>
      <c r="UKH53" s="96"/>
      <c r="UKI53" s="96"/>
      <c r="UKJ53" s="96"/>
      <c r="UKK53" s="96"/>
      <c r="UKL53" s="96"/>
      <c r="UKM53" s="96"/>
      <c r="UKN53" s="96"/>
      <c r="UKO53" s="96"/>
      <c r="UKP53" s="96"/>
      <c r="UKQ53" s="96"/>
      <c r="UKR53" s="96"/>
      <c r="UKS53" s="96"/>
      <c r="UKT53" s="96"/>
      <c r="UKU53" s="96"/>
      <c r="UKV53" s="96"/>
      <c r="UKW53" s="96"/>
      <c r="UKX53" s="96"/>
      <c r="UKY53" s="96"/>
      <c r="UKZ53" s="96"/>
      <c r="ULA53" s="96"/>
      <c r="ULB53" s="96"/>
      <c r="ULC53" s="96"/>
      <c r="ULD53" s="96"/>
      <c r="ULE53" s="96"/>
      <c r="ULF53" s="96"/>
      <c r="ULG53" s="96"/>
      <c r="ULH53" s="96"/>
      <c r="ULI53" s="96"/>
      <c r="ULJ53" s="96"/>
      <c r="ULK53" s="96"/>
      <c r="ULL53" s="96"/>
      <c r="ULM53" s="96"/>
      <c r="ULN53" s="96"/>
      <c r="ULO53" s="96"/>
      <c r="ULP53" s="96"/>
      <c r="ULQ53" s="96"/>
      <c r="ULR53" s="96"/>
      <c r="ULS53" s="96"/>
      <c r="ULT53" s="96"/>
      <c r="ULU53" s="96"/>
      <c r="ULV53" s="96"/>
      <c r="ULW53" s="96"/>
      <c r="ULX53" s="96"/>
      <c r="ULY53" s="96"/>
      <c r="ULZ53" s="96"/>
      <c r="UMA53" s="96"/>
      <c r="UMB53" s="96"/>
      <c r="UMC53" s="96"/>
      <c r="UMD53" s="96"/>
      <c r="UME53" s="96"/>
      <c r="UMF53" s="96"/>
      <c r="UMG53" s="96"/>
      <c r="UMH53" s="96"/>
      <c r="UMI53" s="96"/>
      <c r="UMJ53" s="96"/>
      <c r="UMK53" s="96"/>
      <c r="UML53" s="96"/>
      <c r="UMM53" s="96"/>
      <c r="UMN53" s="96"/>
      <c r="UMO53" s="96"/>
      <c r="UMP53" s="96"/>
      <c r="UMQ53" s="96"/>
      <c r="UMR53" s="96"/>
      <c r="UMS53" s="96"/>
      <c r="UMT53" s="96"/>
      <c r="UMU53" s="96"/>
      <c r="UMV53" s="96"/>
      <c r="UMW53" s="96"/>
      <c r="UMX53" s="96"/>
      <c r="UMY53" s="96"/>
      <c r="UMZ53" s="96"/>
      <c r="UNA53" s="96"/>
      <c r="UNB53" s="96"/>
      <c r="UNC53" s="96"/>
      <c r="UND53" s="96"/>
      <c r="UNE53" s="96"/>
      <c r="UNF53" s="96"/>
      <c r="UNG53" s="96"/>
      <c r="UNH53" s="96"/>
      <c r="UNI53" s="96"/>
      <c r="UNJ53" s="96"/>
      <c r="UNK53" s="96"/>
      <c r="UNL53" s="96"/>
      <c r="UNM53" s="96"/>
      <c r="UNN53" s="96"/>
      <c r="UNO53" s="96"/>
      <c r="UNP53" s="96"/>
      <c r="UNQ53" s="96"/>
      <c r="UNR53" s="96"/>
      <c r="UNS53" s="96"/>
      <c r="UNT53" s="96"/>
      <c r="UNU53" s="96"/>
      <c r="UNV53" s="96"/>
      <c r="UNW53" s="96"/>
      <c r="UNX53" s="96"/>
      <c r="UNY53" s="96"/>
      <c r="UNZ53" s="96"/>
      <c r="UOA53" s="96"/>
      <c r="UOB53" s="96"/>
      <c r="UOC53" s="96"/>
      <c r="UOD53" s="96"/>
      <c r="UOE53" s="96"/>
      <c r="UOF53" s="96"/>
      <c r="UOG53" s="96"/>
      <c r="UOH53" s="96"/>
      <c r="UOI53" s="96"/>
      <c r="UOJ53" s="96"/>
      <c r="UOK53" s="96"/>
      <c r="UOL53" s="96"/>
      <c r="UOM53" s="96"/>
      <c r="UON53" s="96"/>
      <c r="UOO53" s="96"/>
      <c r="UOP53" s="96"/>
      <c r="UOQ53" s="96"/>
      <c r="UOR53" s="96"/>
      <c r="UOS53" s="96"/>
      <c r="UOT53" s="96"/>
      <c r="UOU53" s="96"/>
      <c r="UOV53" s="96"/>
      <c r="UOW53" s="96"/>
      <c r="UOX53" s="96"/>
      <c r="UOY53" s="96"/>
      <c r="UOZ53" s="96"/>
      <c r="UPA53" s="96"/>
      <c r="UPB53" s="96"/>
      <c r="UPC53" s="96"/>
      <c r="UPD53" s="96"/>
      <c r="UPE53" s="96"/>
      <c r="UPF53" s="96"/>
      <c r="UPG53" s="96"/>
      <c r="UPH53" s="96"/>
      <c r="UPI53" s="96"/>
      <c r="UPJ53" s="96"/>
      <c r="UPK53" s="96"/>
      <c r="UPL53" s="96"/>
      <c r="UPM53" s="96"/>
      <c r="UPN53" s="96"/>
      <c r="UPO53" s="96"/>
      <c r="UPP53" s="96"/>
      <c r="UPQ53" s="96"/>
      <c r="UPR53" s="96"/>
      <c r="UPS53" s="96"/>
      <c r="UPT53" s="96"/>
      <c r="UPU53" s="96"/>
      <c r="UPV53" s="96"/>
      <c r="UPW53" s="96"/>
      <c r="UPX53" s="96"/>
      <c r="UPY53" s="96"/>
      <c r="UPZ53" s="96"/>
      <c r="UQA53" s="96"/>
      <c r="UQB53" s="96"/>
      <c r="UQC53" s="96"/>
      <c r="UQD53" s="96"/>
      <c r="UQE53" s="96"/>
      <c r="UQF53" s="96"/>
      <c r="UQG53" s="96"/>
      <c r="UQH53" s="96"/>
      <c r="UQI53" s="96"/>
      <c r="UQJ53" s="96"/>
      <c r="UQK53" s="96"/>
      <c r="UQL53" s="96"/>
      <c r="UQM53" s="96"/>
      <c r="UQN53" s="96"/>
      <c r="UQO53" s="96"/>
      <c r="UQP53" s="96"/>
      <c r="UQQ53" s="96"/>
      <c r="UQR53" s="96"/>
      <c r="UQS53" s="96"/>
      <c r="UQT53" s="96"/>
      <c r="UQU53" s="96"/>
      <c r="UQV53" s="96"/>
      <c r="UQW53" s="96"/>
      <c r="UQX53" s="96"/>
      <c r="UQY53" s="96"/>
      <c r="UQZ53" s="96"/>
      <c r="URA53" s="96"/>
      <c r="URB53" s="96"/>
      <c r="URC53" s="96"/>
      <c r="URD53" s="96"/>
      <c r="URE53" s="96"/>
      <c r="URF53" s="96"/>
      <c r="URG53" s="96"/>
      <c r="URH53" s="96"/>
      <c r="URI53" s="96"/>
      <c r="URJ53" s="96"/>
      <c r="URK53" s="96"/>
      <c r="URL53" s="96"/>
      <c r="URM53" s="96"/>
      <c r="URN53" s="96"/>
      <c r="URO53" s="96"/>
      <c r="URP53" s="96"/>
      <c r="URQ53" s="96"/>
      <c r="URR53" s="96"/>
      <c r="URS53" s="96"/>
      <c r="URT53" s="96"/>
      <c r="URU53" s="96"/>
      <c r="URV53" s="96"/>
      <c r="URW53" s="96"/>
      <c r="URX53" s="96"/>
      <c r="URY53" s="96"/>
      <c r="URZ53" s="96"/>
      <c r="USA53" s="96"/>
      <c r="USB53" s="96"/>
      <c r="USC53" s="96"/>
      <c r="USD53" s="96"/>
      <c r="USE53" s="96"/>
      <c r="USF53" s="96"/>
      <c r="USG53" s="96"/>
      <c r="USH53" s="96"/>
      <c r="USI53" s="96"/>
      <c r="USJ53" s="96"/>
      <c r="USK53" s="96"/>
      <c r="USL53" s="96"/>
      <c r="USM53" s="96"/>
      <c r="USN53" s="96"/>
      <c r="USO53" s="96"/>
      <c r="USP53" s="96"/>
      <c r="USQ53" s="96"/>
      <c r="USR53" s="96"/>
      <c r="USS53" s="96"/>
      <c r="UST53" s="96"/>
      <c r="USU53" s="96"/>
      <c r="USV53" s="96"/>
      <c r="USW53" s="96"/>
      <c r="USX53" s="96"/>
      <c r="USY53" s="96"/>
      <c r="USZ53" s="96"/>
      <c r="UTA53" s="96"/>
      <c r="UTB53" s="96"/>
      <c r="UTC53" s="96"/>
      <c r="UTD53" s="96"/>
      <c r="UTE53" s="96"/>
      <c r="UTF53" s="96"/>
      <c r="UTG53" s="96"/>
      <c r="UTH53" s="96"/>
      <c r="UTI53" s="96"/>
      <c r="UTJ53" s="96"/>
      <c r="UTK53" s="96"/>
      <c r="UTL53" s="96"/>
      <c r="UTM53" s="96"/>
      <c r="UTN53" s="96"/>
      <c r="UTO53" s="96"/>
      <c r="UTP53" s="96"/>
      <c r="UTQ53" s="96"/>
      <c r="UTR53" s="96"/>
      <c r="UTS53" s="96"/>
      <c r="UTT53" s="96"/>
      <c r="UTU53" s="96"/>
      <c r="UTV53" s="96"/>
      <c r="UTW53" s="96"/>
      <c r="UTX53" s="96"/>
      <c r="UTY53" s="96"/>
      <c r="UTZ53" s="96"/>
      <c r="UUA53" s="96"/>
      <c r="UUB53" s="96"/>
      <c r="UUC53" s="96"/>
      <c r="UUD53" s="96"/>
      <c r="UUE53" s="96"/>
      <c r="UUF53" s="96"/>
      <c r="UUG53" s="96"/>
      <c r="UUH53" s="96"/>
      <c r="UUI53" s="96"/>
      <c r="UUJ53" s="96"/>
      <c r="UUK53" s="96"/>
      <c r="UUL53" s="96"/>
      <c r="UUM53" s="96"/>
      <c r="UUN53" s="96"/>
      <c r="UUO53" s="96"/>
      <c r="UUP53" s="96"/>
      <c r="UUQ53" s="96"/>
      <c r="UUR53" s="96"/>
      <c r="UUS53" s="96"/>
      <c r="UUT53" s="96"/>
      <c r="UUU53" s="96"/>
      <c r="UUV53" s="96"/>
      <c r="UUW53" s="96"/>
      <c r="UUX53" s="96"/>
      <c r="UUY53" s="96"/>
      <c r="UUZ53" s="96"/>
      <c r="UVA53" s="96"/>
      <c r="UVB53" s="96"/>
      <c r="UVC53" s="96"/>
      <c r="UVD53" s="96"/>
      <c r="UVE53" s="96"/>
      <c r="UVF53" s="96"/>
      <c r="UVG53" s="96"/>
      <c r="UVH53" s="96"/>
      <c r="UVI53" s="96"/>
      <c r="UVJ53" s="96"/>
      <c r="UVK53" s="96"/>
      <c r="UVL53" s="96"/>
      <c r="UVM53" s="96"/>
      <c r="UVN53" s="96"/>
      <c r="UVO53" s="96"/>
      <c r="UVP53" s="96"/>
      <c r="UVQ53" s="96"/>
      <c r="UVR53" s="96"/>
      <c r="UVS53" s="96"/>
      <c r="UVT53" s="96"/>
      <c r="UVU53" s="96"/>
      <c r="UVV53" s="96"/>
      <c r="UVW53" s="96"/>
      <c r="UVX53" s="96"/>
      <c r="UVY53" s="96"/>
      <c r="UVZ53" s="96"/>
      <c r="UWA53" s="96"/>
      <c r="UWB53" s="96"/>
      <c r="UWC53" s="96"/>
      <c r="UWD53" s="96"/>
      <c r="UWE53" s="96"/>
      <c r="UWF53" s="96"/>
      <c r="UWG53" s="96"/>
      <c r="UWH53" s="96"/>
      <c r="UWI53" s="96"/>
      <c r="UWJ53" s="96"/>
      <c r="UWK53" s="96"/>
      <c r="UWL53" s="96"/>
      <c r="UWM53" s="96"/>
      <c r="UWN53" s="96"/>
      <c r="UWO53" s="96"/>
      <c r="UWP53" s="96"/>
      <c r="UWQ53" s="96"/>
      <c r="UWR53" s="96"/>
      <c r="UWS53" s="96"/>
      <c r="UWT53" s="96"/>
      <c r="UWU53" s="96"/>
      <c r="UWV53" s="96"/>
      <c r="UWW53" s="96"/>
      <c r="UWX53" s="96"/>
      <c r="UWY53" s="96"/>
      <c r="UWZ53" s="96"/>
      <c r="UXA53" s="96"/>
      <c r="UXB53" s="96"/>
      <c r="UXC53" s="96"/>
      <c r="UXD53" s="96"/>
      <c r="UXE53" s="96"/>
      <c r="UXF53" s="96"/>
      <c r="UXG53" s="96"/>
      <c r="UXH53" s="96"/>
      <c r="UXI53" s="96"/>
      <c r="UXJ53" s="96"/>
      <c r="UXK53" s="96"/>
      <c r="UXL53" s="96"/>
      <c r="UXM53" s="96"/>
      <c r="UXN53" s="96"/>
      <c r="UXO53" s="96"/>
      <c r="UXP53" s="96"/>
      <c r="UXQ53" s="96"/>
      <c r="UXR53" s="96"/>
      <c r="UXS53" s="96"/>
      <c r="UXT53" s="96"/>
      <c r="UXU53" s="96"/>
      <c r="UXV53" s="96"/>
      <c r="UXW53" s="96"/>
      <c r="UXX53" s="96"/>
      <c r="UXY53" s="96"/>
      <c r="UXZ53" s="96"/>
      <c r="UYA53" s="96"/>
      <c r="UYB53" s="96"/>
      <c r="UYC53" s="96"/>
      <c r="UYD53" s="96"/>
      <c r="UYE53" s="96"/>
      <c r="UYF53" s="96"/>
      <c r="UYG53" s="96"/>
      <c r="UYH53" s="96"/>
      <c r="UYI53" s="96"/>
      <c r="UYJ53" s="96"/>
      <c r="UYK53" s="96"/>
      <c r="UYL53" s="96"/>
      <c r="UYM53" s="96"/>
      <c r="UYN53" s="96"/>
      <c r="UYO53" s="96"/>
      <c r="UYP53" s="96"/>
      <c r="UYQ53" s="96"/>
      <c r="UYR53" s="96"/>
      <c r="UYS53" s="96"/>
      <c r="UYT53" s="96"/>
      <c r="UYU53" s="96"/>
      <c r="UYV53" s="96"/>
      <c r="UYW53" s="96"/>
      <c r="UYX53" s="96"/>
      <c r="UYY53" s="96"/>
      <c r="UYZ53" s="96"/>
      <c r="UZA53" s="96"/>
      <c r="UZB53" s="96"/>
      <c r="UZC53" s="96"/>
      <c r="UZD53" s="96"/>
      <c r="UZE53" s="96"/>
      <c r="UZF53" s="96"/>
      <c r="UZG53" s="96"/>
      <c r="UZH53" s="96"/>
      <c r="UZI53" s="96"/>
      <c r="UZJ53" s="96"/>
      <c r="UZK53" s="96"/>
      <c r="UZL53" s="96"/>
      <c r="UZM53" s="96"/>
      <c r="UZN53" s="96"/>
      <c r="UZO53" s="96"/>
      <c r="UZP53" s="96"/>
      <c r="UZQ53" s="96"/>
      <c r="UZR53" s="96"/>
      <c r="UZS53" s="96"/>
      <c r="UZT53" s="96"/>
      <c r="UZU53" s="96"/>
      <c r="UZV53" s="96"/>
      <c r="UZW53" s="96"/>
      <c r="UZX53" s="96"/>
      <c r="UZY53" s="96"/>
      <c r="UZZ53" s="96"/>
      <c r="VAA53" s="96"/>
      <c r="VAB53" s="96"/>
      <c r="VAC53" s="96"/>
      <c r="VAD53" s="96"/>
      <c r="VAE53" s="96"/>
      <c r="VAF53" s="96"/>
      <c r="VAG53" s="96"/>
      <c r="VAH53" s="96"/>
      <c r="VAI53" s="96"/>
      <c r="VAJ53" s="96"/>
      <c r="VAK53" s="96"/>
      <c r="VAL53" s="96"/>
      <c r="VAM53" s="96"/>
      <c r="VAN53" s="96"/>
      <c r="VAO53" s="96"/>
      <c r="VAP53" s="96"/>
      <c r="VAQ53" s="96"/>
      <c r="VAR53" s="96"/>
      <c r="VAS53" s="96"/>
      <c r="VAT53" s="96"/>
      <c r="VAU53" s="96"/>
      <c r="VAV53" s="96"/>
      <c r="VAW53" s="96"/>
      <c r="VAX53" s="96"/>
      <c r="VAY53" s="96"/>
      <c r="VAZ53" s="96"/>
      <c r="VBA53" s="96"/>
      <c r="VBB53" s="96"/>
      <c r="VBC53" s="96"/>
      <c r="VBD53" s="96"/>
      <c r="VBE53" s="96"/>
      <c r="VBF53" s="96"/>
      <c r="VBG53" s="96"/>
      <c r="VBH53" s="96"/>
      <c r="VBI53" s="96"/>
      <c r="VBJ53" s="96"/>
      <c r="VBK53" s="96"/>
      <c r="VBL53" s="96"/>
      <c r="VBM53" s="96"/>
      <c r="VBN53" s="96"/>
      <c r="VBO53" s="96"/>
      <c r="VBP53" s="96"/>
      <c r="VBQ53" s="96"/>
      <c r="VBR53" s="96"/>
      <c r="VBS53" s="96"/>
      <c r="VBT53" s="96"/>
      <c r="VBU53" s="96"/>
      <c r="VBV53" s="96"/>
      <c r="VBW53" s="96"/>
      <c r="VBX53" s="96"/>
      <c r="VBY53" s="96"/>
      <c r="VBZ53" s="96"/>
      <c r="VCA53" s="96"/>
      <c r="VCB53" s="96"/>
      <c r="VCC53" s="96"/>
      <c r="VCD53" s="96"/>
      <c r="VCE53" s="96"/>
      <c r="VCF53" s="96"/>
      <c r="VCG53" s="96"/>
      <c r="VCH53" s="96"/>
      <c r="VCI53" s="96"/>
      <c r="VCJ53" s="96"/>
      <c r="VCK53" s="96"/>
      <c r="VCL53" s="96"/>
      <c r="VCM53" s="96"/>
      <c r="VCN53" s="96"/>
      <c r="VCO53" s="96"/>
      <c r="VCP53" s="96"/>
      <c r="VCQ53" s="96"/>
      <c r="VCR53" s="96"/>
      <c r="VCS53" s="96"/>
      <c r="VCT53" s="96"/>
      <c r="VCU53" s="96"/>
      <c r="VCV53" s="96"/>
      <c r="VCW53" s="96"/>
      <c r="VCX53" s="96"/>
      <c r="VCY53" s="96"/>
      <c r="VCZ53" s="96"/>
      <c r="VDA53" s="96"/>
      <c r="VDB53" s="96"/>
      <c r="VDC53" s="96"/>
      <c r="VDD53" s="96"/>
      <c r="VDE53" s="96"/>
      <c r="VDF53" s="96"/>
      <c r="VDG53" s="96"/>
      <c r="VDH53" s="96"/>
      <c r="VDI53" s="96"/>
      <c r="VDJ53" s="96"/>
      <c r="VDK53" s="96"/>
      <c r="VDL53" s="96"/>
      <c r="VDM53" s="96"/>
      <c r="VDN53" s="96"/>
      <c r="VDO53" s="96"/>
      <c r="VDP53" s="96"/>
      <c r="VDQ53" s="96"/>
      <c r="VDR53" s="96"/>
      <c r="VDS53" s="96"/>
      <c r="VDT53" s="96"/>
      <c r="VDU53" s="96"/>
      <c r="VDV53" s="96"/>
      <c r="VDW53" s="96"/>
      <c r="VDX53" s="96"/>
      <c r="VDY53" s="96"/>
      <c r="VDZ53" s="96"/>
      <c r="VEA53" s="96"/>
      <c r="VEB53" s="96"/>
      <c r="VEC53" s="96"/>
      <c r="VED53" s="96"/>
      <c r="VEE53" s="96"/>
      <c r="VEF53" s="96"/>
      <c r="VEG53" s="96"/>
      <c r="VEH53" s="96"/>
      <c r="VEI53" s="96"/>
      <c r="VEJ53" s="96"/>
      <c r="VEK53" s="96"/>
      <c r="VEL53" s="96"/>
      <c r="VEM53" s="96"/>
      <c r="VEN53" s="96"/>
      <c r="VEO53" s="96"/>
      <c r="VEP53" s="96"/>
      <c r="VEQ53" s="96"/>
      <c r="VER53" s="96"/>
      <c r="VES53" s="96"/>
      <c r="VET53" s="96"/>
      <c r="VEU53" s="96"/>
      <c r="VEV53" s="96"/>
      <c r="VEW53" s="96"/>
      <c r="VEX53" s="96"/>
      <c r="VEY53" s="96"/>
      <c r="VEZ53" s="96"/>
      <c r="VFA53" s="96"/>
      <c r="VFB53" s="96"/>
      <c r="VFC53" s="96"/>
      <c r="VFD53" s="96"/>
      <c r="VFE53" s="96"/>
      <c r="VFF53" s="96"/>
      <c r="VFG53" s="96"/>
      <c r="VFH53" s="96"/>
      <c r="VFI53" s="96"/>
      <c r="VFJ53" s="96"/>
      <c r="VFK53" s="96"/>
      <c r="VFL53" s="96"/>
      <c r="VFM53" s="96"/>
      <c r="VFN53" s="96"/>
      <c r="VFO53" s="96"/>
      <c r="VFP53" s="96"/>
      <c r="VFQ53" s="96"/>
      <c r="VFR53" s="96"/>
      <c r="VFS53" s="96"/>
      <c r="VFT53" s="96"/>
      <c r="VFU53" s="96"/>
      <c r="VFV53" s="96"/>
      <c r="VFW53" s="96"/>
      <c r="VFX53" s="96"/>
      <c r="VFY53" s="96"/>
      <c r="VFZ53" s="96"/>
      <c r="VGA53" s="96"/>
      <c r="VGB53" s="96"/>
      <c r="VGC53" s="96"/>
      <c r="VGD53" s="96"/>
      <c r="VGE53" s="96"/>
      <c r="VGF53" s="96"/>
      <c r="VGG53" s="96"/>
      <c r="VGH53" s="96"/>
      <c r="VGI53" s="96"/>
      <c r="VGJ53" s="96"/>
      <c r="VGK53" s="96"/>
      <c r="VGL53" s="96"/>
      <c r="VGM53" s="96"/>
      <c r="VGN53" s="96"/>
      <c r="VGO53" s="96"/>
      <c r="VGP53" s="96"/>
      <c r="VGQ53" s="96"/>
      <c r="VGR53" s="96"/>
      <c r="VGS53" s="96"/>
      <c r="VGT53" s="96"/>
      <c r="VGU53" s="96"/>
      <c r="VGV53" s="96"/>
      <c r="VGW53" s="96"/>
      <c r="VGX53" s="96"/>
      <c r="VGY53" s="96"/>
      <c r="VGZ53" s="96"/>
      <c r="VHA53" s="96"/>
      <c r="VHB53" s="96"/>
      <c r="VHC53" s="96"/>
      <c r="VHD53" s="96"/>
      <c r="VHE53" s="96"/>
      <c r="VHF53" s="96"/>
      <c r="VHG53" s="96"/>
      <c r="VHH53" s="96"/>
      <c r="VHI53" s="96"/>
      <c r="VHJ53" s="96"/>
      <c r="VHK53" s="96"/>
      <c r="VHL53" s="96"/>
      <c r="VHM53" s="96"/>
      <c r="VHN53" s="96"/>
      <c r="VHO53" s="96"/>
      <c r="VHP53" s="96"/>
      <c r="VHQ53" s="96"/>
      <c r="VHR53" s="96"/>
      <c r="VHS53" s="96"/>
      <c r="VHT53" s="96"/>
      <c r="VHU53" s="96"/>
      <c r="VHV53" s="96"/>
      <c r="VHW53" s="96"/>
      <c r="VHX53" s="96"/>
      <c r="VHY53" s="96"/>
      <c r="VHZ53" s="96"/>
      <c r="VIA53" s="96"/>
      <c r="VIB53" s="96"/>
      <c r="VIC53" s="96"/>
      <c r="VID53" s="96"/>
      <c r="VIE53" s="96"/>
      <c r="VIF53" s="96"/>
      <c r="VIG53" s="96"/>
      <c r="VIH53" s="96"/>
      <c r="VII53" s="96"/>
      <c r="VIJ53" s="96"/>
      <c r="VIK53" s="96"/>
      <c r="VIL53" s="96"/>
      <c r="VIM53" s="96"/>
      <c r="VIN53" s="96"/>
      <c r="VIO53" s="96"/>
      <c r="VIP53" s="96"/>
      <c r="VIQ53" s="96"/>
      <c r="VIR53" s="96"/>
      <c r="VIS53" s="96"/>
      <c r="VIT53" s="96"/>
      <c r="VIU53" s="96"/>
      <c r="VIV53" s="96"/>
      <c r="VIW53" s="96"/>
      <c r="VIX53" s="96"/>
      <c r="VIY53" s="96"/>
      <c r="VIZ53" s="96"/>
      <c r="VJA53" s="96"/>
      <c r="VJB53" s="96"/>
      <c r="VJC53" s="96"/>
      <c r="VJD53" s="96"/>
      <c r="VJE53" s="96"/>
      <c r="VJF53" s="96"/>
      <c r="VJG53" s="96"/>
      <c r="VJH53" s="96"/>
      <c r="VJI53" s="96"/>
      <c r="VJJ53" s="96"/>
      <c r="VJK53" s="96"/>
      <c r="VJL53" s="96"/>
      <c r="VJM53" s="96"/>
      <c r="VJN53" s="96"/>
      <c r="VJO53" s="96"/>
      <c r="VJP53" s="96"/>
      <c r="VJQ53" s="96"/>
      <c r="VJR53" s="96"/>
      <c r="VJS53" s="96"/>
      <c r="VJT53" s="96"/>
      <c r="VJU53" s="96"/>
      <c r="VJV53" s="96"/>
      <c r="VJW53" s="96"/>
      <c r="VJX53" s="96"/>
      <c r="VJY53" s="96"/>
      <c r="VJZ53" s="96"/>
      <c r="VKA53" s="96"/>
      <c r="VKB53" s="96"/>
      <c r="VKC53" s="96"/>
      <c r="VKD53" s="96"/>
      <c r="VKE53" s="96"/>
      <c r="VKF53" s="96"/>
      <c r="VKG53" s="96"/>
      <c r="VKH53" s="96"/>
      <c r="VKI53" s="96"/>
      <c r="VKJ53" s="96"/>
      <c r="VKK53" s="96"/>
      <c r="VKL53" s="96"/>
      <c r="VKM53" s="96"/>
      <c r="VKN53" s="96"/>
      <c r="VKO53" s="96"/>
      <c r="VKP53" s="96"/>
      <c r="VKQ53" s="96"/>
      <c r="VKR53" s="96"/>
      <c r="VKS53" s="96"/>
      <c r="VKT53" s="96"/>
      <c r="VKU53" s="96"/>
      <c r="VKV53" s="96"/>
      <c r="VKW53" s="96"/>
      <c r="VKX53" s="96"/>
      <c r="VKY53" s="96"/>
      <c r="VKZ53" s="96"/>
      <c r="VLA53" s="96"/>
      <c r="VLB53" s="96"/>
      <c r="VLC53" s="96"/>
      <c r="VLD53" s="96"/>
      <c r="VLE53" s="96"/>
      <c r="VLF53" s="96"/>
      <c r="VLG53" s="96"/>
      <c r="VLH53" s="96"/>
      <c r="VLI53" s="96"/>
      <c r="VLJ53" s="96"/>
      <c r="VLK53" s="96"/>
      <c r="VLL53" s="96"/>
      <c r="VLM53" s="96"/>
      <c r="VLN53" s="96"/>
      <c r="VLO53" s="96"/>
      <c r="VLP53" s="96"/>
      <c r="VLQ53" s="96"/>
      <c r="VLR53" s="96"/>
      <c r="VLS53" s="96"/>
      <c r="VLT53" s="96"/>
      <c r="VLU53" s="96"/>
      <c r="VLV53" s="96"/>
      <c r="VLW53" s="96"/>
      <c r="VLX53" s="96"/>
      <c r="VLY53" s="96"/>
      <c r="VLZ53" s="96"/>
      <c r="VMA53" s="96"/>
      <c r="VMB53" s="96"/>
      <c r="VMC53" s="96"/>
      <c r="VMD53" s="96"/>
      <c r="VME53" s="96"/>
      <c r="VMF53" s="96"/>
      <c r="VMG53" s="96"/>
      <c r="VMH53" s="96"/>
      <c r="VMI53" s="96"/>
      <c r="VMJ53" s="96"/>
      <c r="VMK53" s="96"/>
      <c r="VML53" s="96"/>
      <c r="VMM53" s="96"/>
      <c r="VMN53" s="96"/>
      <c r="VMO53" s="96"/>
      <c r="VMP53" s="96"/>
      <c r="VMQ53" s="96"/>
      <c r="VMR53" s="96"/>
      <c r="VMS53" s="96"/>
      <c r="VMT53" s="96"/>
      <c r="VMU53" s="96"/>
      <c r="VMV53" s="96"/>
      <c r="VMW53" s="96"/>
      <c r="VMX53" s="96"/>
      <c r="VMY53" s="96"/>
      <c r="VMZ53" s="96"/>
      <c r="VNA53" s="96"/>
      <c r="VNB53" s="96"/>
      <c r="VNC53" s="96"/>
      <c r="VND53" s="96"/>
      <c r="VNE53" s="96"/>
      <c r="VNF53" s="96"/>
      <c r="VNG53" s="96"/>
      <c r="VNH53" s="96"/>
      <c r="VNI53" s="96"/>
      <c r="VNJ53" s="96"/>
      <c r="VNK53" s="96"/>
      <c r="VNL53" s="96"/>
      <c r="VNM53" s="96"/>
      <c r="VNN53" s="96"/>
      <c r="VNO53" s="96"/>
      <c r="VNP53" s="96"/>
      <c r="VNQ53" s="96"/>
      <c r="VNR53" s="96"/>
      <c r="VNS53" s="96"/>
      <c r="VNT53" s="96"/>
      <c r="VNU53" s="96"/>
      <c r="VNV53" s="96"/>
      <c r="VNW53" s="96"/>
      <c r="VNX53" s="96"/>
      <c r="VNY53" s="96"/>
      <c r="VNZ53" s="96"/>
      <c r="VOA53" s="96"/>
      <c r="VOB53" s="96"/>
      <c r="VOC53" s="96"/>
      <c r="VOD53" s="96"/>
      <c r="VOE53" s="96"/>
      <c r="VOF53" s="96"/>
      <c r="VOG53" s="96"/>
      <c r="VOH53" s="96"/>
      <c r="VOI53" s="96"/>
      <c r="VOJ53" s="96"/>
      <c r="VOK53" s="96"/>
      <c r="VOL53" s="96"/>
      <c r="VOM53" s="96"/>
      <c r="VON53" s="96"/>
      <c r="VOO53" s="96"/>
      <c r="VOP53" s="96"/>
      <c r="VOQ53" s="96"/>
      <c r="VOR53" s="96"/>
      <c r="VOS53" s="96"/>
      <c r="VOT53" s="96"/>
      <c r="VOU53" s="96"/>
      <c r="VOV53" s="96"/>
      <c r="VOW53" s="96"/>
      <c r="VOX53" s="96"/>
      <c r="VOY53" s="96"/>
      <c r="VOZ53" s="96"/>
      <c r="VPA53" s="96"/>
      <c r="VPB53" s="96"/>
      <c r="VPC53" s="96"/>
      <c r="VPD53" s="96"/>
      <c r="VPE53" s="96"/>
      <c r="VPF53" s="96"/>
      <c r="VPG53" s="96"/>
      <c r="VPH53" s="96"/>
      <c r="VPI53" s="96"/>
      <c r="VPJ53" s="96"/>
      <c r="VPK53" s="96"/>
      <c r="VPL53" s="96"/>
      <c r="VPM53" s="96"/>
      <c r="VPN53" s="96"/>
      <c r="VPO53" s="96"/>
      <c r="VPP53" s="96"/>
      <c r="VPQ53" s="96"/>
      <c r="VPR53" s="96"/>
      <c r="VPS53" s="96"/>
      <c r="VPT53" s="96"/>
      <c r="VPU53" s="96"/>
      <c r="VPV53" s="96"/>
      <c r="VPW53" s="96"/>
      <c r="VPX53" s="96"/>
      <c r="VPY53" s="96"/>
      <c r="VPZ53" s="96"/>
      <c r="VQA53" s="96"/>
      <c r="VQB53" s="96"/>
      <c r="VQC53" s="96"/>
      <c r="VQD53" s="96"/>
      <c r="VQE53" s="96"/>
      <c r="VQF53" s="96"/>
      <c r="VQG53" s="96"/>
      <c r="VQH53" s="96"/>
      <c r="VQI53" s="96"/>
      <c r="VQJ53" s="96"/>
      <c r="VQK53" s="96"/>
      <c r="VQL53" s="96"/>
      <c r="VQM53" s="96"/>
      <c r="VQN53" s="96"/>
      <c r="VQO53" s="96"/>
      <c r="VQP53" s="96"/>
      <c r="VQQ53" s="96"/>
      <c r="VQR53" s="96"/>
      <c r="VQS53" s="96"/>
      <c r="VQT53" s="96"/>
      <c r="VQU53" s="96"/>
      <c r="VQV53" s="96"/>
      <c r="VQW53" s="96"/>
      <c r="VQX53" s="96"/>
      <c r="VQY53" s="96"/>
      <c r="VQZ53" s="96"/>
      <c r="VRA53" s="96"/>
      <c r="VRB53" s="96"/>
      <c r="VRC53" s="96"/>
      <c r="VRD53" s="96"/>
      <c r="VRE53" s="96"/>
      <c r="VRF53" s="96"/>
      <c r="VRG53" s="96"/>
      <c r="VRH53" s="96"/>
      <c r="VRI53" s="96"/>
      <c r="VRJ53" s="96"/>
      <c r="VRK53" s="96"/>
      <c r="VRL53" s="96"/>
      <c r="VRM53" s="96"/>
      <c r="VRN53" s="96"/>
      <c r="VRO53" s="96"/>
      <c r="VRP53" s="96"/>
      <c r="VRQ53" s="96"/>
      <c r="VRR53" s="96"/>
      <c r="VRS53" s="96"/>
      <c r="VRT53" s="96"/>
      <c r="VRU53" s="96"/>
      <c r="VRV53" s="96"/>
      <c r="VRW53" s="96"/>
      <c r="VRX53" s="96"/>
      <c r="VRY53" s="96"/>
      <c r="VRZ53" s="96"/>
      <c r="VSA53" s="96"/>
      <c r="VSB53" s="96"/>
      <c r="VSC53" s="96"/>
      <c r="VSD53" s="96"/>
      <c r="VSE53" s="96"/>
      <c r="VSF53" s="96"/>
      <c r="VSG53" s="96"/>
      <c r="VSH53" s="96"/>
      <c r="VSI53" s="96"/>
      <c r="VSJ53" s="96"/>
      <c r="VSK53" s="96"/>
      <c r="VSL53" s="96"/>
      <c r="VSM53" s="96"/>
      <c r="VSN53" s="96"/>
      <c r="VSO53" s="96"/>
      <c r="VSP53" s="96"/>
      <c r="VSQ53" s="96"/>
      <c r="VSR53" s="96"/>
      <c r="VSS53" s="96"/>
      <c r="VST53" s="96"/>
      <c r="VSU53" s="96"/>
      <c r="VSV53" s="96"/>
      <c r="VSW53" s="96"/>
      <c r="VSX53" s="96"/>
      <c r="VSY53" s="96"/>
      <c r="VSZ53" s="96"/>
      <c r="VTA53" s="96"/>
      <c r="VTB53" s="96"/>
      <c r="VTC53" s="96"/>
      <c r="VTD53" s="96"/>
      <c r="VTE53" s="96"/>
      <c r="VTF53" s="96"/>
      <c r="VTG53" s="96"/>
      <c r="VTH53" s="96"/>
      <c r="VTI53" s="96"/>
      <c r="VTJ53" s="96"/>
      <c r="VTK53" s="96"/>
      <c r="VTL53" s="96"/>
      <c r="VTM53" s="96"/>
      <c r="VTN53" s="96"/>
      <c r="VTO53" s="96"/>
      <c r="VTP53" s="96"/>
      <c r="VTQ53" s="96"/>
      <c r="VTR53" s="96"/>
      <c r="VTS53" s="96"/>
      <c r="VTT53" s="96"/>
      <c r="VTU53" s="96"/>
      <c r="VTV53" s="96"/>
      <c r="VTW53" s="96"/>
      <c r="VTX53" s="96"/>
      <c r="VTY53" s="96"/>
      <c r="VTZ53" s="96"/>
      <c r="VUA53" s="96"/>
      <c r="VUB53" s="96"/>
      <c r="VUC53" s="96"/>
      <c r="VUD53" s="96"/>
      <c r="VUE53" s="96"/>
      <c r="VUF53" s="96"/>
      <c r="VUG53" s="96"/>
      <c r="VUH53" s="96"/>
      <c r="VUI53" s="96"/>
      <c r="VUJ53" s="96"/>
      <c r="VUK53" s="96"/>
      <c r="VUL53" s="96"/>
      <c r="VUM53" s="96"/>
      <c r="VUN53" s="96"/>
      <c r="VUO53" s="96"/>
      <c r="VUP53" s="96"/>
      <c r="VUQ53" s="96"/>
      <c r="VUR53" s="96"/>
      <c r="VUS53" s="96"/>
      <c r="VUT53" s="96"/>
      <c r="VUU53" s="96"/>
      <c r="VUV53" s="96"/>
      <c r="VUW53" s="96"/>
      <c r="VUX53" s="96"/>
      <c r="VUY53" s="96"/>
      <c r="VUZ53" s="96"/>
      <c r="VVA53" s="96"/>
      <c r="VVB53" s="96"/>
      <c r="VVC53" s="96"/>
      <c r="VVD53" s="96"/>
      <c r="VVE53" s="96"/>
      <c r="VVF53" s="96"/>
      <c r="VVG53" s="96"/>
      <c r="VVH53" s="96"/>
      <c r="VVI53" s="96"/>
      <c r="VVJ53" s="96"/>
      <c r="VVK53" s="96"/>
      <c r="VVL53" s="96"/>
      <c r="VVM53" s="96"/>
      <c r="VVN53" s="96"/>
      <c r="VVO53" s="96"/>
      <c r="VVP53" s="96"/>
      <c r="VVQ53" s="96"/>
      <c r="VVR53" s="96"/>
      <c r="VVS53" s="96"/>
      <c r="VVT53" s="96"/>
      <c r="VVU53" s="96"/>
      <c r="VVV53" s="96"/>
      <c r="VVW53" s="96"/>
      <c r="VVX53" s="96"/>
      <c r="VVY53" s="96"/>
      <c r="VVZ53" s="96"/>
      <c r="VWA53" s="96"/>
      <c r="VWB53" s="96"/>
      <c r="VWC53" s="96"/>
      <c r="VWD53" s="96"/>
      <c r="VWE53" s="96"/>
      <c r="VWF53" s="96"/>
      <c r="VWG53" s="96"/>
      <c r="VWH53" s="96"/>
      <c r="VWI53" s="96"/>
      <c r="VWJ53" s="96"/>
      <c r="VWK53" s="96"/>
      <c r="VWL53" s="96"/>
      <c r="VWM53" s="96"/>
      <c r="VWN53" s="96"/>
      <c r="VWO53" s="96"/>
      <c r="VWP53" s="96"/>
      <c r="VWQ53" s="96"/>
      <c r="VWR53" s="96"/>
      <c r="VWS53" s="96"/>
      <c r="VWT53" s="96"/>
      <c r="VWU53" s="96"/>
      <c r="VWV53" s="96"/>
      <c r="VWW53" s="96"/>
      <c r="VWX53" s="96"/>
      <c r="VWY53" s="96"/>
      <c r="VWZ53" s="96"/>
      <c r="VXA53" s="96"/>
      <c r="VXB53" s="96"/>
      <c r="VXC53" s="96"/>
      <c r="VXD53" s="96"/>
      <c r="VXE53" s="96"/>
      <c r="VXF53" s="96"/>
      <c r="VXG53" s="96"/>
      <c r="VXH53" s="96"/>
      <c r="VXI53" s="96"/>
      <c r="VXJ53" s="96"/>
      <c r="VXK53" s="96"/>
      <c r="VXL53" s="96"/>
      <c r="VXM53" s="96"/>
      <c r="VXN53" s="96"/>
      <c r="VXO53" s="96"/>
      <c r="VXP53" s="96"/>
      <c r="VXQ53" s="96"/>
      <c r="VXR53" s="96"/>
      <c r="VXS53" s="96"/>
      <c r="VXT53" s="96"/>
      <c r="VXU53" s="96"/>
      <c r="VXV53" s="96"/>
      <c r="VXW53" s="96"/>
      <c r="VXX53" s="96"/>
      <c r="VXY53" s="96"/>
      <c r="VXZ53" s="96"/>
      <c r="VYA53" s="96"/>
      <c r="VYB53" s="96"/>
      <c r="VYC53" s="96"/>
      <c r="VYD53" s="96"/>
      <c r="VYE53" s="96"/>
      <c r="VYF53" s="96"/>
      <c r="VYG53" s="96"/>
      <c r="VYH53" s="96"/>
      <c r="VYI53" s="96"/>
      <c r="VYJ53" s="96"/>
      <c r="VYK53" s="96"/>
      <c r="VYL53" s="96"/>
      <c r="VYM53" s="96"/>
      <c r="VYN53" s="96"/>
      <c r="VYO53" s="96"/>
      <c r="VYP53" s="96"/>
      <c r="VYQ53" s="96"/>
      <c r="VYR53" s="96"/>
      <c r="VYS53" s="96"/>
      <c r="VYT53" s="96"/>
      <c r="VYU53" s="96"/>
      <c r="VYV53" s="96"/>
      <c r="VYW53" s="96"/>
      <c r="VYX53" s="96"/>
      <c r="VYY53" s="96"/>
      <c r="VYZ53" s="96"/>
      <c r="VZA53" s="96"/>
      <c r="VZB53" s="96"/>
      <c r="VZC53" s="96"/>
      <c r="VZD53" s="96"/>
      <c r="VZE53" s="96"/>
      <c r="VZF53" s="96"/>
      <c r="VZG53" s="96"/>
      <c r="VZH53" s="96"/>
      <c r="VZI53" s="96"/>
      <c r="VZJ53" s="96"/>
      <c r="VZK53" s="96"/>
      <c r="VZL53" s="96"/>
      <c r="VZM53" s="96"/>
      <c r="VZN53" s="96"/>
      <c r="VZO53" s="96"/>
      <c r="VZP53" s="96"/>
      <c r="VZQ53" s="96"/>
      <c r="VZR53" s="96"/>
      <c r="VZS53" s="96"/>
      <c r="VZT53" s="96"/>
      <c r="VZU53" s="96"/>
      <c r="VZV53" s="96"/>
      <c r="VZW53" s="96"/>
      <c r="VZX53" s="96"/>
      <c r="VZY53" s="96"/>
      <c r="VZZ53" s="96"/>
      <c r="WAA53" s="96"/>
      <c r="WAB53" s="96"/>
      <c r="WAC53" s="96"/>
      <c r="WAD53" s="96"/>
      <c r="WAE53" s="96"/>
      <c r="WAF53" s="96"/>
      <c r="WAG53" s="96"/>
      <c r="WAH53" s="96"/>
      <c r="WAI53" s="96"/>
      <c r="WAJ53" s="96"/>
      <c r="WAK53" s="96"/>
      <c r="WAL53" s="96"/>
      <c r="WAM53" s="96"/>
      <c r="WAN53" s="96"/>
      <c r="WAO53" s="96"/>
      <c r="WAP53" s="96"/>
      <c r="WAQ53" s="96"/>
      <c r="WAR53" s="96"/>
      <c r="WAS53" s="96"/>
      <c r="WAT53" s="96"/>
      <c r="WAU53" s="96"/>
      <c r="WAV53" s="96"/>
      <c r="WAW53" s="96"/>
      <c r="WAX53" s="96"/>
      <c r="WAY53" s="96"/>
      <c r="WAZ53" s="96"/>
      <c r="WBA53" s="96"/>
      <c r="WBB53" s="96"/>
      <c r="WBC53" s="96"/>
      <c r="WBD53" s="96"/>
      <c r="WBE53" s="96"/>
      <c r="WBF53" s="96"/>
      <c r="WBG53" s="96"/>
      <c r="WBH53" s="96"/>
      <c r="WBI53" s="96"/>
      <c r="WBJ53" s="96"/>
      <c r="WBK53" s="96"/>
      <c r="WBL53" s="96"/>
      <c r="WBM53" s="96"/>
      <c r="WBN53" s="96"/>
      <c r="WBO53" s="96"/>
      <c r="WBP53" s="96"/>
      <c r="WBQ53" s="96"/>
      <c r="WBR53" s="96"/>
      <c r="WBS53" s="96"/>
      <c r="WBT53" s="96"/>
      <c r="WBU53" s="96"/>
      <c r="WBV53" s="96"/>
      <c r="WBW53" s="96"/>
      <c r="WBX53" s="96"/>
      <c r="WBY53" s="96"/>
      <c r="WBZ53" s="96"/>
      <c r="WCA53" s="96"/>
      <c r="WCB53" s="96"/>
      <c r="WCC53" s="96"/>
      <c r="WCD53" s="96"/>
      <c r="WCE53" s="96"/>
      <c r="WCF53" s="96"/>
      <c r="WCG53" s="96"/>
      <c r="WCH53" s="96"/>
      <c r="WCI53" s="96"/>
      <c r="WCJ53" s="96"/>
      <c r="WCK53" s="96"/>
      <c r="WCL53" s="96"/>
      <c r="WCM53" s="96"/>
      <c r="WCN53" s="96"/>
      <c r="WCO53" s="96"/>
      <c r="WCP53" s="96"/>
      <c r="WCQ53" s="96"/>
      <c r="WCR53" s="96"/>
      <c r="WCS53" s="96"/>
      <c r="WCT53" s="96"/>
      <c r="WCU53" s="96"/>
      <c r="WCV53" s="96"/>
      <c r="WCW53" s="96"/>
      <c r="WCX53" s="96"/>
      <c r="WCY53" s="96"/>
      <c r="WCZ53" s="96"/>
      <c r="WDA53" s="96"/>
      <c r="WDB53" s="96"/>
      <c r="WDC53" s="96"/>
      <c r="WDD53" s="96"/>
      <c r="WDE53" s="96"/>
      <c r="WDF53" s="96"/>
      <c r="WDG53" s="96"/>
      <c r="WDH53" s="96"/>
      <c r="WDI53" s="96"/>
      <c r="WDJ53" s="96"/>
      <c r="WDK53" s="96"/>
      <c r="WDL53" s="96"/>
      <c r="WDM53" s="96"/>
      <c r="WDN53" s="96"/>
      <c r="WDO53" s="96"/>
      <c r="WDP53" s="96"/>
      <c r="WDQ53" s="96"/>
      <c r="WDR53" s="96"/>
      <c r="WDS53" s="96"/>
      <c r="WDT53" s="96"/>
      <c r="WDU53" s="96"/>
      <c r="WDV53" s="96"/>
      <c r="WDW53" s="96"/>
      <c r="WDX53" s="96"/>
      <c r="WDY53" s="96"/>
      <c r="WDZ53" s="96"/>
      <c r="WEA53" s="96"/>
      <c r="WEB53" s="96"/>
      <c r="WEC53" s="96"/>
      <c r="WED53" s="96"/>
      <c r="WEE53" s="96"/>
      <c r="WEF53" s="96"/>
      <c r="WEG53" s="96"/>
      <c r="WEH53" s="96"/>
      <c r="WEI53" s="96"/>
      <c r="WEJ53" s="96"/>
      <c r="WEK53" s="96"/>
      <c r="WEL53" s="96"/>
      <c r="WEM53" s="96"/>
      <c r="WEN53" s="96"/>
      <c r="WEO53" s="96"/>
      <c r="WEP53" s="96"/>
      <c r="WEQ53" s="96"/>
      <c r="WER53" s="96"/>
      <c r="WES53" s="96"/>
      <c r="WET53" s="96"/>
      <c r="WEU53" s="96"/>
      <c r="WEV53" s="96"/>
      <c r="WEW53" s="96"/>
      <c r="WEX53" s="96"/>
      <c r="WEY53" s="96"/>
      <c r="WEZ53" s="96"/>
      <c r="WFA53" s="96"/>
      <c r="WFB53" s="96"/>
      <c r="WFC53" s="96"/>
      <c r="WFD53" s="96"/>
      <c r="WFE53" s="96"/>
      <c r="WFF53" s="96"/>
      <c r="WFG53" s="96"/>
      <c r="WFH53" s="96"/>
      <c r="WFI53" s="96"/>
      <c r="WFJ53" s="96"/>
      <c r="WFK53" s="96"/>
      <c r="WFL53" s="96"/>
      <c r="WFM53" s="96"/>
      <c r="WFN53" s="96"/>
      <c r="WFO53" s="96"/>
      <c r="WFP53" s="96"/>
      <c r="WFQ53" s="96"/>
      <c r="WFR53" s="96"/>
      <c r="WFS53" s="96"/>
      <c r="WFT53" s="96"/>
      <c r="WFU53" s="96"/>
      <c r="WFV53" s="96"/>
      <c r="WFW53" s="96"/>
      <c r="WFX53" s="96"/>
      <c r="WFY53" s="96"/>
      <c r="WFZ53" s="96"/>
      <c r="WGA53" s="96"/>
      <c r="WGB53" s="96"/>
      <c r="WGC53" s="96"/>
      <c r="WGD53" s="96"/>
      <c r="WGE53" s="96"/>
      <c r="WGF53" s="96"/>
      <c r="WGG53" s="96"/>
      <c r="WGH53" s="96"/>
      <c r="WGI53" s="96"/>
      <c r="WGJ53" s="96"/>
      <c r="WGK53" s="96"/>
      <c r="WGL53" s="96"/>
      <c r="WGM53" s="96"/>
      <c r="WGN53" s="96"/>
      <c r="WGO53" s="96"/>
      <c r="WGP53" s="96"/>
      <c r="WGQ53" s="96"/>
      <c r="WGR53" s="96"/>
      <c r="WGS53" s="96"/>
      <c r="WGT53" s="96"/>
      <c r="WGU53" s="96"/>
      <c r="WGV53" s="96"/>
      <c r="WGW53" s="96"/>
      <c r="WGX53" s="96"/>
      <c r="WGY53" s="96"/>
      <c r="WGZ53" s="96"/>
      <c r="WHA53" s="96"/>
      <c r="WHB53" s="96"/>
      <c r="WHC53" s="96"/>
      <c r="WHD53" s="96"/>
      <c r="WHE53" s="96"/>
      <c r="WHF53" s="96"/>
      <c r="WHG53" s="96"/>
      <c r="WHH53" s="96"/>
      <c r="WHI53" s="96"/>
      <c r="WHJ53" s="96"/>
      <c r="WHK53" s="96"/>
      <c r="WHL53" s="96"/>
      <c r="WHM53" s="96"/>
      <c r="WHN53" s="96"/>
      <c r="WHO53" s="96"/>
      <c r="WHP53" s="96"/>
      <c r="WHQ53" s="96"/>
      <c r="WHR53" s="96"/>
      <c r="WHS53" s="96"/>
      <c r="WHT53" s="96"/>
      <c r="WHU53" s="96"/>
      <c r="WHV53" s="96"/>
      <c r="WHW53" s="96"/>
      <c r="WHX53" s="96"/>
      <c r="WHY53" s="96"/>
      <c r="WHZ53" s="96"/>
      <c r="WIA53" s="96"/>
      <c r="WIB53" s="96"/>
      <c r="WIC53" s="96"/>
      <c r="WID53" s="96"/>
      <c r="WIE53" s="96"/>
      <c r="WIF53" s="96"/>
      <c r="WIG53" s="96"/>
      <c r="WIH53" s="96"/>
      <c r="WII53" s="96"/>
      <c r="WIJ53" s="96"/>
      <c r="WIK53" s="96"/>
      <c r="WIL53" s="96"/>
      <c r="WIM53" s="96"/>
      <c r="WIN53" s="96"/>
      <c r="WIO53" s="96"/>
      <c r="WIP53" s="96"/>
      <c r="WIQ53" s="96"/>
      <c r="WIR53" s="96"/>
      <c r="WIS53" s="96"/>
      <c r="WIT53" s="96"/>
      <c r="WIU53" s="96"/>
      <c r="WIV53" s="96"/>
      <c r="WIW53" s="96"/>
      <c r="WIX53" s="96"/>
      <c r="WIY53" s="96"/>
      <c r="WIZ53" s="96"/>
      <c r="WJA53" s="96"/>
      <c r="WJB53" s="96"/>
      <c r="WJC53" s="96"/>
      <c r="WJD53" s="96"/>
      <c r="WJE53" s="96"/>
      <c r="WJF53" s="96"/>
      <c r="WJG53" s="96"/>
      <c r="WJH53" s="96"/>
      <c r="WJI53" s="96"/>
      <c r="WJJ53" s="96"/>
      <c r="WJK53" s="96"/>
      <c r="WJL53" s="96"/>
      <c r="WJM53" s="96"/>
      <c r="WJN53" s="96"/>
      <c r="WJO53" s="96"/>
      <c r="WJP53" s="96"/>
      <c r="WJQ53" s="96"/>
      <c r="WJR53" s="96"/>
      <c r="WJS53" s="96"/>
      <c r="WJT53" s="96"/>
      <c r="WJU53" s="96"/>
      <c r="WJV53" s="96"/>
      <c r="WJW53" s="96"/>
      <c r="WJX53" s="96"/>
      <c r="WJY53" s="96"/>
      <c r="WJZ53" s="96"/>
      <c r="WKA53" s="96"/>
      <c r="WKB53" s="96"/>
      <c r="WKC53" s="96"/>
      <c r="WKD53" s="96"/>
      <c r="WKE53" s="96"/>
      <c r="WKF53" s="96"/>
      <c r="WKG53" s="96"/>
      <c r="WKH53" s="96"/>
      <c r="WKI53" s="96"/>
      <c r="WKJ53" s="96"/>
      <c r="WKK53" s="96"/>
      <c r="WKL53" s="96"/>
      <c r="WKM53" s="96"/>
      <c r="WKN53" s="96"/>
      <c r="WKO53" s="96"/>
      <c r="WKP53" s="96"/>
      <c r="WKQ53" s="96"/>
      <c r="WKR53" s="96"/>
      <c r="WKS53" s="96"/>
      <c r="WKT53" s="96"/>
      <c r="WKU53" s="96"/>
      <c r="WKV53" s="96"/>
      <c r="WKW53" s="96"/>
      <c r="WKX53" s="96"/>
      <c r="WKY53" s="96"/>
      <c r="WKZ53" s="96"/>
      <c r="WLA53" s="96"/>
      <c r="WLB53" s="96"/>
      <c r="WLC53" s="96"/>
      <c r="WLD53" s="96"/>
      <c r="WLE53" s="96"/>
      <c r="WLF53" s="96"/>
      <c r="WLG53" s="96"/>
      <c r="WLH53" s="96"/>
      <c r="WLI53" s="96"/>
      <c r="WLJ53" s="96"/>
      <c r="WLK53" s="96"/>
      <c r="WLL53" s="96"/>
      <c r="WLM53" s="96"/>
      <c r="WLN53" s="96"/>
      <c r="WLO53" s="96"/>
      <c r="WLP53" s="96"/>
      <c r="WLQ53" s="96"/>
      <c r="WLR53" s="96"/>
      <c r="WLS53" s="96"/>
      <c r="WLT53" s="96"/>
      <c r="WLU53" s="96"/>
      <c r="WLV53" s="96"/>
      <c r="WLW53" s="96"/>
      <c r="WLX53" s="96"/>
      <c r="WLY53" s="96"/>
      <c r="WLZ53" s="96"/>
      <c r="WMA53" s="96"/>
      <c r="WMB53" s="96"/>
      <c r="WMC53" s="96"/>
      <c r="WMD53" s="96"/>
      <c r="WME53" s="96"/>
      <c r="WMF53" s="96"/>
      <c r="WMG53" s="96"/>
      <c r="WMH53" s="96"/>
      <c r="WMI53" s="96"/>
      <c r="WMJ53" s="96"/>
      <c r="WMK53" s="96"/>
      <c r="WML53" s="96"/>
      <c r="WMM53" s="96"/>
      <c r="WMN53" s="96"/>
      <c r="WMO53" s="96"/>
      <c r="WMP53" s="96"/>
      <c r="WMQ53" s="96"/>
      <c r="WMR53" s="96"/>
      <c r="WMS53" s="96"/>
      <c r="WMT53" s="96"/>
      <c r="WMU53" s="96"/>
      <c r="WMV53" s="96"/>
      <c r="WMW53" s="96"/>
      <c r="WMX53" s="96"/>
      <c r="WMY53" s="96"/>
      <c r="WMZ53" s="96"/>
      <c r="WNA53" s="96"/>
      <c r="WNB53" s="96"/>
      <c r="WNC53" s="96"/>
      <c r="WND53" s="96"/>
      <c r="WNE53" s="96"/>
      <c r="WNF53" s="96"/>
      <c r="WNG53" s="96"/>
      <c r="WNH53" s="96"/>
      <c r="WNI53" s="96"/>
      <c r="WNJ53" s="96"/>
      <c r="WNK53" s="96"/>
      <c r="WNL53" s="96"/>
      <c r="WNM53" s="96"/>
      <c r="WNN53" s="96"/>
      <c r="WNO53" s="96"/>
      <c r="WNP53" s="96"/>
      <c r="WNQ53" s="96"/>
      <c r="WNR53" s="96"/>
      <c r="WNS53" s="96"/>
      <c r="WNT53" s="96"/>
      <c r="WNU53" s="96"/>
      <c r="WNV53" s="96"/>
      <c r="WNW53" s="96"/>
      <c r="WNX53" s="96"/>
      <c r="WNY53" s="96"/>
      <c r="WNZ53" s="96"/>
      <c r="WOA53" s="96"/>
      <c r="WOB53" s="96"/>
      <c r="WOC53" s="96"/>
      <c r="WOD53" s="96"/>
      <c r="WOE53" s="96"/>
      <c r="WOF53" s="96"/>
      <c r="WOG53" s="96"/>
      <c r="WOH53" s="96"/>
      <c r="WOI53" s="96"/>
      <c r="WOJ53" s="96"/>
      <c r="WOK53" s="96"/>
      <c r="WOL53" s="96"/>
      <c r="WOM53" s="96"/>
      <c r="WON53" s="96"/>
      <c r="WOO53" s="96"/>
      <c r="WOP53" s="96"/>
      <c r="WOQ53" s="96"/>
      <c r="WOR53" s="96"/>
      <c r="WOS53" s="96"/>
      <c r="WOT53" s="96"/>
      <c r="WOU53" s="96"/>
      <c r="WOV53" s="96"/>
      <c r="WOW53" s="96"/>
      <c r="WOX53" s="96"/>
      <c r="WOY53" s="96"/>
      <c r="WOZ53" s="96"/>
      <c r="WPA53" s="96"/>
      <c r="WPB53" s="96"/>
      <c r="WPC53" s="96"/>
      <c r="WPD53" s="96"/>
      <c r="WPE53" s="96"/>
      <c r="WPF53" s="96"/>
      <c r="WPG53" s="96"/>
      <c r="WPH53" s="96"/>
      <c r="WPI53" s="96"/>
      <c r="WPJ53" s="96"/>
      <c r="WPK53" s="96"/>
      <c r="WPL53" s="96"/>
      <c r="WPM53" s="96"/>
      <c r="WPN53" s="96"/>
      <c r="WPO53" s="96"/>
      <c r="WPP53" s="96"/>
      <c r="WPQ53" s="96"/>
      <c r="WPR53" s="96"/>
      <c r="WPS53" s="96"/>
      <c r="WPT53" s="96"/>
      <c r="WPU53" s="96"/>
      <c r="WPV53" s="96"/>
      <c r="WPW53" s="96"/>
      <c r="WPX53" s="96"/>
      <c r="WPY53" s="96"/>
      <c r="WPZ53" s="96"/>
      <c r="WQA53" s="96"/>
      <c r="WQB53" s="96"/>
      <c r="WQC53" s="96"/>
      <c r="WQD53" s="96"/>
      <c r="WQE53" s="96"/>
      <c r="WQF53" s="96"/>
      <c r="WQG53" s="96"/>
      <c r="WQH53" s="96"/>
      <c r="WQI53" s="96"/>
      <c r="WQJ53" s="96"/>
      <c r="WQK53" s="96"/>
      <c r="WQL53" s="96"/>
      <c r="WQM53" s="96"/>
      <c r="WQN53" s="96"/>
      <c r="WQO53" s="96"/>
      <c r="WQP53" s="96"/>
      <c r="WQQ53" s="96"/>
      <c r="WQR53" s="96"/>
      <c r="WQS53" s="96"/>
      <c r="WQT53" s="96"/>
      <c r="WQU53" s="96"/>
      <c r="WQV53" s="96"/>
      <c r="WQW53" s="96"/>
      <c r="WQX53" s="96"/>
      <c r="WQY53" s="96"/>
      <c r="WQZ53" s="96"/>
      <c r="WRA53" s="96"/>
      <c r="WRB53" s="96"/>
      <c r="WRC53" s="96"/>
      <c r="WRD53" s="96"/>
      <c r="WRE53" s="96"/>
      <c r="WRF53" s="96"/>
      <c r="WRG53" s="96"/>
      <c r="WRH53" s="96"/>
      <c r="WRI53" s="96"/>
      <c r="WRJ53" s="96"/>
      <c r="WRK53" s="96"/>
      <c r="WRL53" s="96"/>
      <c r="WRM53" s="96"/>
      <c r="WRN53" s="96"/>
      <c r="WRO53" s="96"/>
      <c r="WRP53" s="96"/>
      <c r="WRQ53" s="96"/>
      <c r="WRR53" s="96"/>
      <c r="WRS53" s="96"/>
      <c r="WRT53" s="96"/>
      <c r="WRU53" s="96"/>
      <c r="WRV53" s="96"/>
      <c r="WRW53" s="96"/>
      <c r="WRX53" s="96"/>
      <c r="WRY53" s="96"/>
      <c r="WRZ53" s="96"/>
      <c r="WSA53" s="96"/>
      <c r="WSB53" s="96"/>
      <c r="WSC53" s="96"/>
      <c r="WSD53" s="96"/>
      <c r="WSE53" s="96"/>
      <c r="WSF53" s="96"/>
      <c r="WSG53" s="96"/>
      <c r="WSH53" s="96"/>
      <c r="WSI53" s="96"/>
      <c r="WSJ53" s="96"/>
      <c r="WSK53" s="96"/>
      <c r="WSL53" s="96"/>
      <c r="WSM53" s="96"/>
      <c r="WSN53" s="96"/>
      <c r="WSO53" s="96"/>
      <c r="WSP53" s="96"/>
      <c r="WSQ53" s="96"/>
      <c r="WSR53" s="96"/>
      <c r="WSS53" s="96"/>
      <c r="WST53" s="96"/>
      <c r="WSU53" s="96"/>
      <c r="WSV53" s="96"/>
      <c r="WSW53" s="96"/>
      <c r="WSX53" s="96"/>
      <c r="WSY53" s="96"/>
      <c r="WSZ53" s="96"/>
      <c r="WTA53" s="96"/>
      <c r="WTB53" s="96"/>
      <c r="WTC53" s="96"/>
      <c r="WTD53" s="96"/>
      <c r="WTE53" s="96"/>
      <c r="WTF53" s="96"/>
      <c r="WTG53" s="96"/>
      <c r="WTH53" s="96"/>
      <c r="WTI53" s="96"/>
      <c r="WTJ53" s="96"/>
      <c r="WTK53" s="96"/>
      <c r="WTL53" s="96"/>
      <c r="WTM53" s="96"/>
      <c r="WTN53" s="96"/>
      <c r="WTO53" s="96"/>
      <c r="WTP53" s="96"/>
      <c r="WTQ53" s="96"/>
      <c r="WTR53" s="96"/>
      <c r="WTS53" s="96"/>
      <c r="WTT53" s="96"/>
      <c r="WTU53" s="96"/>
      <c r="WTV53" s="96"/>
      <c r="WTW53" s="96"/>
      <c r="WTX53" s="96"/>
      <c r="WTY53" s="96"/>
      <c r="WTZ53" s="96"/>
      <c r="WUA53" s="96"/>
      <c r="WUB53" s="96"/>
      <c r="WUC53" s="96"/>
      <c r="WUD53" s="96"/>
      <c r="WUE53" s="96"/>
      <c r="WUF53" s="96"/>
      <c r="WUG53" s="96"/>
      <c r="WUH53" s="96"/>
      <c r="WUI53" s="96"/>
      <c r="WUJ53" s="96"/>
      <c r="WUK53" s="96"/>
      <c r="WUL53" s="96"/>
      <c r="WUM53" s="96"/>
      <c r="WUN53" s="96"/>
      <c r="WUO53" s="96"/>
      <c r="WUP53" s="96"/>
      <c r="WUQ53" s="96"/>
      <c r="WUR53" s="96"/>
      <c r="WUS53" s="96"/>
      <c r="WUT53" s="96"/>
      <c r="WUU53" s="96"/>
      <c r="WUV53" s="96"/>
      <c r="WUW53" s="96"/>
      <c r="WUX53" s="96"/>
      <c r="WUY53" s="96"/>
      <c r="WUZ53" s="96"/>
      <c r="WVA53" s="96"/>
      <c r="WVB53" s="96"/>
      <c r="WVC53" s="96"/>
      <c r="WVD53" s="96"/>
      <c r="WVE53" s="96"/>
      <c r="WVF53" s="96"/>
      <c r="WVG53" s="96"/>
      <c r="WVH53" s="96"/>
      <c r="WVI53" s="96"/>
      <c r="WVJ53" s="96"/>
      <c r="WVK53" s="96"/>
      <c r="WVL53" s="96"/>
      <c r="WVM53" s="96"/>
      <c r="WVN53" s="96"/>
      <c r="WVO53" s="96"/>
      <c r="WVP53" s="96"/>
      <c r="WVQ53" s="96"/>
      <c r="WVR53" s="96"/>
      <c r="WVS53" s="96"/>
      <c r="WVT53" s="96"/>
      <c r="WVU53" s="96"/>
      <c r="WVV53" s="96"/>
      <c r="WVW53" s="96"/>
      <c r="WVX53" s="96"/>
      <c r="WVY53" s="96"/>
      <c r="WVZ53" s="96"/>
      <c r="WWA53" s="96"/>
      <c r="WWB53" s="96"/>
      <c r="WWC53" s="96"/>
      <c r="WWD53" s="96"/>
      <c r="WWE53" s="96"/>
      <c r="WWF53" s="96"/>
      <c r="WWG53" s="96"/>
      <c r="WWH53" s="96"/>
      <c r="WWI53" s="96"/>
      <c r="WWJ53" s="96"/>
      <c r="WWK53" s="96"/>
      <c r="WWL53" s="96"/>
      <c r="WWM53" s="96"/>
      <c r="WWN53" s="96"/>
      <c r="WWO53" s="96"/>
      <c r="WWP53" s="96"/>
      <c r="WWQ53" s="96"/>
      <c r="WWR53" s="96"/>
      <c r="WWS53" s="96"/>
      <c r="WWT53" s="96"/>
      <c r="WWU53" s="96"/>
      <c r="WWV53" s="96"/>
      <c r="WWW53" s="96"/>
      <c r="WWX53" s="96"/>
      <c r="WWY53" s="96"/>
      <c r="WWZ53" s="96"/>
      <c r="WXA53" s="96"/>
      <c r="WXB53" s="96"/>
      <c r="WXC53" s="96"/>
      <c r="WXD53" s="96"/>
      <c r="WXE53" s="96"/>
      <c r="WXF53" s="96"/>
      <c r="WXG53" s="96"/>
      <c r="WXH53" s="96"/>
      <c r="WXI53" s="96"/>
      <c r="WXJ53" s="96"/>
      <c r="WXK53" s="96"/>
      <c r="WXL53" s="96"/>
      <c r="WXM53" s="96"/>
      <c r="WXN53" s="96"/>
      <c r="WXO53" s="96"/>
      <c r="WXP53" s="96"/>
      <c r="WXQ53" s="96"/>
      <c r="WXR53" s="96"/>
      <c r="WXS53" s="96"/>
      <c r="WXT53" s="96"/>
      <c r="WXU53" s="96"/>
      <c r="WXV53" s="96"/>
      <c r="WXW53" s="96"/>
      <c r="WXX53" s="96"/>
      <c r="WXY53" s="96"/>
      <c r="WXZ53" s="96"/>
      <c r="WYA53" s="96"/>
      <c r="WYB53" s="96"/>
      <c r="WYC53" s="96"/>
      <c r="WYD53" s="96"/>
      <c r="WYE53" s="96"/>
      <c r="WYF53" s="96"/>
      <c r="WYG53" s="96"/>
      <c r="WYH53" s="96"/>
      <c r="WYI53" s="96"/>
      <c r="WYJ53" s="96"/>
      <c r="WYK53" s="96"/>
      <c r="WYL53" s="96"/>
      <c r="WYM53" s="96"/>
      <c r="WYN53" s="96"/>
      <c r="WYO53" s="96"/>
      <c r="WYP53" s="96"/>
      <c r="WYQ53" s="96"/>
      <c r="WYR53" s="96"/>
      <c r="WYS53" s="96"/>
      <c r="WYT53" s="96"/>
      <c r="WYU53" s="96"/>
      <c r="WYV53" s="96"/>
      <c r="WYW53" s="96"/>
      <c r="WYX53" s="96"/>
      <c r="WYY53" s="96"/>
      <c r="WYZ53" s="96"/>
      <c r="WZA53" s="96"/>
      <c r="WZB53" s="96"/>
      <c r="WZC53" s="96"/>
      <c r="WZD53" s="96"/>
      <c r="WZE53" s="96"/>
      <c r="WZF53" s="96"/>
      <c r="WZG53" s="96"/>
      <c r="WZH53" s="96"/>
      <c r="WZI53" s="96"/>
      <c r="WZJ53" s="96"/>
      <c r="WZK53" s="96"/>
      <c r="WZL53" s="96"/>
      <c r="WZM53" s="96"/>
      <c r="WZN53" s="96"/>
      <c r="WZO53" s="96"/>
      <c r="WZP53" s="96"/>
      <c r="WZQ53" s="96"/>
      <c r="WZR53" s="96"/>
      <c r="WZS53" s="96"/>
      <c r="WZT53" s="96"/>
      <c r="WZU53" s="96"/>
      <c r="WZV53" s="96"/>
      <c r="WZW53" s="96"/>
      <c r="WZX53" s="96"/>
      <c r="WZY53" s="96"/>
      <c r="WZZ53" s="96"/>
      <c r="XAA53" s="96"/>
      <c r="XAB53" s="96"/>
      <c r="XAC53" s="96"/>
      <c r="XAD53" s="96"/>
      <c r="XAE53" s="96"/>
      <c r="XAF53" s="96"/>
      <c r="XAG53" s="96"/>
      <c r="XAH53" s="96"/>
      <c r="XAI53" s="96"/>
      <c r="XAJ53" s="96"/>
      <c r="XAK53" s="96"/>
      <c r="XAL53" s="96"/>
      <c r="XAM53" s="96"/>
      <c r="XAN53" s="96"/>
      <c r="XAO53" s="96"/>
      <c r="XAP53" s="96"/>
      <c r="XAQ53" s="96"/>
      <c r="XAR53" s="96"/>
      <c r="XAS53" s="96"/>
      <c r="XAT53" s="96"/>
      <c r="XAU53" s="96"/>
      <c r="XAV53" s="96"/>
      <c r="XAW53" s="96"/>
      <c r="XAX53" s="96"/>
      <c r="XAY53" s="96"/>
      <c r="XAZ53" s="96"/>
      <c r="XBA53" s="96"/>
      <c r="XBB53" s="96"/>
      <c r="XBC53" s="96"/>
      <c r="XBD53" s="96"/>
      <c r="XBE53" s="96"/>
      <c r="XBF53" s="96"/>
      <c r="XBG53" s="96"/>
      <c r="XBH53" s="96"/>
      <c r="XBI53" s="96"/>
      <c r="XBJ53" s="96"/>
      <c r="XBK53" s="96"/>
      <c r="XBL53" s="96"/>
      <c r="XBM53" s="96"/>
      <c r="XBN53" s="96"/>
      <c r="XBO53" s="96"/>
      <c r="XBP53" s="96"/>
      <c r="XBQ53" s="96"/>
      <c r="XBR53" s="96"/>
      <c r="XBS53" s="96"/>
      <c r="XBT53" s="96"/>
      <c r="XBU53" s="96"/>
      <c r="XBV53" s="96"/>
      <c r="XBW53" s="96"/>
      <c r="XBX53" s="96"/>
      <c r="XBY53" s="96"/>
      <c r="XBZ53" s="96"/>
      <c r="XCA53" s="96"/>
      <c r="XCB53" s="96"/>
      <c r="XCC53" s="96"/>
      <c r="XCD53" s="96"/>
      <c r="XCE53" s="96"/>
      <c r="XCF53" s="96"/>
      <c r="XCG53" s="96"/>
      <c r="XCH53" s="96"/>
      <c r="XCI53" s="96"/>
      <c r="XCJ53" s="96"/>
      <c r="XCK53" s="96"/>
      <c r="XCL53" s="96"/>
      <c r="XCM53" s="96"/>
      <c r="XCN53" s="96"/>
      <c r="XCO53" s="96"/>
      <c r="XCP53" s="96"/>
      <c r="XCQ53" s="96"/>
      <c r="XCR53" s="96"/>
      <c r="XCS53" s="96"/>
      <c r="XCT53" s="96"/>
      <c r="XCU53" s="96"/>
      <c r="XCV53" s="96"/>
      <c r="XCW53" s="96"/>
      <c r="XCX53" s="96"/>
      <c r="XCY53" s="96"/>
      <c r="XCZ53" s="96"/>
    </row>
    <row r="54" spans="2:16328" x14ac:dyDescent="0.35">
      <c r="B54" s="137" t="s">
        <v>285</v>
      </c>
      <c r="C54" s="138">
        <f t="shared" ref="C54:L54" ca="1" si="9">+C44+C50+C49</f>
        <v>39.556128866572806</v>
      </c>
      <c r="D54" s="138">
        <f t="shared" ca="1" si="9"/>
        <v>113.79978948961994</v>
      </c>
      <c r="E54" s="138">
        <f t="shared" ca="1" si="9"/>
        <v>166.07994289335818</v>
      </c>
      <c r="F54" s="138">
        <f t="shared" ca="1" si="9"/>
        <v>42.334450306128403</v>
      </c>
      <c r="G54" s="138">
        <f t="shared" ca="1" si="9"/>
        <v>183.8015505648701</v>
      </c>
      <c r="H54" s="138">
        <f t="shared" ca="1" si="9"/>
        <v>192.28929706518988</v>
      </c>
      <c r="I54" s="138">
        <f t="shared" ca="1" si="9"/>
        <v>195.75515015977766</v>
      </c>
      <c r="J54" s="138">
        <f t="shared" ca="1" si="9"/>
        <v>200.13956908543679</v>
      </c>
      <c r="K54" s="138">
        <f t="shared" ca="1" si="9"/>
        <v>210.58169899857421</v>
      </c>
      <c r="L54" s="138">
        <f t="shared" ca="1" si="9"/>
        <v>222.43561688143353</v>
      </c>
      <c r="M54" s="139">
        <f ca="1">+M44+M50+M49</f>
        <v>225.45263909457466</v>
      </c>
      <c r="O54" s="101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6"/>
      <c r="IZ54" s="96"/>
      <c r="JA54" s="96"/>
      <c r="JB54" s="96"/>
      <c r="JC54" s="96"/>
      <c r="JD54" s="96"/>
      <c r="JE54" s="96"/>
      <c r="JF54" s="96"/>
      <c r="JG54" s="96"/>
      <c r="JH54" s="96"/>
      <c r="JI54" s="96"/>
      <c r="JJ54" s="96"/>
      <c r="JK54" s="96"/>
      <c r="JL54" s="96"/>
      <c r="JM54" s="96"/>
      <c r="JN54" s="96"/>
      <c r="JO54" s="96"/>
      <c r="JP54" s="96"/>
      <c r="JQ54" s="96"/>
      <c r="JR54" s="96"/>
      <c r="JS54" s="96"/>
      <c r="JT54" s="96"/>
      <c r="JU54" s="96"/>
      <c r="JV54" s="96"/>
      <c r="JW54" s="96"/>
      <c r="JX54" s="96"/>
      <c r="JY54" s="96"/>
      <c r="JZ54" s="96"/>
      <c r="KA54" s="96"/>
      <c r="KB54" s="96"/>
      <c r="KC54" s="96"/>
      <c r="KD54" s="96"/>
      <c r="KE54" s="96"/>
      <c r="KF54" s="96"/>
      <c r="KG54" s="96"/>
      <c r="KH54" s="96"/>
      <c r="KI54" s="96"/>
      <c r="KJ54" s="96"/>
      <c r="KK54" s="96"/>
      <c r="KL54" s="96"/>
      <c r="KM54" s="96"/>
      <c r="KN54" s="96"/>
      <c r="KO54" s="96"/>
      <c r="KP54" s="96"/>
      <c r="KQ54" s="96"/>
      <c r="KR54" s="96"/>
      <c r="KS54" s="96"/>
      <c r="KT54" s="96"/>
      <c r="KU54" s="96"/>
      <c r="KV54" s="96"/>
      <c r="KW54" s="96"/>
      <c r="KX54" s="96"/>
      <c r="KY54" s="96"/>
      <c r="KZ54" s="96"/>
      <c r="LA54" s="96"/>
      <c r="LB54" s="96"/>
      <c r="LC54" s="96"/>
      <c r="LD54" s="96"/>
      <c r="LE54" s="96"/>
      <c r="LF54" s="96"/>
      <c r="LG54" s="96"/>
      <c r="LH54" s="96"/>
      <c r="LI54" s="96"/>
      <c r="LJ54" s="96"/>
      <c r="LK54" s="96"/>
      <c r="LL54" s="96"/>
      <c r="LM54" s="96"/>
      <c r="LN54" s="96"/>
      <c r="LO54" s="96"/>
      <c r="LP54" s="96"/>
      <c r="LQ54" s="96"/>
      <c r="LR54" s="96"/>
      <c r="LS54" s="96"/>
      <c r="LT54" s="96"/>
      <c r="LU54" s="96"/>
      <c r="LV54" s="96"/>
      <c r="LW54" s="96"/>
      <c r="LX54" s="96"/>
      <c r="LY54" s="96"/>
      <c r="LZ54" s="96"/>
      <c r="MA54" s="96"/>
      <c r="MB54" s="96"/>
      <c r="MC54" s="96"/>
      <c r="MD54" s="96"/>
      <c r="ME54" s="96"/>
      <c r="MF54" s="96"/>
      <c r="MG54" s="96"/>
      <c r="MH54" s="96"/>
      <c r="MI54" s="96"/>
      <c r="MJ54" s="96"/>
      <c r="MK54" s="96"/>
      <c r="ML54" s="96"/>
      <c r="MM54" s="96"/>
      <c r="MN54" s="96"/>
      <c r="MO54" s="96"/>
      <c r="MP54" s="96"/>
      <c r="MQ54" s="96"/>
      <c r="MR54" s="96"/>
      <c r="MS54" s="96"/>
      <c r="MT54" s="96"/>
      <c r="MU54" s="96"/>
      <c r="MV54" s="96"/>
      <c r="MW54" s="96"/>
      <c r="MX54" s="96"/>
      <c r="MY54" s="96"/>
      <c r="MZ54" s="96"/>
      <c r="NA54" s="96"/>
      <c r="NB54" s="96"/>
      <c r="NC54" s="96"/>
      <c r="ND54" s="96"/>
      <c r="NE54" s="96"/>
      <c r="NF54" s="96"/>
      <c r="NG54" s="96"/>
      <c r="NH54" s="96"/>
      <c r="NI54" s="96"/>
      <c r="NJ54" s="96"/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6"/>
      <c r="NY54" s="96"/>
      <c r="NZ54" s="96"/>
      <c r="OA54" s="96"/>
      <c r="OB54" s="96"/>
      <c r="OC54" s="96"/>
      <c r="OD54" s="96"/>
      <c r="OE54" s="96"/>
      <c r="OF54" s="96"/>
      <c r="OG54" s="96"/>
      <c r="OH54" s="96"/>
      <c r="OI54" s="96"/>
      <c r="OJ54" s="96"/>
      <c r="OK54" s="96"/>
      <c r="OL54" s="96"/>
      <c r="OM54" s="96"/>
      <c r="ON54" s="96"/>
      <c r="OO54" s="96"/>
      <c r="OP54" s="96"/>
      <c r="OQ54" s="96"/>
      <c r="OR54" s="96"/>
      <c r="OS54" s="96"/>
      <c r="OT54" s="96"/>
      <c r="OU54" s="96"/>
      <c r="OV54" s="96"/>
      <c r="OW54" s="96"/>
      <c r="OX54" s="96"/>
      <c r="OY54" s="96"/>
      <c r="OZ54" s="96"/>
      <c r="PA54" s="96"/>
      <c r="PB54" s="96"/>
      <c r="PC54" s="96"/>
      <c r="PD54" s="96"/>
      <c r="PE54" s="96"/>
      <c r="PF54" s="96"/>
      <c r="PG54" s="96"/>
      <c r="PH54" s="96"/>
      <c r="PI54" s="96"/>
      <c r="PJ54" s="96"/>
      <c r="PK54" s="96"/>
      <c r="PL54" s="96"/>
      <c r="PM54" s="96"/>
      <c r="PN54" s="96"/>
      <c r="PO54" s="96"/>
      <c r="PP54" s="96"/>
      <c r="PQ54" s="96"/>
      <c r="PR54" s="96"/>
      <c r="PS54" s="96"/>
      <c r="PT54" s="96"/>
      <c r="PU54" s="96"/>
      <c r="PV54" s="96"/>
      <c r="PW54" s="96"/>
      <c r="PX54" s="96"/>
      <c r="PY54" s="96"/>
      <c r="PZ54" s="96"/>
      <c r="QA54" s="96"/>
      <c r="QB54" s="96"/>
      <c r="QC54" s="96"/>
      <c r="QD54" s="96"/>
      <c r="QE54" s="96"/>
      <c r="QF54" s="96"/>
      <c r="QG54" s="96"/>
      <c r="QH54" s="96"/>
      <c r="QI54" s="96"/>
      <c r="QJ54" s="96"/>
      <c r="QK54" s="96"/>
      <c r="QL54" s="96"/>
      <c r="QM54" s="96"/>
      <c r="QN54" s="96"/>
      <c r="QO54" s="96"/>
      <c r="QP54" s="96"/>
      <c r="QQ54" s="96"/>
      <c r="QR54" s="96"/>
      <c r="QS54" s="96"/>
      <c r="QT54" s="96"/>
      <c r="QU54" s="96"/>
      <c r="QV54" s="96"/>
      <c r="QW54" s="96"/>
      <c r="QX54" s="96"/>
      <c r="QY54" s="96"/>
      <c r="QZ54" s="96"/>
      <c r="RA54" s="96"/>
      <c r="RB54" s="96"/>
      <c r="RC54" s="96"/>
      <c r="RD54" s="96"/>
      <c r="RE54" s="96"/>
      <c r="RF54" s="96"/>
      <c r="RG54" s="96"/>
      <c r="RH54" s="96"/>
      <c r="RI54" s="96"/>
      <c r="RJ54" s="96"/>
      <c r="RK54" s="96"/>
      <c r="RL54" s="96"/>
      <c r="RM54" s="96"/>
      <c r="RN54" s="96"/>
      <c r="RO54" s="96"/>
      <c r="RP54" s="96"/>
      <c r="RQ54" s="96"/>
      <c r="RR54" s="96"/>
      <c r="RS54" s="96"/>
      <c r="RT54" s="96"/>
      <c r="RU54" s="96"/>
      <c r="RV54" s="96"/>
      <c r="RW54" s="96"/>
      <c r="RX54" s="96"/>
      <c r="RY54" s="96"/>
      <c r="RZ54" s="96"/>
      <c r="SA54" s="96"/>
      <c r="SB54" s="96"/>
      <c r="SC54" s="96"/>
      <c r="SD54" s="96"/>
      <c r="SE54" s="96"/>
      <c r="SF54" s="96"/>
      <c r="SG54" s="96"/>
      <c r="SH54" s="96"/>
      <c r="SI54" s="96"/>
      <c r="SJ54" s="96"/>
      <c r="SK54" s="96"/>
      <c r="SL54" s="96"/>
      <c r="SM54" s="96"/>
      <c r="SN54" s="96"/>
      <c r="SO54" s="96"/>
      <c r="SP54" s="96"/>
      <c r="SQ54" s="96"/>
      <c r="SR54" s="96"/>
      <c r="SS54" s="96"/>
      <c r="ST54" s="96"/>
      <c r="SU54" s="96"/>
      <c r="SV54" s="96"/>
      <c r="SW54" s="96"/>
      <c r="SX54" s="96"/>
      <c r="SY54" s="96"/>
      <c r="SZ54" s="96"/>
      <c r="TA54" s="96"/>
      <c r="TB54" s="96"/>
      <c r="TC54" s="96"/>
      <c r="TD54" s="96"/>
      <c r="TE54" s="96"/>
      <c r="TF54" s="96"/>
      <c r="TG54" s="96"/>
      <c r="TH54" s="96"/>
      <c r="TI54" s="96"/>
      <c r="TJ54" s="96"/>
      <c r="TK54" s="96"/>
      <c r="TL54" s="96"/>
      <c r="TM54" s="96"/>
      <c r="TN54" s="96"/>
      <c r="TO54" s="96"/>
      <c r="TP54" s="96"/>
      <c r="TQ54" s="96"/>
      <c r="TR54" s="96"/>
      <c r="TS54" s="96"/>
      <c r="TT54" s="96"/>
      <c r="TU54" s="96"/>
      <c r="TV54" s="96"/>
      <c r="TW54" s="96"/>
      <c r="TX54" s="96"/>
      <c r="TY54" s="96"/>
      <c r="TZ54" s="96"/>
      <c r="UA54" s="96"/>
      <c r="UB54" s="96"/>
      <c r="UC54" s="96"/>
      <c r="UD54" s="96"/>
      <c r="UE54" s="96"/>
      <c r="UF54" s="96"/>
      <c r="UG54" s="96"/>
      <c r="UH54" s="96"/>
      <c r="UI54" s="96"/>
      <c r="UJ54" s="96"/>
      <c r="UK54" s="96"/>
      <c r="UL54" s="96"/>
      <c r="UM54" s="96"/>
      <c r="UN54" s="96"/>
      <c r="UO54" s="96"/>
      <c r="UP54" s="96"/>
      <c r="UQ54" s="96"/>
      <c r="UR54" s="96"/>
      <c r="US54" s="96"/>
      <c r="UT54" s="96"/>
      <c r="UU54" s="96"/>
      <c r="UV54" s="96"/>
      <c r="UW54" s="96"/>
      <c r="UX54" s="96"/>
      <c r="UY54" s="96"/>
      <c r="UZ54" s="96"/>
      <c r="VA54" s="96"/>
      <c r="VB54" s="96"/>
      <c r="VC54" s="96"/>
      <c r="VD54" s="96"/>
      <c r="VE54" s="96"/>
      <c r="VF54" s="96"/>
      <c r="VG54" s="96"/>
      <c r="VH54" s="96"/>
      <c r="VI54" s="96"/>
      <c r="VJ54" s="96"/>
      <c r="VK54" s="96"/>
      <c r="VL54" s="96"/>
      <c r="VM54" s="96"/>
      <c r="VN54" s="96"/>
      <c r="VO54" s="96"/>
      <c r="VP54" s="96"/>
      <c r="VQ54" s="96"/>
      <c r="VR54" s="96"/>
      <c r="VS54" s="96"/>
      <c r="VT54" s="96"/>
      <c r="VU54" s="96"/>
      <c r="VV54" s="96"/>
      <c r="VW54" s="96"/>
      <c r="VX54" s="96"/>
      <c r="VY54" s="96"/>
      <c r="VZ54" s="96"/>
      <c r="WA54" s="96"/>
      <c r="WB54" s="96"/>
      <c r="WC54" s="96"/>
      <c r="WD54" s="96"/>
      <c r="WE54" s="96"/>
      <c r="WF54" s="96"/>
      <c r="WG54" s="96"/>
      <c r="WH54" s="96"/>
      <c r="WI54" s="96"/>
      <c r="WJ54" s="96"/>
      <c r="WK54" s="96"/>
      <c r="WL54" s="96"/>
      <c r="WM54" s="96"/>
      <c r="WN54" s="96"/>
      <c r="WO54" s="96"/>
      <c r="WP54" s="96"/>
      <c r="WQ54" s="96"/>
      <c r="WR54" s="96"/>
      <c r="WS54" s="96"/>
      <c r="WT54" s="96"/>
      <c r="WU54" s="96"/>
      <c r="WV54" s="96"/>
      <c r="WW54" s="96"/>
      <c r="WX54" s="96"/>
      <c r="WY54" s="96"/>
      <c r="WZ54" s="96"/>
      <c r="XA54" s="96"/>
      <c r="XB54" s="96"/>
      <c r="XC54" s="96"/>
      <c r="XD54" s="96"/>
      <c r="XE54" s="96"/>
      <c r="XF54" s="96"/>
      <c r="XG54" s="96"/>
      <c r="XH54" s="96"/>
      <c r="XI54" s="96"/>
      <c r="XJ54" s="96"/>
      <c r="XK54" s="96"/>
      <c r="XL54" s="96"/>
      <c r="XM54" s="96"/>
      <c r="XN54" s="96"/>
      <c r="XO54" s="96"/>
      <c r="XP54" s="96"/>
      <c r="XQ54" s="96"/>
      <c r="XR54" s="96"/>
      <c r="XS54" s="96"/>
      <c r="XT54" s="96"/>
      <c r="XU54" s="96"/>
      <c r="XV54" s="96"/>
      <c r="XW54" s="96"/>
      <c r="XX54" s="96"/>
      <c r="XY54" s="96"/>
      <c r="XZ54" s="96"/>
      <c r="YA54" s="96"/>
      <c r="YB54" s="96"/>
      <c r="YC54" s="96"/>
      <c r="YD54" s="96"/>
      <c r="YE54" s="96"/>
      <c r="YF54" s="96"/>
      <c r="YG54" s="96"/>
      <c r="YH54" s="96"/>
      <c r="YI54" s="96"/>
      <c r="YJ54" s="96"/>
      <c r="YK54" s="96"/>
      <c r="YL54" s="96"/>
      <c r="YM54" s="96"/>
      <c r="YN54" s="96"/>
      <c r="YO54" s="96"/>
      <c r="YP54" s="96"/>
      <c r="YQ54" s="96"/>
      <c r="YR54" s="96"/>
      <c r="YS54" s="96"/>
      <c r="YT54" s="96"/>
      <c r="YU54" s="96"/>
      <c r="YV54" s="96"/>
      <c r="YW54" s="96"/>
      <c r="YX54" s="96"/>
      <c r="YY54" s="96"/>
      <c r="YZ54" s="96"/>
      <c r="ZA54" s="96"/>
      <c r="ZB54" s="96"/>
      <c r="ZC54" s="96"/>
      <c r="ZD54" s="96"/>
      <c r="ZE54" s="96"/>
      <c r="ZF54" s="96"/>
      <c r="ZG54" s="96"/>
      <c r="ZH54" s="96"/>
      <c r="ZI54" s="96"/>
      <c r="ZJ54" s="96"/>
      <c r="ZK54" s="96"/>
      <c r="ZL54" s="96"/>
      <c r="ZM54" s="96"/>
      <c r="ZN54" s="96"/>
      <c r="ZO54" s="96"/>
      <c r="ZP54" s="96"/>
      <c r="ZQ54" s="96"/>
      <c r="ZR54" s="96"/>
      <c r="ZS54" s="96"/>
      <c r="ZT54" s="96"/>
      <c r="ZU54" s="96"/>
      <c r="ZV54" s="96"/>
      <c r="ZW54" s="96"/>
      <c r="ZX54" s="96"/>
      <c r="ZY54" s="96"/>
      <c r="ZZ54" s="96"/>
      <c r="AAA54" s="96"/>
      <c r="AAB54" s="96"/>
      <c r="AAC54" s="96"/>
      <c r="AAD54" s="96"/>
      <c r="AAE54" s="96"/>
      <c r="AAF54" s="96"/>
      <c r="AAG54" s="96"/>
      <c r="AAH54" s="96"/>
      <c r="AAI54" s="96"/>
      <c r="AAJ54" s="96"/>
      <c r="AAK54" s="96"/>
      <c r="AAL54" s="96"/>
      <c r="AAM54" s="96"/>
      <c r="AAN54" s="96"/>
      <c r="AAO54" s="96"/>
      <c r="AAP54" s="96"/>
      <c r="AAQ54" s="96"/>
      <c r="AAR54" s="96"/>
      <c r="AAS54" s="96"/>
      <c r="AAT54" s="96"/>
      <c r="AAU54" s="96"/>
      <c r="AAV54" s="96"/>
      <c r="AAW54" s="96"/>
      <c r="AAX54" s="96"/>
      <c r="AAY54" s="96"/>
      <c r="AAZ54" s="96"/>
      <c r="ABA54" s="96"/>
      <c r="ABB54" s="96"/>
      <c r="ABC54" s="96"/>
      <c r="ABD54" s="96"/>
      <c r="ABE54" s="96"/>
      <c r="ABF54" s="96"/>
      <c r="ABG54" s="96"/>
      <c r="ABH54" s="96"/>
      <c r="ABI54" s="96"/>
      <c r="ABJ54" s="96"/>
      <c r="ABK54" s="96"/>
      <c r="ABL54" s="96"/>
      <c r="ABM54" s="96"/>
      <c r="ABN54" s="96"/>
      <c r="ABO54" s="96"/>
      <c r="ABP54" s="96"/>
      <c r="ABQ54" s="96"/>
      <c r="ABR54" s="96"/>
      <c r="ABS54" s="96"/>
      <c r="ABT54" s="96"/>
      <c r="ABU54" s="96"/>
      <c r="ABV54" s="96"/>
      <c r="ABW54" s="96"/>
      <c r="ABX54" s="96"/>
      <c r="ABY54" s="96"/>
      <c r="ABZ54" s="96"/>
      <c r="ACA54" s="96"/>
      <c r="ACB54" s="96"/>
      <c r="ACC54" s="96"/>
      <c r="ACD54" s="96"/>
      <c r="ACE54" s="96"/>
      <c r="ACF54" s="96"/>
      <c r="ACG54" s="96"/>
      <c r="ACH54" s="96"/>
      <c r="ACI54" s="96"/>
      <c r="ACJ54" s="96"/>
      <c r="ACK54" s="96"/>
      <c r="ACL54" s="96"/>
      <c r="ACM54" s="96"/>
      <c r="ACN54" s="96"/>
      <c r="ACO54" s="96"/>
      <c r="ACP54" s="96"/>
      <c r="ACQ54" s="96"/>
      <c r="ACR54" s="96"/>
      <c r="ACS54" s="96"/>
      <c r="ACT54" s="96"/>
      <c r="ACU54" s="96"/>
      <c r="ACV54" s="96"/>
      <c r="ACW54" s="96"/>
      <c r="ACX54" s="96"/>
      <c r="ACY54" s="96"/>
      <c r="ACZ54" s="96"/>
      <c r="ADA54" s="96"/>
      <c r="ADB54" s="96"/>
      <c r="ADC54" s="96"/>
      <c r="ADD54" s="96"/>
      <c r="ADE54" s="96"/>
      <c r="ADF54" s="96"/>
      <c r="ADG54" s="96"/>
      <c r="ADH54" s="96"/>
      <c r="ADI54" s="96"/>
      <c r="ADJ54" s="96"/>
      <c r="ADK54" s="96"/>
      <c r="ADL54" s="96"/>
      <c r="ADM54" s="96"/>
      <c r="ADN54" s="96"/>
      <c r="ADO54" s="96"/>
      <c r="ADP54" s="96"/>
      <c r="ADQ54" s="96"/>
      <c r="ADR54" s="96"/>
      <c r="ADS54" s="96"/>
      <c r="ADT54" s="96"/>
      <c r="ADU54" s="96"/>
      <c r="ADV54" s="96"/>
      <c r="ADW54" s="96"/>
      <c r="ADX54" s="96"/>
      <c r="ADY54" s="96"/>
      <c r="ADZ54" s="96"/>
      <c r="AEA54" s="96"/>
      <c r="AEB54" s="96"/>
      <c r="AEC54" s="96"/>
      <c r="AED54" s="96"/>
      <c r="AEE54" s="96"/>
      <c r="AEF54" s="96"/>
      <c r="AEG54" s="96"/>
      <c r="AEH54" s="96"/>
      <c r="AEI54" s="96"/>
      <c r="AEJ54" s="96"/>
      <c r="AEK54" s="96"/>
      <c r="AEL54" s="96"/>
      <c r="AEM54" s="96"/>
      <c r="AEN54" s="96"/>
      <c r="AEO54" s="96"/>
      <c r="AEP54" s="96"/>
      <c r="AEQ54" s="96"/>
      <c r="AER54" s="96"/>
      <c r="AES54" s="96"/>
      <c r="AET54" s="96"/>
      <c r="AEU54" s="96"/>
      <c r="AEV54" s="96"/>
      <c r="AEW54" s="96"/>
      <c r="AEX54" s="96"/>
      <c r="AEY54" s="96"/>
      <c r="AEZ54" s="96"/>
      <c r="AFA54" s="96"/>
      <c r="AFB54" s="96"/>
      <c r="AFC54" s="96"/>
      <c r="AFD54" s="96"/>
      <c r="AFE54" s="96"/>
      <c r="AFF54" s="96"/>
      <c r="AFG54" s="96"/>
      <c r="AFH54" s="96"/>
      <c r="AFI54" s="96"/>
      <c r="AFJ54" s="96"/>
      <c r="AFK54" s="96"/>
      <c r="AFL54" s="96"/>
      <c r="AFM54" s="96"/>
      <c r="AFN54" s="96"/>
      <c r="AFO54" s="96"/>
      <c r="AFP54" s="96"/>
      <c r="AFQ54" s="96"/>
      <c r="AFR54" s="96"/>
      <c r="AFS54" s="96"/>
      <c r="AFT54" s="96"/>
      <c r="AFU54" s="96"/>
      <c r="AFV54" s="96"/>
      <c r="AFW54" s="96"/>
      <c r="AFX54" s="96"/>
      <c r="AFY54" s="96"/>
      <c r="AFZ54" s="96"/>
      <c r="AGA54" s="96"/>
      <c r="AGB54" s="96"/>
      <c r="AGC54" s="96"/>
      <c r="AGD54" s="96"/>
      <c r="AGE54" s="96"/>
      <c r="AGF54" s="96"/>
      <c r="AGG54" s="96"/>
      <c r="AGH54" s="96"/>
      <c r="AGI54" s="96"/>
      <c r="AGJ54" s="96"/>
      <c r="AGK54" s="96"/>
      <c r="AGL54" s="96"/>
      <c r="AGM54" s="96"/>
      <c r="AGN54" s="96"/>
      <c r="AGO54" s="96"/>
      <c r="AGP54" s="96"/>
      <c r="AGQ54" s="96"/>
      <c r="AGR54" s="96"/>
      <c r="AGS54" s="96"/>
      <c r="AGT54" s="96"/>
      <c r="AGU54" s="96"/>
      <c r="AGV54" s="96"/>
      <c r="AGW54" s="96"/>
      <c r="AGX54" s="96"/>
      <c r="AGY54" s="96"/>
      <c r="AGZ54" s="96"/>
      <c r="AHA54" s="96"/>
      <c r="AHB54" s="96"/>
      <c r="AHC54" s="96"/>
      <c r="AHD54" s="96"/>
      <c r="AHE54" s="96"/>
      <c r="AHF54" s="96"/>
      <c r="AHG54" s="96"/>
      <c r="AHH54" s="96"/>
      <c r="AHI54" s="96"/>
      <c r="AHJ54" s="96"/>
      <c r="AHK54" s="96"/>
      <c r="AHL54" s="96"/>
      <c r="AHM54" s="96"/>
      <c r="AHN54" s="96"/>
      <c r="AHO54" s="96"/>
      <c r="AHP54" s="96"/>
      <c r="AHQ54" s="96"/>
      <c r="AHR54" s="96"/>
      <c r="AHS54" s="96"/>
      <c r="AHT54" s="96"/>
      <c r="AHU54" s="96"/>
      <c r="AHV54" s="96"/>
      <c r="AHW54" s="96"/>
      <c r="AHX54" s="96"/>
      <c r="AHY54" s="96"/>
      <c r="AHZ54" s="96"/>
      <c r="AIA54" s="96"/>
      <c r="AIB54" s="96"/>
      <c r="AIC54" s="96"/>
      <c r="AID54" s="96"/>
      <c r="AIE54" s="96"/>
      <c r="AIF54" s="96"/>
      <c r="AIG54" s="96"/>
      <c r="AIH54" s="96"/>
      <c r="AII54" s="96"/>
      <c r="AIJ54" s="96"/>
      <c r="AIK54" s="96"/>
      <c r="AIL54" s="96"/>
      <c r="AIM54" s="96"/>
      <c r="AIN54" s="96"/>
      <c r="AIO54" s="96"/>
      <c r="AIP54" s="96"/>
      <c r="AIQ54" s="96"/>
      <c r="AIR54" s="96"/>
      <c r="AIS54" s="96"/>
      <c r="AIT54" s="96"/>
      <c r="AIU54" s="96"/>
      <c r="AIV54" s="96"/>
      <c r="AIW54" s="96"/>
      <c r="AIX54" s="96"/>
      <c r="AIY54" s="96"/>
      <c r="AIZ54" s="96"/>
      <c r="AJA54" s="96"/>
      <c r="AJB54" s="96"/>
      <c r="AJC54" s="96"/>
      <c r="AJD54" s="96"/>
      <c r="AJE54" s="96"/>
      <c r="AJF54" s="96"/>
      <c r="AJG54" s="96"/>
      <c r="AJH54" s="96"/>
      <c r="AJI54" s="96"/>
      <c r="AJJ54" s="96"/>
      <c r="AJK54" s="96"/>
      <c r="AJL54" s="96"/>
      <c r="AJM54" s="96"/>
      <c r="AJN54" s="96"/>
      <c r="AJO54" s="96"/>
      <c r="AJP54" s="96"/>
      <c r="AJQ54" s="96"/>
      <c r="AJR54" s="96"/>
      <c r="AJS54" s="96"/>
      <c r="AJT54" s="96"/>
      <c r="AJU54" s="96"/>
      <c r="AJV54" s="96"/>
      <c r="AJW54" s="96"/>
      <c r="AJX54" s="96"/>
      <c r="AJY54" s="96"/>
      <c r="AJZ54" s="96"/>
      <c r="AKA54" s="96"/>
      <c r="AKB54" s="96"/>
      <c r="AKC54" s="96"/>
      <c r="AKD54" s="96"/>
      <c r="AKE54" s="96"/>
      <c r="AKF54" s="96"/>
      <c r="AKG54" s="96"/>
      <c r="AKH54" s="96"/>
      <c r="AKI54" s="96"/>
      <c r="AKJ54" s="96"/>
      <c r="AKK54" s="96"/>
      <c r="AKL54" s="96"/>
      <c r="AKM54" s="96"/>
      <c r="AKN54" s="96"/>
      <c r="AKO54" s="96"/>
      <c r="AKP54" s="96"/>
      <c r="AKQ54" s="96"/>
      <c r="AKR54" s="96"/>
      <c r="AKS54" s="96"/>
      <c r="AKT54" s="96"/>
      <c r="AKU54" s="96"/>
      <c r="AKV54" s="96"/>
      <c r="AKW54" s="96"/>
      <c r="AKX54" s="96"/>
      <c r="AKY54" s="96"/>
      <c r="AKZ54" s="96"/>
      <c r="ALA54" s="96"/>
      <c r="ALB54" s="96"/>
      <c r="ALC54" s="96"/>
      <c r="ALD54" s="96"/>
      <c r="ALE54" s="96"/>
      <c r="ALF54" s="96"/>
      <c r="ALG54" s="96"/>
      <c r="ALH54" s="96"/>
      <c r="ALI54" s="96"/>
      <c r="ALJ54" s="96"/>
      <c r="ALK54" s="96"/>
      <c r="ALL54" s="96"/>
      <c r="ALM54" s="96"/>
      <c r="ALN54" s="96"/>
      <c r="ALO54" s="96"/>
      <c r="ALP54" s="96"/>
      <c r="ALQ54" s="96"/>
      <c r="ALR54" s="96"/>
      <c r="ALS54" s="96"/>
      <c r="ALT54" s="96"/>
      <c r="ALU54" s="96"/>
      <c r="ALV54" s="96"/>
      <c r="ALW54" s="96"/>
      <c r="ALX54" s="96"/>
      <c r="ALY54" s="96"/>
      <c r="ALZ54" s="96"/>
      <c r="AMA54" s="96"/>
      <c r="AMB54" s="96"/>
      <c r="AMC54" s="96"/>
      <c r="AMD54" s="96"/>
      <c r="AME54" s="96"/>
      <c r="AMF54" s="96"/>
      <c r="AMG54" s="96"/>
      <c r="AMH54" s="96"/>
      <c r="AMI54" s="96"/>
      <c r="AMJ54" s="96"/>
      <c r="AMK54" s="96"/>
      <c r="AML54" s="96"/>
      <c r="AMM54" s="96"/>
      <c r="AMN54" s="96"/>
      <c r="AMO54" s="96"/>
      <c r="AMP54" s="96"/>
      <c r="AMQ54" s="96"/>
      <c r="AMR54" s="96"/>
      <c r="AMS54" s="96"/>
      <c r="AMT54" s="96"/>
      <c r="AMU54" s="96"/>
      <c r="AMV54" s="96"/>
      <c r="AMW54" s="96"/>
      <c r="AMX54" s="96"/>
      <c r="AMY54" s="96"/>
      <c r="AMZ54" s="96"/>
      <c r="ANA54" s="96"/>
      <c r="ANB54" s="96"/>
      <c r="ANC54" s="96"/>
      <c r="AND54" s="96"/>
      <c r="ANE54" s="96"/>
      <c r="ANF54" s="96"/>
      <c r="ANG54" s="96"/>
      <c r="ANH54" s="96"/>
      <c r="ANI54" s="96"/>
      <c r="ANJ54" s="96"/>
      <c r="ANK54" s="96"/>
      <c r="ANL54" s="96"/>
      <c r="ANM54" s="96"/>
      <c r="ANN54" s="96"/>
      <c r="ANO54" s="96"/>
      <c r="ANP54" s="96"/>
      <c r="ANQ54" s="96"/>
      <c r="ANR54" s="96"/>
      <c r="ANS54" s="96"/>
      <c r="ANT54" s="96"/>
      <c r="ANU54" s="96"/>
      <c r="ANV54" s="96"/>
      <c r="ANW54" s="96"/>
      <c r="ANX54" s="96"/>
      <c r="ANY54" s="96"/>
      <c r="ANZ54" s="96"/>
      <c r="AOA54" s="96"/>
      <c r="AOB54" s="96"/>
      <c r="AOC54" s="96"/>
      <c r="AOD54" s="96"/>
      <c r="AOE54" s="96"/>
      <c r="AOF54" s="96"/>
      <c r="AOG54" s="96"/>
      <c r="AOH54" s="96"/>
      <c r="AOI54" s="96"/>
      <c r="AOJ54" s="96"/>
      <c r="AOK54" s="96"/>
      <c r="AOL54" s="96"/>
      <c r="AOM54" s="96"/>
      <c r="AON54" s="96"/>
      <c r="AOO54" s="96"/>
      <c r="AOP54" s="96"/>
      <c r="AOQ54" s="96"/>
      <c r="AOR54" s="96"/>
      <c r="AOS54" s="96"/>
      <c r="AOT54" s="96"/>
      <c r="AOU54" s="96"/>
      <c r="AOV54" s="96"/>
      <c r="AOW54" s="96"/>
      <c r="AOX54" s="96"/>
      <c r="AOY54" s="96"/>
      <c r="AOZ54" s="96"/>
      <c r="APA54" s="96"/>
      <c r="APB54" s="96"/>
      <c r="APC54" s="96"/>
      <c r="APD54" s="96"/>
      <c r="APE54" s="96"/>
      <c r="APF54" s="96"/>
      <c r="APG54" s="96"/>
      <c r="APH54" s="96"/>
      <c r="API54" s="96"/>
      <c r="APJ54" s="96"/>
      <c r="APK54" s="96"/>
      <c r="APL54" s="96"/>
      <c r="APM54" s="96"/>
      <c r="APN54" s="96"/>
      <c r="APO54" s="96"/>
      <c r="APP54" s="96"/>
      <c r="APQ54" s="96"/>
      <c r="APR54" s="96"/>
      <c r="APS54" s="96"/>
      <c r="APT54" s="96"/>
      <c r="APU54" s="96"/>
      <c r="APV54" s="96"/>
      <c r="APW54" s="96"/>
      <c r="APX54" s="96"/>
      <c r="APY54" s="96"/>
      <c r="APZ54" s="96"/>
      <c r="AQA54" s="96"/>
      <c r="AQB54" s="96"/>
      <c r="AQC54" s="96"/>
      <c r="AQD54" s="96"/>
      <c r="AQE54" s="96"/>
      <c r="AQF54" s="96"/>
      <c r="AQG54" s="96"/>
      <c r="AQH54" s="96"/>
      <c r="AQI54" s="96"/>
      <c r="AQJ54" s="96"/>
      <c r="AQK54" s="96"/>
      <c r="AQL54" s="96"/>
      <c r="AQM54" s="96"/>
      <c r="AQN54" s="96"/>
      <c r="AQO54" s="96"/>
      <c r="AQP54" s="96"/>
      <c r="AQQ54" s="96"/>
      <c r="AQR54" s="96"/>
      <c r="AQS54" s="96"/>
      <c r="AQT54" s="96"/>
      <c r="AQU54" s="96"/>
      <c r="AQV54" s="96"/>
      <c r="AQW54" s="96"/>
      <c r="AQX54" s="96"/>
      <c r="AQY54" s="96"/>
      <c r="AQZ54" s="96"/>
      <c r="ARA54" s="96"/>
      <c r="ARB54" s="96"/>
      <c r="ARC54" s="96"/>
      <c r="ARD54" s="96"/>
      <c r="ARE54" s="96"/>
      <c r="ARF54" s="96"/>
      <c r="ARG54" s="96"/>
      <c r="ARH54" s="96"/>
      <c r="ARI54" s="96"/>
      <c r="ARJ54" s="96"/>
      <c r="ARK54" s="96"/>
      <c r="ARL54" s="96"/>
      <c r="ARM54" s="96"/>
      <c r="ARN54" s="96"/>
      <c r="ARO54" s="96"/>
      <c r="ARP54" s="96"/>
      <c r="ARQ54" s="96"/>
      <c r="ARR54" s="96"/>
      <c r="ARS54" s="96"/>
      <c r="ART54" s="96"/>
      <c r="ARU54" s="96"/>
      <c r="ARV54" s="96"/>
      <c r="ARW54" s="96"/>
      <c r="ARX54" s="96"/>
      <c r="ARY54" s="96"/>
      <c r="ARZ54" s="96"/>
      <c r="ASA54" s="96"/>
      <c r="ASB54" s="96"/>
      <c r="ASC54" s="96"/>
      <c r="ASD54" s="96"/>
      <c r="ASE54" s="96"/>
      <c r="ASF54" s="96"/>
      <c r="ASG54" s="96"/>
      <c r="ASH54" s="96"/>
      <c r="ASI54" s="96"/>
      <c r="ASJ54" s="96"/>
      <c r="ASK54" s="96"/>
      <c r="ASL54" s="96"/>
      <c r="ASM54" s="96"/>
      <c r="ASN54" s="96"/>
      <c r="ASO54" s="96"/>
      <c r="ASP54" s="96"/>
      <c r="ASQ54" s="96"/>
      <c r="ASR54" s="96"/>
      <c r="ASS54" s="96"/>
      <c r="AST54" s="96"/>
      <c r="ASU54" s="96"/>
      <c r="ASV54" s="96"/>
      <c r="ASW54" s="96"/>
      <c r="ASX54" s="96"/>
      <c r="ASY54" s="96"/>
      <c r="ASZ54" s="96"/>
      <c r="ATA54" s="96"/>
      <c r="ATB54" s="96"/>
      <c r="ATC54" s="96"/>
      <c r="ATD54" s="96"/>
      <c r="ATE54" s="96"/>
      <c r="ATF54" s="96"/>
      <c r="ATG54" s="96"/>
      <c r="ATH54" s="96"/>
      <c r="ATI54" s="96"/>
      <c r="ATJ54" s="96"/>
      <c r="ATK54" s="96"/>
      <c r="ATL54" s="96"/>
      <c r="ATM54" s="96"/>
      <c r="ATN54" s="96"/>
      <c r="ATO54" s="96"/>
      <c r="ATP54" s="96"/>
      <c r="ATQ54" s="96"/>
      <c r="ATR54" s="96"/>
      <c r="ATS54" s="96"/>
      <c r="ATT54" s="96"/>
      <c r="ATU54" s="96"/>
      <c r="ATV54" s="96"/>
      <c r="ATW54" s="96"/>
      <c r="ATX54" s="96"/>
      <c r="ATY54" s="96"/>
      <c r="ATZ54" s="96"/>
      <c r="AUA54" s="96"/>
      <c r="AUB54" s="96"/>
      <c r="AUC54" s="96"/>
      <c r="AUD54" s="96"/>
      <c r="AUE54" s="96"/>
      <c r="AUF54" s="96"/>
      <c r="AUG54" s="96"/>
      <c r="AUH54" s="96"/>
      <c r="AUI54" s="96"/>
      <c r="AUJ54" s="96"/>
      <c r="AUK54" s="96"/>
      <c r="AUL54" s="96"/>
      <c r="AUM54" s="96"/>
      <c r="AUN54" s="96"/>
      <c r="AUO54" s="96"/>
      <c r="AUP54" s="96"/>
      <c r="AUQ54" s="96"/>
      <c r="AUR54" s="96"/>
      <c r="AUS54" s="96"/>
      <c r="AUT54" s="96"/>
      <c r="AUU54" s="96"/>
      <c r="AUV54" s="96"/>
      <c r="AUW54" s="96"/>
      <c r="AUX54" s="96"/>
      <c r="AUY54" s="96"/>
      <c r="AUZ54" s="96"/>
      <c r="AVA54" s="96"/>
      <c r="AVB54" s="96"/>
      <c r="AVC54" s="96"/>
      <c r="AVD54" s="96"/>
      <c r="AVE54" s="96"/>
      <c r="AVF54" s="96"/>
      <c r="AVG54" s="96"/>
      <c r="AVH54" s="96"/>
      <c r="AVI54" s="96"/>
      <c r="AVJ54" s="96"/>
      <c r="AVK54" s="96"/>
      <c r="AVL54" s="96"/>
      <c r="AVM54" s="96"/>
      <c r="AVN54" s="96"/>
      <c r="AVO54" s="96"/>
      <c r="AVP54" s="96"/>
      <c r="AVQ54" s="96"/>
      <c r="AVR54" s="96"/>
      <c r="AVS54" s="96"/>
      <c r="AVT54" s="96"/>
      <c r="AVU54" s="96"/>
      <c r="AVV54" s="96"/>
      <c r="AVW54" s="96"/>
      <c r="AVX54" s="96"/>
      <c r="AVY54" s="96"/>
      <c r="AVZ54" s="96"/>
      <c r="AWA54" s="96"/>
      <c r="AWB54" s="96"/>
      <c r="AWC54" s="96"/>
      <c r="AWD54" s="96"/>
      <c r="AWE54" s="96"/>
      <c r="AWF54" s="96"/>
      <c r="AWG54" s="96"/>
      <c r="AWH54" s="96"/>
      <c r="AWI54" s="96"/>
      <c r="AWJ54" s="96"/>
      <c r="AWK54" s="96"/>
      <c r="AWL54" s="96"/>
      <c r="AWM54" s="96"/>
      <c r="AWN54" s="96"/>
      <c r="AWO54" s="96"/>
      <c r="AWP54" s="96"/>
      <c r="AWQ54" s="96"/>
      <c r="AWR54" s="96"/>
      <c r="AWS54" s="96"/>
      <c r="AWT54" s="96"/>
      <c r="AWU54" s="96"/>
      <c r="AWV54" s="96"/>
      <c r="AWW54" s="96"/>
      <c r="AWX54" s="96"/>
      <c r="AWY54" s="96"/>
      <c r="AWZ54" s="96"/>
      <c r="AXA54" s="96"/>
      <c r="AXB54" s="96"/>
      <c r="AXC54" s="96"/>
      <c r="AXD54" s="96"/>
      <c r="AXE54" s="96"/>
      <c r="AXF54" s="96"/>
      <c r="AXG54" s="96"/>
      <c r="AXH54" s="96"/>
      <c r="AXI54" s="96"/>
      <c r="AXJ54" s="96"/>
      <c r="AXK54" s="96"/>
      <c r="AXL54" s="96"/>
      <c r="AXM54" s="96"/>
      <c r="AXN54" s="96"/>
      <c r="AXO54" s="96"/>
      <c r="AXP54" s="96"/>
      <c r="AXQ54" s="96"/>
      <c r="AXR54" s="96"/>
      <c r="AXS54" s="96"/>
      <c r="AXT54" s="96"/>
      <c r="AXU54" s="96"/>
      <c r="AXV54" s="96"/>
      <c r="AXW54" s="96"/>
      <c r="AXX54" s="96"/>
      <c r="AXY54" s="96"/>
      <c r="AXZ54" s="96"/>
      <c r="AYA54" s="96"/>
      <c r="AYB54" s="96"/>
      <c r="AYC54" s="96"/>
      <c r="AYD54" s="96"/>
      <c r="AYE54" s="96"/>
      <c r="AYF54" s="96"/>
      <c r="AYG54" s="96"/>
      <c r="AYH54" s="96"/>
      <c r="AYI54" s="96"/>
      <c r="AYJ54" s="96"/>
      <c r="AYK54" s="96"/>
      <c r="AYL54" s="96"/>
      <c r="AYM54" s="96"/>
      <c r="AYN54" s="96"/>
      <c r="AYO54" s="96"/>
      <c r="AYP54" s="96"/>
      <c r="AYQ54" s="96"/>
      <c r="AYR54" s="96"/>
      <c r="AYS54" s="96"/>
      <c r="AYT54" s="96"/>
      <c r="AYU54" s="96"/>
      <c r="AYV54" s="96"/>
      <c r="AYW54" s="96"/>
      <c r="AYX54" s="96"/>
      <c r="AYY54" s="96"/>
      <c r="AYZ54" s="96"/>
      <c r="AZA54" s="96"/>
      <c r="AZB54" s="96"/>
      <c r="AZC54" s="96"/>
      <c r="AZD54" s="96"/>
      <c r="AZE54" s="96"/>
      <c r="AZF54" s="96"/>
      <c r="AZG54" s="96"/>
      <c r="AZH54" s="96"/>
      <c r="AZI54" s="96"/>
      <c r="AZJ54" s="96"/>
      <c r="AZK54" s="96"/>
      <c r="AZL54" s="96"/>
      <c r="AZM54" s="96"/>
      <c r="AZN54" s="96"/>
      <c r="AZO54" s="96"/>
      <c r="AZP54" s="96"/>
      <c r="AZQ54" s="96"/>
      <c r="AZR54" s="96"/>
      <c r="AZS54" s="96"/>
      <c r="AZT54" s="96"/>
      <c r="AZU54" s="96"/>
      <c r="AZV54" s="96"/>
      <c r="AZW54" s="96"/>
      <c r="AZX54" s="96"/>
      <c r="AZY54" s="96"/>
      <c r="AZZ54" s="96"/>
      <c r="BAA54" s="96"/>
      <c r="BAB54" s="96"/>
      <c r="BAC54" s="96"/>
      <c r="BAD54" s="96"/>
      <c r="BAE54" s="96"/>
      <c r="BAF54" s="96"/>
      <c r="BAG54" s="96"/>
      <c r="BAH54" s="96"/>
      <c r="BAI54" s="96"/>
      <c r="BAJ54" s="96"/>
      <c r="BAK54" s="96"/>
      <c r="BAL54" s="96"/>
      <c r="BAM54" s="96"/>
      <c r="BAN54" s="96"/>
      <c r="BAO54" s="96"/>
      <c r="BAP54" s="96"/>
      <c r="BAQ54" s="96"/>
      <c r="BAR54" s="96"/>
      <c r="BAS54" s="96"/>
      <c r="BAT54" s="96"/>
      <c r="BAU54" s="96"/>
      <c r="BAV54" s="96"/>
      <c r="BAW54" s="96"/>
      <c r="BAX54" s="96"/>
      <c r="BAY54" s="96"/>
      <c r="BAZ54" s="96"/>
      <c r="BBA54" s="96"/>
      <c r="BBB54" s="96"/>
      <c r="BBC54" s="96"/>
      <c r="BBD54" s="96"/>
      <c r="BBE54" s="96"/>
      <c r="BBF54" s="96"/>
      <c r="BBG54" s="96"/>
      <c r="BBH54" s="96"/>
      <c r="BBI54" s="96"/>
      <c r="BBJ54" s="96"/>
      <c r="BBK54" s="96"/>
      <c r="BBL54" s="96"/>
      <c r="BBM54" s="96"/>
      <c r="BBN54" s="96"/>
      <c r="BBO54" s="96"/>
      <c r="BBP54" s="96"/>
      <c r="BBQ54" s="96"/>
      <c r="BBR54" s="96"/>
      <c r="BBS54" s="96"/>
      <c r="BBT54" s="96"/>
      <c r="BBU54" s="96"/>
      <c r="BBV54" s="96"/>
      <c r="BBW54" s="96"/>
      <c r="BBX54" s="96"/>
      <c r="BBY54" s="96"/>
      <c r="BBZ54" s="96"/>
      <c r="BCA54" s="96"/>
      <c r="BCB54" s="96"/>
      <c r="BCC54" s="96"/>
      <c r="BCD54" s="96"/>
      <c r="BCE54" s="96"/>
      <c r="BCF54" s="96"/>
      <c r="BCG54" s="96"/>
      <c r="BCH54" s="96"/>
      <c r="BCI54" s="96"/>
      <c r="BCJ54" s="96"/>
      <c r="BCK54" s="96"/>
      <c r="BCL54" s="96"/>
      <c r="BCM54" s="96"/>
      <c r="BCN54" s="96"/>
      <c r="BCO54" s="96"/>
      <c r="BCP54" s="96"/>
      <c r="BCQ54" s="96"/>
      <c r="BCR54" s="96"/>
      <c r="BCS54" s="96"/>
      <c r="BCT54" s="96"/>
      <c r="BCU54" s="96"/>
      <c r="BCV54" s="96"/>
      <c r="BCW54" s="96"/>
      <c r="BCX54" s="96"/>
      <c r="BCY54" s="96"/>
      <c r="BCZ54" s="96"/>
      <c r="BDA54" s="96"/>
      <c r="BDB54" s="96"/>
      <c r="BDC54" s="96"/>
      <c r="BDD54" s="96"/>
      <c r="BDE54" s="96"/>
      <c r="BDF54" s="96"/>
      <c r="BDG54" s="96"/>
      <c r="BDH54" s="96"/>
      <c r="BDI54" s="96"/>
      <c r="BDJ54" s="96"/>
      <c r="BDK54" s="96"/>
      <c r="BDL54" s="96"/>
      <c r="BDM54" s="96"/>
      <c r="BDN54" s="96"/>
      <c r="BDO54" s="96"/>
      <c r="BDP54" s="96"/>
      <c r="BDQ54" s="96"/>
      <c r="BDR54" s="96"/>
      <c r="BDS54" s="96"/>
      <c r="BDT54" s="96"/>
      <c r="BDU54" s="96"/>
      <c r="BDV54" s="96"/>
      <c r="BDW54" s="96"/>
      <c r="BDX54" s="96"/>
      <c r="BDY54" s="96"/>
      <c r="BDZ54" s="96"/>
      <c r="BEA54" s="96"/>
      <c r="BEB54" s="96"/>
      <c r="BEC54" s="96"/>
      <c r="BED54" s="96"/>
      <c r="BEE54" s="96"/>
      <c r="BEF54" s="96"/>
      <c r="BEG54" s="96"/>
      <c r="BEH54" s="96"/>
      <c r="BEI54" s="96"/>
      <c r="BEJ54" s="96"/>
      <c r="BEK54" s="96"/>
      <c r="BEL54" s="96"/>
      <c r="BEM54" s="96"/>
      <c r="BEN54" s="96"/>
      <c r="BEO54" s="96"/>
      <c r="BEP54" s="96"/>
      <c r="BEQ54" s="96"/>
      <c r="BER54" s="96"/>
      <c r="BES54" s="96"/>
      <c r="BET54" s="96"/>
      <c r="BEU54" s="96"/>
      <c r="BEV54" s="96"/>
      <c r="BEW54" s="96"/>
      <c r="BEX54" s="96"/>
      <c r="BEY54" s="96"/>
      <c r="BEZ54" s="96"/>
      <c r="BFA54" s="96"/>
      <c r="BFB54" s="96"/>
      <c r="BFC54" s="96"/>
      <c r="BFD54" s="96"/>
      <c r="BFE54" s="96"/>
      <c r="BFF54" s="96"/>
      <c r="BFG54" s="96"/>
      <c r="BFH54" s="96"/>
      <c r="BFI54" s="96"/>
      <c r="BFJ54" s="96"/>
      <c r="BFK54" s="96"/>
      <c r="BFL54" s="96"/>
      <c r="BFM54" s="96"/>
      <c r="BFN54" s="96"/>
      <c r="BFO54" s="96"/>
      <c r="BFP54" s="96"/>
      <c r="BFQ54" s="96"/>
      <c r="BFR54" s="96"/>
      <c r="BFS54" s="96"/>
      <c r="BFT54" s="96"/>
      <c r="BFU54" s="96"/>
      <c r="BFV54" s="96"/>
      <c r="BFW54" s="96"/>
      <c r="BFX54" s="96"/>
      <c r="BFY54" s="96"/>
      <c r="BFZ54" s="96"/>
      <c r="BGA54" s="96"/>
      <c r="BGB54" s="96"/>
      <c r="BGC54" s="96"/>
      <c r="BGD54" s="96"/>
      <c r="BGE54" s="96"/>
      <c r="BGF54" s="96"/>
      <c r="BGG54" s="96"/>
      <c r="BGH54" s="96"/>
      <c r="BGI54" s="96"/>
      <c r="BGJ54" s="96"/>
      <c r="BGK54" s="96"/>
      <c r="BGL54" s="96"/>
      <c r="BGM54" s="96"/>
      <c r="BGN54" s="96"/>
      <c r="BGO54" s="96"/>
      <c r="BGP54" s="96"/>
      <c r="BGQ54" s="96"/>
      <c r="BGR54" s="96"/>
      <c r="BGS54" s="96"/>
      <c r="BGT54" s="96"/>
      <c r="BGU54" s="96"/>
      <c r="BGV54" s="96"/>
      <c r="BGW54" s="96"/>
      <c r="BGX54" s="96"/>
      <c r="BGY54" s="96"/>
      <c r="BGZ54" s="96"/>
      <c r="BHA54" s="96"/>
      <c r="BHB54" s="96"/>
      <c r="BHC54" s="96"/>
      <c r="BHD54" s="96"/>
      <c r="BHE54" s="96"/>
      <c r="BHF54" s="96"/>
      <c r="BHG54" s="96"/>
      <c r="BHH54" s="96"/>
      <c r="BHI54" s="96"/>
      <c r="BHJ54" s="96"/>
      <c r="BHK54" s="96"/>
      <c r="BHL54" s="96"/>
      <c r="BHM54" s="96"/>
      <c r="BHN54" s="96"/>
      <c r="BHO54" s="96"/>
      <c r="BHP54" s="96"/>
      <c r="BHQ54" s="96"/>
      <c r="BHR54" s="96"/>
      <c r="BHS54" s="96"/>
      <c r="BHT54" s="96"/>
      <c r="BHU54" s="96"/>
      <c r="BHV54" s="96"/>
      <c r="BHW54" s="96"/>
      <c r="BHX54" s="96"/>
      <c r="BHY54" s="96"/>
      <c r="BHZ54" s="96"/>
      <c r="BIA54" s="96"/>
      <c r="BIB54" s="96"/>
      <c r="BIC54" s="96"/>
      <c r="BID54" s="96"/>
      <c r="BIE54" s="96"/>
      <c r="BIF54" s="96"/>
      <c r="BIG54" s="96"/>
      <c r="BIH54" s="96"/>
      <c r="BII54" s="96"/>
      <c r="BIJ54" s="96"/>
      <c r="BIK54" s="96"/>
      <c r="BIL54" s="96"/>
      <c r="BIM54" s="96"/>
      <c r="BIN54" s="96"/>
      <c r="BIO54" s="96"/>
      <c r="BIP54" s="96"/>
      <c r="BIQ54" s="96"/>
      <c r="BIR54" s="96"/>
      <c r="BIS54" s="96"/>
      <c r="BIT54" s="96"/>
      <c r="BIU54" s="96"/>
      <c r="BIV54" s="96"/>
      <c r="BIW54" s="96"/>
      <c r="BIX54" s="96"/>
      <c r="BIY54" s="96"/>
      <c r="BIZ54" s="96"/>
      <c r="BJA54" s="96"/>
      <c r="BJB54" s="96"/>
      <c r="BJC54" s="96"/>
      <c r="BJD54" s="96"/>
      <c r="BJE54" s="96"/>
      <c r="BJF54" s="96"/>
      <c r="BJG54" s="96"/>
      <c r="BJH54" s="96"/>
      <c r="BJI54" s="96"/>
      <c r="BJJ54" s="96"/>
      <c r="BJK54" s="96"/>
      <c r="BJL54" s="96"/>
      <c r="BJM54" s="96"/>
      <c r="BJN54" s="96"/>
      <c r="BJO54" s="96"/>
      <c r="BJP54" s="96"/>
      <c r="BJQ54" s="96"/>
      <c r="BJR54" s="96"/>
      <c r="BJS54" s="96"/>
      <c r="BJT54" s="96"/>
      <c r="BJU54" s="96"/>
      <c r="BJV54" s="96"/>
      <c r="BJW54" s="96"/>
      <c r="BJX54" s="96"/>
      <c r="BJY54" s="96"/>
      <c r="BJZ54" s="96"/>
      <c r="BKA54" s="96"/>
      <c r="BKB54" s="96"/>
      <c r="BKC54" s="96"/>
      <c r="BKD54" s="96"/>
      <c r="BKE54" s="96"/>
      <c r="BKF54" s="96"/>
      <c r="BKG54" s="96"/>
      <c r="BKH54" s="96"/>
      <c r="BKI54" s="96"/>
      <c r="BKJ54" s="96"/>
      <c r="BKK54" s="96"/>
      <c r="BKL54" s="96"/>
      <c r="BKM54" s="96"/>
      <c r="BKN54" s="96"/>
      <c r="BKO54" s="96"/>
      <c r="BKP54" s="96"/>
      <c r="BKQ54" s="96"/>
      <c r="BKR54" s="96"/>
      <c r="BKS54" s="96"/>
      <c r="BKT54" s="96"/>
      <c r="BKU54" s="96"/>
      <c r="BKV54" s="96"/>
      <c r="BKW54" s="96"/>
      <c r="BKX54" s="96"/>
      <c r="BKY54" s="96"/>
      <c r="BKZ54" s="96"/>
      <c r="BLA54" s="96"/>
      <c r="BLB54" s="96"/>
      <c r="BLC54" s="96"/>
      <c r="BLD54" s="96"/>
      <c r="BLE54" s="96"/>
      <c r="BLF54" s="96"/>
      <c r="BLG54" s="96"/>
      <c r="BLH54" s="96"/>
      <c r="BLI54" s="96"/>
      <c r="BLJ54" s="96"/>
      <c r="BLK54" s="96"/>
      <c r="BLL54" s="96"/>
      <c r="BLM54" s="96"/>
      <c r="BLN54" s="96"/>
      <c r="BLO54" s="96"/>
      <c r="BLP54" s="96"/>
      <c r="BLQ54" s="96"/>
      <c r="BLR54" s="96"/>
      <c r="BLS54" s="96"/>
      <c r="BLT54" s="96"/>
      <c r="BLU54" s="96"/>
      <c r="BLV54" s="96"/>
      <c r="BLW54" s="96"/>
      <c r="BLX54" s="96"/>
      <c r="BLY54" s="96"/>
      <c r="BLZ54" s="96"/>
      <c r="BMA54" s="96"/>
      <c r="BMB54" s="96"/>
      <c r="BMC54" s="96"/>
      <c r="BMD54" s="96"/>
      <c r="BME54" s="96"/>
      <c r="BMF54" s="96"/>
      <c r="BMG54" s="96"/>
      <c r="BMH54" s="96"/>
      <c r="BMI54" s="96"/>
      <c r="BMJ54" s="96"/>
      <c r="BMK54" s="96"/>
      <c r="BML54" s="96"/>
      <c r="BMM54" s="96"/>
      <c r="BMN54" s="96"/>
      <c r="BMO54" s="96"/>
      <c r="BMP54" s="96"/>
      <c r="BMQ54" s="96"/>
      <c r="BMR54" s="96"/>
      <c r="BMS54" s="96"/>
      <c r="BMT54" s="96"/>
      <c r="BMU54" s="96"/>
      <c r="BMV54" s="96"/>
      <c r="BMW54" s="96"/>
      <c r="BMX54" s="96"/>
      <c r="BMY54" s="96"/>
      <c r="BMZ54" s="96"/>
      <c r="BNA54" s="96"/>
      <c r="BNB54" s="96"/>
      <c r="BNC54" s="96"/>
      <c r="BND54" s="96"/>
      <c r="BNE54" s="96"/>
      <c r="BNF54" s="96"/>
      <c r="BNG54" s="96"/>
      <c r="BNH54" s="96"/>
      <c r="BNI54" s="96"/>
      <c r="BNJ54" s="96"/>
      <c r="BNK54" s="96"/>
      <c r="BNL54" s="96"/>
      <c r="BNM54" s="96"/>
      <c r="BNN54" s="96"/>
      <c r="BNO54" s="96"/>
      <c r="BNP54" s="96"/>
      <c r="BNQ54" s="96"/>
      <c r="BNR54" s="96"/>
      <c r="BNS54" s="96"/>
      <c r="BNT54" s="96"/>
      <c r="BNU54" s="96"/>
      <c r="BNV54" s="96"/>
      <c r="BNW54" s="96"/>
      <c r="BNX54" s="96"/>
      <c r="BNY54" s="96"/>
      <c r="BNZ54" s="96"/>
      <c r="BOA54" s="96"/>
      <c r="BOB54" s="96"/>
      <c r="BOC54" s="96"/>
      <c r="BOD54" s="96"/>
      <c r="BOE54" s="96"/>
      <c r="BOF54" s="96"/>
      <c r="BOG54" s="96"/>
      <c r="BOH54" s="96"/>
      <c r="BOI54" s="96"/>
      <c r="BOJ54" s="96"/>
      <c r="BOK54" s="96"/>
      <c r="BOL54" s="96"/>
      <c r="BOM54" s="96"/>
      <c r="BON54" s="96"/>
      <c r="BOO54" s="96"/>
      <c r="BOP54" s="96"/>
      <c r="BOQ54" s="96"/>
      <c r="BOR54" s="96"/>
      <c r="BOS54" s="96"/>
      <c r="BOT54" s="96"/>
      <c r="BOU54" s="96"/>
      <c r="BOV54" s="96"/>
      <c r="BOW54" s="96"/>
      <c r="BOX54" s="96"/>
      <c r="BOY54" s="96"/>
      <c r="BOZ54" s="96"/>
      <c r="BPA54" s="96"/>
      <c r="BPB54" s="96"/>
      <c r="BPC54" s="96"/>
      <c r="BPD54" s="96"/>
      <c r="BPE54" s="96"/>
      <c r="BPF54" s="96"/>
      <c r="BPG54" s="96"/>
      <c r="BPH54" s="96"/>
      <c r="BPI54" s="96"/>
      <c r="BPJ54" s="96"/>
      <c r="BPK54" s="96"/>
      <c r="BPL54" s="96"/>
      <c r="BPM54" s="96"/>
      <c r="BPN54" s="96"/>
      <c r="BPO54" s="96"/>
      <c r="BPP54" s="96"/>
      <c r="BPQ54" s="96"/>
      <c r="BPR54" s="96"/>
      <c r="BPS54" s="96"/>
      <c r="BPT54" s="96"/>
      <c r="BPU54" s="96"/>
      <c r="BPV54" s="96"/>
      <c r="BPW54" s="96"/>
      <c r="BPX54" s="96"/>
      <c r="BPY54" s="96"/>
      <c r="BPZ54" s="96"/>
      <c r="BQA54" s="96"/>
      <c r="BQB54" s="96"/>
      <c r="BQC54" s="96"/>
      <c r="BQD54" s="96"/>
      <c r="BQE54" s="96"/>
      <c r="BQF54" s="96"/>
      <c r="BQG54" s="96"/>
      <c r="BQH54" s="96"/>
      <c r="BQI54" s="96"/>
      <c r="BQJ54" s="96"/>
      <c r="BQK54" s="96"/>
      <c r="BQL54" s="96"/>
      <c r="BQM54" s="96"/>
      <c r="BQN54" s="96"/>
      <c r="BQO54" s="96"/>
      <c r="BQP54" s="96"/>
      <c r="BQQ54" s="96"/>
      <c r="BQR54" s="96"/>
      <c r="BQS54" s="96"/>
      <c r="BQT54" s="96"/>
      <c r="BQU54" s="96"/>
      <c r="BQV54" s="96"/>
      <c r="BQW54" s="96"/>
      <c r="BQX54" s="96"/>
      <c r="BQY54" s="96"/>
      <c r="BQZ54" s="96"/>
      <c r="BRA54" s="96"/>
      <c r="BRB54" s="96"/>
      <c r="BRC54" s="96"/>
      <c r="BRD54" s="96"/>
      <c r="BRE54" s="96"/>
      <c r="BRF54" s="96"/>
      <c r="BRG54" s="96"/>
      <c r="BRH54" s="96"/>
      <c r="BRI54" s="96"/>
      <c r="BRJ54" s="96"/>
      <c r="BRK54" s="96"/>
      <c r="BRL54" s="96"/>
      <c r="BRM54" s="96"/>
      <c r="BRN54" s="96"/>
      <c r="BRO54" s="96"/>
      <c r="BRP54" s="96"/>
      <c r="BRQ54" s="96"/>
      <c r="BRR54" s="96"/>
      <c r="BRS54" s="96"/>
      <c r="BRT54" s="96"/>
      <c r="BRU54" s="96"/>
      <c r="BRV54" s="96"/>
      <c r="BRW54" s="96"/>
      <c r="BRX54" s="96"/>
      <c r="BRY54" s="96"/>
      <c r="BRZ54" s="96"/>
      <c r="BSA54" s="96"/>
      <c r="BSB54" s="96"/>
      <c r="BSC54" s="96"/>
      <c r="BSD54" s="96"/>
      <c r="BSE54" s="96"/>
      <c r="BSF54" s="96"/>
      <c r="BSG54" s="96"/>
      <c r="BSH54" s="96"/>
      <c r="BSI54" s="96"/>
      <c r="BSJ54" s="96"/>
      <c r="BSK54" s="96"/>
      <c r="BSL54" s="96"/>
      <c r="BSM54" s="96"/>
      <c r="BSN54" s="96"/>
      <c r="BSO54" s="96"/>
      <c r="BSP54" s="96"/>
      <c r="BSQ54" s="96"/>
      <c r="BSR54" s="96"/>
      <c r="BSS54" s="96"/>
      <c r="BST54" s="96"/>
      <c r="BSU54" s="96"/>
      <c r="BSV54" s="96"/>
      <c r="BSW54" s="96"/>
      <c r="BSX54" s="96"/>
      <c r="BSY54" s="96"/>
      <c r="BSZ54" s="96"/>
      <c r="BTA54" s="96"/>
      <c r="BTB54" s="96"/>
      <c r="BTC54" s="96"/>
      <c r="BTD54" s="96"/>
      <c r="BTE54" s="96"/>
      <c r="BTF54" s="96"/>
      <c r="BTG54" s="96"/>
      <c r="BTH54" s="96"/>
      <c r="BTI54" s="96"/>
      <c r="BTJ54" s="96"/>
      <c r="BTK54" s="96"/>
      <c r="BTL54" s="96"/>
      <c r="BTM54" s="96"/>
      <c r="BTN54" s="96"/>
      <c r="BTO54" s="96"/>
      <c r="BTP54" s="96"/>
      <c r="BTQ54" s="96"/>
      <c r="BTR54" s="96"/>
      <c r="BTS54" s="96"/>
      <c r="BTT54" s="96"/>
      <c r="BTU54" s="96"/>
      <c r="BTV54" s="96"/>
      <c r="BTW54" s="96"/>
      <c r="BTX54" s="96"/>
      <c r="BTY54" s="96"/>
      <c r="BTZ54" s="96"/>
      <c r="BUA54" s="96"/>
      <c r="BUB54" s="96"/>
      <c r="BUC54" s="96"/>
      <c r="BUD54" s="96"/>
      <c r="BUE54" s="96"/>
      <c r="BUF54" s="96"/>
      <c r="BUG54" s="96"/>
      <c r="BUH54" s="96"/>
      <c r="BUI54" s="96"/>
      <c r="BUJ54" s="96"/>
      <c r="BUK54" s="96"/>
      <c r="BUL54" s="96"/>
      <c r="BUM54" s="96"/>
      <c r="BUN54" s="96"/>
      <c r="BUO54" s="96"/>
      <c r="BUP54" s="96"/>
      <c r="BUQ54" s="96"/>
      <c r="BUR54" s="96"/>
      <c r="BUS54" s="96"/>
      <c r="BUT54" s="96"/>
      <c r="BUU54" s="96"/>
      <c r="BUV54" s="96"/>
      <c r="BUW54" s="96"/>
      <c r="BUX54" s="96"/>
      <c r="BUY54" s="96"/>
      <c r="BUZ54" s="96"/>
      <c r="BVA54" s="96"/>
      <c r="BVB54" s="96"/>
      <c r="BVC54" s="96"/>
      <c r="BVD54" s="96"/>
      <c r="BVE54" s="96"/>
      <c r="BVF54" s="96"/>
      <c r="BVG54" s="96"/>
      <c r="BVH54" s="96"/>
      <c r="BVI54" s="96"/>
      <c r="BVJ54" s="96"/>
      <c r="BVK54" s="96"/>
      <c r="BVL54" s="96"/>
      <c r="BVM54" s="96"/>
      <c r="BVN54" s="96"/>
      <c r="BVO54" s="96"/>
      <c r="BVP54" s="96"/>
      <c r="BVQ54" s="96"/>
      <c r="BVR54" s="96"/>
      <c r="BVS54" s="96"/>
      <c r="BVT54" s="96"/>
      <c r="BVU54" s="96"/>
      <c r="BVV54" s="96"/>
      <c r="BVW54" s="96"/>
      <c r="BVX54" s="96"/>
      <c r="BVY54" s="96"/>
      <c r="BVZ54" s="96"/>
      <c r="BWA54" s="96"/>
      <c r="BWB54" s="96"/>
      <c r="BWC54" s="96"/>
      <c r="BWD54" s="96"/>
      <c r="BWE54" s="96"/>
      <c r="BWF54" s="96"/>
      <c r="BWG54" s="96"/>
      <c r="BWH54" s="96"/>
      <c r="BWI54" s="96"/>
      <c r="BWJ54" s="96"/>
      <c r="BWK54" s="96"/>
      <c r="BWL54" s="96"/>
      <c r="BWM54" s="96"/>
      <c r="BWN54" s="96"/>
      <c r="BWO54" s="96"/>
      <c r="BWP54" s="96"/>
      <c r="BWQ54" s="96"/>
      <c r="BWR54" s="96"/>
      <c r="BWS54" s="96"/>
      <c r="BWT54" s="96"/>
      <c r="BWU54" s="96"/>
      <c r="BWV54" s="96"/>
      <c r="BWW54" s="96"/>
      <c r="BWX54" s="96"/>
      <c r="BWY54" s="96"/>
      <c r="BWZ54" s="96"/>
      <c r="BXA54" s="96"/>
      <c r="BXB54" s="96"/>
      <c r="BXC54" s="96"/>
      <c r="BXD54" s="96"/>
      <c r="BXE54" s="96"/>
      <c r="BXF54" s="96"/>
      <c r="BXG54" s="96"/>
      <c r="BXH54" s="96"/>
      <c r="BXI54" s="96"/>
      <c r="BXJ54" s="96"/>
      <c r="BXK54" s="96"/>
      <c r="BXL54" s="96"/>
      <c r="BXM54" s="96"/>
      <c r="BXN54" s="96"/>
      <c r="BXO54" s="96"/>
      <c r="BXP54" s="96"/>
      <c r="BXQ54" s="96"/>
      <c r="BXR54" s="96"/>
      <c r="BXS54" s="96"/>
      <c r="BXT54" s="96"/>
      <c r="BXU54" s="96"/>
      <c r="BXV54" s="96"/>
      <c r="BXW54" s="96"/>
      <c r="BXX54" s="96"/>
      <c r="BXY54" s="96"/>
      <c r="BXZ54" s="96"/>
      <c r="BYA54" s="96"/>
      <c r="BYB54" s="96"/>
      <c r="BYC54" s="96"/>
      <c r="BYD54" s="96"/>
      <c r="BYE54" s="96"/>
      <c r="BYF54" s="96"/>
      <c r="BYG54" s="96"/>
      <c r="BYH54" s="96"/>
      <c r="BYI54" s="96"/>
      <c r="BYJ54" s="96"/>
      <c r="BYK54" s="96"/>
      <c r="BYL54" s="96"/>
      <c r="BYM54" s="96"/>
      <c r="BYN54" s="96"/>
      <c r="BYO54" s="96"/>
      <c r="BYP54" s="96"/>
      <c r="BYQ54" s="96"/>
      <c r="BYR54" s="96"/>
      <c r="BYS54" s="96"/>
      <c r="BYT54" s="96"/>
      <c r="BYU54" s="96"/>
      <c r="BYV54" s="96"/>
      <c r="BYW54" s="96"/>
      <c r="BYX54" s="96"/>
      <c r="BYY54" s="96"/>
      <c r="BYZ54" s="96"/>
      <c r="BZA54" s="96"/>
      <c r="BZB54" s="96"/>
      <c r="BZC54" s="96"/>
      <c r="BZD54" s="96"/>
      <c r="BZE54" s="96"/>
      <c r="BZF54" s="96"/>
      <c r="BZG54" s="96"/>
      <c r="BZH54" s="96"/>
      <c r="BZI54" s="96"/>
      <c r="BZJ54" s="96"/>
      <c r="BZK54" s="96"/>
      <c r="BZL54" s="96"/>
      <c r="BZM54" s="96"/>
      <c r="BZN54" s="96"/>
      <c r="BZO54" s="96"/>
      <c r="BZP54" s="96"/>
      <c r="BZQ54" s="96"/>
      <c r="BZR54" s="96"/>
      <c r="BZS54" s="96"/>
      <c r="BZT54" s="96"/>
      <c r="BZU54" s="96"/>
      <c r="BZV54" s="96"/>
      <c r="BZW54" s="96"/>
      <c r="BZX54" s="96"/>
      <c r="BZY54" s="96"/>
      <c r="BZZ54" s="96"/>
      <c r="CAA54" s="96"/>
      <c r="CAB54" s="96"/>
      <c r="CAC54" s="96"/>
      <c r="CAD54" s="96"/>
      <c r="CAE54" s="96"/>
      <c r="CAF54" s="96"/>
      <c r="CAG54" s="96"/>
      <c r="CAH54" s="96"/>
      <c r="CAI54" s="96"/>
      <c r="CAJ54" s="96"/>
      <c r="CAK54" s="96"/>
      <c r="CAL54" s="96"/>
      <c r="CAM54" s="96"/>
      <c r="CAN54" s="96"/>
      <c r="CAO54" s="96"/>
      <c r="CAP54" s="96"/>
      <c r="CAQ54" s="96"/>
      <c r="CAR54" s="96"/>
      <c r="CAS54" s="96"/>
      <c r="CAT54" s="96"/>
      <c r="CAU54" s="96"/>
      <c r="CAV54" s="96"/>
      <c r="CAW54" s="96"/>
      <c r="CAX54" s="96"/>
      <c r="CAY54" s="96"/>
      <c r="CAZ54" s="96"/>
      <c r="CBA54" s="96"/>
      <c r="CBB54" s="96"/>
      <c r="CBC54" s="96"/>
      <c r="CBD54" s="96"/>
      <c r="CBE54" s="96"/>
      <c r="CBF54" s="96"/>
      <c r="CBG54" s="96"/>
      <c r="CBH54" s="96"/>
      <c r="CBI54" s="96"/>
      <c r="CBJ54" s="96"/>
      <c r="CBK54" s="96"/>
      <c r="CBL54" s="96"/>
      <c r="CBM54" s="96"/>
      <c r="CBN54" s="96"/>
      <c r="CBO54" s="96"/>
      <c r="CBP54" s="96"/>
      <c r="CBQ54" s="96"/>
      <c r="CBR54" s="96"/>
      <c r="CBS54" s="96"/>
      <c r="CBT54" s="96"/>
      <c r="CBU54" s="96"/>
      <c r="CBV54" s="96"/>
      <c r="CBW54" s="96"/>
      <c r="CBX54" s="96"/>
      <c r="CBY54" s="96"/>
      <c r="CBZ54" s="96"/>
      <c r="CCA54" s="96"/>
      <c r="CCB54" s="96"/>
      <c r="CCC54" s="96"/>
      <c r="CCD54" s="96"/>
      <c r="CCE54" s="96"/>
      <c r="CCF54" s="96"/>
      <c r="CCG54" s="96"/>
      <c r="CCH54" s="96"/>
      <c r="CCI54" s="96"/>
      <c r="CCJ54" s="96"/>
      <c r="CCK54" s="96"/>
      <c r="CCL54" s="96"/>
      <c r="CCM54" s="96"/>
      <c r="CCN54" s="96"/>
      <c r="CCO54" s="96"/>
      <c r="CCP54" s="96"/>
      <c r="CCQ54" s="96"/>
      <c r="CCR54" s="96"/>
      <c r="CCS54" s="96"/>
      <c r="CCT54" s="96"/>
      <c r="CCU54" s="96"/>
      <c r="CCV54" s="96"/>
      <c r="CCW54" s="96"/>
      <c r="CCX54" s="96"/>
      <c r="CCY54" s="96"/>
      <c r="CCZ54" s="96"/>
      <c r="CDA54" s="96"/>
      <c r="CDB54" s="96"/>
      <c r="CDC54" s="96"/>
      <c r="CDD54" s="96"/>
      <c r="CDE54" s="96"/>
      <c r="CDF54" s="96"/>
      <c r="CDG54" s="96"/>
      <c r="CDH54" s="96"/>
      <c r="CDI54" s="96"/>
      <c r="CDJ54" s="96"/>
      <c r="CDK54" s="96"/>
      <c r="CDL54" s="96"/>
      <c r="CDM54" s="96"/>
      <c r="CDN54" s="96"/>
      <c r="CDO54" s="96"/>
      <c r="CDP54" s="96"/>
      <c r="CDQ54" s="96"/>
      <c r="CDR54" s="96"/>
      <c r="CDS54" s="96"/>
      <c r="CDT54" s="96"/>
      <c r="CDU54" s="96"/>
      <c r="CDV54" s="96"/>
      <c r="CDW54" s="96"/>
      <c r="CDX54" s="96"/>
      <c r="CDY54" s="96"/>
      <c r="CDZ54" s="96"/>
      <c r="CEA54" s="96"/>
      <c r="CEB54" s="96"/>
      <c r="CEC54" s="96"/>
      <c r="CED54" s="96"/>
      <c r="CEE54" s="96"/>
      <c r="CEF54" s="96"/>
      <c r="CEG54" s="96"/>
      <c r="CEH54" s="96"/>
      <c r="CEI54" s="96"/>
      <c r="CEJ54" s="96"/>
      <c r="CEK54" s="96"/>
      <c r="CEL54" s="96"/>
      <c r="CEM54" s="96"/>
      <c r="CEN54" s="96"/>
      <c r="CEO54" s="96"/>
      <c r="CEP54" s="96"/>
      <c r="CEQ54" s="96"/>
      <c r="CER54" s="96"/>
      <c r="CES54" s="96"/>
      <c r="CET54" s="96"/>
      <c r="CEU54" s="96"/>
      <c r="CEV54" s="96"/>
      <c r="CEW54" s="96"/>
      <c r="CEX54" s="96"/>
      <c r="CEY54" s="96"/>
      <c r="CEZ54" s="96"/>
      <c r="CFA54" s="96"/>
      <c r="CFB54" s="96"/>
      <c r="CFC54" s="96"/>
      <c r="CFD54" s="96"/>
      <c r="CFE54" s="96"/>
      <c r="CFF54" s="96"/>
      <c r="CFG54" s="96"/>
      <c r="CFH54" s="96"/>
      <c r="CFI54" s="96"/>
      <c r="CFJ54" s="96"/>
      <c r="CFK54" s="96"/>
      <c r="CFL54" s="96"/>
      <c r="CFM54" s="96"/>
      <c r="CFN54" s="96"/>
      <c r="CFO54" s="96"/>
      <c r="CFP54" s="96"/>
      <c r="CFQ54" s="96"/>
      <c r="CFR54" s="96"/>
      <c r="CFS54" s="96"/>
      <c r="CFT54" s="96"/>
      <c r="CFU54" s="96"/>
      <c r="CFV54" s="96"/>
      <c r="CFW54" s="96"/>
      <c r="CFX54" s="96"/>
      <c r="CFY54" s="96"/>
      <c r="CFZ54" s="96"/>
      <c r="CGA54" s="96"/>
      <c r="CGB54" s="96"/>
      <c r="CGC54" s="96"/>
      <c r="CGD54" s="96"/>
      <c r="CGE54" s="96"/>
      <c r="CGF54" s="96"/>
      <c r="CGG54" s="96"/>
      <c r="CGH54" s="96"/>
      <c r="CGI54" s="96"/>
      <c r="CGJ54" s="96"/>
      <c r="CGK54" s="96"/>
      <c r="CGL54" s="96"/>
      <c r="CGM54" s="96"/>
      <c r="CGN54" s="96"/>
      <c r="CGO54" s="96"/>
      <c r="CGP54" s="96"/>
      <c r="CGQ54" s="96"/>
      <c r="CGR54" s="96"/>
      <c r="CGS54" s="96"/>
      <c r="CGT54" s="96"/>
      <c r="CGU54" s="96"/>
      <c r="CGV54" s="96"/>
      <c r="CGW54" s="96"/>
      <c r="CGX54" s="96"/>
      <c r="CGY54" s="96"/>
      <c r="CGZ54" s="96"/>
      <c r="CHA54" s="96"/>
      <c r="CHB54" s="96"/>
      <c r="CHC54" s="96"/>
      <c r="CHD54" s="96"/>
      <c r="CHE54" s="96"/>
      <c r="CHF54" s="96"/>
      <c r="CHG54" s="96"/>
      <c r="CHH54" s="96"/>
      <c r="CHI54" s="96"/>
      <c r="CHJ54" s="96"/>
      <c r="CHK54" s="96"/>
      <c r="CHL54" s="96"/>
      <c r="CHM54" s="96"/>
      <c r="CHN54" s="96"/>
      <c r="CHO54" s="96"/>
      <c r="CHP54" s="96"/>
      <c r="CHQ54" s="96"/>
      <c r="CHR54" s="96"/>
      <c r="CHS54" s="96"/>
      <c r="CHT54" s="96"/>
      <c r="CHU54" s="96"/>
      <c r="CHV54" s="96"/>
      <c r="CHW54" s="96"/>
      <c r="CHX54" s="96"/>
      <c r="CHY54" s="96"/>
      <c r="CHZ54" s="96"/>
      <c r="CIA54" s="96"/>
      <c r="CIB54" s="96"/>
      <c r="CIC54" s="96"/>
      <c r="CID54" s="96"/>
      <c r="CIE54" s="96"/>
      <c r="CIF54" s="96"/>
      <c r="CIG54" s="96"/>
      <c r="CIH54" s="96"/>
      <c r="CII54" s="96"/>
      <c r="CIJ54" s="96"/>
      <c r="CIK54" s="96"/>
      <c r="CIL54" s="96"/>
      <c r="CIM54" s="96"/>
      <c r="CIN54" s="96"/>
      <c r="CIO54" s="96"/>
      <c r="CIP54" s="96"/>
      <c r="CIQ54" s="96"/>
      <c r="CIR54" s="96"/>
      <c r="CIS54" s="96"/>
      <c r="CIT54" s="96"/>
      <c r="CIU54" s="96"/>
      <c r="CIV54" s="96"/>
      <c r="CIW54" s="96"/>
      <c r="CIX54" s="96"/>
      <c r="CIY54" s="96"/>
      <c r="CIZ54" s="96"/>
      <c r="CJA54" s="96"/>
      <c r="CJB54" s="96"/>
      <c r="CJC54" s="96"/>
      <c r="CJD54" s="96"/>
      <c r="CJE54" s="96"/>
      <c r="CJF54" s="96"/>
      <c r="CJG54" s="96"/>
      <c r="CJH54" s="96"/>
      <c r="CJI54" s="96"/>
      <c r="CJJ54" s="96"/>
      <c r="CJK54" s="96"/>
      <c r="CJL54" s="96"/>
      <c r="CJM54" s="96"/>
      <c r="CJN54" s="96"/>
      <c r="CJO54" s="96"/>
      <c r="CJP54" s="96"/>
      <c r="CJQ54" s="96"/>
      <c r="CJR54" s="96"/>
      <c r="CJS54" s="96"/>
      <c r="CJT54" s="96"/>
      <c r="CJU54" s="96"/>
      <c r="CJV54" s="96"/>
      <c r="CJW54" s="96"/>
      <c r="CJX54" s="96"/>
      <c r="CJY54" s="96"/>
      <c r="CJZ54" s="96"/>
      <c r="CKA54" s="96"/>
      <c r="CKB54" s="96"/>
      <c r="CKC54" s="96"/>
      <c r="CKD54" s="96"/>
      <c r="CKE54" s="96"/>
      <c r="CKF54" s="96"/>
      <c r="CKG54" s="96"/>
      <c r="CKH54" s="96"/>
      <c r="CKI54" s="96"/>
      <c r="CKJ54" s="96"/>
      <c r="CKK54" s="96"/>
      <c r="CKL54" s="96"/>
      <c r="CKM54" s="96"/>
      <c r="CKN54" s="96"/>
      <c r="CKO54" s="96"/>
      <c r="CKP54" s="96"/>
      <c r="CKQ54" s="96"/>
      <c r="CKR54" s="96"/>
      <c r="CKS54" s="96"/>
      <c r="CKT54" s="96"/>
      <c r="CKU54" s="96"/>
      <c r="CKV54" s="96"/>
      <c r="CKW54" s="96"/>
      <c r="CKX54" s="96"/>
      <c r="CKY54" s="96"/>
      <c r="CKZ54" s="96"/>
      <c r="CLA54" s="96"/>
      <c r="CLB54" s="96"/>
      <c r="CLC54" s="96"/>
      <c r="CLD54" s="96"/>
      <c r="CLE54" s="96"/>
      <c r="CLF54" s="96"/>
      <c r="CLG54" s="96"/>
      <c r="CLH54" s="96"/>
      <c r="CLI54" s="96"/>
      <c r="CLJ54" s="96"/>
      <c r="CLK54" s="96"/>
      <c r="CLL54" s="96"/>
      <c r="CLM54" s="96"/>
      <c r="CLN54" s="96"/>
      <c r="CLO54" s="96"/>
      <c r="CLP54" s="96"/>
      <c r="CLQ54" s="96"/>
      <c r="CLR54" s="96"/>
      <c r="CLS54" s="96"/>
      <c r="CLT54" s="96"/>
      <c r="CLU54" s="96"/>
      <c r="CLV54" s="96"/>
      <c r="CLW54" s="96"/>
      <c r="CLX54" s="96"/>
      <c r="CLY54" s="96"/>
      <c r="CLZ54" s="96"/>
      <c r="CMA54" s="96"/>
      <c r="CMB54" s="96"/>
      <c r="CMC54" s="96"/>
      <c r="CMD54" s="96"/>
      <c r="CME54" s="96"/>
      <c r="CMF54" s="96"/>
      <c r="CMG54" s="96"/>
      <c r="CMH54" s="96"/>
      <c r="CMI54" s="96"/>
      <c r="CMJ54" s="96"/>
      <c r="CMK54" s="96"/>
      <c r="CML54" s="96"/>
      <c r="CMM54" s="96"/>
      <c r="CMN54" s="96"/>
      <c r="CMO54" s="96"/>
      <c r="CMP54" s="96"/>
      <c r="CMQ54" s="96"/>
      <c r="CMR54" s="96"/>
      <c r="CMS54" s="96"/>
      <c r="CMT54" s="96"/>
      <c r="CMU54" s="96"/>
      <c r="CMV54" s="96"/>
      <c r="CMW54" s="96"/>
      <c r="CMX54" s="96"/>
      <c r="CMY54" s="96"/>
      <c r="CMZ54" s="96"/>
      <c r="CNA54" s="96"/>
      <c r="CNB54" s="96"/>
      <c r="CNC54" s="96"/>
      <c r="CND54" s="96"/>
      <c r="CNE54" s="96"/>
      <c r="CNF54" s="96"/>
      <c r="CNG54" s="96"/>
      <c r="CNH54" s="96"/>
      <c r="CNI54" s="96"/>
      <c r="CNJ54" s="96"/>
      <c r="CNK54" s="96"/>
      <c r="CNL54" s="96"/>
      <c r="CNM54" s="96"/>
      <c r="CNN54" s="96"/>
      <c r="CNO54" s="96"/>
      <c r="CNP54" s="96"/>
      <c r="CNQ54" s="96"/>
      <c r="CNR54" s="96"/>
      <c r="CNS54" s="96"/>
      <c r="CNT54" s="96"/>
      <c r="CNU54" s="96"/>
      <c r="CNV54" s="96"/>
      <c r="CNW54" s="96"/>
      <c r="CNX54" s="96"/>
      <c r="CNY54" s="96"/>
      <c r="CNZ54" s="96"/>
      <c r="COA54" s="96"/>
      <c r="COB54" s="96"/>
      <c r="COC54" s="96"/>
      <c r="COD54" s="96"/>
      <c r="COE54" s="96"/>
      <c r="COF54" s="96"/>
      <c r="COG54" s="96"/>
      <c r="COH54" s="96"/>
      <c r="COI54" s="96"/>
      <c r="COJ54" s="96"/>
      <c r="COK54" s="96"/>
      <c r="COL54" s="96"/>
      <c r="COM54" s="96"/>
      <c r="CON54" s="96"/>
      <c r="COO54" s="96"/>
      <c r="COP54" s="96"/>
      <c r="COQ54" s="96"/>
      <c r="COR54" s="96"/>
      <c r="COS54" s="96"/>
      <c r="COT54" s="96"/>
      <c r="COU54" s="96"/>
      <c r="COV54" s="96"/>
      <c r="COW54" s="96"/>
      <c r="COX54" s="96"/>
      <c r="COY54" s="96"/>
      <c r="COZ54" s="96"/>
      <c r="CPA54" s="96"/>
      <c r="CPB54" s="96"/>
      <c r="CPC54" s="96"/>
      <c r="CPD54" s="96"/>
      <c r="CPE54" s="96"/>
      <c r="CPF54" s="96"/>
      <c r="CPG54" s="96"/>
      <c r="CPH54" s="96"/>
      <c r="CPI54" s="96"/>
      <c r="CPJ54" s="96"/>
      <c r="CPK54" s="96"/>
      <c r="CPL54" s="96"/>
      <c r="CPM54" s="96"/>
      <c r="CPN54" s="96"/>
      <c r="CPO54" s="96"/>
      <c r="CPP54" s="96"/>
      <c r="CPQ54" s="96"/>
      <c r="CPR54" s="96"/>
      <c r="CPS54" s="96"/>
      <c r="CPT54" s="96"/>
      <c r="CPU54" s="96"/>
      <c r="CPV54" s="96"/>
      <c r="CPW54" s="96"/>
      <c r="CPX54" s="96"/>
      <c r="CPY54" s="96"/>
      <c r="CPZ54" s="96"/>
      <c r="CQA54" s="96"/>
      <c r="CQB54" s="96"/>
      <c r="CQC54" s="96"/>
      <c r="CQD54" s="96"/>
      <c r="CQE54" s="96"/>
      <c r="CQF54" s="96"/>
      <c r="CQG54" s="96"/>
      <c r="CQH54" s="96"/>
      <c r="CQI54" s="96"/>
      <c r="CQJ54" s="96"/>
      <c r="CQK54" s="96"/>
      <c r="CQL54" s="96"/>
      <c r="CQM54" s="96"/>
      <c r="CQN54" s="96"/>
      <c r="CQO54" s="96"/>
      <c r="CQP54" s="96"/>
      <c r="CQQ54" s="96"/>
      <c r="CQR54" s="96"/>
      <c r="CQS54" s="96"/>
      <c r="CQT54" s="96"/>
      <c r="CQU54" s="96"/>
      <c r="CQV54" s="96"/>
      <c r="CQW54" s="96"/>
      <c r="CQX54" s="96"/>
      <c r="CQY54" s="96"/>
      <c r="CQZ54" s="96"/>
      <c r="CRA54" s="96"/>
      <c r="CRB54" s="96"/>
      <c r="CRC54" s="96"/>
      <c r="CRD54" s="96"/>
      <c r="CRE54" s="96"/>
      <c r="CRF54" s="96"/>
      <c r="CRG54" s="96"/>
      <c r="CRH54" s="96"/>
      <c r="CRI54" s="96"/>
      <c r="CRJ54" s="96"/>
      <c r="CRK54" s="96"/>
      <c r="CRL54" s="96"/>
      <c r="CRM54" s="96"/>
      <c r="CRN54" s="96"/>
      <c r="CRO54" s="96"/>
      <c r="CRP54" s="96"/>
      <c r="CRQ54" s="96"/>
      <c r="CRR54" s="96"/>
      <c r="CRS54" s="96"/>
      <c r="CRT54" s="96"/>
      <c r="CRU54" s="96"/>
      <c r="CRV54" s="96"/>
      <c r="CRW54" s="96"/>
      <c r="CRX54" s="96"/>
      <c r="CRY54" s="96"/>
      <c r="CRZ54" s="96"/>
      <c r="CSA54" s="96"/>
      <c r="CSB54" s="96"/>
      <c r="CSC54" s="96"/>
      <c r="CSD54" s="96"/>
      <c r="CSE54" s="96"/>
      <c r="CSF54" s="96"/>
      <c r="CSG54" s="96"/>
      <c r="CSH54" s="96"/>
      <c r="CSI54" s="96"/>
      <c r="CSJ54" s="96"/>
      <c r="CSK54" s="96"/>
      <c r="CSL54" s="96"/>
      <c r="CSM54" s="96"/>
      <c r="CSN54" s="96"/>
      <c r="CSO54" s="96"/>
      <c r="CSP54" s="96"/>
      <c r="CSQ54" s="96"/>
      <c r="CSR54" s="96"/>
      <c r="CSS54" s="96"/>
      <c r="CST54" s="96"/>
      <c r="CSU54" s="96"/>
      <c r="CSV54" s="96"/>
      <c r="CSW54" s="96"/>
      <c r="CSX54" s="96"/>
      <c r="CSY54" s="96"/>
      <c r="CSZ54" s="96"/>
      <c r="CTA54" s="96"/>
      <c r="CTB54" s="96"/>
      <c r="CTC54" s="96"/>
      <c r="CTD54" s="96"/>
      <c r="CTE54" s="96"/>
      <c r="CTF54" s="96"/>
      <c r="CTG54" s="96"/>
      <c r="CTH54" s="96"/>
      <c r="CTI54" s="96"/>
      <c r="CTJ54" s="96"/>
      <c r="CTK54" s="96"/>
      <c r="CTL54" s="96"/>
      <c r="CTM54" s="96"/>
      <c r="CTN54" s="96"/>
      <c r="CTO54" s="96"/>
      <c r="CTP54" s="96"/>
      <c r="CTQ54" s="96"/>
      <c r="CTR54" s="96"/>
      <c r="CTS54" s="96"/>
      <c r="CTT54" s="96"/>
      <c r="CTU54" s="96"/>
      <c r="CTV54" s="96"/>
      <c r="CTW54" s="96"/>
      <c r="CTX54" s="96"/>
      <c r="CTY54" s="96"/>
      <c r="CTZ54" s="96"/>
      <c r="CUA54" s="96"/>
      <c r="CUB54" s="96"/>
      <c r="CUC54" s="96"/>
      <c r="CUD54" s="96"/>
      <c r="CUE54" s="96"/>
      <c r="CUF54" s="96"/>
      <c r="CUG54" s="96"/>
      <c r="CUH54" s="96"/>
      <c r="CUI54" s="96"/>
      <c r="CUJ54" s="96"/>
      <c r="CUK54" s="96"/>
      <c r="CUL54" s="96"/>
      <c r="CUM54" s="96"/>
      <c r="CUN54" s="96"/>
      <c r="CUO54" s="96"/>
      <c r="CUP54" s="96"/>
      <c r="CUQ54" s="96"/>
      <c r="CUR54" s="96"/>
      <c r="CUS54" s="96"/>
      <c r="CUT54" s="96"/>
      <c r="CUU54" s="96"/>
      <c r="CUV54" s="96"/>
      <c r="CUW54" s="96"/>
      <c r="CUX54" s="96"/>
      <c r="CUY54" s="96"/>
      <c r="CUZ54" s="96"/>
      <c r="CVA54" s="96"/>
      <c r="CVB54" s="96"/>
      <c r="CVC54" s="96"/>
      <c r="CVD54" s="96"/>
      <c r="CVE54" s="96"/>
      <c r="CVF54" s="96"/>
      <c r="CVG54" s="96"/>
      <c r="CVH54" s="96"/>
      <c r="CVI54" s="96"/>
      <c r="CVJ54" s="96"/>
      <c r="CVK54" s="96"/>
      <c r="CVL54" s="96"/>
      <c r="CVM54" s="96"/>
      <c r="CVN54" s="96"/>
      <c r="CVO54" s="96"/>
      <c r="CVP54" s="96"/>
      <c r="CVQ54" s="96"/>
      <c r="CVR54" s="96"/>
      <c r="CVS54" s="96"/>
      <c r="CVT54" s="96"/>
      <c r="CVU54" s="96"/>
      <c r="CVV54" s="96"/>
      <c r="CVW54" s="96"/>
      <c r="CVX54" s="96"/>
      <c r="CVY54" s="96"/>
      <c r="CVZ54" s="96"/>
      <c r="CWA54" s="96"/>
      <c r="CWB54" s="96"/>
      <c r="CWC54" s="96"/>
      <c r="CWD54" s="96"/>
      <c r="CWE54" s="96"/>
      <c r="CWF54" s="96"/>
      <c r="CWG54" s="96"/>
      <c r="CWH54" s="96"/>
      <c r="CWI54" s="96"/>
      <c r="CWJ54" s="96"/>
      <c r="CWK54" s="96"/>
      <c r="CWL54" s="96"/>
      <c r="CWM54" s="96"/>
      <c r="CWN54" s="96"/>
      <c r="CWO54" s="96"/>
      <c r="CWP54" s="96"/>
      <c r="CWQ54" s="96"/>
      <c r="CWR54" s="96"/>
      <c r="CWS54" s="96"/>
      <c r="CWT54" s="96"/>
      <c r="CWU54" s="96"/>
      <c r="CWV54" s="96"/>
      <c r="CWW54" s="96"/>
      <c r="CWX54" s="96"/>
      <c r="CWY54" s="96"/>
      <c r="CWZ54" s="96"/>
      <c r="CXA54" s="96"/>
      <c r="CXB54" s="96"/>
      <c r="CXC54" s="96"/>
      <c r="CXD54" s="96"/>
      <c r="CXE54" s="96"/>
      <c r="CXF54" s="96"/>
      <c r="CXG54" s="96"/>
      <c r="CXH54" s="96"/>
      <c r="CXI54" s="96"/>
      <c r="CXJ54" s="96"/>
      <c r="CXK54" s="96"/>
      <c r="CXL54" s="96"/>
      <c r="CXM54" s="96"/>
      <c r="CXN54" s="96"/>
      <c r="CXO54" s="96"/>
      <c r="CXP54" s="96"/>
      <c r="CXQ54" s="96"/>
      <c r="CXR54" s="96"/>
      <c r="CXS54" s="96"/>
      <c r="CXT54" s="96"/>
      <c r="CXU54" s="96"/>
      <c r="CXV54" s="96"/>
      <c r="CXW54" s="96"/>
      <c r="CXX54" s="96"/>
      <c r="CXY54" s="96"/>
      <c r="CXZ54" s="96"/>
      <c r="CYA54" s="96"/>
      <c r="CYB54" s="96"/>
      <c r="CYC54" s="96"/>
      <c r="CYD54" s="96"/>
      <c r="CYE54" s="96"/>
      <c r="CYF54" s="96"/>
      <c r="CYG54" s="96"/>
      <c r="CYH54" s="96"/>
      <c r="CYI54" s="96"/>
      <c r="CYJ54" s="96"/>
      <c r="CYK54" s="96"/>
      <c r="CYL54" s="96"/>
      <c r="CYM54" s="96"/>
      <c r="CYN54" s="96"/>
      <c r="CYO54" s="96"/>
      <c r="CYP54" s="96"/>
      <c r="CYQ54" s="96"/>
      <c r="CYR54" s="96"/>
      <c r="CYS54" s="96"/>
      <c r="CYT54" s="96"/>
      <c r="CYU54" s="96"/>
      <c r="CYV54" s="96"/>
      <c r="CYW54" s="96"/>
      <c r="CYX54" s="96"/>
      <c r="CYY54" s="96"/>
      <c r="CYZ54" s="96"/>
      <c r="CZA54" s="96"/>
      <c r="CZB54" s="96"/>
      <c r="CZC54" s="96"/>
      <c r="CZD54" s="96"/>
      <c r="CZE54" s="96"/>
      <c r="CZF54" s="96"/>
      <c r="CZG54" s="96"/>
      <c r="CZH54" s="96"/>
      <c r="CZI54" s="96"/>
      <c r="CZJ54" s="96"/>
      <c r="CZK54" s="96"/>
      <c r="CZL54" s="96"/>
      <c r="CZM54" s="96"/>
      <c r="CZN54" s="96"/>
      <c r="CZO54" s="96"/>
      <c r="CZP54" s="96"/>
      <c r="CZQ54" s="96"/>
      <c r="CZR54" s="96"/>
      <c r="CZS54" s="96"/>
      <c r="CZT54" s="96"/>
      <c r="CZU54" s="96"/>
      <c r="CZV54" s="96"/>
      <c r="CZW54" s="96"/>
      <c r="CZX54" s="96"/>
      <c r="CZY54" s="96"/>
      <c r="CZZ54" s="96"/>
      <c r="DAA54" s="96"/>
      <c r="DAB54" s="96"/>
      <c r="DAC54" s="96"/>
      <c r="DAD54" s="96"/>
      <c r="DAE54" s="96"/>
      <c r="DAF54" s="96"/>
      <c r="DAG54" s="96"/>
      <c r="DAH54" s="96"/>
      <c r="DAI54" s="96"/>
      <c r="DAJ54" s="96"/>
      <c r="DAK54" s="96"/>
      <c r="DAL54" s="96"/>
      <c r="DAM54" s="96"/>
      <c r="DAN54" s="96"/>
      <c r="DAO54" s="96"/>
      <c r="DAP54" s="96"/>
      <c r="DAQ54" s="96"/>
      <c r="DAR54" s="96"/>
      <c r="DAS54" s="96"/>
      <c r="DAT54" s="96"/>
      <c r="DAU54" s="96"/>
      <c r="DAV54" s="96"/>
      <c r="DAW54" s="96"/>
      <c r="DAX54" s="96"/>
      <c r="DAY54" s="96"/>
      <c r="DAZ54" s="96"/>
      <c r="DBA54" s="96"/>
      <c r="DBB54" s="96"/>
      <c r="DBC54" s="96"/>
      <c r="DBD54" s="96"/>
      <c r="DBE54" s="96"/>
      <c r="DBF54" s="96"/>
      <c r="DBG54" s="96"/>
      <c r="DBH54" s="96"/>
      <c r="DBI54" s="96"/>
      <c r="DBJ54" s="96"/>
      <c r="DBK54" s="96"/>
      <c r="DBL54" s="96"/>
      <c r="DBM54" s="96"/>
      <c r="DBN54" s="96"/>
      <c r="DBO54" s="96"/>
      <c r="DBP54" s="96"/>
      <c r="DBQ54" s="96"/>
      <c r="DBR54" s="96"/>
      <c r="DBS54" s="96"/>
      <c r="DBT54" s="96"/>
      <c r="DBU54" s="96"/>
      <c r="DBV54" s="96"/>
      <c r="DBW54" s="96"/>
      <c r="DBX54" s="96"/>
      <c r="DBY54" s="96"/>
      <c r="DBZ54" s="96"/>
      <c r="DCA54" s="96"/>
      <c r="DCB54" s="96"/>
      <c r="DCC54" s="96"/>
      <c r="DCD54" s="96"/>
      <c r="DCE54" s="96"/>
      <c r="DCF54" s="96"/>
      <c r="DCG54" s="96"/>
      <c r="DCH54" s="96"/>
      <c r="DCI54" s="96"/>
      <c r="DCJ54" s="96"/>
      <c r="DCK54" s="96"/>
      <c r="DCL54" s="96"/>
      <c r="DCM54" s="96"/>
      <c r="DCN54" s="96"/>
      <c r="DCO54" s="96"/>
      <c r="DCP54" s="96"/>
      <c r="DCQ54" s="96"/>
      <c r="DCR54" s="96"/>
      <c r="DCS54" s="96"/>
      <c r="DCT54" s="96"/>
      <c r="DCU54" s="96"/>
      <c r="DCV54" s="96"/>
      <c r="DCW54" s="96"/>
      <c r="DCX54" s="96"/>
      <c r="DCY54" s="96"/>
      <c r="DCZ54" s="96"/>
      <c r="DDA54" s="96"/>
      <c r="DDB54" s="96"/>
      <c r="DDC54" s="96"/>
      <c r="DDD54" s="96"/>
      <c r="DDE54" s="96"/>
      <c r="DDF54" s="96"/>
      <c r="DDG54" s="96"/>
      <c r="DDH54" s="96"/>
      <c r="DDI54" s="96"/>
      <c r="DDJ54" s="96"/>
      <c r="DDK54" s="96"/>
      <c r="DDL54" s="96"/>
      <c r="DDM54" s="96"/>
      <c r="DDN54" s="96"/>
      <c r="DDO54" s="96"/>
      <c r="DDP54" s="96"/>
      <c r="DDQ54" s="96"/>
      <c r="DDR54" s="96"/>
      <c r="DDS54" s="96"/>
      <c r="DDT54" s="96"/>
      <c r="DDU54" s="96"/>
      <c r="DDV54" s="96"/>
      <c r="DDW54" s="96"/>
      <c r="DDX54" s="96"/>
      <c r="DDY54" s="96"/>
      <c r="DDZ54" s="96"/>
      <c r="DEA54" s="96"/>
      <c r="DEB54" s="96"/>
      <c r="DEC54" s="96"/>
      <c r="DED54" s="96"/>
      <c r="DEE54" s="96"/>
      <c r="DEF54" s="96"/>
      <c r="DEG54" s="96"/>
      <c r="DEH54" s="96"/>
      <c r="DEI54" s="96"/>
      <c r="DEJ54" s="96"/>
      <c r="DEK54" s="96"/>
      <c r="DEL54" s="96"/>
      <c r="DEM54" s="96"/>
      <c r="DEN54" s="96"/>
      <c r="DEO54" s="96"/>
      <c r="DEP54" s="96"/>
      <c r="DEQ54" s="96"/>
      <c r="DER54" s="96"/>
      <c r="DES54" s="96"/>
      <c r="DET54" s="96"/>
      <c r="DEU54" s="96"/>
      <c r="DEV54" s="96"/>
      <c r="DEW54" s="96"/>
      <c r="DEX54" s="96"/>
      <c r="DEY54" s="96"/>
      <c r="DEZ54" s="96"/>
      <c r="DFA54" s="96"/>
      <c r="DFB54" s="96"/>
      <c r="DFC54" s="96"/>
      <c r="DFD54" s="96"/>
      <c r="DFE54" s="96"/>
      <c r="DFF54" s="96"/>
      <c r="DFG54" s="96"/>
      <c r="DFH54" s="96"/>
      <c r="DFI54" s="96"/>
      <c r="DFJ54" s="96"/>
      <c r="DFK54" s="96"/>
      <c r="DFL54" s="96"/>
      <c r="DFM54" s="96"/>
      <c r="DFN54" s="96"/>
      <c r="DFO54" s="96"/>
      <c r="DFP54" s="96"/>
      <c r="DFQ54" s="96"/>
      <c r="DFR54" s="96"/>
      <c r="DFS54" s="96"/>
      <c r="DFT54" s="96"/>
      <c r="DFU54" s="96"/>
      <c r="DFV54" s="96"/>
      <c r="DFW54" s="96"/>
      <c r="DFX54" s="96"/>
      <c r="DFY54" s="96"/>
      <c r="DFZ54" s="96"/>
      <c r="DGA54" s="96"/>
      <c r="DGB54" s="96"/>
      <c r="DGC54" s="96"/>
      <c r="DGD54" s="96"/>
      <c r="DGE54" s="96"/>
      <c r="DGF54" s="96"/>
      <c r="DGG54" s="96"/>
      <c r="DGH54" s="96"/>
      <c r="DGI54" s="96"/>
      <c r="DGJ54" s="96"/>
      <c r="DGK54" s="96"/>
      <c r="DGL54" s="96"/>
      <c r="DGM54" s="96"/>
      <c r="DGN54" s="96"/>
      <c r="DGO54" s="96"/>
      <c r="DGP54" s="96"/>
      <c r="DGQ54" s="96"/>
      <c r="DGR54" s="96"/>
      <c r="DGS54" s="96"/>
      <c r="DGT54" s="96"/>
      <c r="DGU54" s="96"/>
      <c r="DGV54" s="96"/>
      <c r="DGW54" s="96"/>
      <c r="DGX54" s="96"/>
      <c r="DGY54" s="96"/>
      <c r="DGZ54" s="96"/>
      <c r="DHA54" s="96"/>
      <c r="DHB54" s="96"/>
      <c r="DHC54" s="96"/>
      <c r="DHD54" s="96"/>
      <c r="DHE54" s="96"/>
      <c r="DHF54" s="96"/>
      <c r="DHG54" s="96"/>
      <c r="DHH54" s="96"/>
      <c r="DHI54" s="96"/>
      <c r="DHJ54" s="96"/>
      <c r="DHK54" s="96"/>
      <c r="DHL54" s="96"/>
      <c r="DHM54" s="96"/>
      <c r="DHN54" s="96"/>
      <c r="DHO54" s="96"/>
      <c r="DHP54" s="96"/>
      <c r="DHQ54" s="96"/>
      <c r="DHR54" s="96"/>
      <c r="DHS54" s="96"/>
      <c r="DHT54" s="96"/>
      <c r="DHU54" s="96"/>
      <c r="DHV54" s="96"/>
      <c r="DHW54" s="96"/>
      <c r="DHX54" s="96"/>
      <c r="DHY54" s="96"/>
      <c r="DHZ54" s="96"/>
      <c r="DIA54" s="96"/>
      <c r="DIB54" s="96"/>
      <c r="DIC54" s="96"/>
      <c r="DID54" s="96"/>
      <c r="DIE54" s="96"/>
      <c r="DIF54" s="96"/>
      <c r="DIG54" s="96"/>
      <c r="DIH54" s="96"/>
      <c r="DII54" s="96"/>
      <c r="DIJ54" s="96"/>
      <c r="DIK54" s="96"/>
      <c r="DIL54" s="96"/>
      <c r="DIM54" s="96"/>
      <c r="DIN54" s="96"/>
      <c r="DIO54" s="96"/>
      <c r="DIP54" s="96"/>
      <c r="DIQ54" s="96"/>
      <c r="DIR54" s="96"/>
      <c r="DIS54" s="96"/>
      <c r="DIT54" s="96"/>
      <c r="DIU54" s="96"/>
      <c r="DIV54" s="96"/>
      <c r="DIW54" s="96"/>
      <c r="DIX54" s="96"/>
      <c r="DIY54" s="96"/>
      <c r="DIZ54" s="96"/>
      <c r="DJA54" s="96"/>
      <c r="DJB54" s="96"/>
      <c r="DJC54" s="96"/>
      <c r="DJD54" s="96"/>
      <c r="DJE54" s="96"/>
      <c r="DJF54" s="96"/>
      <c r="DJG54" s="96"/>
      <c r="DJH54" s="96"/>
      <c r="DJI54" s="96"/>
      <c r="DJJ54" s="96"/>
      <c r="DJK54" s="96"/>
      <c r="DJL54" s="96"/>
      <c r="DJM54" s="96"/>
      <c r="DJN54" s="96"/>
      <c r="DJO54" s="96"/>
      <c r="DJP54" s="96"/>
      <c r="DJQ54" s="96"/>
      <c r="DJR54" s="96"/>
      <c r="DJS54" s="96"/>
      <c r="DJT54" s="96"/>
      <c r="DJU54" s="96"/>
      <c r="DJV54" s="96"/>
      <c r="DJW54" s="96"/>
      <c r="DJX54" s="96"/>
      <c r="DJY54" s="96"/>
      <c r="DJZ54" s="96"/>
      <c r="DKA54" s="96"/>
      <c r="DKB54" s="96"/>
      <c r="DKC54" s="96"/>
      <c r="DKD54" s="96"/>
      <c r="DKE54" s="96"/>
      <c r="DKF54" s="96"/>
      <c r="DKG54" s="96"/>
      <c r="DKH54" s="96"/>
      <c r="DKI54" s="96"/>
      <c r="DKJ54" s="96"/>
      <c r="DKK54" s="96"/>
      <c r="DKL54" s="96"/>
      <c r="DKM54" s="96"/>
      <c r="DKN54" s="96"/>
      <c r="DKO54" s="96"/>
      <c r="DKP54" s="96"/>
      <c r="DKQ54" s="96"/>
      <c r="DKR54" s="96"/>
      <c r="DKS54" s="96"/>
      <c r="DKT54" s="96"/>
      <c r="DKU54" s="96"/>
      <c r="DKV54" s="96"/>
      <c r="DKW54" s="96"/>
      <c r="DKX54" s="96"/>
      <c r="DKY54" s="96"/>
      <c r="DKZ54" s="96"/>
      <c r="DLA54" s="96"/>
      <c r="DLB54" s="96"/>
      <c r="DLC54" s="96"/>
      <c r="DLD54" s="96"/>
      <c r="DLE54" s="96"/>
      <c r="DLF54" s="96"/>
      <c r="DLG54" s="96"/>
      <c r="DLH54" s="96"/>
      <c r="DLI54" s="96"/>
      <c r="DLJ54" s="96"/>
      <c r="DLK54" s="96"/>
      <c r="DLL54" s="96"/>
      <c r="DLM54" s="96"/>
      <c r="DLN54" s="96"/>
      <c r="DLO54" s="96"/>
      <c r="DLP54" s="96"/>
      <c r="DLQ54" s="96"/>
      <c r="DLR54" s="96"/>
      <c r="DLS54" s="96"/>
      <c r="DLT54" s="96"/>
      <c r="DLU54" s="96"/>
      <c r="DLV54" s="96"/>
      <c r="DLW54" s="96"/>
      <c r="DLX54" s="96"/>
      <c r="DLY54" s="96"/>
      <c r="DLZ54" s="96"/>
      <c r="DMA54" s="96"/>
      <c r="DMB54" s="96"/>
      <c r="DMC54" s="96"/>
      <c r="DMD54" s="96"/>
      <c r="DME54" s="96"/>
      <c r="DMF54" s="96"/>
      <c r="DMG54" s="96"/>
      <c r="DMH54" s="96"/>
      <c r="DMI54" s="96"/>
      <c r="DMJ54" s="96"/>
      <c r="DMK54" s="96"/>
      <c r="DML54" s="96"/>
      <c r="DMM54" s="96"/>
      <c r="DMN54" s="96"/>
      <c r="DMO54" s="96"/>
      <c r="DMP54" s="96"/>
      <c r="DMQ54" s="96"/>
      <c r="DMR54" s="96"/>
      <c r="DMS54" s="96"/>
      <c r="DMT54" s="96"/>
      <c r="DMU54" s="96"/>
      <c r="DMV54" s="96"/>
      <c r="DMW54" s="96"/>
      <c r="DMX54" s="96"/>
      <c r="DMY54" s="96"/>
      <c r="DMZ54" s="96"/>
      <c r="DNA54" s="96"/>
      <c r="DNB54" s="96"/>
      <c r="DNC54" s="96"/>
      <c r="DND54" s="96"/>
      <c r="DNE54" s="96"/>
      <c r="DNF54" s="96"/>
      <c r="DNG54" s="96"/>
      <c r="DNH54" s="96"/>
      <c r="DNI54" s="96"/>
      <c r="DNJ54" s="96"/>
      <c r="DNK54" s="96"/>
      <c r="DNL54" s="96"/>
      <c r="DNM54" s="96"/>
      <c r="DNN54" s="96"/>
      <c r="DNO54" s="96"/>
      <c r="DNP54" s="96"/>
      <c r="DNQ54" s="96"/>
      <c r="DNR54" s="96"/>
      <c r="DNS54" s="96"/>
      <c r="DNT54" s="96"/>
      <c r="DNU54" s="96"/>
      <c r="DNV54" s="96"/>
      <c r="DNW54" s="96"/>
      <c r="DNX54" s="96"/>
      <c r="DNY54" s="96"/>
      <c r="DNZ54" s="96"/>
      <c r="DOA54" s="96"/>
      <c r="DOB54" s="96"/>
      <c r="DOC54" s="96"/>
      <c r="DOD54" s="96"/>
      <c r="DOE54" s="96"/>
      <c r="DOF54" s="96"/>
      <c r="DOG54" s="96"/>
      <c r="DOH54" s="96"/>
      <c r="DOI54" s="96"/>
      <c r="DOJ54" s="96"/>
      <c r="DOK54" s="96"/>
      <c r="DOL54" s="96"/>
      <c r="DOM54" s="96"/>
      <c r="DON54" s="96"/>
      <c r="DOO54" s="96"/>
      <c r="DOP54" s="96"/>
      <c r="DOQ54" s="96"/>
      <c r="DOR54" s="96"/>
      <c r="DOS54" s="96"/>
      <c r="DOT54" s="96"/>
      <c r="DOU54" s="96"/>
      <c r="DOV54" s="96"/>
      <c r="DOW54" s="96"/>
      <c r="DOX54" s="96"/>
      <c r="DOY54" s="96"/>
      <c r="DOZ54" s="96"/>
      <c r="DPA54" s="96"/>
      <c r="DPB54" s="96"/>
      <c r="DPC54" s="96"/>
      <c r="DPD54" s="96"/>
      <c r="DPE54" s="96"/>
      <c r="DPF54" s="96"/>
      <c r="DPG54" s="96"/>
      <c r="DPH54" s="96"/>
      <c r="DPI54" s="96"/>
      <c r="DPJ54" s="96"/>
      <c r="DPK54" s="96"/>
      <c r="DPL54" s="96"/>
      <c r="DPM54" s="96"/>
      <c r="DPN54" s="96"/>
      <c r="DPO54" s="96"/>
      <c r="DPP54" s="96"/>
      <c r="DPQ54" s="96"/>
      <c r="DPR54" s="96"/>
      <c r="DPS54" s="96"/>
      <c r="DPT54" s="96"/>
      <c r="DPU54" s="96"/>
      <c r="DPV54" s="96"/>
      <c r="DPW54" s="96"/>
      <c r="DPX54" s="96"/>
      <c r="DPY54" s="96"/>
      <c r="DPZ54" s="96"/>
      <c r="DQA54" s="96"/>
      <c r="DQB54" s="96"/>
      <c r="DQC54" s="96"/>
      <c r="DQD54" s="96"/>
      <c r="DQE54" s="96"/>
      <c r="DQF54" s="96"/>
      <c r="DQG54" s="96"/>
      <c r="DQH54" s="96"/>
      <c r="DQI54" s="96"/>
      <c r="DQJ54" s="96"/>
      <c r="DQK54" s="96"/>
      <c r="DQL54" s="96"/>
      <c r="DQM54" s="96"/>
      <c r="DQN54" s="96"/>
      <c r="DQO54" s="96"/>
      <c r="DQP54" s="96"/>
      <c r="DQQ54" s="96"/>
      <c r="DQR54" s="96"/>
      <c r="DQS54" s="96"/>
      <c r="DQT54" s="96"/>
      <c r="DQU54" s="96"/>
      <c r="DQV54" s="96"/>
      <c r="DQW54" s="96"/>
      <c r="DQX54" s="96"/>
      <c r="DQY54" s="96"/>
      <c r="DQZ54" s="96"/>
      <c r="DRA54" s="96"/>
      <c r="DRB54" s="96"/>
      <c r="DRC54" s="96"/>
      <c r="DRD54" s="96"/>
      <c r="DRE54" s="96"/>
      <c r="DRF54" s="96"/>
      <c r="DRG54" s="96"/>
      <c r="DRH54" s="96"/>
      <c r="DRI54" s="96"/>
      <c r="DRJ54" s="96"/>
      <c r="DRK54" s="96"/>
      <c r="DRL54" s="96"/>
      <c r="DRM54" s="96"/>
      <c r="DRN54" s="96"/>
      <c r="DRO54" s="96"/>
      <c r="DRP54" s="96"/>
      <c r="DRQ54" s="96"/>
      <c r="DRR54" s="96"/>
      <c r="DRS54" s="96"/>
      <c r="DRT54" s="96"/>
      <c r="DRU54" s="96"/>
      <c r="DRV54" s="96"/>
      <c r="DRW54" s="96"/>
      <c r="DRX54" s="96"/>
      <c r="DRY54" s="96"/>
      <c r="DRZ54" s="96"/>
      <c r="DSA54" s="96"/>
      <c r="DSB54" s="96"/>
      <c r="DSC54" s="96"/>
      <c r="DSD54" s="96"/>
      <c r="DSE54" s="96"/>
      <c r="DSF54" s="96"/>
      <c r="DSG54" s="96"/>
      <c r="DSH54" s="96"/>
      <c r="DSI54" s="96"/>
      <c r="DSJ54" s="96"/>
      <c r="DSK54" s="96"/>
      <c r="DSL54" s="96"/>
      <c r="DSM54" s="96"/>
      <c r="DSN54" s="96"/>
      <c r="DSO54" s="96"/>
      <c r="DSP54" s="96"/>
      <c r="DSQ54" s="96"/>
      <c r="DSR54" s="96"/>
      <c r="DSS54" s="96"/>
      <c r="DST54" s="96"/>
      <c r="DSU54" s="96"/>
      <c r="DSV54" s="96"/>
      <c r="DSW54" s="96"/>
      <c r="DSX54" s="96"/>
      <c r="DSY54" s="96"/>
      <c r="DSZ54" s="96"/>
      <c r="DTA54" s="96"/>
      <c r="DTB54" s="96"/>
      <c r="DTC54" s="96"/>
      <c r="DTD54" s="96"/>
      <c r="DTE54" s="96"/>
      <c r="DTF54" s="96"/>
      <c r="DTG54" s="96"/>
      <c r="DTH54" s="96"/>
      <c r="DTI54" s="96"/>
      <c r="DTJ54" s="96"/>
      <c r="DTK54" s="96"/>
      <c r="DTL54" s="96"/>
      <c r="DTM54" s="96"/>
      <c r="DTN54" s="96"/>
      <c r="DTO54" s="96"/>
      <c r="DTP54" s="96"/>
      <c r="DTQ54" s="96"/>
      <c r="DTR54" s="96"/>
      <c r="DTS54" s="96"/>
      <c r="DTT54" s="96"/>
      <c r="DTU54" s="96"/>
      <c r="DTV54" s="96"/>
      <c r="DTW54" s="96"/>
      <c r="DTX54" s="96"/>
      <c r="DTY54" s="96"/>
      <c r="DTZ54" s="96"/>
      <c r="DUA54" s="96"/>
      <c r="DUB54" s="96"/>
      <c r="DUC54" s="96"/>
      <c r="DUD54" s="96"/>
      <c r="DUE54" s="96"/>
      <c r="DUF54" s="96"/>
      <c r="DUG54" s="96"/>
      <c r="DUH54" s="96"/>
      <c r="DUI54" s="96"/>
      <c r="DUJ54" s="96"/>
      <c r="DUK54" s="96"/>
      <c r="DUL54" s="96"/>
      <c r="DUM54" s="96"/>
      <c r="DUN54" s="96"/>
      <c r="DUO54" s="96"/>
      <c r="DUP54" s="96"/>
      <c r="DUQ54" s="96"/>
      <c r="DUR54" s="96"/>
      <c r="DUS54" s="96"/>
      <c r="DUT54" s="96"/>
      <c r="DUU54" s="96"/>
      <c r="DUV54" s="96"/>
      <c r="DUW54" s="96"/>
      <c r="DUX54" s="96"/>
      <c r="DUY54" s="96"/>
      <c r="DUZ54" s="96"/>
      <c r="DVA54" s="96"/>
      <c r="DVB54" s="96"/>
      <c r="DVC54" s="96"/>
      <c r="DVD54" s="96"/>
      <c r="DVE54" s="96"/>
      <c r="DVF54" s="96"/>
      <c r="DVG54" s="96"/>
      <c r="DVH54" s="96"/>
      <c r="DVI54" s="96"/>
      <c r="DVJ54" s="96"/>
      <c r="DVK54" s="96"/>
      <c r="DVL54" s="96"/>
      <c r="DVM54" s="96"/>
      <c r="DVN54" s="96"/>
      <c r="DVO54" s="96"/>
      <c r="DVP54" s="96"/>
      <c r="DVQ54" s="96"/>
      <c r="DVR54" s="96"/>
      <c r="DVS54" s="96"/>
      <c r="DVT54" s="96"/>
      <c r="DVU54" s="96"/>
      <c r="DVV54" s="96"/>
      <c r="DVW54" s="96"/>
      <c r="DVX54" s="96"/>
      <c r="DVY54" s="96"/>
      <c r="DVZ54" s="96"/>
      <c r="DWA54" s="96"/>
      <c r="DWB54" s="96"/>
      <c r="DWC54" s="96"/>
      <c r="DWD54" s="96"/>
      <c r="DWE54" s="96"/>
      <c r="DWF54" s="96"/>
      <c r="DWG54" s="96"/>
      <c r="DWH54" s="96"/>
      <c r="DWI54" s="96"/>
      <c r="DWJ54" s="96"/>
      <c r="DWK54" s="96"/>
      <c r="DWL54" s="96"/>
      <c r="DWM54" s="96"/>
      <c r="DWN54" s="96"/>
      <c r="DWO54" s="96"/>
      <c r="DWP54" s="96"/>
      <c r="DWQ54" s="96"/>
      <c r="DWR54" s="96"/>
      <c r="DWS54" s="96"/>
      <c r="DWT54" s="96"/>
      <c r="DWU54" s="96"/>
      <c r="DWV54" s="96"/>
      <c r="DWW54" s="96"/>
      <c r="DWX54" s="96"/>
      <c r="DWY54" s="96"/>
      <c r="DWZ54" s="96"/>
      <c r="DXA54" s="96"/>
      <c r="DXB54" s="96"/>
      <c r="DXC54" s="96"/>
      <c r="DXD54" s="96"/>
      <c r="DXE54" s="96"/>
      <c r="DXF54" s="96"/>
      <c r="DXG54" s="96"/>
      <c r="DXH54" s="96"/>
      <c r="DXI54" s="96"/>
      <c r="DXJ54" s="96"/>
      <c r="DXK54" s="96"/>
      <c r="DXL54" s="96"/>
      <c r="DXM54" s="96"/>
      <c r="DXN54" s="96"/>
      <c r="DXO54" s="96"/>
      <c r="DXP54" s="96"/>
      <c r="DXQ54" s="96"/>
      <c r="DXR54" s="96"/>
      <c r="DXS54" s="96"/>
      <c r="DXT54" s="96"/>
      <c r="DXU54" s="96"/>
      <c r="DXV54" s="96"/>
      <c r="DXW54" s="96"/>
      <c r="DXX54" s="96"/>
      <c r="DXY54" s="96"/>
      <c r="DXZ54" s="96"/>
      <c r="DYA54" s="96"/>
      <c r="DYB54" s="96"/>
      <c r="DYC54" s="96"/>
      <c r="DYD54" s="96"/>
      <c r="DYE54" s="96"/>
      <c r="DYF54" s="96"/>
      <c r="DYG54" s="96"/>
      <c r="DYH54" s="96"/>
      <c r="DYI54" s="96"/>
      <c r="DYJ54" s="96"/>
      <c r="DYK54" s="96"/>
      <c r="DYL54" s="96"/>
      <c r="DYM54" s="96"/>
      <c r="DYN54" s="96"/>
      <c r="DYO54" s="96"/>
      <c r="DYP54" s="96"/>
      <c r="DYQ54" s="96"/>
      <c r="DYR54" s="96"/>
      <c r="DYS54" s="96"/>
      <c r="DYT54" s="96"/>
      <c r="DYU54" s="96"/>
      <c r="DYV54" s="96"/>
      <c r="DYW54" s="96"/>
      <c r="DYX54" s="96"/>
      <c r="DYY54" s="96"/>
      <c r="DYZ54" s="96"/>
      <c r="DZA54" s="96"/>
      <c r="DZB54" s="96"/>
      <c r="DZC54" s="96"/>
      <c r="DZD54" s="96"/>
      <c r="DZE54" s="96"/>
      <c r="DZF54" s="96"/>
      <c r="DZG54" s="96"/>
      <c r="DZH54" s="96"/>
      <c r="DZI54" s="96"/>
      <c r="DZJ54" s="96"/>
      <c r="DZK54" s="96"/>
      <c r="DZL54" s="96"/>
      <c r="DZM54" s="96"/>
      <c r="DZN54" s="96"/>
      <c r="DZO54" s="96"/>
      <c r="DZP54" s="96"/>
      <c r="DZQ54" s="96"/>
      <c r="DZR54" s="96"/>
      <c r="DZS54" s="96"/>
      <c r="DZT54" s="96"/>
      <c r="DZU54" s="96"/>
      <c r="DZV54" s="96"/>
      <c r="DZW54" s="96"/>
      <c r="DZX54" s="96"/>
      <c r="DZY54" s="96"/>
      <c r="DZZ54" s="96"/>
      <c r="EAA54" s="96"/>
      <c r="EAB54" s="96"/>
      <c r="EAC54" s="96"/>
      <c r="EAD54" s="96"/>
      <c r="EAE54" s="96"/>
      <c r="EAF54" s="96"/>
      <c r="EAG54" s="96"/>
      <c r="EAH54" s="96"/>
      <c r="EAI54" s="96"/>
      <c r="EAJ54" s="96"/>
      <c r="EAK54" s="96"/>
      <c r="EAL54" s="96"/>
      <c r="EAM54" s="96"/>
      <c r="EAN54" s="96"/>
      <c r="EAO54" s="96"/>
      <c r="EAP54" s="96"/>
      <c r="EAQ54" s="96"/>
      <c r="EAR54" s="96"/>
      <c r="EAS54" s="96"/>
      <c r="EAT54" s="96"/>
      <c r="EAU54" s="96"/>
      <c r="EAV54" s="96"/>
      <c r="EAW54" s="96"/>
      <c r="EAX54" s="96"/>
      <c r="EAY54" s="96"/>
      <c r="EAZ54" s="96"/>
      <c r="EBA54" s="96"/>
      <c r="EBB54" s="96"/>
      <c r="EBC54" s="96"/>
      <c r="EBD54" s="96"/>
      <c r="EBE54" s="96"/>
      <c r="EBF54" s="96"/>
      <c r="EBG54" s="96"/>
      <c r="EBH54" s="96"/>
      <c r="EBI54" s="96"/>
      <c r="EBJ54" s="96"/>
      <c r="EBK54" s="96"/>
      <c r="EBL54" s="96"/>
      <c r="EBM54" s="96"/>
      <c r="EBN54" s="96"/>
      <c r="EBO54" s="96"/>
      <c r="EBP54" s="96"/>
      <c r="EBQ54" s="96"/>
      <c r="EBR54" s="96"/>
      <c r="EBS54" s="96"/>
      <c r="EBT54" s="96"/>
      <c r="EBU54" s="96"/>
      <c r="EBV54" s="96"/>
      <c r="EBW54" s="96"/>
      <c r="EBX54" s="96"/>
      <c r="EBY54" s="96"/>
      <c r="EBZ54" s="96"/>
      <c r="ECA54" s="96"/>
      <c r="ECB54" s="96"/>
      <c r="ECC54" s="96"/>
      <c r="ECD54" s="96"/>
      <c r="ECE54" s="96"/>
      <c r="ECF54" s="96"/>
      <c r="ECG54" s="96"/>
      <c r="ECH54" s="96"/>
      <c r="ECI54" s="96"/>
      <c r="ECJ54" s="96"/>
      <c r="ECK54" s="96"/>
      <c r="ECL54" s="96"/>
      <c r="ECM54" s="96"/>
      <c r="ECN54" s="96"/>
      <c r="ECO54" s="96"/>
      <c r="ECP54" s="96"/>
      <c r="ECQ54" s="96"/>
      <c r="ECR54" s="96"/>
      <c r="ECS54" s="96"/>
      <c r="ECT54" s="96"/>
      <c r="ECU54" s="96"/>
      <c r="ECV54" s="96"/>
      <c r="ECW54" s="96"/>
      <c r="ECX54" s="96"/>
      <c r="ECY54" s="96"/>
      <c r="ECZ54" s="96"/>
      <c r="EDA54" s="96"/>
      <c r="EDB54" s="96"/>
      <c r="EDC54" s="96"/>
      <c r="EDD54" s="96"/>
      <c r="EDE54" s="96"/>
      <c r="EDF54" s="96"/>
      <c r="EDG54" s="96"/>
      <c r="EDH54" s="96"/>
      <c r="EDI54" s="96"/>
      <c r="EDJ54" s="96"/>
      <c r="EDK54" s="96"/>
      <c r="EDL54" s="96"/>
      <c r="EDM54" s="96"/>
      <c r="EDN54" s="96"/>
      <c r="EDO54" s="96"/>
      <c r="EDP54" s="96"/>
      <c r="EDQ54" s="96"/>
      <c r="EDR54" s="96"/>
      <c r="EDS54" s="96"/>
      <c r="EDT54" s="96"/>
      <c r="EDU54" s="96"/>
      <c r="EDV54" s="96"/>
      <c r="EDW54" s="96"/>
      <c r="EDX54" s="96"/>
      <c r="EDY54" s="96"/>
      <c r="EDZ54" s="96"/>
      <c r="EEA54" s="96"/>
      <c r="EEB54" s="96"/>
      <c r="EEC54" s="96"/>
      <c r="EED54" s="96"/>
      <c r="EEE54" s="96"/>
      <c r="EEF54" s="96"/>
      <c r="EEG54" s="96"/>
      <c r="EEH54" s="96"/>
      <c r="EEI54" s="96"/>
      <c r="EEJ54" s="96"/>
      <c r="EEK54" s="96"/>
      <c r="EEL54" s="96"/>
      <c r="EEM54" s="96"/>
      <c r="EEN54" s="96"/>
      <c r="EEO54" s="96"/>
      <c r="EEP54" s="96"/>
      <c r="EEQ54" s="96"/>
      <c r="EER54" s="96"/>
      <c r="EES54" s="96"/>
      <c r="EET54" s="96"/>
      <c r="EEU54" s="96"/>
      <c r="EEV54" s="96"/>
      <c r="EEW54" s="96"/>
      <c r="EEX54" s="96"/>
      <c r="EEY54" s="96"/>
      <c r="EEZ54" s="96"/>
      <c r="EFA54" s="96"/>
      <c r="EFB54" s="96"/>
      <c r="EFC54" s="96"/>
      <c r="EFD54" s="96"/>
      <c r="EFE54" s="96"/>
      <c r="EFF54" s="96"/>
      <c r="EFG54" s="96"/>
      <c r="EFH54" s="96"/>
      <c r="EFI54" s="96"/>
      <c r="EFJ54" s="96"/>
      <c r="EFK54" s="96"/>
      <c r="EFL54" s="96"/>
      <c r="EFM54" s="96"/>
      <c r="EFN54" s="96"/>
      <c r="EFO54" s="96"/>
      <c r="EFP54" s="96"/>
      <c r="EFQ54" s="96"/>
      <c r="EFR54" s="96"/>
      <c r="EFS54" s="96"/>
      <c r="EFT54" s="96"/>
      <c r="EFU54" s="96"/>
      <c r="EFV54" s="96"/>
      <c r="EFW54" s="96"/>
      <c r="EFX54" s="96"/>
      <c r="EFY54" s="96"/>
      <c r="EFZ54" s="96"/>
      <c r="EGA54" s="96"/>
      <c r="EGB54" s="96"/>
      <c r="EGC54" s="96"/>
      <c r="EGD54" s="96"/>
      <c r="EGE54" s="96"/>
      <c r="EGF54" s="96"/>
      <c r="EGG54" s="96"/>
      <c r="EGH54" s="96"/>
      <c r="EGI54" s="96"/>
      <c r="EGJ54" s="96"/>
      <c r="EGK54" s="96"/>
      <c r="EGL54" s="96"/>
      <c r="EGM54" s="96"/>
      <c r="EGN54" s="96"/>
      <c r="EGO54" s="96"/>
      <c r="EGP54" s="96"/>
      <c r="EGQ54" s="96"/>
      <c r="EGR54" s="96"/>
      <c r="EGS54" s="96"/>
      <c r="EGT54" s="96"/>
      <c r="EGU54" s="96"/>
      <c r="EGV54" s="96"/>
      <c r="EGW54" s="96"/>
      <c r="EGX54" s="96"/>
      <c r="EGY54" s="96"/>
      <c r="EGZ54" s="96"/>
      <c r="EHA54" s="96"/>
      <c r="EHB54" s="96"/>
      <c r="EHC54" s="96"/>
      <c r="EHD54" s="96"/>
      <c r="EHE54" s="96"/>
      <c r="EHF54" s="96"/>
      <c r="EHG54" s="96"/>
      <c r="EHH54" s="96"/>
      <c r="EHI54" s="96"/>
      <c r="EHJ54" s="96"/>
      <c r="EHK54" s="96"/>
      <c r="EHL54" s="96"/>
      <c r="EHM54" s="96"/>
      <c r="EHN54" s="96"/>
      <c r="EHO54" s="96"/>
      <c r="EHP54" s="96"/>
      <c r="EHQ54" s="96"/>
      <c r="EHR54" s="96"/>
      <c r="EHS54" s="96"/>
      <c r="EHT54" s="96"/>
      <c r="EHU54" s="96"/>
      <c r="EHV54" s="96"/>
      <c r="EHW54" s="96"/>
      <c r="EHX54" s="96"/>
      <c r="EHY54" s="96"/>
      <c r="EHZ54" s="96"/>
      <c r="EIA54" s="96"/>
      <c r="EIB54" s="96"/>
      <c r="EIC54" s="96"/>
      <c r="EID54" s="96"/>
      <c r="EIE54" s="96"/>
      <c r="EIF54" s="96"/>
      <c r="EIG54" s="96"/>
      <c r="EIH54" s="96"/>
      <c r="EII54" s="96"/>
      <c r="EIJ54" s="96"/>
      <c r="EIK54" s="96"/>
      <c r="EIL54" s="96"/>
      <c r="EIM54" s="96"/>
      <c r="EIN54" s="96"/>
      <c r="EIO54" s="96"/>
      <c r="EIP54" s="96"/>
      <c r="EIQ54" s="96"/>
      <c r="EIR54" s="96"/>
      <c r="EIS54" s="96"/>
      <c r="EIT54" s="96"/>
      <c r="EIU54" s="96"/>
      <c r="EIV54" s="96"/>
      <c r="EIW54" s="96"/>
      <c r="EIX54" s="96"/>
      <c r="EIY54" s="96"/>
      <c r="EIZ54" s="96"/>
      <c r="EJA54" s="96"/>
      <c r="EJB54" s="96"/>
      <c r="EJC54" s="96"/>
      <c r="EJD54" s="96"/>
      <c r="EJE54" s="96"/>
      <c r="EJF54" s="96"/>
      <c r="EJG54" s="96"/>
      <c r="EJH54" s="96"/>
      <c r="EJI54" s="96"/>
      <c r="EJJ54" s="96"/>
      <c r="EJK54" s="96"/>
      <c r="EJL54" s="96"/>
      <c r="EJM54" s="96"/>
      <c r="EJN54" s="96"/>
      <c r="EJO54" s="96"/>
      <c r="EJP54" s="96"/>
      <c r="EJQ54" s="96"/>
      <c r="EJR54" s="96"/>
      <c r="EJS54" s="96"/>
      <c r="EJT54" s="96"/>
      <c r="EJU54" s="96"/>
      <c r="EJV54" s="96"/>
      <c r="EJW54" s="96"/>
      <c r="EJX54" s="96"/>
      <c r="EJY54" s="96"/>
      <c r="EJZ54" s="96"/>
      <c r="EKA54" s="96"/>
      <c r="EKB54" s="96"/>
      <c r="EKC54" s="96"/>
      <c r="EKD54" s="96"/>
      <c r="EKE54" s="96"/>
      <c r="EKF54" s="96"/>
      <c r="EKG54" s="96"/>
      <c r="EKH54" s="96"/>
      <c r="EKI54" s="96"/>
      <c r="EKJ54" s="96"/>
      <c r="EKK54" s="96"/>
      <c r="EKL54" s="96"/>
      <c r="EKM54" s="96"/>
      <c r="EKN54" s="96"/>
      <c r="EKO54" s="96"/>
      <c r="EKP54" s="96"/>
      <c r="EKQ54" s="96"/>
      <c r="EKR54" s="96"/>
      <c r="EKS54" s="96"/>
      <c r="EKT54" s="96"/>
      <c r="EKU54" s="96"/>
      <c r="EKV54" s="96"/>
      <c r="EKW54" s="96"/>
      <c r="EKX54" s="96"/>
      <c r="EKY54" s="96"/>
      <c r="EKZ54" s="96"/>
      <c r="ELA54" s="96"/>
      <c r="ELB54" s="96"/>
      <c r="ELC54" s="96"/>
      <c r="ELD54" s="96"/>
      <c r="ELE54" s="96"/>
      <c r="ELF54" s="96"/>
      <c r="ELG54" s="96"/>
      <c r="ELH54" s="96"/>
      <c r="ELI54" s="96"/>
      <c r="ELJ54" s="96"/>
      <c r="ELK54" s="96"/>
      <c r="ELL54" s="96"/>
      <c r="ELM54" s="96"/>
      <c r="ELN54" s="96"/>
      <c r="ELO54" s="96"/>
      <c r="ELP54" s="96"/>
      <c r="ELQ54" s="96"/>
      <c r="ELR54" s="96"/>
      <c r="ELS54" s="96"/>
      <c r="ELT54" s="96"/>
      <c r="ELU54" s="96"/>
      <c r="ELV54" s="96"/>
      <c r="ELW54" s="96"/>
      <c r="ELX54" s="96"/>
      <c r="ELY54" s="96"/>
      <c r="ELZ54" s="96"/>
      <c r="EMA54" s="96"/>
      <c r="EMB54" s="96"/>
      <c r="EMC54" s="96"/>
      <c r="EMD54" s="96"/>
      <c r="EME54" s="96"/>
      <c r="EMF54" s="96"/>
      <c r="EMG54" s="96"/>
      <c r="EMH54" s="96"/>
      <c r="EMI54" s="96"/>
      <c r="EMJ54" s="96"/>
      <c r="EMK54" s="96"/>
      <c r="EML54" s="96"/>
      <c r="EMM54" s="96"/>
      <c r="EMN54" s="96"/>
      <c r="EMO54" s="96"/>
      <c r="EMP54" s="96"/>
      <c r="EMQ54" s="96"/>
      <c r="EMR54" s="96"/>
      <c r="EMS54" s="96"/>
      <c r="EMT54" s="96"/>
      <c r="EMU54" s="96"/>
      <c r="EMV54" s="96"/>
      <c r="EMW54" s="96"/>
      <c r="EMX54" s="96"/>
      <c r="EMY54" s="96"/>
      <c r="EMZ54" s="96"/>
      <c r="ENA54" s="96"/>
      <c r="ENB54" s="96"/>
      <c r="ENC54" s="96"/>
      <c r="END54" s="96"/>
      <c r="ENE54" s="96"/>
      <c r="ENF54" s="96"/>
      <c r="ENG54" s="96"/>
      <c r="ENH54" s="96"/>
      <c r="ENI54" s="96"/>
      <c r="ENJ54" s="96"/>
      <c r="ENK54" s="96"/>
      <c r="ENL54" s="96"/>
      <c r="ENM54" s="96"/>
      <c r="ENN54" s="96"/>
      <c r="ENO54" s="96"/>
      <c r="ENP54" s="96"/>
      <c r="ENQ54" s="96"/>
      <c r="ENR54" s="96"/>
      <c r="ENS54" s="96"/>
      <c r="ENT54" s="96"/>
      <c r="ENU54" s="96"/>
      <c r="ENV54" s="96"/>
      <c r="ENW54" s="96"/>
      <c r="ENX54" s="96"/>
      <c r="ENY54" s="96"/>
      <c r="ENZ54" s="96"/>
      <c r="EOA54" s="96"/>
      <c r="EOB54" s="96"/>
      <c r="EOC54" s="96"/>
      <c r="EOD54" s="96"/>
      <c r="EOE54" s="96"/>
      <c r="EOF54" s="96"/>
      <c r="EOG54" s="96"/>
      <c r="EOH54" s="96"/>
      <c r="EOI54" s="96"/>
      <c r="EOJ54" s="96"/>
      <c r="EOK54" s="96"/>
      <c r="EOL54" s="96"/>
      <c r="EOM54" s="96"/>
      <c r="EON54" s="96"/>
      <c r="EOO54" s="96"/>
      <c r="EOP54" s="96"/>
      <c r="EOQ54" s="96"/>
      <c r="EOR54" s="96"/>
      <c r="EOS54" s="96"/>
      <c r="EOT54" s="96"/>
      <c r="EOU54" s="96"/>
      <c r="EOV54" s="96"/>
      <c r="EOW54" s="96"/>
      <c r="EOX54" s="96"/>
      <c r="EOY54" s="96"/>
      <c r="EOZ54" s="96"/>
      <c r="EPA54" s="96"/>
      <c r="EPB54" s="96"/>
      <c r="EPC54" s="96"/>
      <c r="EPD54" s="96"/>
      <c r="EPE54" s="96"/>
      <c r="EPF54" s="96"/>
      <c r="EPG54" s="96"/>
      <c r="EPH54" s="96"/>
      <c r="EPI54" s="96"/>
      <c r="EPJ54" s="96"/>
      <c r="EPK54" s="96"/>
      <c r="EPL54" s="96"/>
      <c r="EPM54" s="96"/>
      <c r="EPN54" s="96"/>
      <c r="EPO54" s="96"/>
      <c r="EPP54" s="96"/>
      <c r="EPQ54" s="96"/>
      <c r="EPR54" s="96"/>
      <c r="EPS54" s="96"/>
      <c r="EPT54" s="96"/>
      <c r="EPU54" s="96"/>
      <c r="EPV54" s="96"/>
      <c r="EPW54" s="96"/>
      <c r="EPX54" s="96"/>
      <c r="EPY54" s="96"/>
      <c r="EPZ54" s="96"/>
      <c r="EQA54" s="96"/>
      <c r="EQB54" s="96"/>
      <c r="EQC54" s="96"/>
      <c r="EQD54" s="96"/>
      <c r="EQE54" s="96"/>
      <c r="EQF54" s="96"/>
      <c r="EQG54" s="96"/>
      <c r="EQH54" s="96"/>
      <c r="EQI54" s="96"/>
      <c r="EQJ54" s="96"/>
      <c r="EQK54" s="96"/>
      <c r="EQL54" s="96"/>
      <c r="EQM54" s="96"/>
      <c r="EQN54" s="96"/>
      <c r="EQO54" s="96"/>
      <c r="EQP54" s="96"/>
      <c r="EQQ54" s="96"/>
      <c r="EQR54" s="96"/>
      <c r="EQS54" s="96"/>
      <c r="EQT54" s="96"/>
      <c r="EQU54" s="96"/>
      <c r="EQV54" s="96"/>
      <c r="EQW54" s="96"/>
      <c r="EQX54" s="96"/>
      <c r="EQY54" s="96"/>
      <c r="EQZ54" s="96"/>
      <c r="ERA54" s="96"/>
      <c r="ERB54" s="96"/>
      <c r="ERC54" s="96"/>
      <c r="ERD54" s="96"/>
      <c r="ERE54" s="96"/>
      <c r="ERF54" s="96"/>
      <c r="ERG54" s="96"/>
      <c r="ERH54" s="96"/>
      <c r="ERI54" s="96"/>
      <c r="ERJ54" s="96"/>
      <c r="ERK54" s="96"/>
      <c r="ERL54" s="96"/>
      <c r="ERM54" s="96"/>
      <c r="ERN54" s="96"/>
      <c r="ERO54" s="96"/>
      <c r="ERP54" s="96"/>
      <c r="ERQ54" s="96"/>
      <c r="ERR54" s="96"/>
      <c r="ERS54" s="96"/>
      <c r="ERT54" s="96"/>
      <c r="ERU54" s="96"/>
      <c r="ERV54" s="96"/>
      <c r="ERW54" s="96"/>
      <c r="ERX54" s="96"/>
      <c r="ERY54" s="96"/>
      <c r="ERZ54" s="96"/>
      <c r="ESA54" s="96"/>
      <c r="ESB54" s="96"/>
      <c r="ESC54" s="96"/>
      <c r="ESD54" s="96"/>
      <c r="ESE54" s="96"/>
      <c r="ESF54" s="96"/>
      <c r="ESG54" s="96"/>
      <c r="ESH54" s="96"/>
      <c r="ESI54" s="96"/>
      <c r="ESJ54" s="96"/>
      <c r="ESK54" s="96"/>
      <c r="ESL54" s="96"/>
      <c r="ESM54" s="96"/>
      <c r="ESN54" s="96"/>
      <c r="ESO54" s="96"/>
      <c r="ESP54" s="96"/>
      <c r="ESQ54" s="96"/>
      <c r="ESR54" s="96"/>
      <c r="ESS54" s="96"/>
      <c r="EST54" s="96"/>
      <c r="ESU54" s="96"/>
      <c r="ESV54" s="96"/>
      <c r="ESW54" s="96"/>
      <c r="ESX54" s="96"/>
      <c r="ESY54" s="96"/>
      <c r="ESZ54" s="96"/>
      <c r="ETA54" s="96"/>
      <c r="ETB54" s="96"/>
      <c r="ETC54" s="96"/>
      <c r="ETD54" s="96"/>
      <c r="ETE54" s="96"/>
      <c r="ETF54" s="96"/>
      <c r="ETG54" s="96"/>
      <c r="ETH54" s="96"/>
      <c r="ETI54" s="96"/>
      <c r="ETJ54" s="96"/>
      <c r="ETK54" s="96"/>
      <c r="ETL54" s="96"/>
      <c r="ETM54" s="96"/>
      <c r="ETN54" s="96"/>
      <c r="ETO54" s="96"/>
      <c r="ETP54" s="96"/>
      <c r="ETQ54" s="96"/>
      <c r="ETR54" s="96"/>
      <c r="ETS54" s="96"/>
      <c r="ETT54" s="96"/>
      <c r="ETU54" s="96"/>
      <c r="ETV54" s="96"/>
      <c r="ETW54" s="96"/>
      <c r="ETX54" s="96"/>
      <c r="ETY54" s="96"/>
      <c r="ETZ54" s="96"/>
      <c r="EUA54" s="96"/>
      <c r="EUB54" s="96"/>
      <c r="EUC54" s="96"/>
      <c r="EUD54" s="96"/>
      <c r="EUE54" s="96"/>
      <c r="EUF54" s="96"/>
      <c r="EUG54" s="96"/>
      <c r="EUH54" s="96"/>
      <c r="EUI54" s="96"/>
      <c r="EUJ54" s="96"/>
      <c r="EUK54" s="96"/>
      <c r="EUL54" s="96"/>
      <c r="EUM54" s="96"/>
      <c r="EUN54" s="96"/>
      <c r="EUO54" s="96"/>
      <c r="EUP54" s="96"/>
      <c r="EUQ54" s="96"/>
      <c r="EUR54" s="96"/>
      <c r="EUS54" s="96"/>
      <c r="EUT54" s="96"/>
      <c r="EUU54" s="96"/>
      <c r="EUV54" s="96"/>
      <c r="EUW54" s="96"/>
      <c r="EUX54" s="96"/>
      <c r="EUY54" s="96"/>
      <c r="EUZ54" s="96"/>
      <c r="EVA54" s="96"/>
      <c r="EVB54" s="96"/>
      <c r="EVC54" s="96"/>
      <c r="EVD54" s="96"/>
      <c r="EVE54" s="96"/>
      <c r="EVF54" s="96"/>
      <c r="EVG54" s="96"/>
      <c r="EVH54" s="96"/>
      <c r="EVI54" s="96"/>
      <c r="EVJ54" s="96"/>
      <c r="EVK54" s="96"/>
      <c r="EVL54" s="96"/>
      <c r="EVM54" s="96"/>
      <c r="EVN54" s="96"/>
      <c r="EVO54" s="96"/>
      <c r="EVP54" s="96"/>
      <c r="EVQ54" s="96"/>
      <c r="EVR54" s="96"/>
      <c r="EVS54" s="96"/>
      <c r="EVT54" s="96"/>
      <c r="EVU54" s="96"/>
      <c r="EVV54" s="96"/>
      <c r="EVW54" s="96"/>
      <c r="EVX54" s="96"/>
      <c r="EVY54" s="96"/>
      <c r="EVZ54" s="96"/>
      <c r="EWA54" s="96"/>
      <c r="EWB54" s="96"/>
      <c r="EWC54" s="96"/>
      <c r="EWD54" s="96"/>
      <c r="EWE54" s="96"/>
      <c r="EWF54" s="96"/>
      <c r="EWG54" s="96"/>
      <c r="EWH54" s="96"/>
      <c r="EWI54" s="96"/>
      <c r="EWJ54" s="96"/>
      <c r="EWK54" s="96"/>
      <c r="EWL54" s="96"/>
      <c r="EWM54" s="96"/>
      <c r="EWN54" s="96"/>
      <c r="EWO54" s="96"/>
      <c r="EWP54" s="96"/>
      <c r="EWQ54" s="96"/>
      <c r="EWR54" s="96"/>
      <c r="EWS54" s="96"/>
      <c r="EWT54" s="96"/>
      <c r="EWU54" s="96"/>
      <c r="EWV54" s="96"/>
      <c r="EWW54" s="96"/>
      <c r="EWX54" s="96"/>
      <c r="EWY54" s="96"/>
      <c r="EWZ54" s="96"/>
      <c r="EXA54" s="96"/>
      <c r="EXB54" s="96"/>
      <c r="EXC54" s="96"/>
      <c r="EXD54" s="96"/>
      <c r="EXE54" s="96"/>
      <c r="EXF54" s="96"/>
      <c r="EXG54" s="96"/>
      <c r="EXH54" s="96"/>
      <c r="EXI54" s="96"/>
      <c r="EXJ54" s="96"/>
      <c r="EXK54" s="96"/>
      <c r="EXL54" s="96"/>
      <c r="EXM54" s="96"/>
      <c r="EXN54" s="96"/>
      <c r="EXO54" s="96"/>
      <c r="EXP54" s="96"/>
      <c r="EXQ54" s="96"/>
      <c r="EXR54" s="96"/>
      <c r="EXS54" s="96"/>
      <c r="EXT54" s="96"/>
      <c r="EXU54" s="96"/>
      <c r="EXV54" s="96"/>
      <c r="EXW54" s="96"/>
      <c r="EXX54" s="96"/>
      <c r="EXY54" s="96"/>
      <c r="EXZ54" s="96"/>
      <c r="EYA54" s="96"/>
      <c r="EYB54" s="96"/>
      <c r="EYC54" s="96"/>
      <c r="EYD54" s="96"/>
      <c r="EYE54" s="96"/>
      <c r="EYF54" s="96"/>
      <c r="EYG54" s="96"/>
      <c r="EYH54" s="96"/>
      <c r="EYI54" s="96"/>
      <c r="EYJ54" s="96"/>
      <c r="EYK54" s="96"/>
      <c r="EYL54" s="96"/>
      <c r="EYM54" s="96"/>
      <c r="EYN54" s="96"/>
      <c r="EYO54" s="96"/>
      <c r="EYP54" s="96"/>
      <c r="EYQ54" s="96"/>
      <c r="EYR54" s="96"/>
      <c r="EYS54" s="96"/>
      <c r="EYT54" s="96"/>
      <c r="EYU54" s="96"/>
      <c r="EYV54" s="96"/>
      <c r="EYW54" s="96"/>
      <c r="EYX54" s="96"/>
      <c r="EYY54" s="96"/>
      <c r="EYZ54" s="96"/>
      <c r="EZA54" s="96"/>
      <c r="EZB54" s="96"/>
      <c r="EZC54" s="96"/>
      <c r="EZD54" s="96"/>
      <c r="EZE54" s="96"/>
      <c r="EZF54" s="96"/>
      <c r="EZG54" s="96"/>
      <c r="EZH54" s="96"/>
      <c r="EZI54" s="96"/>
      <c r="EZJ54" s="96"/>
      <c r="EZK54" s="96"/>
      <c r="EZL54" s="96"/>
      <c r="EZM54" s="96"/>
      <c r="EZN54" s="96"/>
      <c r="EZO54" s="96"/>
      <c r="EZP54" s="96"/>
      <c r="EZQ54" s="96"/>
      <c r="EZR54" s="96"/>
      <c r="EZS54" s="96"/>
      <c r="EZT54" s="96"/>
      <c r="EZU54" s="96"/>
      <c r="EZV54" s="96"/>
      <c r="EZW54" s="96"/>
      <c r="EZX54" s="96"/>
      <c r="EZY54" s="96"/>
      <c r="EZZ54" s="96"/>
      <c r="FAA54" s="96"/>
      <c r="FAB54" s="96"/>
      <c r="FAC54" s="96"/>
      <c r="FAD54" s="96"/>
      <c r="FAE54" s="96"/>
      <c r="FAF54" s="96"/>
      <c r="FAG54" s="96"/>
      <c r="FAH54" s="96"/>
      <c r="FAI54" s="96"/>
      <c r="FAJ54" s="96"/>
      <c r="FAK54" s="96"/>
      <c r="FAL54" s="96"/>
      <c r="FAM54" s="96"/>
      <c r="FAN54" s="96"/>
      <c r="FAO54" s="96"/>
      <c r="FAP54" s="96"/>
      <c r="FAQ54" s="96"/>
      <c r="FAR54" s="96"/>
      <c r="FAS54" s="96"/>
      <c r="FAT54" s="96"/>
      <c r="FAU54" s="96"/>
      <c r="FAV54" s="96"/>
      <c r="FAW54" s="96"/>
      <c r="FAX54" s="96"/>
      <c r="FAY54" s="96"/>
      <c r="FAZ54" s="96"/>
      <c r="FBA54" s="96"/>
      <c r="FBB54" s="96"/>
      <c r="FBC54" s="96"/>
      <c r="FBD54" s="96"/>
      <c r="FBE54" s="96"/>
      <c r="FBF54" s="96"/>
      <c r="FBG54" s="96"/>
      <c r="FBH54" s="96"/>
      <c r="FBI54" s="96"/>
      <c r="FBJ54" s="96"/>
      <c r="FBK54" s="96"/>
      <c r="FBL54" s="96"/>
      <c r="FBM54" s="96"/>
      <c r="FBN54" s="96"/>
      <c r="FBO54" s="96"/>
      <c r="FBP54" s="96"/>
      <c r="FBQ54" s="96"/>
      <c r="FBR54" s="96"/>
      <c r="FBS54" s="96"/>
      <c r="FBT54" s="96"/>
      <c r="FBU54" s="96"/>
      <c r="FBV54" s="96"/>
      <c r="FBW54" s="96"/>
      <c r="FBX54" s="96"/>
      <c r="FBY54" s="96"/>
      <c r="FBZ54" s="96"/>
      <c r="FCA54" s="96"/>
      <c r="FCB54" s="96"/>
      <c r="FCC54" s="96"/>
      <c r="FCD54" s="96"/>
      <c r="FCE54" s="96"/>
      <c r="FCF54" s="96"/>
      <c r="FCG54" s="96"/>
      <c r="FCH54" s="96"/>
      <c r="FCI54" s="96"/>
      <c r="FCJ54" s="96"/>
      <c r="FCK54" s="96"/>
      <c r="FCL54" s="96"/>
      <c r="FCM54" s="96"/>
      <c r="FCN54" s="96"/>
      <c r="FCO54" s="96"/>
      <c r="FCP54" s="96"/>
      <c r="FCQ54" s="96"/>
      <c r="FCR54" s="96"/>
      <c r="FCS54" s="96"/>
      <c r="FCT54" s="96"/>
      <c r="FCU54" s="96"/>
      <c r="FCV54" s="96"/>
      <c r="FCW54" s="96"/>
      <c r="FCX54" s="96"/>
      <c r="FCY54" s="96"/>
      <c r="FCZ54" s="96"/>
      <c r="FDA54" s="96"/>
      <c r="FDB54" s="96"/>
      <c r="FDC54" s="96"/>
      <c r="FDD54" s="96"/>
      <c r="FDE54" s="96"/>
      <c r="FDF54" s="96"/>
      <c r="FDG54" s="96"/>
      <c r="FDH54" s="96"/>
      <c r="FDI54" s="96"/>
      <c r="FDJ54" s="96"/>
      <c r="FDK54" s="96"/>
      <c r="FDL54" s="96"/>
      <c r="FDM54" s="96"/>
      <c r="FDN54" s="96"/>
      <c r="FDO54" s="96"/>
      <c r="FDP54" s="96"/>
      <c r="FDQ54" s="96"/>
      <c r="FDR54" s="96"/>
      <c r="FDS54" s="96"/>
      <c r="FDT54" s="96"/>
      <c r="FDU54" s="96"/>
      <c r="FDV54" s="96"/>
      <c r="FDW54" s="96"/>
      <c r="FDX54" s="96"/>
      <c r="FDY54" s="96"/>
      <c r="FDZ54" s="96"/>
      <c r="FEA54" s="96"/>
      <c r="FEB54" s="96"/>
      <c r="FEC54" s="96"/>
      <c r="FED54" s="96"/>
      <c r="FEE54" s="96"/>
      <c r="FEF54" s="96"/>
      <c r="FEG54" s="96"/>
      <c r="FEH54" s="96"/>
      <c r="FEI54" s="96"/>
      <c r="FEJ54" s="96"/>
      <c r="FEK54" s="96"/>
      <c r="FEL54" s="96"/>
      <c r="FEM54" s="96"/>
      <c r="FEN54" s="96"/>
      <c r="FEO54" s="96"/>
      <c r="FEP54" s="96"/>
      <c r="FEQ54" s="96"/>
      <c r="FER54" s="96"/>
      <c r="FES54" s="96"/>
      <c r="FET54" s="96"/>
      <c r="FEU54" s="96"/>
      <c r="FEV54" s="96"/>
      <c r="FEW54" s="96"/>
      <c r="FEX54" s="96"/>
      <c r="FEY54" s="96"/>
      <c r="FEZ54" s="96"/>
      <c r="FFA54" s="96"/>
      <c r="FFB54" s="96"/>
      <c r="FFC54" s="96"/>
      <c r="FFD54" s="96"/>
      <c r="FFE54" s="96"/>
      <c r="FFF54" s="96"/>
      <c r="FFG54" s="96"/>
      <c r="FFH54" s="96"/>
      <c r="FFI54" s="96"/>
      <c r="FFJ54" s="96"/>
      <c r="FFK54" s="96"/>
      <c r="FFL54" s="96"/>
      <c r="FFM54" s="96"/>
      <c r="FFN54" s="96"/>
      <c r="FFO54" s="96"/>
      <c r="FFP54" s="96"/>
      <c r="FFQ54" s="96"/>
      <c r="FFR54" s="96"/>
      <c r="FFS54" s="96"/>
      <c r="FFT54" s="96"/>
      <c r="FFU54" s="96"/>
      <c r="FFV54" s="96"/>
      <c r="FFW54" s="96"/>
      <c r="FFX54" s="96"/>
      <c r="FFY54" s="96"/>
      <c r="FFZ54" s="96"/>
      <c r="FGA54" s="96"/>
      <c r="FGB54" s="96"/>
      <c r="FGC54" s="96"/>
      <c r="FGD54" s="96"/>
      <c r="FGE54" s="96"/>
      <c r="FGF54" s="96"/>
      <c r="FGG54" s="96"/>
      <c r="FGH54" s="96"/>
      <c r="FGI54" s="96"/>
      <c r="FGJ54" s="96"/>
      <c r="FGK54" s="96"/>
      <c r="FGL54" s="96"/>
      <c r="FGM54" s="96"/>
      <c r="FGN54" s="96"/>
      <c r="FGO54" s="96"/>
      <c r="FGP54" s="96"/>
      <c r="FGQ54" s="96"/>
      <c r="FGR54" s="96"/>
      <c r="FGS54" s="96"/>
      <c r="FGT54" s="96"/>
      <c r="FGU54" s="96"/>
      <c r="FGV54" s="96"/>
      <c r="FGW54" s="96"/>
      <c r="FGX54" s="96"/>
      <c r="FGY54" s="96"/>
      <c r="FGZ54" s="96"/>
      <c r="FHA54" s="96"/>
      <c r="FHB54" s="96"/>
      <c r="FHC54" s="96"/>
      <c r="FHD54" s="96"/>
      <c r="FHE54" s="96"/>
      <c r="FHF54" s="96"/>
      <c r="FHG54" s="96"/>
      <c r="FHH54" s="96"/>
      <c r="FHI54" s="96"/>
      <c r="FHJ54" s="96"/>
      <c r="FHK54" s="96"/>
      <c r="FHL54" s="96"/>
      <c r="FHM54" s="96"/>
      <c r="FHN54" s="96"/>
      <c r="FHO54" s="96"/>
      <c r="FHP54" s="96"/>
      <c r="FHQ54" s="96"/>
      <c r="FHR54" s="96"/>
      <c r="FHS54" s="96"/>
      <c r="FHT54" s="96"/>
      <c r="FHU54" s="96"/>
      <c r="FHV54" s="96"/>
      <c r="FHW54" s="96"/>
      <c r="FHX54" s="96"/>
      <c r="FHY54" s="96"/>
      <c r="FHZ54" s="96"/>
      <c r="FIA54" s="96"/>
      <c r="FIB54" s="96"/>
      <c r="FIC54" s="96"/>
      <c r="FID54" s="96"/>
      <c r="FIE54" s="96"/>
      <c r="FIF54" s="96"/>
      <c r="FIG54" s="96"/>
      <c r="FIH54" s="96"/>
      <c r="FII54" s="96"/>
      <c r="FIJ54" s="96"/>
      <c r="FIK54" s="96"/>
      <c r="FIL54" s="96"/>
      <c r="FIM54" s="96"/>
      <c r="FIN54" s="96"/>
      <c r="FIO54" s="96"/>
      <c r="FIP54" s="96"/>
      <c r="FIQ54" s="96"/>
      <c r="FIR54" s="96"/>
      <c r="FIS54" s="96"/>
      <c r="FIT54" s="96"/>
      <c r="FIU54" s="96"/>
      <c r="FIV54" s="96"/>
      <c r="FIW54" s="96"/>
      <c r="FIX54" s="96"/>
      <c r="FIY54" s="96"/>
      <c r="FIZ54" s="96"/>
      <c r="FJA54" s="96"/>
      <c r="FJB54" s="96"/>
      <c r="FJC54" s="96"/>
      <c r="FJD54" s="96"/>
      <c r="FJE54" s="96"/>
      <c r="FJF54" s="96"/>
      <c r="FJG54" s="96"/>
      <c r="FJH54" s="96"/>
      <c r="FJI54" s="96"/>
      <c r="FJJ54" s="96"/>
      <c r="FJK54" s="96"/>
      <c r="FJL54" s="96"/>
      <c r="FJM54" s="96"/>
      <c r="FJN54" s="96"/>
      <c r="FJO54" s="96"/>
      <c r="FJP54" s="96"/>
      <c r="FJQ54" s="96"/>
      <c r="FJR54" s="96"/>
      <c r="FJS54" s="96"/>
      <c r="FJT54" s="96"/>
      <c r="FJU54" s="96"/>
      <c r="FJV54" s="96"/>
      <c r="FJW54" s="96"/>
      <c r="FJX54" s="96"/>
      <c r="FJY54" s="96"/>
      <c r="FJZ54" s="96"/>
      <c r="FKA54" s="96"/>
      <c r="FKB54" s="96"/>
      <c r="FKC54" s="96"/>
      <c r="FKD54" s="96"/>
      <c r="FKE54" s="96"/>
      <c r="FKF54" s="96"/>
      <c r="FKG54" s="96"/>
      <c r="FKH54" s="96"/>
      <c r="FKI54" s="96"/>
      <c r="FKJ54" s="96"/>
      <c r="FKK54" s="96"/>
      <c r="FKL54" s="96"/>
      <c r="FKM54" s="96"/>
      <c r="FKN54" s="96"/>
      <c r="FKO54" s="96"/>
      <c r="FKP54" s="96"/>
      <c r="FKQ54" s="96"/>
      <c r="FKR54" s="96"/>
      <c r="FKS54" s="96"/>
      <c r="FKT54" s="96"/>
      <c r="FKU54" s="96"/>
      <c r="FKV54" s="96"/>
      <c r="FKW54" s="96"/>
      <c r="FKX54" s="96"/>
      <c r="FKY54" s="96"/>
      <c r="FKZ54" s="96"/>
      <c r="FLA54" s="96"/>
      <c r="FLB54" s="96"/>
      <c r="FLC54" s="96"/>
      <c r="FLD54" s="96"/>
      <c r="FLE54" s="96"/>
      <c r="FLF54" s="96"/>
      <c r="FLG54" s="96"/>
      <c r="FLH54" s="96"/>
      <c r="FLI54" s="96"/>
      <c r="FLJ54" s="96"/>
      <c r="FLK54" s="96"/>
      <c r="FLL54" s="96"/>
      <c r="FLM54" s="96"/>
      <c r="FLN54" s="96"/>
      <c r="FLO54" s="96"/>
      <c r="FLP54" s="96"/>
      <c r="FLQ54" s="96"/>
      <c r="FLR54" s="96"/>
      <c r="FLS54" s="96"/>
      <c r="FLT54" s="96"/>
      <c r="FLU54" s="96"/>
      <c r="FLV54" s="96"/>
      <c r="FLW54" s="96"/>
      <c r="FLX54" s="96"/>
      <c r="FLY54" s="96"/>
      <c r="FLZ54" s="96"/>
      <c r="FMA54" s="96"/>
      <c r="FMB54" s="96"/>
      <c r="FMC54" s="96"/>
      <c r="FMD54" s="96"/>
      <c r="FME54" s="96"/>
      <c r="FMF54" s="96"/>
      <c r="FMG54" s="96"/>
      <c r="FMH54" s="96"/>
      <c r="FMI54" s="96"/>
      <c r="FMJ54" s="96"/>
      <c r="FMK54" s="96"/>
      <c r="FML54" s="96"/>
      <c r="FMM54" s="96"/>
      <c r="FMN54" s="96"/>
      <c r="FMO54" s="96"/>
      <c r="FMP54" s="96"/>
      <c r="FMQ54" s="96"/>
      <c r="FMR54" s="96"/>
      <c r="FMS54" s="96"/>
      <c r="FMT54" s="96"/>
      <c r="FMU54" s="96"/>
      <c r="FMV54" s="96"/>
      <c r="FMW54" s="96"/>
      <c r="FMX54" s="96"/>
      <c r="FMY54" s="96"/>
      <c r="FMZ54" s="96"/>
      <c r="FNA54" s="96"/>
      <c r="FNB54" s="96"/>
      <c r="FNC54" s="96"/>
      <c r="FND54" s="96"/>
      <c r="FNE54" s="96"/>
      <c r="FNF54" s="96"/>
      <c r="FNG54" s="96"/>
      <c r="FNH54" s="96"/>
      <c r="FNI54" s="96"/>
      <c r="FNJ54" s="96"/>
      <c r="FNK54" s="96"/>
      <c r="FNL54" s="96"/>
      <c r="FNM54" s="96"/>
      <c r="FNN54" s="96"/>
      <c r="FNO54" s="96"/>
      <c r="FNP54" s="96"/>
      <c r="FNQ54" s="96"/>
      <c r="FNR54" s="96"/>
      <c r="FNS54" s="96"/>
      <c r="FNT54" s="96"/>
      <c r="FNU54" s="96"/>
      <c r="FNV54" s="96"/>
      <c r="FNW54" s="96"/>
      <c r="FNX54" s="96"/>
      <c r="FNY54" s="96"/>
      <c r="FNZ54" s="96"/>
      <c r="FOA54" s="96"/>
      <c r="FOB54" s="96"/>
      <c r="FOC54" s="96"/>
      <c r="FOD54" s="96"/>
      <c r="FOE54" s="96"/>
      <c r="FOF54" s="96"/>
      <c r="FOG54" s="96"/>
      <c r="FOH54" s="96"/>
      <c r="FOI54" s="96"/>
      <c r="FOJ54" s="96"/>
      <c r="FOK54" s="96"/>
      <c r="FOL54" s="96"/>
      <c r="FOM54" s="96"/>
      <c r="FON54" s="96"/>
      <c r="FOO54" s="96"/>
      <c r="FOP54" s="96"/>
      <c r="FOQ54" s="96"/>
      <c r="FOR54" s="96"/>
      <c r="FOS54" s="96"/>
      <c r="FOT54" s="96"/>
      <c r="FOU54" s="96"/>
      <c r="FOV54" s="96"/>
      <c r="FOW54" s="96"/>
      <c r="FOX54" s="96"/>
      <c r="FOY54" s="96"/>
      <c r="FOZ54" s="96"/>
      <c r="FPA54" s="96"/>
      <c r="FPB54" s="96"/>
      <c r="FPC54" s="96"/>
      <c r="FPD54" s="96"/>
      <c r="FPE54" s="96"/>
      <c r="FPF54" s="96"/>
      <c r="FPG54" s="96"/>
      <c r="FPH54" s="96"/>
      <c r="FPI54" s="96"/>
      <c r="FPJ54" s="96"/>
      <c r="FPK54" s="96"/>
      <c r="FPL54" s="96"/>
      <c r="FPM54" s="96"/>
      <c r="FPN54" s="96"/>
      <c r="FPO54" s="96"/>
      <c r="FPP54" s="96"/>
      <c r="FPQ54" s="96"/>
      <c r="FPR54" s="96"/>
      <c r="FPS54" s="96"/>
      <c r="FPT54" s="96"/>
      <c r="FPU54" s="96"/>
      <c r="FPV54" s="96"/>
      <c r="FPW54" s="96"/>
      <c r="FPX54" s="96"/>
      <c r="FPY54" s="96"/>
      <c r="FPZ54" s="96"/>
      <c r="FQA54" s="96"/>
      <c r="FQB54" s="96"/>
      <c r="FQC54" s="96"/>
      <c r="FQD54" s="96"/>
      <c r="FQE54" s="96"/>
      <c r="FQF54" s="96"/>
      <c r="FQG54" s="96"/>
      <c r="FQH54" s="96"/>
      <c r="FQI54" s="96"/>
      <c r="FQJ54" s="96"/>
      <c r="FQK54" s="96"/>
      <c r="FQL54" s="96"/>
      <c r="FQM54" s="96"/>
      <c r="FQN54" s="96"/>
      <c r="FQO54" s="96"/>
      <c r="FQP54" s="96"/>
      <c r="FQQ54" s="96"/>
      <c r="FQR54" s="96"/>
      <c r="FQS54" s="96"/>
      <c r="FQT54" s="96"/>
      <c r="FQU54" s="96"/>
      <c r="FQV54" s="96"/>
      <c r="FQW54" s="96"/>
      <c r="FQX54" s="96"/>
      <c r="FQY54" s="96"/>
      <c r="FQZ54" s="96"/>
      <c r="FRA54" s="96"/>
      <c r="FRB54" s="96"/>
      <c r="FRC54" s="96"/>
      <c r="FRD54" s="96"/>
      <c r="FRE54" s="96"/>
      <c r="FRF54" s="96"/>
      <c r="FRG54" s="96"/>
      <c r="FRH54" s="96"/>
      <c r="FRI54" s="96"/>
      <c r="FRJ54" s="96"/>
      <c r="FRK54" s="96"/>
      <c r="FRL54" s="96"/>
      <c r="FRM54" s="96"/>
      <c r="FRN54" s="96"/>
      <c r="FRO54" s="96"/>
      <c r="FRP54" s="96"/>
      <c r="FRQ54" s="96"/>
      <c r="FRR54" s="96"/>
      <c r="FRS54" s="96"/>
      <c r="FRT54" s="96"/>
      <c r="FRU54" s="96"/>
      <c r="FRV54" s="96"/>
      <c r="FRW54" s="96"/>
      <c r="FRX54" s="96"/>
      <c r="FRY54" s="96"/>
      <c r="FRZ54" s="96"/>
      <c r="FSA54" s="96"/>
      <c r="FSB54" s="96"/>
      <c r="FSC54" s="96"/>
      <c r="FSD54" s="96"/>
      <c r="FSE54" s="96"/>
      <c r="FSF54" s="96"/>
      <c r="FSG54" s="96"/>
      <c r="FSH54" s="96"/>
      <c r="FSI54" s="96"/>
      <c r="FSJ54" s="96"/>
      <c r="FSK54" s="96"/>
      <c r="FSL54" s="96"/>
      <c r="FSM54" s="96"/>
      <c r="FSN54" s="96"/>
      <c r="FSO54" s="96"/>
      <c r="FSP54" s="96"/>
      <c r="FSQ54" s="96"/>
      <c r="FSR54" s="96"/>
      <c r="FSS54" s="96"/>
      <c r="FST54" s="96"/>
      <c r="FSU54" s="96"/>
      <c r="FSV54" s="96"/>
      <c r="FSW54" s="96"/>
      <c r="FSX54" s="96"/>
      <c r="FSY54" s="96"/>
      <c r="FSZ54" s="96"/>
      <c r="FTA54" s="96"/>
      <c r="FTB54" s="96"/>
      <c r="FTC54" s="96"/>
      <c r="FTD54" s="96"/>
      <c r="FTE54" s="96"/>
      <c r="FTF54" s="96"/>
      <c r="FTG54" s="96"/>
      <c r="FTH54" s="96"/>
      <c r="FTI54" s="96"/>
      <c r="FTJ54" s="96"/>
      <c r="FTK54" s="96"/>
      <c r="FTL54" s="96"/>
      <c r="FTM54" s="96"/>
      <c r="FTN54" s="96"/>
      <c r="FTO54" s="96"/>
      <c r="FTP54" s="96"/>
      <c r="FTQ54" s="96"/>
      <c r="FTR54" s="96"/>
      <c r="FTS54" s="96"/>
      <c r="FTT54" s="96"/>
      <c r="FTU54" s="96"/>
      <c r="FTV54" s="96"/>
      <c r="FTW54" s="96"/>
      <c r="FTX54" s="96"/>
      <c r="FTY54" s="96"/>
      <c r="FTZ54" s="96"/>
      <c r="FUA54" s="96"/>
      <c r="FUB54" s="96"/>
      <c r="FUC54" s="96"/>
      <c r="FUD54" s="96"/>
      <c r="FUE54" s="96"/>
      <c r="FUF54" s="96"/>
      <c r="FUG54" s="96"/>
      <c r="FUH54" s="96"/>
      <c r="FUI54" s="96"/>
      <c r="FUJ54" s="96"/>
      <c r="FUK54" s="96"/>
      <c r="FUL54" s="96"/>
      <c r="FUM54" s="96"/>
      <c r="FUN54" s="96"/>
      <c r="FUO54" s="96"/>
      <c r="FUP54" s="96"/>
      <c r="FUQ54" s="96"/>
      <c r="FUR54" s="96"/>
      <c r="FUS54" s="96"/>
      <c r="FUT54" s="96"/>
      <c r="FUU54" s="96"/>
      <c r="FUV54" s="96"/>
      <c r="FUW54" s="96"/>
      <c r="FUX54" s="96"/>
      <c r="FUY54" s="96"/>
      <c r="FUZ54" s="96"/>
      <c r="FVA54" s="96"/>
      <c r="FVB54" s="96"/>
      <c r="FVC54" s="96"/>
      <c r="FVD54" s="96"/>
      <c r="FVE54" s="96"/>
      <c r="FVF54" s="96"/>
      <c r="FVG54" s="96"/>
      <c r="FVH54" s="96"/>
      <c r="FVI54" s="96"/>
      <c r="FVJ54" s="96"/>
      <c r="FVK54" s="96"/>
      <c r="FVL54" s="96"/>
      <c r="FVM54" s="96"/>
      <c r="FVN54" s="96"/>
      <c r="FVO54" s="96"/>
      <c r="FVP54" s="96"/>
      <c r="FVQ54" s="96"/>
      <c r="FVR54" s="96"/>
      <c r="FVS54" s="96"/>
      <c r="FVT54" s="96"/>
      <c r="FVU54" s="96"/>
      <c r="FVV54" s="96"/>
      <c r="FVW54" s="96"/>
      <c r="FVX54" s="96"/>
      <c r="FVY54" s="96"/>
      <c r="FVZ54" s="96"/>
      <c r="FWA54" s="96"/>
      <c r="FWB54" s="96"/>
      <c r="FWC54" s="96"/>
      <c r="FWD54" s="96"/>
      <c r="FWE54" s="96"/>
      <c r="FWF54" s="96"/>
      <c r="FWG54" s="96"/>
      <c r="FWH54" s="96"/>
      <c r="FWI54" s="96"/>
      <c r="FWJ54" s="96"/>
      <c r="FWK54" s="96"/>
      <c r="FWL54" s="96"/>
      <c r="FWM54" s="96"/>
      <c r="FWN54" s="96"/>
      <c r="FWO54" s="96"/>
      <c r="FWP54" s="96"/>
      <c r="FWQ54" s="96"/>
      <c r="FWR54" s="96"/>
      <c r="FWS54" s="96"/>
      <c r="FWT54" s="96"/>
      <c r="FWU54" s="96"/>
      <c r="FWV54" s="96"/>
      <c r="FWW54" s="96"/>
      <c r="FWX54" s="96"/>
      <c r="FWY54" s="96"/>
      <c r="FWZ54" s="96"/>
      <c r="FXA54" s="96"/>
      <c r="FXB54" s="96"/>
      <c r="FXC54" s="96"/>
      <c r="FXD54" s="96"/>
      <c r="FXE54" s="96"/>
      <c r="FXF54" s="96"/>
      <c r="FXG54" s="96"/>
      <c r="FXH54" s="96"/>
      <c r="FXI54" s="96"/>
      <c r="FXJ54" s="96"/>
      <c r="FXK54" s="96"/>
      <c r="FXL54" s="96"/>
      <c r="FXM54" s="96"/>
      <c r="FXN54" s="96"/>
      <c r="FXO54" s="96"/>
      <c r="FXP54" s="96"/>
      <c r="FXQ54" s="96"/>
      <c r="FXR54" s="96"/>
      <c r="FXS54" s="96"/>
      <c r="FXT54" s="96"/>
      <c r="FXU54" s="96"/>
      <c r="FXV54" s="96"/>
      <c r="FXW54" s="96"/>
      <c r="FXX54" s="96"/>
      <c r="FXY54" s="96"/>
      <c r="FXZ54" s="96"/>
      <c r="FYA54" s="96"/>
      <c r="FYB54" s="96"/>
      <c r="FYC54" s="96"/>
      <c r="FYD54" s="96"/>
      <c r="FYE54" s="96"/>
      <c r="FYF54" s="96"/>
      <c r="FYG54" s="96"/>
      <c r="FYH54" s="96"/>
      <c r="FYI54" s="96"/>
      <c r="FYJ54" s="96"/>
      <c r="FYK54" s="96"/>
      <c r="FYL54" s="96"/>
      <c r="FYM54" s="96"/>
      <c r="FYN54" s="96"/>
      <c r="FYO54" s="96"/>
      <c r="FYP54" s="96"/>
      <c r="FYQ54" s="96"/>
      <c r="FYR54" s="96"/>
      <c r="FYS54" s="96"/>
      <c r="FYT54" s="96"/>
      <c r="FYU54" s="96"/>
      <c r="FYV54" s="96"/>
      <c r="FYW54" s="96"/>
      <c r="FYX54" s="96"/>
      <c r="FYY54" s="96"/>
      <c r="FYZ54" s="96"/>
      <c r="FZA54" s="96"/>
      <c r="FZB54" s="96"/>
      <c r="FZC54" s="96"/>
      <c r="FZD54" s="96"/>
      <c r="FZE54" s="96"/>
      <c r="FZF54" s="96"/>
      <c r="FZG54" s="96"/>
      <c r="FZH54" s="96"/>
      <c r="FZI54" s="96"/>
      <c r="FZJ54" s="96"/>
      <c r="FZK54" s="96"/>
      <c r="FZL54" s="96"/>
      <c r="FZM54" s="96"/>
      <c r="FZN54" s="96"/>
      <c r="FZO54" s="96"/>
      <c r="FZP54" s="96"/>
      <c r="FZQ54" s="96"/>
      <c r="FZR54" s="96"/>
      <c r="FZS54" s="96"/>
      <c r="FZT54" s="96"/>
      <c r="FZU54" s="96"/>
      <c r="FZV54" s="96"/>
      <c r="FZW54" s="96"/>
      <c r="FZX54" s="96"/>
      <c r="FZY54" s="96"/>
      <c r="FZZ54" s="96"/>
      <c r="GAA54" s="96"/>
      <c r="GAB54" s="96"/>
      <c r="GAC54" s="96"/>
      <c r="GAD54" s="96"/>
      <c r="GAE54" s="96"/>
      <c r="GAF54" s="96"/>
      <c r="GAG54" s="96"/>
      <c r="GAH54" s="96"/>
      <c r="GAI54" s="96"/>
      <c r="GAJ54" s="96"/>
      <c r="GAK54" s="96"/>
      <c r="GAL54" s="96"/>
      <c r="GAM54" s="96"/>
      <c r="GAN54" s="96"/>
      <c r="GAO54" s="96"/>
      <c r="GAP54" s="96"/>
      <c r="GAQ54" s="96"/>
      <c r="GAR54" s="96"/>
      <c r="GAS54" s="96"/>
      <c r="GAT54" s="96"/>
      <c r="GAU54" s="96"/>
      <c r="GAV54" s="96"/>
      <c r="GAW54" s="96"/>
      <c r="GAX54" s="96"/>
      <c r="GAY54" s="96"/>
      <c r="GAZ54" s="96"/>
      <c r="GBA54" s="96"/>
      <c r="GBB54" s="96"/>
      <c r="GBC54" s="96"/>
      <c r="GBD54" s="96"/>
      <c r="GBE54" s="96"/>
      <c r="GBF54" s="96"/>
      <c r="GBG54" s="96"/>
      <c r="GBH54" s="96"/>
      <c r="GBI54" s="96"/>
      <c r="GBJ54" s="96"/>
      <c r="GBK54" s="96"/>
      <c r="GBL54" s="96"/>
      <c r="GBM54" s="96"/>
      <c r="GBN54" s="96"/>
      <c r="GBO54" s="96"/>
      <c r="GBP54" s="96"/>
      <c r="GBQ54" s="96"/>
      <c r="GBR54" s="96"/>
      <c r="GBS54" s="96"/>
      <c r="GBT54" s="96"/>
      <c r="GBU54" s="96"/>
      <c r="GBV54" s="96"/>
      <c r="GBW54" s="96"/>
      <c r="GBX54" s="96"/>
      <c r="GBY54" s="96"/>
      <c r="GBZ54" s="96"/>
      <c r="GCA54" s="96"/>
      <c r="GCB54" s="96"/>
      <c r="GCC54" s="96"/>
      <c r="GCD54" s="96"/>
      <c r="GCE54" s="96"/>
      <c r="GCF54" s="96"/>
      <c r="GCG54" s="96"/>
      <c r="GCH54" s="96"/>
      <c r="GCI54" s="96"/>
      <c r="GCJ54" s="96"/>
      <c r="GCK54" s="96"/>
      <c r="GCL54" s="96"/>
      <c r="GCM54" s="96"/>
      <c r="GCN54" s="96"/>
      <c r="GCO54" s="96"/>
      <c r="GCP54" s="96"/>
      <c r="GCQ54" s="96"/>
      <c r="GCR54" s="96"/>
      <c r="GCS54" s="96"/>
      <c r="GCT54" s="96"/>
      <c r="GCU54" s="96"/>
      <c r="GCV54" s="96"/>
      <c r="GCW54" s="96"/>
      <c r="GCX54" s="96"/>
      <c r="GCY54" s="96"/>
      <c r="GCZ54" s="96"/>
      <c r="GDA54" s="96"/>
      <c r="GDB54" s="96"/>
      <c r="GDC54" s="96"/>
      <c r="GDD54" s="96"/>
      <c r="GDE54" s="96"/>
      <c r="GDF54" s="96"/>
      <c r="GDG54" s="96"/>
      <c r="GDH54" s="96"/>
      <c r="GDI54" s="96"/>
      <c r="GDJ54" s="96"/>
      <c r="GDK54" s="96"/>
      <c r="GDL54" s="96"/>
      <c r="GDM54" s="96"/>
      <c r="GDN54" s="96"/>
      <c r="GDO54" s="96"/>
      <c r="GDP54" s="96"/>
      <c r="GDQ54" s="96"/>
      <c r="GDR54" s="96"/>
      <c r="GDS54" s="96"/>
      <c r="GDT54" s="96"/>
      <c r="GDU54" s="96"/>
      <c r="GDV54" s="96"/>
      <c r="GDW54" s="96"/>
      <c r="GDX54" s="96"/>
      <c r="GDY54" s="96"/>
      <c r="GDZ54" s="96"/>
      <c r="GEA54" s="96"/>
      <c r="GEB54" s="96"/>
      <c r="GEC54" s="96"/>
      <c r="GED54" s="96"/>
      <c r="GEE54" s="96"/>
      <c r="GEF54" s="96"/>
      <c r="GEG54" s="96"/>
      <c r="GEH54" s="96"/>
      <c r="GEI54" s="96"/>
      <c r="GEJ54" s="96"/>
      <c r="GEK54" s="96"/>
      <c r="GEL54" s="96"/>
      <c r="GEM54" s="96"/>
      <c r="GEN54" s="96"/>
      <c r="GEO54" s="96"/>
      <c r="GEP54" s="96"/>
      <c r="GEQ54" s="96"/>
      <c r="GER54" s="96"/>
      <c r="GES54" s="96"/>
      <c r="GET54" s="96"/>
      <c r="GEU54" s="96"/>
      <c r="GEV54" s="96"/>
      <c r="GEW54" s="96"/>
      <c r="GEX54" s="96"/>
      <c r="GEY54" s="96"/>
      <c r="GEZ54" s="96"/>
      <c r="GFA54" s="96"/>
      <c r="GFB54" s="96"/>
      <c r="GFC54" s="96"/>
      <c r="GFD54" s="96"/>
      <c r="GFE54" s="96"/>
      <c r="GFF54" s="96"/>
      <c r="GFG54" s="96"/>
      <c r="GFH54" s="96"/>
      <c r="GFI54" s="96"/>
      <c r="GFJ54" s="96"/>
      <c r="GFK54" s="96"/>
      <c r="GFL54" s="96"/>
      <c r="GFM54" s="96"/>
      <c r="GFN54" s="96"/>
      <c r="GFO54" s="96"/>
      <c r="GFP54" s="96"/>
      <c r="GFQ54" s="96"/>
      <c r="GFR54" s="96"/>
      <c r="GFS54" s="96"/>
      <c r="GFT54" s="96"/>
      <c r="GFU54" s="96"/>
      <c r="GFV54" s="96"/>
      <c r="GFW54" s="96"/>
      <c r="GFX54" s="96"/>
      <c r="GFY54" s="96"/>
      <c r="GFZ54" s="96"/>
      <c r="GGA54" s="96"/>
      <c r="GGB54" s="96"/>
      <c r="GGC54" s="96"/>
      <c r="GGD54" s="96"/>
      <c r="GGE54" s="96"/>
      <c r="GGF54" s="96"/>
      <c r="GGG54" s="96"/>
      <c r="GGH54" s="96"/>
      <c r="GGI54" s="96"/>
      <c r="GGJ54" s="96"/>
      <c r="GGK54" s="96"/>
      <c r="GGL54" s="96"/>
      <c r="GGM54" s="96"/>
      <c r="GGN54" s="96"/>
      <c r="GGO54" s="96"/>
      <c r="GGP54" s="96"/>
      <c r="GGQ54" s="96"/>
      <c r="GGR54" s="96"/>
      <c r="GGS54" s="96"/>
      <c r="GGT54" s="96"/>
      <c r="GGU54" s="96"/>
      <c r="GGV54" s="96"/>
      <c r="GGW54" s="96"/>
      <c r="GGX54" s="96"/>
      <c r="GGY54" s="96"/>
      <c r="GGZ54" s="96"/>
      <c r="GHA54" s="96"/>
      <c r="GHB54" s="96"/>
      <c r="GHC54" s="96"/>
      <c r="GHD54" s="96"/>
      <c r="GHE54" s="96"/>
      <c r="GHF54" s="96"/>
      <c r="GHG54" s="96"/>
      <c r="GHH54" s="96"/>
      <c r="GHI54" s="96"/>
      <c r="GHJ54" s="96"/>
      <c r="GHK54" s="96"/>
      <c r="GHL54" s="96"/>
      <c r="GHM54" s="96"/>
      <c r="GHN54" s="96"/>
      <c r="GHO54" s="96"/>
      <c r="GHP54" s="96"/>
      <c r="GHQ54" s="96"/>
      <c r="GHR54" s="96"/>
      <c r="GHS54" s="96"/>
      <c r="GHT54" s="96"/>
      <c r="GHU54" s="96"/>
      <c r="GHV54" s="96"/>
      <c r="GHW54" s="96"/>
      <c r="GHX54" s="96"/>
      <c r="GHY54" s="96"/>
      <c r="GHZ54" s="96"/>
      <c r="GIA54" s="96"/>
      <c r="GIB54" s="96"/>
      <c r="GIC54" s="96"/>
      <c r="GID54" s="96"/>
      <c r="GIE54" s="96"/>
      <c r="GIF54" s="96"/>
      <c r="GIG54" s="96"/>
      <c r="GIH54" s="96"/>
      <c r="GII54" s="96"/>
      <c r="GIJ54" s="96"/>
      <c r="GIK54" s="96"/>
      <c r="GIL54" s="96"/>
      <c r="GIM54" s="96"/>
      <c r="GIN54" s="96"/>
      <c r="GIO54" s="96"/>
      <c r="GIP54" s="96"/>
      <c r="GIQ54" s="96"/>
      <c r="GIR54" s="96"/>
      <c r="GIS54" s="96"/>
      <c r="GIT54" s="96"/>
      <c r="GIU54" s="96"/>
      <c r="GIV54" s="96"/>
      <c r="GIW54" s="96"/>
      <c r="GIX54" s="96"/>
      <c r="GIY54" s="96"/>
      <c r="GIZ54" s="96"/>
      <c r="GJA54" s="96"/>
      <c r="GJB54" s="96"/>
      <c r="GJC54" s="96"/>
      <c r="GJD54" s="96"/>
      <c r="GJE54" s="96"/>
      <c r="GJF54" s="96"/>
      <c r="GJG54" s="96"/>
      <c r="GJH54" s="96"/>
      <c r="GJI54" s="96"/>
      <c r="GJJ54" s="96"/>
      <c r="GJK54" s="96"/>
      <c r="GJL54" s="96"/>
      <c r="GJM54" s="96"/>
      <c r="GJN54" s="96"/>
      <c r="GJO54" s="96"/>
      <c r="GJP54" s="96"/>
      <c r="GJQ54" s="96"/>
      <c r="GJR54" s="96"/>
      <c r="GJS54" s="96"/>
      <c r="GJT54" s="96"/>
      <c r="GJU54" s="96"/>
      <c r="GJV54" s="96"/>
      <c r="GJW54" s="96"/>
      <c r="GJX54" s="96"/>
      <c r="GJY54" s="96"/>
      <c r="GJZ54" s="96"/>
      <c r="GKA54" s="96"/>
      <c r="GKB54" s="96"/>
      <c r="GKC54" s="96"/>
      <c r="GKD54" s="96"/>
      <c r="GKE54" s="96"/>
      <c r="GKF54" s="96"/>
      <c r="GKG54" s="96"/>
      <c r="GKH54" s="96"/>
      <c r="GKI54" s="96"/>
      <c r="GKJ54" s="96"/>
      <c r="GKK54" s="96"/>
      <c r="GKL54" s="96"/>
      <c r="GKM54" s="96"/>
      <c r="GKN54" s="96"/>
      <c r="GKO54" s="96"/>
      <c r="GKP54" s="96"/>
      <c r="GKQ54" s="96"/>
      <c r="GKR54" s="96"/>
      <c r="GKS54" s="96"/>
      <c r="GKT54" s="96"/>
      <c r="GKU54" s="96"/>
      <c r="GKV54" s="96"/>
      <c r="GKW54" s="96"/>
      <c r="GKX54" s="96"/>
      <c r="GKY54" s="96"/>
      <c r="GKZ54" s="96"/>
      <c r="GLA54" s="96"/>
      <c r="GLB54" s="96"/>
      <c r="GLC54" s="96"/>
      <c r="GLD54" s="96"/>
      <c r="GLE54" s="96"/>
      <c r="GLF54" s="96"/>
      <c r="GLG54" s="96"/>
      <c r="GLH54" s="96"/>
      <c r="GLI54" s="96"/>
      <c r="GLJ54" s="96"/>
      <c r="GLK54" s="96"/>
      <c r="GLL54" s="96"/>
      <c r="GLM54" s="96"/>
      <c r="GLN54" s="96"/>
      <c r="GLO54" s="96"/>
      <c r="GLP54" s="96"/>
      <c r="GLQ54" s="96"/>
      <c r="GLR54" s="96"/>
      <c r="GLS54" s="96"/>
      <c r="GLT54" s="96"/>
      <c r="GLU54" s="96"/>
      <c r="GLV54" s="96"/>
      <c r="GLW54" s="96"/>
      <c r="GLX54" s="96"/>
      <c r="GLY54" s="96"/>
      <c r="GLZ54" s="96"/>
      <c r="GMA54" s="96"/>
      <c r="GMB54" s="96"/>
      <c r="GMC54" s="96"/>
      <c r="GMD54" s="96"/>
      <c r="GME54" s="96"/>
      <c r="GMF54" s="96"/>
      <c r="GMG54" s="96"/>
      <c r="GMH54" s="96"/>
      <c r="GMI54" s="96"/>
      <c r="GMJ54" s="96"/>
      <c r="GMK54" s="96"/>
      <c r="GML54" s="96"/>
      <c r="GMM54" s="96"/>
      <c r="GMN54" s="96"/>
      <c r="GMO54" s="96"/>
      <c r="GMP54" s="96"/>
      <c r="GMQ54" s="96"/>
      <c r="GMR54" s="96"/>
      <c r="GMS54" s="96"/>
      <c r="GMT54" s="96"/>
      <c r="GMU54" s="96"/>
      <c r="GMV54" s="96"/>
      <c r="GMW54" s="96"/>
      <c r="GMX54" s="96"/>
      <c r="GMY54" s="96"/>
      <c r="GMZ54" s="96"/>
      <c r="GNA54" s="96"/>
      <c r="GNB54" s="96"/>
      <c r="GNC54" s="96"/>
      <c r="GND54" s="96"/>
      <c r="GNE54" s="96"/>
      <c r="GNF54" s="96"/>
      <c r="GNG54" s="96"/>
      <c r="GNH54" s="96"/>
      <c r="GNI54" s="96"/>
      <c r="GNJ54" s="96"/>
      <c r="GNK54" s="96"/>
      <c r="GNL54" s="96"/>
      <c r="GNM54" s="96"/>
      <c r="GNN54" s="96"/>
      <c r="GNO54" s="96"/>
      <c r="GNP54" s="96"/>
      <c r="GNQ54" s="96"/>
      <c r="GNR54" s="96"/>
      <c r="GNS54" s="96"/>
      <c r="GNT54" s="96"/>
      <c r="GNU54" s="96"/>
      <c r="GNV54" s="96"/>
      <c r="GNW54" s="96"/>
      <c r="GNX54" s="96"/>
      <c r="GNY54" s="96"/>
      <c r="GNZ54" s="96"/>
      <c r="GOA54" s="96"/>
      <c r="GOB54" s="96"/>
      <c r="GOC54" s="96"/>
      <c r="GOD54" s="96"/>
      <c r="GOE54" s="96"/>
      <c r="GOF54" s="96"/>
      <c r="GOG54" s="96"/>
      <c r="GOH54" s="96"/>
      <c r="GOI54" s="96"/>
      <c r="GOJ54" s="96"/>
      <c r="GOK54" s="96"/>
      <c r="GOL54" s="96"/>
      <c r="GOM54" s="96"/>
      <c r="GON54" s="96"/>
      <c r="GOO54" s="96"/>
      <c r="GOP54" s="96"/>
      <c r="GOQ54" s="96"/>
      <c r="GOR54" s="96"/>
      <c r="GOS54" s="96"/>
      <c r="GOT54" s="96"/>
      <c r="GOU54" s="96"/>
      <c r="GOV54" s="96"/>
      <c r="GOW54" s="96"/>
      <c r="GOX54" s="96"/>
      <c r="GOY54" s="96"/>
      <c r="GOZ54" s="96"/>
      <c r="GPA54" s="96"/>
      <c r="GPB54" s="96"/>
      <c r="GPC54" s="96"/>
      <c r="GPD54" s="96"/>
      <c r="GPE54" s="96"/>
      <c r="GPF54" s="96"/>
      <c r="GPG54" s="96"/>
      <c r="GPH54" s="96"/>
      <c r="GPI54" s="96"/>
      <c r="GPJ54" s="96"/>
      <c r="GPK54" s="96"/>
      <c r="GPL54" s="96"/>
      <c r="GPM54" s="96"/>
      <c r="GPN54" s="96"/>
      <c r="GPO54" s="96"/>
      <c r="GPP54" s="96"/>
      <c r="GPQ54" s="96"/>
      <c r="GPR54" s="96"/>
      <c r="GPS54" s="96"/>
      <c r="GPT54" s="96"/>
      <c r="GPU54" s="96"/>
      <c r="GPV54" s="96"/>
      <c r="GPW54" s="96"/>
      <c r="GPX54" s="96"/>
      <c r="GPY54" s="96"/>
      <c r="GPZ54" s="96"/>
      <c r="GQA54" s="96"/>
      <c r="GQB54" s="96"/>
      <c r="GQC54" s="96"/>
      <c r="GQD54" s="96"/>
      <c r="GQE54" s="96"/>
      <c r="GQF54" s="96"/>
      <c r="GQG54" s="96"/>
      <c r="GQH54" s="96"/>
      <c r="GQI54" s="96"/>
      <c r="GQJ54" s="96"/>
      <c r="GQK54" s="96"/>
      <c r="GQL54" s="96"/>
      <c r="GQM54" s="96"/>
      <c r="GQN54" s="96"/>
      <c r="GQO54" s="96"/>
      <c r="GQP54" s="96"/>
      <c r="GQQ54" s="96"/>
      <c r="GQR54" s="96"/>
      <c r="GQS54" s="96"/>
      <c r="GQT54" s="96"/>
      <c r="GQU54" s="96"/>
      <c r="GQV54" s="96"/>
      <c r="GQW54" s="96"/>
      <c r="GQX54" s="96"/>
      <c r="GQY54" s="96"/>
      <c r="GQZ54" s="96"/>
      <c r="GRA54" s="96"/>
      <c r="GRB54" s="96"/>
      <c r="GRC54" s="96"/>
      <c r="GRD54" s="96"/>
      <c r="GRE54" s="96"/>
      <c r="GRF54" s="96"/>
      <c r="GRG54" s="96"/>
      <c r="GRH54" s="96"/>
      <c r="GRI54" s="96"/>
      <c r="GRJ54" s="96"/>
      <c r="GRK54" s="96"/>
      <c r="GRL54" s="96"/>
      <c r="GRM54" s="96"/>
      <c r="GRN54" s="96"/>
      <c r="GRO54" s="96"/>
      <c r="GRP54" s="96"/>
      <c r="GRQ54" s="96"/>
      <c r="GRR54" s="96"/>
      <c r="GRS54" s="96"/>
      <c r="GRT54" s="96"/>
      <c r="GRU54" s="96"/>
      <c r="GRV54" s="96"/>
      <c r="GRW54" s="96"/>
      <c r="GRX54" s="96"/>
      <c r="GRY54" s="96"/>
      <c r="GRZ54" s="96"/>
      <c r="GSA54" s="96"/>
      <c r="GSB54" s="96"/>
      <c r="GSC54" s="96"/>
      <c r="GSD54" s="96"/>
      <c r="GSE54" s="96"/>
      <c r="GSF54" s="96"/>
      <c r="GSG54" s="96"/>
      <c r="GSH54" s="96"/>
      <c r="GSI54" s="96"/>
      <c r="GSJ54" s="96"/>
      <c r="GSK54" s="96"/>
      <c r="GSL54" s="96"/>
      <c r="GSM54" s="96"/>
      <c r="GSN54" s="96"/>
      <c r="GSO54" s="96"/>
      <c r="GSP54" s="96"/>
      <c r="GSQ54" s="96"/>
      <c r="GSR54" s="96"/>
      <c r="GSS54" s="96"/>
      <c r="GST54" s="96"/>
      <c r="GSU54" s="96"/>
      <c r="GSV54" s="96"/>
      <c r="GSW54" s="96"/>
      <c r="GSX54" s="96"/>
      <c r="GSY54" s="96"/>
      <c r="GSZ54" s="96"/>
      <c r="GTA54" s="96"/>
      <c r="GTB54" s="96"/>
      <c r="GTC54" s="96"/>
      <c r="GTD54" s="96"/>
      <c r="GTE54" s="96"/>
      <c r="GTF54" s="96"/>
      <c r="GTG54" s="96"/>
      <c r="GTH54" s="96"/>
      <c r="GTI54" s="96"/>
      <c r="GTJ54" s="96"/>
      <c r="GTK54" s="96"/>
      <c r="GTL54" s="96"/>
      <c r="GTM54" s="96"/>
      <c r="GTN54" s="96"/>
      <c r="GTO54" s="96"/>
      <c r="GTP54" s="96"/>
      <c r="GTQ54" s="96"/>
      <c r="GTR54" s="96"/>
      <c r="GTS54" s="96"/>
      <c r="GTT54" s="96"/>
      <c r="GTU54" s="96"/>
      <c r="GTV54" s="96"/>
      <c r="GTW54" s="96"/>
      <c r="GTX54" s="96"/>
      <c r="GTY54" s="96"/>
      <c r="GTZ54" s="96"/>
      <c r="GUA54" s="96"/>
      <c r="GUB54" s="96"/>
      <c r="GUC54" s="96"/>
      <c r="GUD54" s="96"/>
      <c r="GUE54" s="96"/>
      <c r="GUF54" s="96"/>
      <c r="GUG54" s="96"/>
      <c r="GUH54" s="96"/>
      <c r="GUI54" s="96"/>
      <c r="GUJ54" s="96"/>
      <c r="GUK54" s="96"/>
      <c r="GUL54" s="96"/>
      <c r="GUM54" s="96"/>
      <c r="GUN54" s="96"/>
      <c r="GUO54" s="96"/>
      <c r="GUP54" s="96"/>
      <c r="GUQ54" s="96"/>
      <c r="GUR54" s="96"/>
      <c r="GUS54" s="96"/>
      <c r="GUT54" s="96"/>
      <c r="GUU54" s="96"/>
      <c r="GUV54" s="96"/>
      <c r="GUW54" s="96"/>
      <c r="GUX54" s="96"/>
      <c r="GUY54" s="96"/>
      <c r="GUZ54" s="96"/>
      <c r="GVA54" s="96"/>
      <c r="GVB54" s="96"/>
      <c r="GVC54" s="96"/>
      <c r="GVD54" s="96"/>
      <c r="GVE54" s="96"/>
      <c r="GVF54" s="96"/>
      <c r="GVG54" s="96"/>
      <c r="GVH54" s="96"/>
      <c r="GVI54" s="96"/>
      <c r="GVJ54" s="96"/>
      <c r="GVK54" s="96"/>
      <c r="GVL54" s="96"/>
      <c r="GVM54" s="96"/>
      <c r="GVN54" s="96"/>
      <c r="GVO54" s="96"/>
      <c r="GVP54" s="96"/>
      <c r="GVQ54" s="96"/>
      <c r="GVR54" s="96"/>
      <c r="GVS54" s="96"/>
      <c r="GVT54" s="96"/>
      <c r="GVU54" s="96"/>
      <c r="GVV54" s="96"/>
      <c r="GVW54" s="96"/>
      <c r="GVX54" s="96"/>
      <c r="GVY54" s="96"/>
      <c r="GVZ54" s="96"/>
      <c r="GWA54" s="96"/>
      <c r="GWB54" s="96"/>
      <c r="GWC54" s="96"/>
      <c r="GWD54" s="96"/>
      <c r="GWE54" s="96"/>
      <c r="GWF54" s="96"/>
      <c r="GWG54" s="96"/>
      <c r="GWH54" s="96"/>
      <c r="GWI54" s="96"/>
      <c r="GWJ54" s="96"/>
      <c r="GWK54" s="96"/>
      <c r="GWL54" s="96"/>
      <c r="GWM54" s="96"/>
      <c r="GWN54" s="96"/>
      <c r="GWO54" s="96"/>
      <c r="GWP54" s="96"/>
      <c r="GWQ54" s="96"/>
      <c r="GWR54" s="96"/>
      <c r="GWS54" s="96"/>
      <c r="GWT54" s="96"/>
      <c r="GWU54" s="96"/>
      <c r="GWV54" s="96"/>
      <c r="GWW54" s="96"/>
      <c r="GWX54" s="96"/>
      <c r="GWY54" s="96"/>
      <c r="GWZ54" s="96"/>
      <c r="GXA54" s="96"/>
      <c r="GXB54" s="96"/>
      <c r="GXC54" s="96"/>
      <c r="GXD54" s="96"/>
      <c r="GXE54" s="96"/>
      <c r="GXF54" s="96"/>
      <c r="GXG54" s="96"/>
      <c r="GXH54" s="96"/>
      <c r="GXI54" s="96"/>
      <c r="GXJ54" s="96"/>
      <c r="GXK54" s="96"/>
      <c r="GXL54" s="96"/>
      <c r="GXM54" s="96"/>
      <c r="GXN54" s="96"/>
      <c r="GXO54" s="96"/>
      <c r="GXP54" s="96"/>
      <c r="GXQ54" s="96"/>
      <c r="GXR54" s="96"/>
      <c r="GXS54" s="96"/>
      <c r="GXT54" s="96"/>
      <c r="GXU54" s="96"/>
      <c r="GXV54" s="96"/>
      <c r="GXW54" s="96"/>
      <c r="GXX54" s="96"/>
      <c r="GXY54" s="96"/>
      <c r="GXZ54" s="96"/>
      <c r="GYA54" s="96"/>
      <c r="GYB54" s="96"/>
      <c r="GYC54" s="96"/>
      <c r="GYD54" s="96"/>
      <c r="GYE54" s="96"/>
      <c r="GYF54" s="96"/>
      <c r="GYG54" s="96"/>
      <c r="GYH54" s="96"/>
      <c r="GYI54" s="96"/>
      <c r="GYJ54" s="96"/>
      <c r="GYK54" s="96"/>
      <c r="GYL54" s="96"/>
      <c r="GYM54" s="96"/>
      <c r="GYN54" s="96"/>
      <c r="GYO54" s="96"/>
      <c r="GYP54" s="96"/>
      <c r="GYQ54" s="96"/>
      <c r="GYR54" s="96"/>
      <c r="GYS54" s="96"/>
      <c r="GYT54" s="96"/>
      <c r="GYU54" s="96"/>
      <c r="GYV54" s="96"/>
      <c r="GYW54" s="96"/>
      <c r="GYX54" s="96"/>
      <c r="GYY54" s="96"/>
      <c r="GYZ54" s="96"/>
      <c r="GZA54" s="96"/>
      <c r="GZB54" s="96"/>
      <c r="GZC54" s="96"/>
      <c r="GZD54" s="96"/>
      <c r="GZE54" s="96"/>
      <c r="GZF54" s="96"/>
      <c r="GZG54" s="96"/>
      <c r="GZH54" s="96"/>
      <c r="GZI54" s="96"/>
      <c r="GZJ54" s="96"/>
      <c r="GZK54" s="96"/>
      <c r="GZL54" s="96"/>
      <c r="GZM54" s="96"/>
      <c r="GZN54" s="96"/>
      <c r="GZO54" s="96"/>
      <c r="GZP54" s="96"/>
      <c r="GZQ54" s="96"/>
      <c r="GZR54" s="96"/>
      <c r="GZS54" s="96"/>
      <c r="GZT54" s="96"/>
      <c r="GZU54" s="96"/>
      <c r="GZV54" s="96"/>
      <c r="GZW54" s="96"/>
      <c r="GZX54" s="96"/>
      <c r="GZY54" s="96"/>
      <c r="GZZ54" s="96"/>
      <c r="HAA54" s="96"/>
      <c r="HAB54" s="96"/>
      <c r="HAC54" s="96"/>
      <c r="HAD54" s="96"/>
      <c r="HAE54" s="96"/>
      <c r="HAF54" s="96"/>
      <c r="HAG54" s="96"/>
      <c r="HAH54" s="96"/>
      <c r="HAI54" s="96"/>
      <c r="HAJ54" s="96"/>
      <c r="HAK54" s="96"/>
      <c r="HAL54" s="96"/>
      <c r="HAM54" s="96"/>
      <c r="HAN54" s="96"/>
      <c r="HAO54" s="96"/>
      <c r="HAP54" s="96"/>
      <c r="HAQ54" s="96"/>
      <c r="HAR54" s="96"/>
      <c r="HAS54" s="96"/>
      <c r="HAT54" s="96"/>
      <c r="HAU54" s="96"/>
      <c r="HAV54" s="96"/>
      <c r="HAW54" s="96"/>
      <c r="HAX54" s="96"/>
      <c r="HAY54" s="96"/>
      <c r="HAZ54" s="96"/>
      <c r="HBA54" s="96"/>
      <c r="HBB54" s="96"/>
      <c r="HBC54" s="96"/>
      <c r="HBD54" s="96"/>
      <c r="HBE54" s="96"/>
      <c r="HBF54" s="96"/>
      <c r="HBG54" s="96"/>
      <c r="HBH54" s="96"/>
      <c r="HBI54" s="96"/>
      <c r="HBJ54" s="96"/>
      <c r="HBK54" s="96"/>
      <c r="HBL54" s="96"/>
      <c r="HBM54" s="96"/>
      <c r="HBN54" s="96"/>
      <c r="HBO54" s="96"/>
      <c r="HBP54" s="96"/>
      <c r="HBQ54" s="96"/>
      <c r="HBR54" s="96"/>
      <c r="HBS54" s="96"/>
      <c r="HBT54" s="96"/>
      <c r="HBU54" s="96"/>
      <c r="HBV54" s="96"/>
      <c r="HBW54" s="96"/>
      <c r="HBX54" s="96"/>
      <c r="HBY54" s="96"/>
      <c r="HBZ54" s="96"/>
      <c r="HCA54" s="96"/>
      <c r="HCB54" s="96"/>
      <c r="HCC54" s="96"/>
      <c r="HCD54" s="96"/>
      <c r="HCE54" s="96"/>
      <c r="HCF54" s="96"/>
      <c r="HCG54" s="96"/>
      <c r="HCH54" s="96"/>
      <c r="HCI54" s="96"/>
      <c r="HCJ54" s="96"/>
      <c r="HCK54" s="96"/>
      <c r="HCL54" s="96"/>
      <c r="HCM54" s="96"/>
      <c r="HCN54" s="96"/>
      <c r="HCO54" s="96"/>
      <c r="HCP54" s="96"/>
      <c r="HCQ54" s="96"/>
      <c r="HCR54" s="96"/>
      <c r="HCS54" s="96"/>
      <c r="HCT54" s="96"/>
      <c r="HCU54" s="96"/>
      <c r="HCV54" s="96"/>
      <c r="HCW54" s="96"/>
      <c r="HCX54" s="96"/>
      <c r="HCY54" s="96"/>
      <c r="HCZ54" s="96"/>
      <c r="HDA54" s="96"/>
      <c r="HDB54" s="96"/>
      <c r="HDC54" s="96"/>
      <c r="HDD54" s="96"/>
      <c r="HDE54" s="96"/>
      <c r="HDF54" s="96"/>
      <c r="HDG54" s="96"/>
      <c r="HDH54" s="96"/>
      <c r="HDI54" s="96"/>
      <c r="HDJ54" s="96"/>
      <c r="HDK54" s="96"/>
      <c r="HDL54" s="96"/>
      <c r="HDM54" s="96"/>
      <c r="HDN54" s="96"/>
      <c r="HDO54" s="96"/>
      <c r="HDP54" s="96"/>
      <c r="HDQ54" s="96"/>
      <c r="HDR54" s="96"/>
      <c r="HDS54" s="96"/>
      <c r="HDT54" s="96"/>
      <c r="HDU54" s="96"/>
      <c r="HDV54" s="96"/>
      <c r="HDW54" s="96"/>
      <c r="HDX54" s="96"/>
      <c r="HDY54" s="96"/>
      <c r="HDZ54" s="96"/>
      <c r="HEA54" s="96"/>
      <c r="HEB54" s="96"/>
      <c r="HEC54" s="96"/>
      <c r="HED54" s="96"/>
      <c r="HEE54" s="96"/>
      <c r="HEF54" s="96"/>
      <c r="HEG54" s="96"/>
      <c r="HEH54" s="96"/>
      <c r="HEI54" s="96"/>
      <c r="HEJ54" s="96"/>
      <c r="HEK54" s="96"/>
      <c r="HEL54" s="96"/>
      <c r="HEM54" s="96"/>
      <c r="HEN54" s="96"/>
      <c r="HEO54" s="96"/>
      <c r="HEP54" s="96"/>
      <c r="HEQ54" s="96"/>
      <c r="HER54" s="96"/>
      <c r="HES54" s="96"/>
      <c r="HET54" s="96"/>
      <c r="HEU54" s="96"/>
      <c r="HEV54" s="96"/>
      <c r="HEW54" s="96"/>
      <c r="HEX54" s="96"/>
      <c r="HEY54" s="96"/>
      <c r="HEZ54" s="96"/>
      <c r="HFA54" s="96"/>
      <c r="HFB54" s="96"/>
      <c r="HFC54" s="96"/>
      <c r="HFD54" s="96"/>
      <c r="HFE54" s="96"/>
      <c r="HFF54" s="96"/>
      <c r="HFG54" s="96"/>
      <c r="HFH54" s="96"/>
      <c r="HFI54" s="96"/>
      <c r="HFJ54" s="96"/>
      <c r="HFK54" s="96"/>
      <c r="HFL54" s="96"/>
      <c r="HFM54" s="96"/>
      <c r="HFN54" s="96"/>
      <c r="HFO54" s="96"/>
      <c r="HFP54" s="96"/>
      <c r="HFQ54" s="96"/>
      <c r="HFR54" s="96"/>
      <c r="HFS54" s="96"/>
      <c r="HFT54" s="96"/>
      <c r="HFU54" s="96"/>
      <c r="HFV54" s="96"/>
      <c r="HFW54" s="96"/>
      <c r="HFX54" s="96"/>
      <c r="HFY54" s="96"/>
      <c r="HFZ54" s="96"/>
      <c r="HGA54" s="96"/>
      <c r="HGB54" s="96"/>
      <c r="HGC54" s="96"/>
      <c r="HGD54" s="96"/>
      <c r="HGE54" s="96"/>
      <c r="HGF54" s="96"/>
      <c r="HGG54" s="96"/>
      <c r="HGH54" s="96"/>
      <c r="HGI54" s="96"/>
      <c r="HGJ54" s="96"/>
      <c r="HGK54" s="96"/>
      <c r="HGL54" s="96"/>
      <c r="HGM54" s="96"/>
      <c r="HGN54" s="96"/>
      <c r="HGO54" s="96"/>
      <c r="HGP54" s="96"/>
      <c r="HGQ54" s="96"/>
      <c r="HGR54" s="96"/>
      <c r="HGS54" s="96"/>
      <c r="HGT54" s="96"/>
      <c r="HGU54" s="96"/>
      <c r="HGV54" s="96"/>
      <c r="HGW54" s="96"/>
      <c r="HGX54" s="96"/>
      <c r="HGY54" s="96"/>
      <c r="HGZ54" s="96"/>
      <c r="HHA54" s="96"/>
      <c r="HHB54" s="96"/>
      <c r="HHC54" s="96"/>
      <c r="HHD54" s="96"/>
      <c r="HHE54" s="96"/>
      <c r="HHF54" s="96"/>
      <c r="HHG54" s="96"/>
      <c r="HHH54" s="96"/>
      <c r="HHI54" s="96"/>
      <c r="HHJ54" s="96"/>
      <c r="HHK54" s="96"/>
      <c r="HHL54" s="96"/>
      <c r="HHM54" s="96"/>
      <c r="HHN54" s="96"/>
      <c r="HHO54" s="96"/>
      <c r="HHP54" s="96"/>
      <c r="HHQ54" s="96"/>
      <c r="HHR54" s="96"/>
      <c r="HHS54" s="96"/>
      <c r="HHT54" s="96"/>
      <c r="HHU54" s="96"/>
      <c r="HHV54" s="96"/>
      <c r="HHW54" s="96"/>
      <c r="HHX54" s="96"/>
      <c r="HHY54" s="96"/>
      <c r="HHZ54" s="96"/>
      <c r="HIA54" s="96"/>
      <c r="HIB54" s="96"/>
      <c r="HIC54" s="96"/>
      <c r="HID54" s="96"/>
      <c r="HIE54" s="96"/>
      <c r="HIF54" s="96"/>
      <c r="HIG54" s="96"/>
      <c r="HIH54" s="96"/>
      <c r="HII54" s="96"/>
      <c r="HIJ54" s="96"/>
      <c r="HIK54" s="96"/>
      <c r="HIL54" s="96"/>
      <c r="HIM54" s="96"/>
      <c r="HIN54" s="96"/>
      <c r="HIO54" s="96"/>
      <c r="HIP54" s="96"/>
      <c r="HIQ54" s="96"/>
      <c r="HIR54" s="96"/>
      <c r="HIS54" s="96"/>
      <c r="HIT54" s="96"/>
      <c r="HIU54" s="96"/>
      <c r="HIV54" s="96"/>
      <c r="HIW54" s="96"/>
      <c r="HIX54" s="96"/>
      <c r="HIY54" s="96"/>
      <c r="HIZ54" s="96"/>
      <c r="HJA54" s="96"/>
      <c r="HJB54" s="96"/>
      <c r="HJC54" s="96"/>
      <c r="HJD54" s="96"/>
      <c r="HJE54" s="96"/>
      <c r="HJF54" s="96"/>
      <c r="HJG54" s="96"/>
      <c r="HJH54" s="96"/>
      <c r="HJI54" s="96"/>
      <c r="HJJ54" s="96"/>
      <c r="HJK54" s="96"/>
      <c r="HJL54" s="96"/>
      <c r="HJM54" s="96"/>
      <c r="HJN54" s="96"/>
      <c r="HJO54" s="96"/>
      <c r="HJP54" s="96"/>
      <c r="HJQ54" s="96"/>
      <c r="HJR54" s="96"/>
      <c r="HJS54" s="96"/>
      <c r="HJT54" s="96"/>
      <c r="HJU54" s="96"/>
      <c r="HJV54" s="96"/>
      <c r="HJW54" s="96"/>
      <c r="HJX54" s="96"/>
      <c r="HJY54" s="96"/>
      <c r="HJZ54" s="96"/>
      <c r="HKA54" s="96"/>
      <c r="HKB54" s="96"/>
      <c r="HKC54" s="96"/>
      <c r="HKD54" s="96"/>
      <c r="HKE54" s="96"/>
      <c r="HKF54" s="96"/>
      <c r="HKG54" s="96"/>
      <c r="HKH54" s="96"/>
      <c r="HKI54" s="96"/>
      <c r="HKJ54" s="96"/>
      <c r="HKK54" s="96"/>
      <c r="HKL54" s="96"/>
      <c r="HKM54" s="96"/>
      <c r="HKN54" s="96"/>
      <c r="HKO54" s="96"/>
      <c r="HKP54" s="96"/>
      <c r="HKQ54" s="96"/>
      <c r="HKR54" s="96"/>
      <c r="HKS54" s="96"/>
      <c r="HKT54" s="96"/>
      <c r="HKU54" s="96"/>
      <c r="HKV54" s="96"/>
      <c r="HKW54" s="96"/>
      <c r="HKX54" s="96"/>
      <c r="HKY54" s="96"/>
      <c r="HKZ54" s="96"/>
      <c r="HLA54" s="96"/>
      <c r="HLB54" s="96"/>
      <c r="HLC54" s="96"/>
      <c r="HLD54" s="96"/>
      <c r="HLE54" s="96"/>
      <c r="HLF54" s="96"/>
      <c r="HLG54" s="96"/>
      <c r="HLH54" s="96"/>
      <c r="HLI54" s="96"/>
      <c r="HLJ54" s="96"/>
      <c r="HLK54" s="96"/>
      <c r="HLL54" s="96"/>
      <c r="HLM54" s="96"/>
      <c r="HLN54" s="96"/>
      <c r="HLO54" s="96"/>
      <c r="HLP54" s="96"/>
      <c r="HLQ54" s="96"/>
      <c r="HLR54" s="96"/>
      <c r="HLS54" s="96"/>
      <c r="HLT54" s="96"/>
      <c r="HLU54" s="96"/>
      <c r="HLV54" s="96"/>
      <c r="HLW54" s="96"/>
      <c r="HLX54" s="96"/>
      <c r="HLY54" s="96"/>
      <c r="HLZ54" s="96"/>
      <c r="HMA54" s="96"/>
      <c r="HMB54" s="96"/>
      <c r="HMC54" s="96"/>
      <c r="HMD54" s="96"/>
      <c r="HME54" s="96"/>
      <c r="HMF54" s="96"/>
      <c r="HMG54" s="96"/>
      <c r="HMH54" s="96"/>
      <c r="HMI54" s="96"/>
      <c r="HMJ54" s="96"/>
      <c r="HMK54" s="96"/>
      <c r="HML54" s="96"/>
      <c r="HMM54" s="96"/>
      <c r="HMN54" s="96"/>
      <c r="HMO54" s="96"/>
      <c r="HMP54" s="96"/>
      <c r="HMQ54" s="96"/>
      <c r="HMR54" s="96"/>
      <c r="HMS54" s="96"/>
      <c r="HMT54" s="96"/>
      <c r="HMU54" s="96"/>
      <c r="HMV54" s="96"/>
      <c r="HMW54" s="96"/>
      <c r="HMX54" s="96"/>
      <c r="HMY54" s="96"/>
      <c r="HMZ54" s="96"/>
      <c r="HNA54" s="96"/>
      <c r="HNB54" s="96"/>
      <c r="HNC54" s="96"/>
      <c r="HND54" s="96"/>
      <c r="HNE54" s="96"/>
      <c r="HNF54" s="96"/>
      <c r="HNG54" s="96"/>
      <c r="HNH54" s="96"/>
      <c r="HNI54" s="96"/>
      <c r="HNJ54" s="96"/>
      <c r="HNK54" s="96"/>
      <c r="HNL54" s="96"/>
      <c r="HNM54" s="96"/>
      <c r="HNN54" s="96"/>
      <c r="HNO54" s="96"/>
      <c r="HNP54" s="96"/>
      <c r="HNQ54" s="96"/>
      <c r="HNR54" s="96"/>
      <c r="HNS54" s="96"/>
      <c r="HNT54" s="96"/>
      <c r="HNU54" s="96"/>
      <c r="HNV54" s="96"/>
      <c r="HNW54" s="96"/>
      <c r="HNX54" s="96"/>
      <c r="HNY54" s="96"/>
      <c r="HNZ54" s="96"/>
      <c r="HOA54" s="96"/>
      <c r="HOB54" s="96"/>
      <c r="HOC54" s="96"/>
      <c r="HOD54" s="96"/>
      <c r="HOE54" s="96"/>
      <c r="HOF54" s="96"/>
      <c r="HOG54" s="96"/>
      <c r="HOH54" s="96"/>
      <c r="HOI54" s="96"/>
      <c r="HOJ54" s="96"/>
      <c r="HOK54" s="96"/>
      <c r="HOL54" s="96"/>
      <c r="HOM54" s="96"/>
      <c r="HON54" s="96"/>
      <c r="HOO54" s="96"/>
      <c r="HOP54" s="96"/>
      <c r="HOQ54" s="96"/>
      <c r="HOR54" s="96"/>
      <c r="HOS54" s="96"/>
      <c r="HOT54" s="96"/>
      <c r="HOU54" s="96"/>
      <c r="HOV54" s="96"/>
      <c r="HOW54" s="96"/>
      <c r="HOX54" s="96"/>
      <c r="HOY54" s="96"/>
      <c r="HOZ54" s="96"/>
      <c r="HPA54" s="96"/>
      <c r="HPB54" s="96"/>
      <c r="HPC54" s="96"/>
      <c r="HPD54" s="96"/>
      <c r="HPE54" s="96"/>
      <c r="HPF54" s="96"/>
      <c r="HPG54" s="96"/>
      <c r="HPH54" s="96"/>
      <c r="HPI54" s="96"/>
      <c r="HPJ54" s="96"/>
      <c r="HPK54" s="96"/>
      <c r="HPL54" s="96"/>
      <c r="HPM54" s="96"/>
      <c r="HPN54" s="96"/>
      <c r="HPO54" s="96"/>
      <c r="HPP54" s="96"/>
      <c r="HPQ54" s="96"/>
      <c r="HPR54" s="96"/>
      <c r="HPS54" s="96"/>
      <c r="HPT54" s="96"/>
      <c r="HPU54" s="96"/>
      <c r="HPV54" s="96"/>
      <c r="HPW54" s="96"/>
      <c r="HPX54" s="96"/>
      <c r="HPY54" s="96"/>
      <c r="HPZ54" s="96"/>
      <c r="HQA54" s="96"/>
      <c r="HQB54" s="96"/>
      <c r="HQC54" s="96"/>
      <c r="HQD54" s="96"/>
      <c r="HQE54" s="96"/>
      <c r="HQF54" s="96"/>
      <c r="HQG54" s="96"/>
      <c r="HQH54" s="96"/>
      <c r="HQI54" s="96"/>
      <c r="HQJ54" s="96"/>
      <c r="HQK54" s="96"/>
      <c r="HQL54" s="96"/>
      <c r="HQM54" s="96"/>
      <c r="HQN54" s="96"/>
      <c r="HQO54" s="96"/>
      <c r="HQP54" s="96"/>
      <c r="HQQ54" s="96"/>
      <c r="HQR54" s="96"/>
      <c r="HQS54" s="96"/>
      <c r="HQT54" s="96"/>
      <c r="HQU54" s="96"/>
      <c r="HQV54" s="96"/>
      <c r="HQW54" s="96"/>
      <c r="HQX54" s="96"/>
      <c r="HQY54" s="96"/>
      <c r="HQZ54" s="96"/>
      <c r="HRA54" s="96"/>
      <c r="HRB54" s="96"/>
      <c r="HRC54" s="96"/>
      <c r="HRD54" s="96"/>
      <c r="HRE54" s="96"/>
      <c r="HRF54" s="96"/>
      <c r="HRG54" s="96"/>
      <c r="HRH54" s="96"/>
      <c r="HRI54" s="96"/>
      <c r="HRJ54" s="96"/>
      <c r="HRK54" s="96"/>
      <c r="HRL54" s="96"/>
      <c r="HRM54" s="96"/>
      <c r="HRN54" s="96"/>
      <c r="HRO54" s="96"/>
      <c r="HRP54" s="96"/>
      <c r="HRQ54" s="96"/>
      <c r="HRR54" s="96"/>
      <c r="HRS54" s="96"/>
      <c r="HRT54" s="96"/>
      <c r="HRU54" s="96"/>
      <c r="HRV54" s="96"/>
      <c r="HRW54" s="96"/>
      <c r="HRX54" s="96"/>
      <c r="HRY54" s="96"/>
      <c r="HRZ54" s="96"/>
      <c r="HSA54" s="96"/>
      <c r="HSB54" s="96"/>
      <c r="HSC54" s="96"/>
      <c r="HSD54" s="96"/>
      <c r="HSE54" s="96"/>
      <c r="HSF54" s="96"/>
      <c r="HSG54" s="96"/>
      <c r="HSH54" s="96"/>
      <c r="HSI54" s="96"/>
      <c r="HSJ54" s="96"/>
      <c r="HSK54" s="96"/>
      <c r="HSL54" s="96"/>
      <c r="HSM54" s="96"/>
      <c r="HSN54" s="96"/>
      <c r="HSO54" s="96"/>
      <c r="HSP54" s="96"/>
      <c r="HSQ54" s="96"/>
      <c r="HSR54" s="96"/>
      <c r="HSS54" s="96"/>
      <c r="HST54" s="96"/>
      <c r="HSU54" s="96"/>
      <c r="HSV54" s="96"/>
      <c r="HSW54" s="96"/>
      <c r="HSX54" s="96"/>
      <c r="HSY54" s="96"/>
      <c r="HSZ54" s="96"/>
      <c r="HTA54" s="96"/>
      <c r="HTB54" s="96"/>
      <c r="HTC54" s="96"/>
      <c r="HTD54" s="96"/>
      <c r="HTE54" s="96"/>
      <c r="HTF54" s="96"/>
      <c r="HTG54" s="96"/>
      <c r="HTH54" s="96"/>
      <c r="HTI54" s="96"/>
      <c r="HTJ54" s="96"/>
      <c r="HTK54" s="96"/>
      <c r="HTL54" s="96"/>
      <c r="HTM54" s="96"/>
      <c r="HTN54" s="96"/>
      <c r="HTO54" s="96"/>
      <c r="HTP54" s="96"/>
      <c r="HTQ54" s="96"/>
      <c r="HTR54" s="96"/>
      <c r="HTS54" s="96"/>
      <c r="HTT54" s="96"/>
      <c r="HTU54" s="96"/>
      <c r="HTV54" s="96"/>
      <c r="HTW54" s="96"/>
      <c r="HTX54" s="96"/>
      <c r="HTY54" s="96"/>
      <c r="HTZ54" s="96"/>
      <c r="HUA54" s="96"/>
      <c r="HUB54" s="96"/>
      <c r="HUC54" s="96"/>
      <c r="HUD54" s="96"/>
      <c r="HUE54" s="96"/>
      <c r="HUF54" s="96"/>
      <c r="HUG54" s="96"/>
      <c r="HUH54" s="96"/>
      <c r="HUI54" s="96"/>
      <c r="HUJ54" s="96"/>
      <c r="HUK54" s="96"/>
      <c r="HUL54" s="96"/>
      <c r="HUM54" s="96"/>
      <c r="HUN54" s="96"/>
      <c r="HUO54" s="96"/>
      <c r="HUP54" s="96"/>
      <c r="HUQ54" s="96"/>
      <c r="HUR54" s="96"/>
      <c r="HUS54" s="96"/>
      <c r="HUT54" s="96"/>
      <c r="HUU54" s="96"/>
      <c r="HUV54" s="96"/>
      <c r="HUW54" s="96"/>
      <c r="HUX54" s="96"/>
      <c r="HUY54" s="96"/>
      <c r="HUZ54" s="96"/>
      <c r="HVA54" s="96"/>
      <c r="HVB54" s="96"/>
      <c r="HVC54" s="96"/>
      <c r="HVD54" s="96"/>
      <c r="HVE54" s="96"/>
      <c r="HVF54" s="96"/>
      <c r="HVG54" s="96"/>
      <c r="HVH54" s="96"/>
      <c r="HVI54" s="96"/>
      <c r="HVJ54" s="96"/>
      <c r="HVK54" s="96"/>
      <c r="HVL54" s="96"/>
      <c r="HVM54" s="96"/>
      <c r="HVN54" s="96"/>
      <c r="HVO54" s="96"/>
      <c r="HVP54" s="96"/>
      <c r="HVQ54" s="96"/>
      <c r="HVR54" s="96"/>
      <c r="HVS54" s="96"/>
      <c r="HVT54" s="96"/>
      <c r="HVU54" s="96"/>
      <c r="HVV54" s="96"/>
      <c r="HVW54" s="96"/>
      <c r="HVX54" s="96"/>
      <c r="HVY54" s="96"/>
      <c r="HVZ54" s="96"/>
      <c r="HWA54" s="96"/>
      <c r="HWB54" s="96"/>
      <c r="HWC54" s="96"/>
      <c r="HWD54" s="96"/>
      <c r="HWE54" s="96"/>
      <c r="HWF54" s="96"/>
      <c r="HWG54" s="96"/>
      <c r="HWH54" s="96"/>
      <c r="HWI54" s="96"/>
      <c r="HWJ54" s="96"/>
      <c r="HWK54" s="96"/>
      <c r="HWL54" s="96"/>
      <c r="HWM54" s="96"/>
      <c r="HWN54" s="96"/>
      <c r="HWO54" s="96"/>
      <c r="HWP54" s="96"/>
      <c r="HWQ54" s="96"/>
      <c r="HWR54" s="96"/>
      <c r="HWS54" s="96"/>
      <c r="HWT54" s="96"/>
      <c r="HWU54" s="96"/>
      <c r="HWV54" s="96"/>
      <c r="HWW54" s="96"/>
      <c r="HWX54" s="96"/>
      <c r="HWY54" s="96"/>
      <c r="HWZ54" s="96"/>
      <c r="HXA54" s="96"/>
      <c r="HXB54" s="96"/>
      <c r="HXC54" s="96"/>
      <c r="HXD54" s="96"/>
      <c r="HXE54" s="96"/>
      <c r="HXF54" s="96"/>
      <c r="HXG54" s="96"/>
      <c r="HXH54" s="96"/>
      <c r="HXI54" s="96"/>
      <c r="HXJ54" s="96"/>
      <c r="HXK54" s="96"/>
      <c r="HXL54" s="96"/>
      <c r="HXM54" s="96"/>
      <c r="HXN54" s="96"/>
      <c r="HXO54" s="96"/>
      <c r="HXP54" s="96"/>
      <c r="HXQ54" s="96"/>
      <c r="HXR54" s="96"/>
      <c r="HXS54" s="96"/>
      <c r="HXT54" s="96"/>
      <c r="HXU54" s="96"/>
      <c r="HXV54" s="96"/>
      <c r="HXW54" s="96"/>
      <c r="HXX54" s="96"/>
      <c r="HXY54" s="96"/>
      <c r="HXZ54" s="96"/>
      <c r="HYA54" s="96"/>
      <c r="HYB54" s="96"/>
      <c r="HYC54" s="96"/>
      <c r="HYD54" s="96"/>
      <c r="HYE54" s="96"/>
      <c r="HYF54" s="96"/>
      <c r="HYG54" s="96"/>
      <c r="HYH54" s="96"/>
      <c r="HYI54" s="96"/>
      <c r="HYJ54" s="96"/>
      <c r="HYK54" s="96"/>
      <c r="HYL54" s="96"/>
      <c r="HYM54" s="96"/>
      <c r="HYN54" s="96"/>
      <c r="HYO54" s="96"/>
      <c r="HYP54" s="96"/>
      <c r="HYQ54" s="96"/>
      <c r="HYR54" s="96"/>
      <c r="HYS54" s="96"/>
      <c r="HYT54" s="96"/>
      <c r="HYU54" s="96"/>
      <c r="HYV54" s="96"/>
      <c r="HYW54" s="96"/>
      <c r="HYX54" s="96"/>
      <c r="HYY54" s="96"/>
      <c r="HYZ54" s="96"/>
      <c r="HZA54" s="96"/>
      <c r="HZB54" s="96"/>
      <c r="HZC54" s="96"/>
      <c r="HZD54" s="96"/>
      <c r="HZE54" s="96"/>
      <c r="HZF54" s="96"/>
      <c r="HZG54" s="96"/>
      <c r="HZH54" s="96"/>
      <c r="HZI54" s="96"/>
      <c r="HZJ54" s="96"/>
      <c r="HZK54" s="96"/>
      <c r="HZL54" s="96"/>
      <c r="HZM54" s="96"/>
      <c r="HZN54" s="96"/>
      <c r="HZO54" s="96"/>
      <c r="HZP54" s="96"/>
      <c r="HZQ54" s="96"/>
      <c r="HZR54" s="96"/>
      <c r="HZS54" s="96"/>
      <c r="HZT54" s="96"/>
      <c r="HZU54" s="96"/>
      <c r="HZV54" s="96"/>
      <c r="HZW54" s="96"/>
      <c r="HZX54" s="96"/>
      <c r="HZY54" s="96"/>
      <c r="HZZ54" s="96"/>
      <c r="IAA54" s="96"/>
      <c r="IAB54" s="96"/>
      <c r="IAC54" s="96"/>
      <c r="IAD54" s="96"/>
      <c r="IAE54" s="96"/>
      <c r="IAF54" s="96"/>
      <c r="IAG54" s="96"/>
      <c r="IAH54" s="96"/>
      <c r="IAI54" s="96"/>
      <c r="IAJ54" s="96"/>
      <c r="IAK54" s="96"/>
      <c r="IAL54" s="96"/>
      <c r="IAM54" s="96"/>
      <c r="IAN54" s="96"/>
      <c r="IAO54" s="96"/>
      <c r="IAP54" s="96"/>
      <c r="IAQ54" s="96"/>
      <c r="IAR54" s="96"/>
      <c r="IAS54" s="96"/>
      <c r="IAT54" s="96"/>
      <c r="IAU54" s="96"/>
      <c r="IAV54" s="96"/>
      <c r="IAW54" s="96"/>
      <c r="IAX54" s="96"/>
      <c r="IAY54" s="96"/>
      <c r="IAZ54" s="96"/>
      <c r="IBA54" s="96"/>
      <c r="IBB54" s="96"/>
      <c r="IBC54" s="96"/>
      <c r="IBD54" s="96"/>
      <c r="IBE54" s="96"/>
      <c r="IBF54" s="96"/>
      <c r="IBG54" s="96"/>
      <c r="IBH54" s="96"/>
      <c r="IBI54" s="96"/>
      <c r="IBJ54" s="96"/>
      <c r="IBK54" s="96"/>
      <c r="IBL54" s="96"/>
      <c r="IBM54" s="96"/>
      <c r="IBN54" s="96"/>
      <c r="IBO54" s="96"/>
      <c r="IBP54" s="96"/>
      <c r="IBQ54" s="96"/>
      <c r="IBR54" s="96"/>
      <c r="IBS54" s="96"/>
      <c r="IBT54" s="96"/>
      <c r="IBU54" s="96"/>
      <c r="IBV54" s="96"/>
      <c r="IBW54" s="96"/>
      <c r="IBX54" s="96"/>
      <c r="IBY54" s="96"/>
      <c r="IBZ54" s="96"/>
      <c r="ICA54" s="96"/>
      <c r="ICB54" s="96"/>
      <c r="ICC54" s="96"/>
      <c r="ICD54" s="96"/>
      <c r="ICE54" s="96"/>
      <c r="ICF54" s="96"/>
      <c r="ICG54" s="96"/>
      <c r="ICH54" s="96"/>
      <c r="ICI54" s="96"/>
      <c r="ICJ54" s="96"/>
      <c r="ICK54" s="96"/>
      <c r="ICL54" s="96"/>
      <c r="ICM54" s="96"/>
      <c r="ICN54" s="96"/>
      <c r="ICO54" s="96"/>
      <c r="ICP54" s="96"/>
      <c r="ICQ54" s="96"/>
      <c r="ICR54" s="96"/>
      <c r="ICS54" s="96"/>
      <c r="ICT54" s="96"/>
      <c r="ICU54" s="96"/>
      <c r="ICV54" s="96"/>
      <c r="ICW54" s="96"/>
      <c r="ICX54" s="96"/>
      <c r="ICY54" s="96"/>
      <c r="ICZ54" s="96"/>
      <c r="IDA54" s="96"/>
      <c r="IDB54" s="96"/>
      <c r="IDC54" s="96"/>
      <c r="IDD54" s="96"/>
      <c r="IDE54" s="96"/>
      <c r="IDF54" s="96"/>
      <c r="IDG54" s="96"/>
      <c r="IDH54" s="96"/>
      <c r="IDI54" s="96"/>
      <c r="IDJ54" s="96"/>
      <c r="IDK54" s="96"/>
      <c r="IDL54" s="96"/>
      <c r="IDM54" s="96"/>
      <c r="IDN54" s="96"/>
      <c r="IDO54" s="96"/>
      <c r="IDP54" s="96"/>
      <c r="IDQ54" s="96"/>
      <c r="IDR54" s="96"/>
      <c r="IDS54" s="96"/>
      <c r="IDT54" s="96"/>
      <c r="IDU54" s="96"/>
      <c r="IDV54" s="96"/>
      <c r="IDW54" s="96"/>
      <c r="IDX54" s="96"/>
      <c r="IDY54" s="96"/>
      <c r="IDZ54" s="96"/>
      <c r="IEA54" s="96"/>
      <c r="IEB54" s="96"/>
      <c r="IEC54" s="96"/>
      <c r="IED54" s="96"/>
      <c r="IEE54" s="96"/>
      <c r="IEF54" s="96"/>
      <c r="IEG54" s="96"/>
      <c r="IEH54" s="96"/>
      <c r="IEI54" s="96"/>
      <c r="IEJ54" s="96"/>
      <c r="IEK54" s="96"/>
      <c r="IEL54" s="96"/>
      <c r="IEM54" s="96"/>
      <c r="IEN54" s="96"/>
      <c r="IEO54" s="96"/>
      <c r="IEP54" s="96"/>
      <c r="IEQ54" s="96"/>
      <c r="IER54" s="96"/>
      <c r="IES54" s="96"/>
      <c r="IET54" s="96"/>
      <c r="IEU54" s="96"/>
      <c r="IEV54" s="96"/>
      <c r="IEW54" s="96"/>
      <c r="IEX54" s="96"/>
      <c r="IEY54" s="96"/>
      <c r="IEZ54" s="96"/>
      <c r="IFA54" s="96"/>
      <c r="IFB54" s="96"/>
      <c r="IFC54" s="96"/>
      <c r="IFD54" s="96"/>
      <c r="IFE54" s="96"/>
      <c r="IFF54" s="96"/>
      <c r="IFG54" s="96"/>
      <c r="IFH54" s="96"/>
      <c r="IFI54" s="96"/>
      <c r="IFJ54" s="96"/>
      <c r="IFK54" s="96"/>
      <c r="IFL54" s="96"/>
      <c r="IFM54" s="96"/>
      <c r="IFN54" s="96"/>
      <c r="IFO54" s="96"/>
      <c r="IFP54" s="96"/>
      <c r="IFQ54" s="96"/>
      <c r="IFR54" s="96"/>
      <c r="IFS54" s="96"/>
      <c r="IFT54" s="96"/>
      <c r="IFU54" s="96"/>
      <c r="IFV54" s="96"/>
      <c r="IFW54" s="96"/>
      <c r="IFX54" s="96"/>
      <c r="IFY54" s="96"/>
      <c r="IFZ54" s="96"/>
      <c r="IGA54" s="96"/>
      <c r="IGB54" s="96"/>
      <c r="IGC54" s="96"/>
      <c r="IGD54" s="96"/>
      <c r="IGE54" s="96"/>
      <c r="IGF54" s="96"/>
      <c r="IGG54" s="96"/>
      <c r="IGH54" s="96"/>
      <c r="IGI54" s="96"/>
      <c r="IGJ54" s="96"/>
      <c r="IGK54" s="96"/>
      <c r="IGL54" s="96"/>
      <c r="IGM54" s="96"/>
      <c r="IGN54" s="96"/>
      <c r="IGO54" s="96"/>
      <c r="IGP54" s="96"/>
      <c r="IGQ54" s="96"/>
      <c r="IGR54" s="96"/>
      <c r="IGS54" s="96"/>
      <c r="IGT54" s="96"/>
      <c r="IGU54" s="96"/>
      <c r="IGV54" s="96"/>
      <c r="IGW54" s="96"/>
      <c r="IGX54" s="96"/>
      <c r="IGY54" s="96"/>
      <c r="IGZ54" s="96"/>
      <c r="IHA54" s="96"/>
      <c r="IHB54" s="96"/>
      <c r="IHC54" s="96"/>
      <c r="IHD54" s="96"/>
      <c r="IHE54" s="96"/>
      <c r="IHF54" s="96"/>
      <c r="IHG54" s="96"/>
      <c r="IHH54" s="96"/>
      <c r="IHI54" s="96"/>
      <c r="IHJ54" s="96"/>
      <c r="IHK54" s="96"/>
      <c r="IHL54" s="96"/>
      <c r="IHM54" s="96"/>
      <c r="IHN54" s="96"/>
      <c r="IHO54" s="96"/>
      <c r="IHP54" s="96"/>
      <c r="IHQ54" s="96"/>
      <c r="IHR54" s="96"/>
      <c r="IHS54" s="96"/>
      <c r="IHT54" s="96"/>
      <c r="IHU54" s="96"/>
      <c r="IHV54" s="96"/>
      <c r="IHW54" s="96"/>
      <c r="IHX54" s="96"/>
      <c r="IHY54" s="96"/>
      <c r="IHZ54" s="96"/>
      <c r="IIA54" s="96"/>
      <c r="IIB54" s="96"/>
      <c r="IIC54" s="96"/>
      <c r="IID54" s="96"/>
      <c r="IIE54" s="96"/>
      <c r="IIF54" s="96"/>
      <c r="IIG54" s="96"/>
      <c r="IIH54" s="96"/>
      <c r="III54" s="96"/>
      <c r="IIJ54" s="96"/>
      <c r="IIK54" s="96"/>
      <c r="IIL54" s="96"/>
      <c r="IIM54" s="96"/>
      <c r="IIN54" s="96"/>
      <c r="IIO54" s="96"/>
      <c r="IIP54" s="96"/>
      <c r="IIQ54" s="96"/>
      <c r="IIR54" s="96"/>
      <c r="IIS54" s="96"/>
      <c r="IIT54" s="96"/>
      <c r="IIU54" s="96"/>
      <c r="IIV54" s="96"/>
      <c r="IIW54" s="96"/>
      <c r="IIX54" s="96"/>
      <c r="IIY54" s="96"/>
      <c r="IIZ54" s="96"/>
      <c r="IJA54" s="96"/>
      <c r="IJB54" s="96"/>
      <c r="IJC54" s="96"/>
      <c r="IJD54" s="96"/>
      <c r="IJE54" s="96"/>
      <c r="IJF54" s="96"/>
      <c r="IJG54" s="96"/>
      <c r="IJH54" s="96"/>
      <c r="IJI54" s="96"/>
      <c r="IJJ54" s="96"/>
      <c r="IJK54" s="96"/>
      <c r="IJL54" s="96"/>
      <c r="IJM54" s="96"/>
      <c r="IJN54" s="96"/>
      <c r="IJO54" s="96"/>
      <c r="IJP54" s="96"/>
      <c r="IJQ54" s="96"/>
      <c r="IJR54" s="96"/>
      <c r="IJS54" s="96"/>
      <c r="IJT54" s="96"/>
      <c r="IJU54" s="96"/>
      <c r="IJV54" s="96"/>
      <c r="IJW54" s="96"/>
      <c r="IJX54" s="96"/>
      <c r="IJY54" s="96"/>
      <c r="IJZ54" s="96"/>
      <c r="IKA54" s="96"/>
      <c r="IKB54" s="96"/>
      <c r="IKC54" s="96"/>
      <c r="IKD54" s="96"/>
      <c r="IKE54" s="96"/>
      <c r="IKF54" s="96"/>
      <c r="IKG54" s="96"/>
      <c r="IKH54" s="96"/>
      <c r="IKI54" s="96"/>
      <c r="IKJ54" s="96"/>
      <c r="IKK54" s="96"/>
      <c r="IKL54" s="96"/>
      <c r="IKM54" s="96"/>
      <c r="IKN54" s="96"/>
      <c r="IKO54" s="96"/>
      <c r="IKP54" s="96"/>
      <c r="IKQ54" s="96"/>
      <c r="IKR54" s="96"/>
      <c r="IKS54" s="96"/>
      <c r="IKT54" s="96"/>
      <c r="IKU54" s="96"/>
      <c r="IKV54" s="96"/>
      <c r="IKW54" s="96"/>
      <c r="IKX54" s="96"/>
      <c r="IKY54" s="96"/>
      <c r="IKZ54" s="96"/>
      <c r="ILA54" s="96"/>
      <c r="ILB54" s="96"/>
      <c r="ILC54" s="96"/>
      <c r="ILD54" s="96"/>
      <c r="ILE54" s="96"/>
      <c r="ILF54" s="96"/>
      <c r="ILG54" s="96"/>
      <c r="ILH54" s="96"/>
      <c r="ILI54" s="96"/>
      <c r="ILJ54" s="96"/>
      <c r="ILK54" s="96"/>
      <c r="ILL54" s="96"/>
      <c r="ILM54" s="96"/>
      <c r="ILN54" s="96"/>
      <c r="ILO54" s="96"/>
      <c r="ILP54" s="96"/>
      <c r="ILQ54" s="96"/>
      <c r="ILR54" s="96"/>
      <c r="ILS54" s="96"/>
      <c r="ILT54" s="96"/>
      <c r="ILU54" s="96"/>
      <c r="ILV54" s="96"/>
      <c r="ILW54" s="96"/>
      <c r="ILX54" s="96"/>
      <c r="ILY54" s="96"/>
      <c r="ILZ54" s="96"/>
      <c r="IMA54" s="96"/>
      <c r="IMB54" s="96"/>
      <c r="IMC54" s="96"/>
      <c r="IMD54" s="96"/>
      <c r="IME54" s="96"/>
      <c r="IMF54" s="96"/>
      <c r="IMG54" s="96"/>
      <c r="IMH54" s="96"/>
      <c r="IMI54" s="96"/>
      <c r="IMJ54" s="96"/>
      <c r="IMK54" s="96"/>
      <c r="IML54" s="96"/>
      <c r="IMM54" s="96"/>
      <c r="IMN54" s="96"/>
      <c r="IMO54" s="96"/>
      <c r="IMP54" s="96"/>
      <c r="IMQ54" s="96"/>
      <c r="IMR54" s="96"/>
      <c r="IMS54" s="96"/>
      <c r="IMT54" s="96"/>
      <c r="IMU54" s="96"/>
      <c r="IMV54" s="96"/>
      <c r="IMW54" s="96"/>
      <c r="IMX54" s="96"/>
      <c r="IMY54" s="96"/>
      <c r="IMZ54" s="96"/>
      <c r="INA54" s="96"/>
      <c r="INB54" s="96"/>
      <c r="INC54" s="96"/>
      <c r="IND54" s="96"/>
      <c r="INE54" s="96"/>
      <c r="INF54" s="96"/>
      <c r="ING54" s="96"/>
      <c r="INH54" s="96"/>
      <c r="INI54" s="96"/>
      <c r="INJ54" s="96"/>
      <c r="INK54" s="96"/>
      <c r="INL54" s="96"/>
      <c r="INM54" s="96"/>
      <c r="INN54" s="96"/>
      <c r="INO54" s="96"/>
      <c r="INP54" s="96"/>
      <c r="INQ54" s="96"/>
      <c r="INR54" s="96"/>
      <c r="INS54" s="96"/>
      <c r="INT54" s="96"/>
      <c r="INU54" s="96"/>
      <c r="INV54" s="96"/>
      <c r="INW54" s="96"/>
      <c r="INX54" s="96"/>
      <c r="INY54" s="96"/>
      <c r="INZ54" s="96"/>
      <c r="IOA54" s="96"/>
      <c r="IOB54" s="96"/>
      <c r="IOC54" s="96"/>
      <c r="IOD54" s="96"/>
      <c r="IOE54" s="96"/>
      <c r="IOF54" s="96"/>
      <c r="IOG54" s="96"/>
      <c r="IOH54" s="96"/>
      <c r="IOI54" s="96"/>
      <c r="IOJ54" s="96"/>
      <c r="IOK54" s="96"/>
      <c r="IOL54" s="96"/>
      <c r="IOM54" s="96"/>
      <c r="ION54" s="96"/>
      <c r="IOO54" s="96"/>
      <c r="IOP54" s="96"/>
      <c r="IOQ54" s="96"/>
      <c r="IOR54" s="96"/>
      <c r="IOS54" s="96"/>
      <c r="IOT54" s="96"/>
      <c r="IOU54" s="96"/>
      <c r="IOV54" s="96"/>
      <c r="IOW54" s="96"/>
      <c r="IOX54" s="96"/>
      <c r="IOY54" s="96"/>
      <c r="IOZ54" s="96"/>
      <c r="IPA54" s="96"/>
      <c r="IPB54" s="96"/>
      <c r="IPC54" s="96"/>
      <c r="IPD54" s="96"/>
      <c r="IPE54" s="96"/>
      <c r="IPF54" s="96"/>
      <c r="IPG54" s="96"/>
      <c r="IPH54" s="96"/>
      <c r="IPI54" s="96"/>
      <c r="IPJ54" s="96"/>
      <c r="IPK54" s="96"/>
      <c r="IPL54" s="96"/>
      <c r="IPM54" s="96"/>
      <c r="IPN54" s="96"/>
      <c r="IPO54" s="96"/>
      <c r="IPP54" s="96"/>
      <c r="IPQ54" s="96"/>
      <c r="IPR54" s="96"/>
      <c r="IPS54" s="96"/>
      <c r="IPT54" s="96"/>
      <c r="IPU54" s="96"/>
      <c r="IPV54" s="96"/>
      <c r="IPW54" s="96"/>
      <c r="IPX54" s="96"/>
      <c r="IPY54" s="96"/>
      <c r="IPZ54" s="96"/>
      <c r="IQA54" s="96"/>
      <c r="IQB54" s="96"/>
      <c r="IQC54" s="96"/>
      <c r="IQD54" s="96"/>
      <c r="IQE54" s="96"/>
      <c r="IQF54" s="96"/>
      <c r="IQG54" s="96"/>
      <c r="IQH54" s="96"/>
      <c r="IQI54" s="96"/>
      <c r="IQJ54" s="96"/>
      <c r="IQK54" s="96"/>
      <c r="IQL54" s="96"/>
      <c r="IQM54" s="96"/>
      <c r="IQN54" s="96"/>
      <c r="IQO54" s="96"/>
      <c r="IQP54" s="96"/>
      <c r="IQQ54" s="96"/>
      <c r="IQR54" s="96"/>
      <c r="IQS54" s="96"/>
      <c r="IQT54" s="96"/>
      <c r="IQU54" s="96"/>
      <c r="IQV54" s="96"/>
      <c r="IQW54" s="96"/>
      <c r="IQX54" s="96"/>
      <c r="IQY54" s="96"/>
      <c r="IQZ54" s="96"/>
      <c r="IRA54" s="96"/>
      <c r="IRB54" s="96"/>
      <c r="IRC54" s="96"/>
      <c r="IRD54" s="96"/>
      <c r="IRE54" s="96"/>
      <c r="IRF54" s="96"/>
      <c r="IRG54" s="96"/>
      <c r="IRH54" s="96"/>
      <c r="IRI54" s="96"/>
      <c r="IRJ54" s="96"/>
      <c r="IRK54" s="96"/>
      <c r="IRL54" s="96"/>
      <c r="IRM54" s="96"/>
      <c r="IRN54" s="96"/>
      <c r="IRO54" s="96"/>
      <c r="IRP54" s="96"/>
      <c r="IRQ54" s="96"/>
      <c r="IRR54" s="96"/>
      <c r="IRS54" s="96"/>
      <c r="IRT54" s="96"/>
      <c r="IRU54" s="96"/>
      <c r="IRV54" s="96"/>
      <c r="IRW54" s="96"/>
      <c r="IRX54" s="96"/>
      <c r="IRY54" s="96"/>
      <c r="IRZ54" s="96"/>
      <c r="ISA54" s="96"/>
      <c r="ISB54" s="96"/>
      <c r="ISC54" s="96"/>
      <c r="ISD54" s="96"/>
      <c r="ISE54" s="96"/>
      <c r="ISF54" s="96"/>
      <c r="ISG54" s="96"/>
      <c r="ISH54" s="96"/>
      <c r="ISI54" s="96"/>
      <c r="ISJ54" s="96"/>
      <c r="ISK54" s="96"/>
      <c r="ISL54" s="96"/>
      <c r="ISM54" s="96"/>
      <c r="ISN54" s="96"/>
      <c r="ISO54" s="96"/>
      <c r="ISP54" s="96"/>
      <c r="ISQ54" s="96"/>
      <c r="ISR54" s="96"/>
      <c r="ISS54" s="96"/>
      <c r="IST54" s="96"/>
      <c r="ISU54" s="96"/>
      <c r="ISV54" s="96"/>
      <c r="ISW54" s="96"/>
      <c r="ISX54" s="96"/>
      <c r="ISY54" s="96"/>
      <c r="ISZ54" s="96"/>
      <c r="ITA54" s="96"/>
      <c r="ITB54" s="96"/>
      <c r="ITC54" s="96"/>
      <c r="ITD54" s="96"/>
      <c r="ITE54" s="96"/>
      <c r="ITF54" s="96"/>
      <c r="ITG54" s="96"/>
      <c r="ITH54" s="96"/>
      <c r="ITI54" s="96"/>
      <c r="ITJ54" s="96"/>
      <c r="ITK54" s="96"/>
      <c r="ITL54" s="96"/>
      <c r="ITM54" s="96"/>
      <c r="ITN54" s="96"/>
      <c r="ITO54" s="96"/>
      <c r="ITP54" s="96"/>
      <c r="ITQ54" s="96"/>
      <c r="ITR54" s="96"/>
      <c r="ITS54" s="96"/>
      <c r="ITT54" s="96"/>
      <c r="ITU54" s="96"/>
      <c r="ITV54" s="96"/>
      <c r="ITW54" s="96"/>
      <c r="ITX54" s="96"/>
      <c r="ITY54" s="96"/>
      <c r="ITZ54" s="96"/>
      <c r="IUA54" s="96"/>
      <c r="IUB54" s="96"/>
      <c r="IUC54" s="96"/>
      <c r="IUD54" s="96"/>
      <c r="IUE54" s="96"/>
      <c r="IUF54" s="96"/>
      <c r="IUG54" s="96"/>
      <c r="IUH54" s="96"/>
      <c r="IUI54" s="96"/>
      <c r="IUJ54" s="96"/>
      <c r="IUK54" s="96"/>
      <c r="IUL54" s="96"/>
      <c r="IUM54" s="96"/>
      <c r="IUN54" s="96"/>
      <c r="IUO54" s="96"/>
      <c r="IUP54" s="96"/>
      <c r="IUQ54" s="96"/>
      <c r="IUR54" s="96"/>
      <c r="IUS54" s="96"/>
      <c r="IUT54" s="96"/>
      <c r="IUU54" s="96"/>
      <c r="IUV54" s="96"/>
      <c r="IUW54" s="96"/>
      <c r="IUX54" s="96"/>
      <c r="IUY54" s="96"/>
      <c r="IUZ54" s="96"/>
      <c r="IVA54" s="96"/>
      <c r="IVB54" s="96"/>
      <c r="IVC54" s="96"/>
      <c r="IVD54" s="96"/>
      <c r="IVE54" s="96"/>
      <c r="IVF54" s="96"/>
      <c r="IVG54" s="96"/>
      <c r="IVH54" s="96"/>
      <c r="IVI54" s="96"/>
      <c r="IVJ54" s="96"/>
      <c r="IVK54" s="96"/>
      <c r="IVL54" s="96"/>
      <c r="IVM54" s="96"/>
      <c r="IVN54" s="96"/>
      <c r="IVO54" s="96"/>
      <c r="IVP54" s="96"/>
      <c r="IVQ54" s="96"/>
      <c r="IVR54" s="96"/>
      <c r="IVS54" s="96"/>
      <c r="IVT54" s="96"/>
      <c r="IVU54" s="96"/>
      <c r="IVV54" s="96"/>
      <c r="IVW54" s="96"/>
      <c r="IVX54" s="96"/>
      <c r="IVY54" s="96"/>
      <c r="IVZ54" s="96"/>
      <c r="IWA54" s="96"/>
      <c r="IWB54" s="96"/>
      <c r="IWC54" s="96"/>
      <c r="IWD54" s="96"/>
      <c r="IWE54" s="96"/>
      <c r="IWF54" s="96"/>
      <c r="IWG54" s="96"/>
      <c r="IWH54" s="96"/>
      <c r="IWI54" s="96"/>
      <c r="IWJ54" s="96"/>
      <c r="IWK54" s="96"/>
      <c r="IWL54" s="96"/>
      <c r="IWM54" s="96"/>
      <c r="IWN54" s="96"/>
      <c r="IWO54" s="96"/>
      <c r="IWP54" s="96"/>
      <c r="IWQ54" s="96"/>
      <c r="IWR54" s="96"/>
      <c r="IWS54" s="96"/>
      <c r="IWT54" s="96"/>
      <c r="IWU54" s="96"/>
      <c r="IWV54" s="96"/>
      <c r="IWW54" s="96"/>
      <c r="IWX54" s="96"/>
      <c r="IWY54" s="96"/>
      <c r="IWZ54" s="96"/>
      <c r="IXA54" s="96"/>
      <c r="IXB54" s="96"/>
      <c r="IXC54" s="96"/>
      <c r="IXD54" s="96"/>
      <c r="IXE54" s="96"/>
      <c r="IXF54" s="96"/>
      <c r="IXG54" s="96"/>
      <c r="IXH54" s="96"/>
      <c r="IXI54" s="96"/>
      <c r="IXJ54" s="96"/>
      <c r="IXK54" s="96"/>
      <c r="IXL54" s="96"/>
      <c r="IXM54" s="96"/>
      <c r="IXN54" s="96"/>
      <c r="IXO54" s="96"/>
      <c r="IXP54" s="96"/>
      <c r="IXQ54" s="96"/>
      <c r="IXR54" s="96"/>
      <c r="IXS54" s="96"/>
      <c r="IXT54" s="96"/>
      <c r="IXU54" s="96"/>
      <c r="IXV54" s="96"/>
      <c r="IXW54" s="96"/>
      <c r="IXX54" s="96"/>
      <c r="IXY54" s="96"/>
      <c r="IXZ54" s="96"/>
      <c r="IYA54" s="96"/>
      <c r="IYB54" s="96"/>
      <c r="IYC54" s="96"/>
      <c r="IYD54" s="96"/>
      <c r="IYE54" s="96"/>
      <c r="IYF54" s="96"/>
      <c r="IYG54" s="96"/>
      <c r="IYH54" s="96"/>
      <c r="IYI54" s="96"/>
      <c r="IYJ54" s="96"/>
      <c r="IYK54" s="96"/>
      <c r="IYL54" s="96"/>
      <c r="IYM54" s="96"/>
      <c r="IYN54" s="96"/>
      <c r="IYO54" s="96"/>
      <c r="IYP54" s="96"/>
      <c r="IYQ54" s="96"/>
      <c r="IYR54" s="96"/>
      <c r="IYS54" s="96"/>
      <c r="IYT54" s="96"/>
      <c r="IYU54" s="96"/>
      <c r="IYV54" s="96"/>
      <c r="IYW54" s="96"/>
      <c r="IYX54" s="96"/>
      <c r="IYY54" s="96"/>
      <c r="IYZ54" s="96"/>
      <c r="IZA54" s="96"/>
      <c r="IZB54" s="96"/>
      <c r="IZC54" s="96"/>
      <c r="IZD54" s="96"/>
      <c r="IZE54" s="96"/>
      <c r="IZF54" s="96"/>
      <c r="IZG54" s="96"/>
      <c r="IZH54" s="96"/>
      <c r="IZI54" s="96"/>
      <c r="IZJ54" s="96"/>
      <c r="IZK54" s="96"/>
      <c r="IZL54" s="96"/>
      <c r="IZM54" s="96"/>
      <c r="IZN54" s="96"/>
      <c r="IZO54" s="96"/>
      <c r="IZP54" s="96"/>
      <c r="IZQ54" s="96"/>
      <c r="IZR54" s="96"/>
      <c r="IZS54" s="96"/>
      <c r="IZT54" s="96"/>
      <c r="IZU54" s="96"/>
      <c r="IZV54" s="96"/>
      <c r="IZW54" s="96"/>
      <c r="IZX54" s="96"/>
      <c r="IZY54" s="96"/>
      <c r="IZZ54" s="96"/>
      <c r="JAA54" s="96"/>
      <c r="JAB54" s="96"/>
      <c r="JAC54" s="96"/>
      <c r="JAD54" s="96"/>
      <c r="JAE54" s="96"/>
      <c r="JAF54" s="96"/>
      <c r="JAG54" s="96"/>
      <c r="JAH54" s="96"/>
      <c r="JAI54" s="96"/>
      <c r="JAJ54" s="96"/>
      <c r="JAK54" s="96"/>
      <c r="JAL54" s="96"/>
      <c r="JAM54" s="96"/>
      <c r="JAN54" s="96"/>
      <c r="JAO54" s="96"/>
      <c r="JAP54" s="96"/>
      <c r="JAQ54" s="96"/>
      <c r="JAR54" s="96"/>
      <c r="JAS54" s="96"/>
      <c r="JAT54" s="96"/>
      <c r="JAU54" s="96"/>
      <c r="JAV54" s="96"/>
      <c r="JAW54" s="96"/>
      <c r="JAX54" s="96"/>
      <c r="JAY54" s="96"/>
      <c r="JAZ54" s="96"/>
      <c r="JBA54" s="96"/>
      <c r="JBB54" s="96"/>
      <c r="JBC54" s="96"/>
      <c r="JBD54" s="96"/>
      <c r="JBE54" s="96"/>
      <c r="JBF54" s="96"/>
      <c r="JBG54" s="96"/>
      <c r="JBH54" s="96"/>
      <c r="JBI54" s="96"/>
      <c r="JBJ54" s="96"/>
      <c r="JBK54" s="96"/>
      <c r="JBL54" s="96"/>
      <c r="JBM54" s="96"/>
      <c r="JBN54" s="96"/>
      <c r="JBO54" s="96"/>
      <c r="JBP54" s="96"/>
      <c r="JBQ54" s="96"/>
      <c r="JBR54" s="96"/>
      <c r="JBS54" s="96"/>
      <c r="JBT54" s="96"/>
      <c r="JBU54" s="96"/>
      <c r="JBV54" s="96"/>
      <c r="JBW54" s="96"/>
      <c r="JBX54" s="96"/>
      <c r="JBY54" s="96"/>
      <c r="JBZ54" s="96"/>
      <c r="JCA54" s="96"/>
      <c r="JCB54" s="96"/>
      <c r="JCC54" s="96"/>
      <c r="JCD54" s="96"/>
      <c r="JCE54" s="96"/>
      <c r="JCF54" s="96"/>
      <c r="JCG54" s="96"/>
      <c r="JCH54" s="96"/>
      <c r="JCI54" s="96"/>
      <c r="JCJ54" s="96"/>
      <c r="JCK54" s="96"/>
      <c r="JCL54" s="96"/>
      <c r="JCM54" s="96"/>
      <c r="JCN54" s="96"/>
      <c r="JCO54" s="96"/>
      <c r="JCP54" s="96"/>
      <c r="JCQ54" s="96"/>
      <c r="JCR54" s="96"/>
      <c r="JCS54" s="96"/>
      <c r="JCT54" s="96"/>
      <c r="JCU54" s="96"/>
      <c r="JCV54" s="96"/>
      <c r="JCW54" s="96"/>
      <c r="JCX54" s="96"/>
      <c r="JCY54" s="96"/>
      <c r="JCZ54" s="96"/>
      <c r="JDA54" s="96"/>
      <c r="JDB54" s="96"/>
      <c r="JDC54" s="96"/>
      <c r="JDD54" s="96"/>
      <c r="JDE54" s="96"/>
      <c r="JDF54" s="96"/>
      <c r="JDG54" s="96"/>
      <c r="JDH54" s="96"/>
      <c r="JDI54" s="96"/>
      <c r="JDJ54" s="96"/>
      <c r="JDK54" s="96"/>
      <c r="JDL54" s="96"/>
      <c r="JDM54" s="96"/>
      <c r="JDN54" s="96"/>
      <c r="JDO54" s="96"/>
      <c r="JDP54" s="96"/>
      <c r="JDQ54" s="96"/>
      <c r="JDR54" s="96"/>
      <c r="JDS54" s="96"/>
      <c r="JDT54" s="96"/>
      <c r="JDU54" s="96"/>
      <c r="JDV54" s="96"/>
      <c r="JDW54" s="96"/>
      <c r="JDX54" s="96"/>
      <c r="JDY54" s="96"/>
      <c r="JDZ54" s="96"/>
      <c r="JEA54" s="96"/>
      <c r="JEB54" s="96"/>
      <c r="JEC54" s="96"/>
      <c r="JED54" s="96"/>
      <c r="JEE54" s="96"/>
      <c r="JEF54" s="96"/>
      <c r="JEG54" s="96"/>
      <c r="JEH54" s="96"/>
      <c r="JEI54" s="96"/>
      <c r="JEJ54" s="96"/>
      <c r="JEK54" s="96"/>
      <c r="JEL54" s="96"/>
      <c r="JEM54" s="96"/>
      <c r="JEN54" s="96"/>
      <c r="JEO54" s="96"/>
      <c r="JEP54" s="96"/>
      <c r="JEQ54" s="96"/>
      <c r="JER54" s="96"/>
      <c r="JES54" s="96"/>
      <c r="JET54" s="96"/>
      <c r="JEU54" s="96"/>
      <c r="JEV54" s="96"/>
      <c r="JEW54" s="96"/>
      <c r="JEX54" s="96"/>
      <c r="JEY54" s="96"/>
      <c r="JEZ54" s="96"/>
      <c r="JFA54" s="96"/>
      <c r="JFB54" s="96"/>
      <c r="JFC54" s="96"/>
      <c r="JFD54" s="96"/>
      <c r="JFE54" s="96"/>
      <c r="JFF54" s="96"/>
      <c r="JFG54" s="96"/>
      <c r="JFH54" s="96"/>
      <c r="JFI54" s="96"/>
      <c r="JFJ54" s="96"/>
      <c r="JFK54" s="96"/>
      <c r="JFL54" s="96"/>
      <c r="JFM54" s="96"/>
      <c r="JFN54" s="96"/>
      <c r="JFO54" s="96"/>
      <c r="JFP54" s="96"/>
      <c r="JFQ54" s="96"/>
      <c r="JFR54" s="96"/>
      <c r="JFS54" s="96"/>
      <c r="JFT54" s="96"/>
      <c r="JFU54" s="96"/>
      <c r="JFV54" s="96"/>
      <c r="JFW54" s="96"/>
      <c r="JFX54" s="96"/>
      <c r="JFY54" s="96"/>
      <c r="JFZ54" s="96"/>
      <c r="JGA54" s="96"/>
      <c r="JGB54" s="96"/>
      <c r="JGC54" s="96"/>
      <c r="JGD54" s="96"/>
      <c r="JGE54" s="96"/>
      <c r="JGF54" s="96"/>
      <c r="JGG54" s="96"/>
      <c r="JGH54" s="96"/>
      <c r="JGI54" s="96"/>
      <c r="JGJ54" s="96"/>
      <c r="JGK54" s="96"/>
      <c r="JGL54" s="96"/>
      <c r="JGM54" s="96"/>
      <c r="JGN54" s="96"/>
      <c r="JGO54" s="96"/>
      <c r="JGP54" s="96"/>
      <c r="JGQ54" s="96"/>
      <c r="JGR54" s="96"/>
      <c r="JGS54" s="96"/>
      <c r="JGT54" s="96"/>
      <c r="JGU54" s="96"/>
      <c r="JGV54" s="96"/>
      <c r="JGW54" s="96"/>
      <c r="JGX54" s="96"/>
      <c r="JGY54" s="96"/>
      <c r="JGZ54" s="96"/>
      <c r="JHA54" s="96"/>
      <c r="JHB54" s="96"/>
      <c r="JHC54" s="96"/>
      <c r="JHD54" s="96"/>
      <c r="JHE54" s="96"/>
      <c r="JHF54" s="96"/>
      <c r="JHG54" s="96"/>
      <c r="JHH54" s="96"/>
      <c r="JHI54" s="96"/>
      <c r="JHJ54" s="96"/>
      <c r="JHK54" s="96"/>
      <c r="JHL54" s="96"/>
      <c r="JHM54" s="96"/>
      <c r="JHN54" s="96"/>
      <c r="JHO54" s="96"/>
      <c r="JHP54" s="96"/>
      <c r="JHQ54" s="96"/>
      <c r="JHR54" s="96"/>
      <c r="JHS54" s="96"/>
      <c r="JHT54" s="96"/>
      <c r="JHU54" s="96"/>
      <c r="JHV54" s="96"/>
      <c r="JHW54" s="96"/>
      <c r="JHX54" s="96"/>
      <c r="JHY54" s="96"/>
      <c r="JHZ54" s="96"/>
      <c r="JIA54" s="96"/>
      <c r="JIB54" s="96"/>
      <c r="JIC54" s="96"/>
      <c r="JID54" s="96"/>
      <c r="JIE54" s="96"/>
      <c r="JIF54" s="96"/>
      <c r="JIG54" s="96"/>
      <c r="JIH54" s="96"/>
      <c r="JII54" s="96"/>
      <c r="JIJ54" s="96"/>
      <c r="JIK54" s="96"/>
      <c r="JIL54" s="96"/>
      <c r="JIM54" s="96"/>
      <c r="JIN54" s="96"/>
      <c r="JIO54" s="96"/>
      <c r="JIP54" s="96"/>
      <c r="JIQ54" s="96"/>
      <c r="JIR54" s="96"/>
      <c r="JIS54" s="96"/>
      <c r="JIT54" s="96"/>
      <c r="JIU54" s="96"/>
      <c r="JIV54" s="96"/>
      <c r="JIW54" s="96"/>
      <c r="JIX54" s="96"/>
      <c r="JIY54" s="96"/>
      <c r="JIZ54" s="96"/>
      <c r="JJA54" s="96"/>
      <c r="JJB54" s="96"/>
      <c r="JJC54" s="96"/>
      <c r="JJD54" s="96"/>
      <c r="JJE54" s="96"/>
      <c r="JJF54" s="96"/>
      <c r="JJG54" s="96"/>
      <c r="JJH54" s="96"/>
      <c r="JJI54" s="96"/>
      <c r="JJJ54" s="96"/>
      <c r="JJK54" s="96"/>
      <c r="JJL54" s="96"/>
      <c r="JJM54" s="96"/>
      <c r="JJN54" s="96"/>
      <c r="JJO54" s="96"/>
      <c r="JJP54" s="96"/>
      <c r="JJQ54" s="96"/>
      <c r="JJR54" s="96"/>
      <c r="JJS54" s="96"/>
      <c r="JJT54" s="96"/>
      <c r="JJU54" s="96"/>
      <c r="JJV54" s="96"/>
      <c r="JJW54" s="96"/>
      <c r="JJX54" s="96"/>
      <c r="JJY54" s="96"/>
      <c r="JJZ54" s="96"/>
      <c r="JKA54" s="96"/>
      <c r="JKB54" s="96"/>
      <c r="JKC54" s="96"/>
      <c r="JKD54" s="96"/>
      <c r="JKE54" s="96"/>
      <c r="JKF54" s="96"/>
      <c r="JKG54" s="96"/>
      <c r="JKH54" s="96"/>
      <c r="JKI54" s="96"/>
      <c r="JKJ54" s="96"/>
      <c r="JKK54" s="96"/>
      <c r="JKL54" s="96"/>
      <c r="JKM54" s="96"/>
      <c r="JKN54" s="96"/>
      <c r="JKO54" s="96"/>
      <c r="JKP54" s="96"/>
      <c r="JKQ54" s="96"/>
      <c r="JKR54" s="96"/>
      <c r="JKS54" s="96"/>
      <c r="JKT54" s="96"/>
      <c r="JKU54" s="96"/>
      <c r="JKV54" s="96"/>
      <c r="JKW54" s="96"/>
      <c r="JKX54" s="96"/>
      <c r="JKY54" s="96"/>
      <c r="JKZ54" s="96"/>
      <c r="JLA54" s="96"/>
      <c r="JLB54" s="96"/>
      <c r="JLC54" s="96"/>
      <c r="JLD54" s="96"/>
      <c r="JLE54" s="96"/>
      <c r="JLF54" s="96"/>
      <c r="JLG54" s="96"/>
      <c r="JLH54" s="96"/>
      <c r="JLI54" s="96"/>
      <c r="JLJ54" s="96"/>
      <c r="JLK54" s="96"/>
      <c r="JLL54" s="96"/>
      <c r="JLM54" s="96"/>
      <c r="JLN54" s="96"/>
      <c r="JLO54" s="96"/>
      <c r="JLP54" s="96"/>
      <c r="JLQ54" s="96"/>
      <c r="JLR54" s="96"/>
      <c r="JLS54" s="96"/>
      <c r="JLT54" s="96"/>
      <c r="JLU54" s="96"/>
      <c r="JLV54" s="96"/>
      <c r="JLW54" s="96"/>
      <c r="JLX54" s="96"/>
      <c r="JLY54" s="96"/>
      <c r="JLZ54" s="96"/>
      <c r="JMA54" s="96"/>
      <c r="JMB54" s="96"/>
      <c r="JMC54" s="96"/>
      <c r="JMD54" s="96"/>
      <c r="JME54" s="96"/>
      <c r="JMF54" s="96"/>
      <c r="JMG54" s="96"/>
      <c r="JMH54" s="96"/>
      <c r="JMI54" s="96"/>
      <c r="JMJ54" s="96"/>
      <c r="JMK54" s="96"/>
      <c r="JML54" s="96"/>
      <c r="JMM54" s="96"/>
      <c r="JMN54" s="96"/>
      <c r="JMO54" s="96"/>
      <c r="JMP54" s="96"/>
      <c r="JMQ54" s="96"/>
      <c r="JMR54" s="96"/>
      <c r="JMS54" s="96"/>
      <c r="JMT54" s="96"/>
      <c r="JMU54" s="96"/>
      <c r="JMV54" s="96"/>
      <c r="JMW54" s="96"/>
      <c r="JMX54" s="96"/>
      <c r="JMY54" s="96"/>
      <c r="JMZ54" s="96"/>
      <c r="JNA54" s="96"/>
      <c r="JNB54" s="96"/>
      <c r="JNC54" s="96"/>
      <c r="JND54" s="96"/>
      <c r="JNE54" s="96"/>
      <c r="JNF54" s="96"/>
      <c r="JNG54" s="96"/>
      <c r="JNH54" s="96"/>
      <c r="JNI54" s="96"/>
      <c r="JNJ54" s="96"/>
      <c r="JNK54" s="96"/>
      <c r="JNL54" s="96"/>
      <c r="JNM54" s="96"/>
      <c r="JNN54" s="96"/>
      <c r="JNO54" s="96"/>
      <c r="JNP54" s="96"/>
      <c r="JNQ54" s="96"/>
      <c r="JNR54" s="96"/>
      <c r="JNS54" s="96"/>
      <c r="JNT54" s="96"/>
      <c r="JNU54" s="96"/>
      <c r="JNV54" s="96"/>
      <c r="JNW54" s="96"/>
      <c r="JNX54" s="96"/>
      <c r="JNY54" s="96"/>
      <c r="JNZ54" s="96"/>
      <c r="JOA54" s="96"/>
      <c r="JOB54" s="96"/>
      <c r="JOC54" s="96"/>
      <c r="JOD54" s="96"/>
      <c r="JOE54" s="96"/>
      <c r="JOF54" s="96"/>
      <c r="JOG54" s="96"/>
      <c r="JOH54" s="96"/>
      <c r="JOI54" s="96"/>
      <c r="JOJ54" s="96"/>
      <c r="JOK54" s="96"/>
      <c r="JOL54" s="96"/>
      <c r="JOM54" s="96"/>
      <c r="JON54" s="96"/>
      <c r="JOO54" s="96"/>
      <c r="JOP54" s="96"/>
      <c r="JOQ54" s="96"/>
      <c r="JOR54" s="96"/>
      <c r="JOS54" s="96"/>
      <c r="JOT54" s="96"/>
      <c r="JOU54" s="96"/>
      <c r="JOV54" s="96"/>
      <c r="JOW54" s="96"/>
      <c r="JOX54" s="96"/>
      <c r="JOY54" s="96"/>
      <c r="JOZ54" s="96"/>
      <c r="JPA54" s="96"/>
      <c r="JPB54" s="96"/>
      <c r="JPC54" s="96"/>
      <c r="JPD54" s="96"/>
      <c r="JPE54" s="96"/>
      <c r="JPF54" s="96"/>
      <c r="JPG54" s="96"/>
      <c r="JPH54" s="96"/>
      <c r="JPI54" s="96"/>
      <c r="JPJ54" s="96"/>
      <c r="JPK54" s="96"/>
      <c r="JPL54" s="96"/>
      <c r="JPM54" s="96"/>
      <c r="JPN54" s="96"/>
      <c r="JPO54" s="96"/>
      <c r="JPP54" s="96"/>
      <c r="JPQ54" s="96"/>
      <c r="JPR54" s="96"/>
      <c r="JPS54" s="96"/>
      <c r="JPT54" s="96"/>
      <c r="JPU54" s="96"/>
      <c r="JPV54" s="96"/>
      <c r="JPW54" s="96"/>
      <c r="JPX54" s="96"/>
      <c r="JPY54" s="96"/>
      <c r="JPZ54" s="96"/>
      <c r="JQA54" s="96"/>
      <c r="JQB54" s="96"/>
      <c r="JQC54" s="96"/>
      <c r="JQD54" s="96"/>
      <c r="JQE54" s="96"/>
      <c r="JQF54" s="96"/>
      <c r="JQG54" s="96"/>
      <c r="JQH54" s="96"/>
      <c r="JQI54" s="96"/>
      <c r="JQJ54" s="96"/>
      <c r="JQK54" s="96"/>
      <c r="JQL54" s="96"/>
      <c r="JQM54" s="96"/>
      <c r="JQN54" s="96"/>
      <c r="JQO54" s="96"/>
      <c r="JQP54" s="96"/>
      <c r="JQQ54" s="96"/>
      <c r="JQR54" s="96"/>
      <c r="JQS54" s="96"/>
      <c r="JQT54" s="96"/>
      <c r="JQU54" s="96"/>
      <c r="JQV54" s="96"/>
      <c r="JQW54" s="96"/>
      <c r="JQX54" s="96"/>
      <c r="JQY54" s="96"/>
      <c r="JQZ54" s="96"/>
      <c r="JRA54" s="96"/>
      <c r="JRB54" s="96"/>
      <c r="JRC54" s="96"/>
      <c r="JRD54" s="96"/>
      <c r="JRE54" s="96"/>
      <c r="JRF54" s="96"/>
      <c r="JRG54" s="96"/>
      <c r="JRH54" s="96"/>
      <c r="JRI54" s="96"/>
      <c r="JRJ54" s="96"/>
      <c r="JRK54" s="96"/>
      <c r="JRL54" s="96"/>
      <c r="JRM54" s="96"/>
      <c r="JRN54" s="96"/>
      <c r="JRO54" s="96"/>
      <c r="JRP54" s="96"/>
      <c r="JRQ54" s="96"/>
      <c r="JRR54" s="96"/>
      <c r="JRS54" s="96"/>
      <c r="JRT54" s="96"/>
      <c r="JRU54" s="96"/>
      <c r="JRV54" s="96"/>
      <c r="JRW54" s="96"/>
      <c r="JRX54" s="96"/>
      <c r="JRY54" s="96"/>
      <c r="JRZ54" s="96"/>
      <c r="JSA54" s="96"/>
      <c r="JSB54" s="96"/>
      <c r="JSC54" s="96"/>
      <c r="JSD54" s="96"/>
      <c r="JSE54" s="96"/>
      <c r="JSF54" s="96"/>
      <c r="JSG54" s="96"/>
      <c r="JSH54" s="96"/>
      <c r="JSI54" s="96"/>
      <c r="JSJ54" s="96"/>
      <c r="JSK54" s="96"/>
      <c r="JSL54" s="96"/>
      <c r="JSM54" s="96"/>
      <c r="JSN54" s="96"/>
      <c r="JSO54" s="96"/>
      <c r="JSP54" s="96"/>
      <c r="JSQ54" s="96"/>
      <c r="JSR54" s="96"/>
      <c r="JSS54" s="96"/>
      <c r="JST54" s="96"/>
      <c r="JSU54" s="96"/>
      <c r="JSV54" s="96"/>
      <c r="JSW54" s="96"/>
      <c r="JSX54" s="96"/>
      <c r="JSY54" s="96"/>
      <c r="JSZ54" s="96"/>
      <c r="JTA54" s="96"/>
      <c r="JTB54" s="96"/>
      <c r="JTC54" s="96"/>
      <c r="JTD54" s="96"/>
      <c r="JTE54" s="96"/>
      <c r="JTF54" s="96"/>
      <c r="JTG54" s="96"/>
      <c r="JTH54" s="96"/>
      <c r="JTI54" s="96"/>
      <c r="JTJ54" s="96"/>
      <c r="JTK54" s="96"/>
      <c r="JTL54" s="96"/>
      <c r="JTM54" s="96"/>
      <c r="JTN54" s="96"/>
      <c r="JTO54" s="96"/>
      <c r="JTP54" s="96"/>
      <c r="JTQ54" s="96"/>
      <c r="JTR54" s="96"/>
      <c r="JTS54" s="96"/>
      <c r="JTT54" s="96"/>
      <c r="JTU54" s="96"/>
      <c r="JTV54" s="96"/>
      <c r="JTW54" s="96"/>
      <c r="JTX54" s="96"/>
      <c r="JTY54" s="96"/>
      <c r="JTZ54" s="96"/>
      <c r="JUA54" s="96"/>
      <c r="JUB54" s="96"/>
      <c r="JUC54" s="96"/>
      <c r="JUD54" s="96"/>
      <c r="JUE54" s="96"/>
      <c r="JUF54" s="96"/>
      <c r="JUG54" s="96"/>
      <c r="JUH54" s="96"/>
      <c r="JUI54" s="96"/>
      <c r="JUJ54" s="96"/>
      <c r="JUK54" s="96"/>
      <c r="JUL54" s="96"/>
      <c r="JUM54" s="96"/>
      <c r="JUN54" s="96"/>
      <c r="JUO54" s="96"/>
      <c r="JUP54" s="96"/>
      <c r="JUQ54" s="96"/>
      <c r="JUR54" s="96"/>
      <c r="JUS54" s="96"/>
      <c r="JUT54" s="96"/>
      <c r="JUU54" s="96"/>
      <c r="JUV54" s="96"/>
      <c r="JUW54" s="96"/>
      <c r="JUX54" s="96"/>
      <c r="JUY54" s="96"/>
      <c r="JUZ54" s="96"/>
      <c r="JVA54" s="96"/>
      <c r="JVB54" s="96"/>
      <c r="JVC54" s="96"/>
      <c r="JVD54" s="96"/>
      <c r="JVE54" s="96"/>
      <c r="JVF54" s="96"/>
      <c r="JVG54" s="96"/>
      <c r="JVH54" s="96"/>
      <c r="JVI54" s="96"/>
      <c r="JVJ54" s="96"/>
      <c r="JVK54" s="96"/>
      <c r="JVL54" s="96"/>
      <c r="JVM54" s="96"/>
      <c r="JVN54" s="96"/>
      <c r="JVO54" s="96"/>
      <c r="JVP54" s="96"/>
      <c r="JVQ54" s="96"/>
      <c r="JVR54" s="96"/>
      <c r="JVS54" s="96"/>
      <c r="JVT54" s="96"/>
      <c r="JVU54" s="96"/>
      <c r="JVV54" s="96"/>
      <c r="JVW54" s="96"/>
      <c r="JVX54" s="96"/>
      <c r="JVY54" s="96"/>
      <c r="JVZ54" s="96"/>
      <c r="JWA54" s="96"/>
      <c r="JWB54" s="96"/>
      <c r="JWC54" s="96"/>
      <c r="JWD54" s="96"/>
      <c r="JWE54" s="96"/>
      <c r="JWF54" s="96"/>
      <c r="JWG54" s="96"/>
      <c r="JWH54" s="96"/>
      <c r="JWI54" s="96"/>
      <c r="JWJ54" s="96"/>
      <c r="JWK54" s="96"/>
      <c r="JWL54" s="96"/>
      <c r="JWM54" s="96"/>
      <c r="JWN54" s="96"/>
      <c r="JWO54" s="96"/>
      <c r="JWP54" s="96"/>
      <c r="JWQ54" s="96"/>
      <c r="JWR54" s="96"/>
      <c r="JWS54" s="96"/>
      <c r="JWT54" s="96"/>
      <c r="JWU54" s="96"/>
      <c r="JWV54" s="96"/>
      <c r="JWW54" s="96"/>
      <c r="JWX54" s="96"/>
      <c r="JWY54" s="96"/>
      <c r="JWZ54" s="96"/>
      <c r="JXA54" s="96"/>
      <c r="JXB54" s="96"/>
      <c r="JXC54" s="96"/>
      <c r="JXD54" s="96"/>
      <c r="JXE54" s="96"/>
      <c r="JXF54" s="96"/>
      <c r="JXG54" s="96"/>
      <c r="JXH54" s="96"/>
      <c r="JXI54" s="96"/>
      <c r="JXJ54" s="96"/>
      <c r="JXK54" s="96"/>
      <c r="JXL54" s="96"/>
      <c r="JXM54" s="96"/>
      <c r="JXN54" s="96"/>
      <c r="JXO54" s="96"/>
      <c r="JXP54" s="96"/>
      <c r="JXQ54" s="96"/>
      <c r="JXR54" s="96"/>
      <c r="JXS54" s="96"/>
      <c r="JXT54" s="96"/>
      <c r="JXU54" s="96"/>
      <c r="JXV54" s="96"/>
      <c r="JXW54" s="96"/>
      <c r="JXX54" s="96"/>
      <c r="JXY54" s="96"/>
      <c r="JXZ54" s="96"/>
      <c r="JYA54" s="96"/>
      <c r="JYB54" s="96"/>
      <c r="JYC54" s="96"/>
      <c r="JYD54" s="96"/>
      <c r="JYE54" s="96"/>
      <c r="JYF54" s="96"/>
      <c r="JYG54" s="96"/>
      <c r="JYH54" s="96"/>
      <c r="JYI54" s="96"/>
      <c r="JYJ54" s="96"/>
      <c r="JYK54" s="96"/>
      <c r="JYL54" s="96"/>
      <c r="JYM54" s="96"/>
      <c r="JYN54" s="96"/>
      <c r="JYO54" s="96"/>
      <c r="JYP54" s="96"/>
      <c r="JYQ54" s="96"/>
      <c r="JYR54" s="96"/>
      <c r="JYS54" s="96"/>
      <c r="JYT54" s="96"/>
      <c r="JYU54" s="96"/>
      <c r="JYV54" s="96"/>
      <c r="JYW54" s="96"/>
      <c r="JYX54" s="96"/>
      <c r="JYY54" s="96"/>
      <c r="JYZ54" s="96"/>
      <c r="JZA54" s="96"/>
      <c r="JZB54" s="96"/>
      <c r="JZC54" s="96"/>
      <c r="JZD54" s="96"/>
      <c r="JZE54" s="96"/>
      <c r="JZF54" s="96"/>
      <c r="JZG54" s="96"/>
      <c r="JZH54" s="96"/>
      <c r="JZI54" s="96"/>
      <c r="JZJ54" s="96"/>
      <c r="JZK54" s="96"/>
      <c r="JZL54" s="96"/>
      <c r="JZM54" s="96"/>
      <c r="JZN54" s="96"/>
      <c r="JZO54" s="96"/>
      <c r="JZP54" s="96"/>
      <c r="JZQ54" s="96"/>
      <c r="JZR54" s="96"/>
      <c r="JZS54" s="96"/>
      <c r="JZT54" s="96"/>
      <c r="JZU54" s="96"/>
      <c r="JZV54" s="96"/>
      <c r="JZW54" s="96"/>
      <c r="JZX54" s="96"/>
      <c r="JZY54" s="96"/>
      <c r="JZZ54" s="96"/>
      <c r="KAA54" s="96"/>
      <c r="KAB54" s="96"/>
      <c r="KAC54" s="96"/>
      <c r="KAD54" s="96"/>
      <c r="KAE54" s="96"/>
      <c r="KAF54" s="96"/>
      <c r="KAG54" s="96"/>
      <c r="KAH54" s="96"/>
      <c r="KAI54" s="96"/>
      <c r="KAJ54" s="96"/>
      <c r="KAK54" s="96"/>
      <c r="KAL54" s="96"/>
      <c r="KAM54" s="96"/>
      <c r="KAN54" s="96"/>
      <c r="KAO54" s="96"/>
      <c r="KAP54" s="96"/>
      <c r="KAQ54" s="96"/>
      <c r="KAR54" s="96"/>
      <c r="KAS54" s="96"/>
      <c r="KAT54" s="96"/>
      <c r="KAU54" s="96"/>
      <c r="KAV54" s="96"/>
      <c r="KAW54" s="96"/>
      <c r="KAX54" s="96"/>
      <c r="KAY54" s="96"/>
      <c r="KAZ54" s="96"/>
      <c r="KBA54" s="96"/>
      <c r="KBB54" s="96"/>
      <c r="KBC54" s="96"/>
      <c r="KBD54" s="96"/>
      <c r="KBE54" s="96"/>
      <c r="KBF54" s="96"/>
      <c r="KBG54" s="96"/>
      <c r="KBH54" s="96"/>
      <c r="KBI54" s="96"/>
      <c r="KBJ54" s="96"/>
      <c r="KBK54" s="96"/>
      <c r="KBL54" s="96"/>
      <c r="KBM54" s="96"/>
      <c r="KBN54" s="96"/>
      <c r="KBO54" s="96"/>
      <c r="KBP54" s="96"/>
      <c r="KBQ54" s="96"/>
      <c r="KBR54" s="96"/>
      <c r="KBS54" s="96"/>
      <c r="KBT54" s="96"/>
      <c r="KBU54" s="96"/>
      <c r="KBV54" s="96"/>
      <c r="KBW54" s="96"/>
      <c r="KBX54" s="96"/>
      <c r="KBY54" s="96"/>
      <c r="KBZ54" s="96"/>
      <c r="KCA54" s="96"/>
      <c r="KCB54" s="96"/>
      <c r="KCC54" s="96"/>
      <c r="KCD54" s="96"/>
      <c r="KCE54" s="96"/>
      <c r="KCF54" s="96"/>
      <c r="KCG54" s="96"/>
      <c r="KCH54" s="96"/>
      <c r="KCI54" s="96"/>
      <c r="KCJ54" s="96"/>
      <c r="KCK54" s="96"/>
      <c r="KCL54" s="96"/>
      <c r="KCM54" s="96"/>
      <c r="KCN54" s="96"/>
      <c r="KCO54" s="96"/>
      <c r="KCP54" s="96"/>
      <c r="KCQ54" s="96"/>
      <c r="KCR54" s="96"/>
      <c r="KCS54" s="96"/>
      <c r="KCT54" s="96"/>
      <c r="KCU54" s="96"/>
      <c r="KCV54" s="96"/>
      <c r="KCW54" s="96"/>
      <c r="KCX54" s="96"/>
      <c r="KCY54" s="96"/>
      <c r="KCZ54" s="96"/>
      <c r="KDA54" s="96"/>
      <c r="KDB54" s="96"/>
      <c r="KDC54" s="96"/>
      <c r="KDD54" s="96"/>
      <c r="KDE54" s="96"/>
      <c r="KDF54" s="96"/>
      <c r="KDG54" s="96"/>
      <c r="KDH54" s="96"/>
      <c r="KDI54" s="96"/>
      <c r="KDJ54" s="96"/>
      <c r="KDK54" s="96"/>
      <c r="KDL54" s="96"/>
      <c r="KDM54" s="96"/>
      <c r="KDN54" s="96"/>
      <c r="KDO54" s="96"/>
      <c r="KDP54" s="96"/>
      <c r="KDQ54" s="96"/>
      <c r="KDR54" s="96"/>
      <c r="KDS54" s="96"/>
      <c r="KDT54" s="96"/>
      <c r="KDU54" s="96"/>
      <c r="KDV54" s="96"/>
      <c r="KDW54" s="96"/>
      <c r="KDX54" s="96"/>
      <c r="KDY54" s="96"/>
      <c r="KDZ54" s="96"/>
      <c r="KEA54" s="96"/>
      <c r="KEB54" s="96"/>
      <c r="KEC54" s="96"/>
      <c r="KED54" s="96"/>
      <c r="KEE54" s="96"/>
      <c r="KEF54" s="96"/>
      <c r="KEG54" s="96"/>
      <c r="KEH54" s="96"/>
      <c r="KEI54" s="96"/>
      <c r="KEJ54" s="96"/>
      <c r="KEK54" s="96"/>
      <c r="KEL54" s="96"/>
      <c r="KEM54" s="96"/>
      <c r="KEN54" s="96"/>
      <c r="KEO54" s="96"/>
      <c r="KEP54" s="96"/>
      <c r="KEQ54" s="96"/>
      <c r="KER54" s="96"/>
      <c r="KES54" s="96"/>
      <c r="KET54" s="96"/>
      <c r="KEU54" s="96"/>
      <c r="KEV54" s="96"/>
      <c r="KEW54" s="96"/>
      <c r="KEX54" s="96"/>
      <c r="KEY54" s="96"/>
      <c r="KEZ54" s="96"/>
      <c r="KFA54" s="96"/>
      <c r="KFB54" s="96"/>
      <c r="KFC54" s="96"/>
      <c r="KFD54" s="96"/>
      <c r="KFE54" s="96"/>
      <c r="KFF54" s="96"/>
      <c r="KFG54" s="96"/>
      <c r="KFH54" s="96"/>
      <c r="KFI54" s="96"/>
      <c r="KFJ54" s="96"/>
      <c r="KFK54" s="96"/>
      <c r="KFL54" s="96"/>
      <c r="KFM54" s="96"/>
      <c r="KFN54" s="96"/>
      <c r="KFO54" s="96"/>
      <c r="KFP54" s="96"/>
      <c r="KFQ54" s="96"/>
      <c r="KFR54" s="96"/>
      <c r="KFS54" s="96"/>
      <c r="KFT54" s="96"/>
      <c r="KFU54" s="96"/>
      <c r="KFV54" s="96"/>
      <c r="KFW54" s="96"/>
      <c r="KFX54" s="96"/>
      <c r="KFY54" s="96"/>
      <c r="KFZ54" s="96"/>
      <c r="KGA54" s="96"/>
      <c r="KGB54" s="96"/>
      <c r="KGC54" s="96"/>
      <c r="KGD54" s="96"/>
      <c r="KGE54" s="96"/>
      <c r="KGF54" s="96"/>
      <c r="KGG54" s="96"/>
      <c r="KGH54" s="96"/>
      <c r="KGI54" s="96"/>
      <c r="KGJ54" s="96"/>
      <c r="KGK54" s="96"/>
      <c r="KGL54" s="96"/>
      <c r="KGM54" s="96"/>
      <c r="KGN54" s="96"/>
      <c r="KGO54" s="96"/>
      <c r="KGP54" s="96"/>
      <c r="KGQ54" s="96"/>
      <c r="KGR54" s="96"/>
      <c r="KGS54" s="96"/>
      <c r="KGT54" s="96"/>
      <c r="KGU54" s="96"/>
      <c r="KGV54" s="96"/>
      <c r="KGW54" s="96"/>
      <c r="KGX54" s="96"/>
      <c r="KGY54" s="96"/>
      <c r="KGZ54" s="96"/>
      <c r="KHA54" s="96"/>
      <c r="KHB54" s="96"/>
      <c r="KHC54" s="96"/>
      <c r="KHD54" s="96"/>
      <c r="KHE54" s="96"/>
      <c r="KHF54" s="96"/>
      <c r="KHG54" s="96"/>
      <c r="KHH54" s="96"/>
      <c r="KHI54" s="96"/>
      <c r="KHJ54" s="96"/>
      <c r="KHK54" s="96"/>
      <c r="KHL54" s="96"/>
      <c r="KHM54" s="96"/>
      <c r="KHN54" s="96"/>
      <c r="KHO54" s="96"/>
      <c r="KHP54" s="96"/>
      <c r="KHQ54" s="96"/>
      <c r="KHR54" s="96"/>
      <c r="KHS54" s="96"/>
      <c r="KHT54" s="96"/>
      <c r="KHU54" s="96"/>
      <c r="KHV54" s="96"/>
      <c r="KHW54" s="96"/>
      <c r="KHX54" s="96"/>
      <c r="KHY54" s="96"/>
      <c r="KHZ54" s="96"/>
      <c r="KIA54" s="96"/>
      <c r="KIB54" s="96"/>
      <c r="KIC54" s="96"/>
      <c r="KID54" s="96"/>
      <c r="KIE54" s="96"/>
      <c r="KIF54" s="96"/>
      <c r="KIG54" s="96"/>
      <c r="KIH54" s="96"/>
      <c r="KII54" s="96"/>
      <c r="KIJ54" s="96"/>
      <c r="KIK54" s="96"/>
      <c r="KIL54" s="96"/>
      <c r="KIM54" s="96"/>
      <c r="KIN54" s="96"/>
      <c r="KIO54" s="96"/>
      <c r="KIP54" s="96"/>
      <c r="KIQ54" s="96"/>
      <c r="KIR54" s="96"/>
      <c r="KIS54" s="96"/>
      <c r="KIT54" s="96"/>
      <c r="KIU54" s="96"/>
      <c r="KIV54" s="96"/>
      <c r="KIW54" s="96"/>
      <c r="KIX54" s="96"/>
      <c r="KIY54" s="96"/>
      <c r="KIZ54" s="96"/>
      <c r="KJA54" s="96"/>
      <c r="KJB54" s="96"/>
      <c r="KJC54" s="96"/>
      <c r="KJD54" s="96"/>
      <c r="KJE54" s="96"/>
      <c r="KJF54" s="96"/>
      <c r="KJG54" s="96"/>
      <c r="KJH54" s="96"/>
      <c r="KJI54" s="96"/>
      <c r="KJJ54" s="96"/>
      <c r="KJK54" s="96"/>
      <c r="KJL54" s="96"/>
      <c r="KJM54" s="96"/>
      <c r="KJN54" s="96"/>
      <c r="KJO54" s="96"/>
      <c r="KJP54" s="96"/>
      <c r="KJQ54" s="96"/>
      <c r="KJR54" s="96"/>
      <c r="KJS54" s="96"/>
      <c r="KJT54" s="96"/>
      <c r="KJU54" s="96"/>
      <c r="KJV54" s="96"/>
      <c r="KJW54" s="96"/>
      <c r="KJX54" s="96"/>
      <c r="KJY54" s="96"/>
      <c r="KJZ54" s="96"/>
      <c r="KKA54" s="96"/>
      <c r="KKB54" s="96"/>
      <c r="KKC54" s="96"/>
      <c r="KKD54" s="96"/>
      <c r="KKE54" s="96"/>
      <c r="KKF54" s="96"/>
      <c r="KKG54" s="96"/>
      <c r="KKH54" s="96"/>
      <c r="KKI54" s="96"/>
      <c r="KKJ54" s="96"/>
      <c r="KKK54" s="96"/>
      <c r="KKL54" s="96"/>
      <c r="KKM54" s="96"/>
      <c r="KKN54" s="96"/>
      <c r="KKO54" s="96"/>
      <c r="KKP54" s="96"/>
      <c r="KKQ54" s="96"/>
      <c r="KKR54" s="96"/>
      <c r="KKS54" s="96"/>
      <c r="KKT54" s="96"/>
      <c r="KKU54" s="96"/>
      <c r="KKV54" s="96"/>
      <c r="KKW54" s="96"/>
      <c r="KKX54" s="96"/>
      <c r="KKY54" s="96"/>
      <c r="KKZ54" s="96"/>
      <c r="KLA54" s="96"/>
      <c r="KLB54" s="96"/>
      <c r="KLC54" s="96"/>
      <c r="KLD54" s="96"/>
      <c r="KLE54" s="96"/>
      <c r="KLF54" s="96"/>
      <c r="KLG54" s="96"/>
      <c r="KLH54" s="96"/>
      <c r="KLI54" s="96"/>
      <c r="KLJ54" s="96"/>
      <c r="KLK54" s="96"/>
      <c r="KLL54" s="96"/>
      <c r="KLM54" s="96"/>
      <c r="KLN54" s="96"/>
      <c r="KLO54" s="96"/>
      <c r="KLP54" s="96"/>
      <c r="KLQ54" s="96"/>
      <c r="KLR54" s="96"/>
      <c r="KLS54" s="96"/>
      <c r="KLT54" s="96"/>
      <c r="KLU54" s="96"/>
      <c r="KLV54" s="96"/>
      <c r="KLW54" s="96"/>
      <c r="KLX54" s="96"/>
      <c r="KLY54" s="96"/>
      <c r="KLZ54" s="96"/>
      <c r="KMA54" s="96"/>
      <c r="KMB54" s="96"/>
      <c r="KMC54" s="96"/>
      <c r="KMD54" s="96"/>
      <c r="KME54" s="96"/>
      <c r="KMF54" s="96"/>
      <c r="KMG54" s="96"/>
      <c r="KMH54" s="96"/>
      <c r="KMI54" s="96"/>
      <c r="KMJ54" s="96"/>
      <c r="KMK54" s="96"/>
      <c r="KML54" s="96"/>
      <c r="KMM54" s="96"/>
      <c r="KMN54" s="96"/>
      <c r="KMO54" s="96"/>
      <c r="KMP54" s="96"/>
      <c r="KMQ54" s="96"/>
      <c r="KMR54" s="96"/>
      <c r="KMS54" s="96"/>
      <c r="KMT54" s="96"/>
      <c r="KMU54" s="96"/>
      <c r="KMV54" s="96"/>
      <c r="KMW54" s="96"/>
      <c r="KMX54" s="96"/>
      <c r="KMY54" s="96"/>
      <c r="KMZ54" s="96"/>
      <c r="KNA54" s="96"/>
      <c r="KNB54" s="96"/>
      <c r="KNC54" s="96"/>
      <c r="KND54" s="96"/>
      <c r="KNE54" s="96"/>
      <c r="KNF54" s="96"/>
      <c r="KNG54" s="96"/>
      <c r="KNH54" s="96"/>
      <c r="KNI54" s="96"/>
      <c r="KNJ54" s="96"/>
      <c r="KNK54" s="96"/>
      <c r="KNL54" s="96"/>
      <c r="KNM54" s="96"/>
      <c r="KNN54" s="96"/>
      <c r="KNO54" s="96"/>
      <c r="KNP54" s="96"/>
      <c r="KNQ54" s="96"/>
      <c r="KNR54" s="96"/>
      <c r="KNS54" s="96"/>
      <c r="KNT54" s="96"/>
      <c r="KNU54" s="96"/>
      <c r="KNV54" s="96"/>
      <c r="KNW54" s="96"/>
      <c r="KNX54" s="96"/>
      <c r="KNY54" s="96"/>
      <c r="KNZ54" s="96"/>
      <c r="KOA54" s="96"/>
      <c r="KOB54" s="96"/>
      <c r="KOC54" s="96"/>
      <c r="KOD54" s="96"/>
      <c r="KOE54" s="96"/>
      <c r="KOF54" s="96"/>
      <c r="KOG54" s="96"/>
      <c r="KOH54" s="96"/>
      <c r="KOI54" s="96"/>
      <c r="KOJ54" s="96"/>
      <c r="KOK54" s="96"/>
      <c r="KOL54" s="96"/>
      <c r="KOM54" s="96"/>
      <c r="KON54" s="96"/>
      <c r="KOO54" s="96"/>
      <c r="KOP54" s="96"/>
      <c r="KOQ54" s="96"/>
      <c r="KOR54" s="96"/>
      <c r="KOS54" s="96"/>
      <c r="KOT54" s="96"/>
      <c r="KOU54" s="96"/>
      <c r="KOV54" s="96"/>
      <c r="KOW54" s="96"/>
      <c r="KOX54" s="96"/>
      <c r="KOY54" s="96"/>
      <c r="KOZ54" s="96"/>
      <c r="KPA54" s="96"/>
      <c r="KPB54" s="96"/>
      <c r="KPC54" s="96"/>
      <c r="KPD54" s="96"/>
      <c r="KPE54" s="96"/>
      <c r="KPF54" s="96"/>
      <c r="KPG54" s="96"/>
      <c r="KPH54" s="96"/>
      <c r="KPI54" s="96"/>
      <c r="KPJ54" s="96"/>
      <c r="KPK54" s="96"/>
      <c r="KPL54" s="96"/>
      <c r="KPM54" s="96"/>
      <c r="KPN54" s="96"/>
      <c r="KPO54" s="96"/>
      <c r="KPP54" s="96"/>
      <c r="KPQ54" s="96"/>
      <c r="KPR54" s="96"/>
      <c r="KPS54" s="96"/>
      <c r="KPT54" s="96"/>
      <c r="KPU54" s="96"/>
      <c r="KPV54" s="96"/>
      <c r="KPW54" s="96"/>
      <c r="KPX54" s="96"/>
      <c r="KPY54" s="96"/>
      <c r="KPZ54" s="96"/>
      <c r="KQA54" s="96"/>
      <c r="KQB54" s="96"/>
      <c r="KQC54" s="96"/>
      <c r="KQD54" s="96"/>
      <c r="KQE54" s="96"/>
      <c r="KQF54" s="96"/>
      <c r="KQG54" s="96"/>
      <c r="KQH54" s="96"/>
      <c r="KQI54" s="96"/>
      <c r="KQJ54" s="96"/>
      <c r="KQK54" s="96"/>
      <c r="KQL54" s="96"/>
      <c r="KQM54" s="96"/>
      <c r="KQN54" s="96"/>
      <c r="KQO54" s="96"/>
      <c r="KQP54" s="96"/>
      <c r="KQQ54" s="96"/>
      <c r="KQR54" s="96"/>
      <c r="KQS54" s="96"/>
      <c r="KQT54" s="96"/>
      <c r="KQU54" s="96"/>
      <c r="KQV54" s="96"/>
      <c r="KQW54" s="96"/>
      <c r="KQX54" s="96"/>
      <c r="KQY54" s="96"/>
      <c r="KQZ54" s="96"/>
      <c r="KRA54" s="96"/>
      <c r="KRB54" s="96"/>
      <c r="KRC54" s="96"/>
      <c r="KRD54" s="96"/>
      <c r="KRE54" s="96"/>
      <c r="KRF54" s="96"/>
      <c r="KRG54" s="96"/>
      <c r="KRH54" s="96"/>
      <c r="KRI54" s="96"/>
      <c r="KRJ54" s="96"/>
      <c r="KRK54" s="96"/>
      <c r="KRL54" s="96"/>
      <c r="KRM54" s="96"/>
      <c r="KRN54" s="96"/>
      <c r="KRO54" s="96"/>
      <c r="KRP54" s="96"/>
      <c r="KRQ54" s="96"/>
      <c r="KRR54" s="96"/>
      <c r="KRS54" s="96"/>
      <c r="KRT54" s="96"/>
      <c r="KRU54" s="96"/>
      <c r="KRV54" s="96"/>
      <c r="KRW54" s="96"/>
      <c r="KRX54" s="96"/>
      <c r="KRY54" s="96"/>
      <c r="KRZ54" s="96"/>
      <c r="KSA54" s="96"/>
      <c r="KSB54" s="96"/>
      <c r="KSC54" s="96"/>
      <c r="KSD54" s="96"/>
      <c r="KSE54" s="96"/>
      <c r="KSF54" s="96"/>
      <c r="KSG54" s="96"/>
      <c r="KSH54" s="96"/>
      <c r="KSI54" s="96"/>
      <c r="KSJ54" s="96"/>
      <c r="KSK54" s="96"/>
      <c r="KSL54" s="96"/>
      <c r="KSM54" s="96"/>
      <c r="KSN54" s="96"/>
      <c r="KSO54" s="96"/>
      <c r="KSP54" s="96"/>
      <c r="KSQ54" s="96"/>
      <c r="KSR54" s="96"/>
      <c r="KSS54" s="96"/>
      <c r="KST54" s="96"/>
      <c r="KSU54" s="96"/>
      <c r="KSV54" s="96"/>
      <c r="KSW54" s="96"/>
      <c r="KSX54" s="96"/>
      <c r="KSY54" s="96"/>
      <c r="KSZ54" s="96"/>
      <c r="KTA54" s="96"/>
      <c r="KTB54" s="96"/>
      <c r="KTC54" s="96"/>
      <c r="KTD54" s="96"/>
      <c r="KTE54" s="96"/>
      <c r="KTF54" s="96"/>
      <c r="KTG54" s="96"/>
      <c r="KTH54" s="96"/>
      <c r="KTI54" s="96"/>
      <c r="KTJ54" s="96"/>
      <c r="KTK54" s="96"/>
      <c r="KTL54" s="96"/>
      <c r="KTM54" s="96"/>
      <c r="KTN54" s="96"/>
      <c r="KTO54" s="96"/>
      <c r="KTP54" s="96"/>
      <c r="KTQ54" s="96"/>
      <c r="KTR54" s="96"/>
      <c r="KTS54" s="96"/>
      <c r="KTT54" s="96"/>
      <c r="KTU54" s="96"/>
      <c r="KTV54" s="96"/>
      <c r="KTW54" s="96"/>
      <c r="KTX54" s="96"/>
      <c r="KTY54" s="96"/>
      <c r="KTZ54" s="96"/>
      <c r="KUA54" s="96"/>
      <c r="KUB54" s="96"/>
      <c r="KUC54" s="96"/>
      <c r="KUD54" s="96"/>
      <c r="KUE54" s="96"/>
      <c r="KUF54" s="96"/>
      <c r="KUG54" s="96"/>
      <c r="KUH54" s="96"/>
      <c r="KUI54" s="96"/>
      <c r="KUJ54" s="96"/>
      <c r="KUK54" s="96"/>
      <c r="KUL54" s="96"/>
      <c r="KUM54" s="96"/>
      <c r="KUN54" s="96"/>
      <c r="KUO54" s="96"/>
      <c r="KUP54" s="96"/>
      <c r="KUQ54" s="96"/>
      <c r="KUR54" s="96"/>
      <c r="KUS54" s="96"/>
      <c r="KUT54" s="96"/>
      <c r="KUU54" s="96"/>
      <c r="KUV54" s="96"/>
      <c r="KUW54" s="96"/>
      <c r="KUX54" s="96"/>
      <c r="KUY54" s="96"/>
      <c r="KUZ54" s="96"/>
      <c r="KVA54" s="96"/>
      <c r="KVB54" s="96"/>
      <c r="KVC54" s="96"/>
      <c r="KVD54" s="96"/>
      <c r="KVE54" s="96"/>
      <c r="KVF54" s="96"/>
      <c r="KVG54" s="96"/>
      <c r="KVH54" s="96"/>
      <c r="KVI54" s="96"/>
      <c r="KVJ54" s="96"/>
      <c r="KVK54" s="96"/>
      <c r="KVL54" s="96"/>
      <c r="KVM54" s="96"/>
      <c r="KVN54" s="96"/>
      <c r="KVO54" s="96"/>
      <c r="KVP54" s="96"/>
      <c r="KVQ54" s="96"/>
      <c r="KVR54" s="96"/>
      <c r="KVS54" s="96"/>
      <c r="KVT54" s="96"/>
      <c r="KVU54" s="96"/>
      <c r="KVV54" s="96"/>
      <c r="KVW54" s="96"/>
      <c r="KVX54" s="96"/>
      <c r="KVY54" s="96"/>
      <c r="KVZ54" s="96"/>
      <c r="KWA54" s="96"/>
      <c r="KWB54" s="96"/>
      <c r="KWC54" s="96"/>
      <c r="KWD54" s="96"/>
      <c r="KWE54" s="96"/>
      <c r="KWF54" s="96"/>
      <c r="KWG54" s="96"/>
      <c r="KWH54" s="96"/>
      <c r="KWI54" s="96"/>
      <c r="KWJ54" s="96"/>
      <c r="KWK54" s="96"/>
      <c r="KWL54" s="96"/>
      <c r="KWM54" s="96"/>
      <c r="KWN54" s="96"/>
      <c r="KWO54" s="96"/>
      <c r="KWP54" s="96"/>
      <c r="KWQ54" s="96"/>
      <c r="KWR54" s="96"/>
      <c r="KWS54" s="96"/>
      <c r="KWT54" s="96"/>
      <c r="KWU54" s="96"/>
      <c r="KWV54" s="96"/>
      <c r="KWW54" s="96"/>
      <c r="KWX54" s="96"/>
      <c r="KWY54" s="96"/>
      <c r="KWZ54" s="96"/>
      <c r="KXA54" s="96"/>
      <c r="KXB54" s="96"/>
      <c r="KXC54" s="96"/>
      <c r="KXD54" s="96"/>
      <c r="KXE54" s="96"/>
      <c r="KXF54" s="96"/>
      <c r="KXG54" s="96"/>
      <c r="KXH54" s="96"/>
      <c r="KXI54" s="96"/>
      <c r="KXJ54" s="96"/>
      <c r="KXK54" s="96"/>
      <c r="KXL54" s="96"/>
      <c r="KXM54" s="96"/>
      <c r="KXN54" s="96"/>
      <c r="KXO54" s="96"/>
      <c r="KXP54" s="96"/>
      <c r="KXQ54" s="96"/>
      <c r="KXR54" s="96"/>
      <c r="KXS54" s="96"/>
      <c r="KXT54" s="96"/>
      <c r="KXU54" s="96"/>
      <c r="KXV54" s="96"/>
      <c r="KXW54" s="96"/>
      <c r="KXX54" s="96"/>
      <c r="KXY54" s="96"/>
      <c r="KXZ54" s="96"/>
      <c r="KYA54" s="96"/>
      <c r="KYB54" s="96"/>
      <c r="KYC54" s="96"/>
      <c r="KYD54" s="96"/>
      <c r="KYE54" s="96"/>
      <c r="KYF54" s="96"/>
      <c r="KYG54" s="96"/>
      <c r="KYH54" s="96"/>
      <c r="KYI54" s="96"/>
      <c r="KYJ54" s="96"/>
      <c r="KYK54" s="96"/>
      <c r="KYL54" s="96"/>
      <c r="KYM54" s="96"/>
      <c r="KYN54" s="96"/>
      <c r="KYO54" s="96"/>
      <c r="KYP54" s="96"/>
      <c r="KYQ54" s="96"/>
      <c r="KYR54" s="96"/>
      <c r="KYS54" s="96"/>
      <c r="KYT54" s="96"/>
      <c r="KYU54" s="96"/>
      <c r="KYV54" s="96"/>
      <c r="KYW54" s="96"/>
      <c r="KYX54" s="96"/>
      <c r="KYY54" s="96"/>
      <c r="KYZ54" s="96"/>
      <c r="KZA54" s="96"/>
      <c r="KZB54" s="96"/>
      <c r="KZC54" s="96"/>
      <c r="KZD54" s="96"/>
      <c r="KZE54" s="96"/>
      <c r="KZF54" s="96"/>
      <c r="KZG54" s="96"/>
      <c r="KZH54" s="96"/>
      <c r="KZI54" s="96"/>
      <c r="KZJ54" s="96"/>
      <c r="KZK54" s="96"/>
      <c r="KZL54" s="96"/>
      <c r="KZM54" s="96"/>
      <c r="KZN54" s="96"/>
      <c r="KZO54" s="96"/>
      <c r="KZP54" s="96"/>
      <c r="KZQ54" s="96"/>
      <c r="KZR54" s="96"/>
      <c r="KZS54" s="96"/>
      <c r="KZT54" s="96"/>
      <c r="KZU54" s="96"/>
      <c r="KZV54" s="96"/>
      <c r="KZW54" s="96"/>
      <c r="KZX54" s="96"/>
      <c r="KZY54" s="96"/>
      <c r="KZZ54" s="96"/>
      <c r="LAA54" s="96"/>
      <c r="LAB54" s="96"/>
      <c r="LAC54" s="96"/>
      <c r="LAD54" s="96"/>
      <c r="LAE54" s="96"/>
      <c r="LAF54" s="96"/>
      <c r="LAG54" s="96"/>
      <c r="LAH54" s="96"/>
      <c r="LAI54" s="96"/>
      <c r="LAJ54" s="96"/>
      <c r="LAK54" s="96"/>
      <c r="LAL54" s="96"/>
      <c r="LAM54" s="96"/>
      <c r="LAN54" s="96"/>
      <c r="LAO54" s="96"/>
      <c r="LAP54" s="96"/>
      <c r="LAQ54" s="96"/>
      <c r="LAR54" s="96"/>
      <c r="LAS54" s="96"/>
      <c r="LAT54" s="96"/>
      <c r="LAU54" s="96"/>
      <c r="LAV54" s="96"/>
      <c r="LAW54" s="96"/>
      <c r="LAX54" s="96"/>
      <c r="LAY54" s="96"/>
      <c r="LAZ54" s="96"/>
      <c r="LBA54" s="96"/>
      <c r="LBB54" s="96"/>
      <c r="LBC54" s="96"/>
      <c r="LBD54" s="96"/>
      <c r="LBE54" s="96"/>
      <c r="LBF54" s="96"/>
      <c r="LBG54" s="96"/>
      <c r="LBH54" s="96"/>
      <c r="LBI54" s="96"/>
      <c r="LBJ54" s="96"/>
      <c r="LBK54" s="96"/>
      <c r="LBL54" s="96"/>
      <c r="LBM54" s="96"/>
      <c r="LBN54" s="96"/>
      <c r="LBO54" s="96"/>
      <c r="LBP54" s="96"/>
      <c r="LBQ54" s="96"/>
      <c r="LBR54" s="96"/>
      <c r="LBS54" s="96"/>
      <c r="LBT54" s="96"/>
      <c r="LBU54" s="96"/>
      <c r="LBV54" s="96"/>
      <c r="LBW54" s="96"/>
      <c r="LBX54" s="96"/>
      <c r="LBY54" s="96"/>
      <c r="LBZ54" s="96"/>
      <c r="LCA54" s="96"/>
      <c r="LCB54" s="96"/>
      <c r="LCC54" s="96"/>
      <c r="LCD54" s="96"/>
      <c r="LCE54" s="96"/>
      <c r="LCF54" s="96"/>
      <c r="LCG54" s="96"/>
      <c r="LCH54" s="96"/>
      <c r="LCI54" s="96"/>
      <c r="LCJ54" s="96"/>
      <c r="LCK54" s="96"/>
      <c r="LCL54" s="96"/>
      <c r="LCM54" s="96"/>
      <c r="LCN54" s="96"/>
      <c r="LCO54" s="96"/>
      <c r="LCP54" s="96"/>
      <c r="LCQ54" s="96"/>
      <c r="LCR54" s="96"/>
      <c r="LCS54" s="96"/>
      <c r="LCT54" s="96"/>
      <c r="LCU54" s="96"/>
      <c r="LCV54" s="96"/>
      <c r="LCW54" s="96"/>
      <c r="LCX54" s="96"/>
      <c r="LCY54" s="96"/>
      <c r="LCZ54" s="96"/>
      <c r="LDA54" s="96"/>
      <c r="LDB54" s="96"/>
      <c r="LDC54" s="96"/>
      <c r="LDD54" s="96"/>
      <c r="LDE54" s="96"/>
      <c r="LDF54" s="96"/>
      <c r="LDG54" s="96"/>
      <c r="LDH54" s="96"/>
      <c r="LDI54" s="96"/>
      <c r="LDJ54" s="96"/>
      <c r="LDK54" s="96"/>
      <c r="LDL54" s="96"/>
      <c r="LDM54" s="96"/>
      <c r="LDN54" s="96"/>
      <c r="LDO54" s="96"/>
      <c r="LDP54" s="96"/>
      <c r="LDQ54" s="96"/>
      <c r="LDR54" s="96"/>
      <c r="LDS54" s="96"/>
      <c r="LDT54" s="96"/>
      <c r="LDU54" s="96"/>
      <c r="LDV54" s="96"/>
      <c r="LDW54" s="96"/>
      <c r="LDX54" s="96"/>
      <c r="LDY54" s="96"/>
      <c r="LDZ54" s="96"/>
      <c r="LEA54" s="96"/>
      <c r="LEB54" s="96"/>
      <c r="LEC54" s="96"/>
      <c r="LED54" s="96"/>
      <c r="LEE54" s="96"/>
      <c r="LEF54" s="96"/>
      <c r="LEG54" s="96"/>
      <c r="LEH54" s="96"/>
      <c r="LEI54" s="96"/>
      <c r="LEJ54" s="96"/>
      <c r="LEK54" s="96"/>
      <c r="LEL54" s="96"/>
      <c r="LEM54" s="96"/>
      <c r="LEN54" s="96"/>
      <c r="LEO54" s="96"/>
      <c r="LEP54" s="96"/>
      <c r="LEQ54" s="96"/>
      <c r="LER54" s="96"/>
      <c r="LES54" s="96"/>
      <c r="LET54" s="96"/>
      <c r="LEU54" s="96"/>
      <c r="LEV54" s="96"/>
      <c r="LEW54" s="96"/>
      <c r="LEX54" s="96"/>
      <c r="LEY54" s="96"/>
      <c r="LEZ54" s="96"/>
      <c r="LFA54" s="96"/>
      <c r="LFB54" s="96"/>
      <c r="LFC54" s="96"/>
      <c r="LFD54" s="96"/>
      <c r="LFE54" s="96"/>
      <c r="LFF54" s="96"/>
      <c r="LFG54" s="96"/>
      <c r="LFH54" s="96"/>
      <c r="LFI54" s="96"/>
      <c r="LFJ54" s="96"/>
      <c r="LFK54" s="96"/>
      <c r="LFL54" s="96"/>
      <c r="LFM54" s="96"/>
      <c r="LFN54" s="96"/>
      <c r="LFO54" s="96"/>
      <c r="LFP54" s="96"/>
      <c r="LFQ54" s="96"/>
      <c r="LFR54" s="96"/>
      <c r="LFS54" s="96"/>
      <c r="LFT54" s="96"/>
      <c r="LFU54" s="96"/>
      <c r="LFV54" s="96"/>
      <c r="LFW54" s="96"/>
      <c r="LFX54" s="96"/>
      <c r="LFY54" s="96"/>
      <c r="LFZ54" s="96"/>
      <c r="LGA54" s="96"/>
      <c r="LGB54" s="96"/>
      <c r="LGC54" s="96"/>
      <c r="LGD54" s="96"/>
      <c r="LGE54" s="96"/>
      <c r="LGF54" s="96"/>
      <c r="LGG54" s="96"/>
      <c r="LGH54" s="96"/>
      <c r="LGI54" s="96"/>
      <c r="LGJ54" s="96"/>
      <c r="LGK54" s="96"/>
      <c r="LGL54" s="96"/>
      <c r="LGM54" s="96"/>
      <c r="LGN54" s="96"/>
      <c r="LGO54" s="96"/>
      <c r="LGP54" s="96"/>
      <c r="LGQ54" s="96"/>
      <c r="LGR54" s="96"/>
      <c r="LGS54" s="96"/>
      <c r="LGT54" s="96"/>
      <c r="LGU54" s="96"/>
      <c r="LGV54" s="96"/>
      <c r="LGW54" s="96"/>
      <c r="LGX54" s="96"/>
      <c r="LGY54" s="96"/>
      <c r="LGZ54" s="96"/>
      <c r="LHA54" s="96"/>
      <c r="LHB54" s="96"/>
      <c r="LHC54" s="96"/>
      <c r="LHD54" s="96"/>
      <c r="LHE54" s="96"/>
      <c r="LHF54" s="96"/>
      <c r="LHG54" s="96"/>
      <c r="LHH54" s="96"/>
      <c r="LHI54" s="96"/>
      <c r="LHJ54" s="96"/>
      <c r="LHK54" s="96"/>
      <c r="LHL54" s="96"/>
      <c r="LHM54" s="96"/>
      <c r="LHN54" s="96"/>
      <c r="LHO54" s="96"/>
      <c r="LHP54" s="96"/>
      <c r="LHQ54" s="96"/>
      <c r="LHR54" s="96"/>
      <c r="LHS54" s="96"/>
      <c r="LHT54" s="96"/>
      <c r="LHU54" s="96"/>
      <c r="LHV54" s="96"/>
      <c r="LHW54" s="96"/>
      <c r="LHX54" s="96"/>
      <c r="LHY54" s="96"/>
      <c r="LHZ54" s="96"/>
      <c r="LIA54" s="96"/>
      <c r="LIB54" s="96"/>
      <c r="LIC54" s="96"/>
      <c r="LID54" s="96"/>
      <c r="LIE54" s="96"/>
      <c r="LIF54" s="96"/>
      <c r="LIG54" s="96"/>
      <c r="LIH54" s="96"/>
      <c r="LII54" s="96"/>
      <c r="LIJ54" s="96"/>
      <c r="LIK54" s="96"/>
      <c r="LIL54" s="96"/>
      <c r="LIM54" s="96"/>
      <c r="LIN54" s="96"/>
      <c r="LIO54" s="96"/>
      <c r="LIP54" s="96"/>
      <c r="LIQ54" s="96"/>
      <c r="LIR54" s="96"/>
      <c r="LIS54" s="96"/>
      <c r="LIT54" s="96"/>
      <c r="LIU54" s="96"/>
      <c r="LIV54" s="96"/>
      <c r="LIW54" s="96"/>
      <c r="LIX54" s="96"/>
      <c r="LIY54" s="96"/>
      <c r="LIZ54" s="96"/>
      <c r="LJA54" s="96"/>
      <c r="LJB54" s="96"/>
      <c r="LJC54" s="96"/>
      <c r="LJD54" s="96"/>
      <c r="LJE54" s="96"/>
      <c r="LJF54" s="96"/>
      <c r="LJG54" s="96"/>
      <c r="LJH54" s="96"/>
      <c r="LJI54" s="96"/>
      <c r="LJJ54" s="96"/>
      <c r="LJK54" s="96"/>
      <c r="LJL54" s="96"/>
      <c r="LJM54" s="96"/>
      <c r="LJN54" s="96"/>
      <c r="LJO54" s="96"/>
      <c r="LJP54" s="96"/>
      <c r="LJQ54" s="96"/>
      <c r="LJR54" s="96"/>
      <c r="LJS54" s="96"/>
      <c r="LJT54" s="96"/>
      <c r="LJU54" s="96"/>
      <c r="LJV54" s="96"/>
      <c r="LJW54" s="96"/>
      <c r="LJX54" s="96"/>
      <c r="LJY54" s="96"/>
      <c r="LJZ54" s="96"/>
      <c r="LKA54" s="96"/>
      <c r="LKB54" s="96"/>
      <c r="LKC54" s="96"/>
      <c r="LKD54" s="96"/>
      <c r="LKE54" s="96"/>
      <c r="LKF54" s="96"/>
      <c r="LKG54" s="96"/>
      <c r="LKH54" s="96"/>
      <c r="LKI54" s="96"/>
      <c r="LKJ54" s="96"/>
      <c r="LKK54" s="96"/>
      <c r="LKL54" s="96"/>
      <c r="LKM54" s="96"/>
      <c r="LKN54" s="96"/>
      <c r="LKO54" s="96"/>
      <c r="LKP54" s="96"/>
      <c r="LKQ54" s="96"/>
      <c r="LKR54" s="96"/>
      <c r="LKS54" s="96"/>
      <c r="LKT54" s="96"/>
      <c r="LKU54" s="96"/>
      <c r="LKV54" s="96"/>
      <c r="LKW54" s="96"/>
      <c r="LKX54" s="96"/>
      <c r="LKY54" s="96"/>
      <c r="LKZ54" s="96"/>
      <c r="LLA54" s="96"/>
      <c r="LLB54" s="96"/>
      <c r="LLC54" s="96"/>
      <c r="LLD54" s="96"/>
      <c r="LLE54" s="96"/>
      <c r="LLF54" s="96"/>
      <c r="LLG54" s="96"/>
      <c r="LLH54" s="96"/>
      <c r="LLI54" s="96"/>
      <c r="LLJ54" s="96"/>
      <c r="LLK54" s="96"/>
      <c r="LLL54" s="96"/>
      <c r="LLM54" s="96"/>
      <c r="LLN54" s="96"/>
      <c r="LLO54" s="96"/>
      <c r="LLP54" s="96"/>
      <c r="LLQ54" s="96"/>
      <c r="LLR54" s="96"/>
      <c r="LLS54" s="96"/>
      <c r="LLT54" s="96"/>
      <c r="LLU54" s="96"/>
      <c r="LLV54" s="96"/>
      <c r="LLW54" s="96"/>
      <c r="LLX54" s="96"/>
      <c r="LLY54" s="96"/>
      <c r="LLZ54" s="96"/>
      <c r="LMA54" s="96"/>
      <c r="LMB54" s="96"/>
      <c r="LMC54" s="96"/>
      <c r="LMD54" s="96"/>
      <c r="LME54" s="96"/>
      <c r="LMF54" s="96"/>
      <c r="LMG54" s="96"/>
      <c r="LMH54" s="96"/>
      <c r="LMI54" s="96"/>
      <c r="LMJ54" s="96"/>
      <c r="LMK54" s="96"/>
      <c r="LML54" s="96"/>
      <c r="LMM54" s="96"/>
      <c r="LMN54" s="96"/>
      <c r="LMO54" s="96"/>
      <c r="LMP54" s="96"/>
      <c r="LMQ54" s="96"/>
      <c r="LMR54" s="96"/>
      <c r="LMS54" s="96"/>
      <c r="LMT54" s="96"/>
      <c r="LMU54" s="96"/>
      <c r="LMV54" s="96"/>
      <c r="LMW54" s="96"/>
      <c r="LMX54" s="96"/>
      <c r="LMY54" s="96"/>
      <c r="LMZ54" s="96"/>
      <c r="LNA54" s="96"/>
      <c r="LNB54" s="96"/>
      <c r="LNC54" s="96"/>
      <c r="LND54" s="96"/>
      <c r="LNE54" s="96"/>
      <c r="LNF54" s="96"/>
      <c r="LNG54" s="96"/>
      <c r="LNH54" s="96"/>
      <c r="LNI54" s="96"/>
      <c r="LNJ54" s="96"/>
      <c r="LNK54" s="96"/>
      <c r="LNL54" s="96"/>
      <c r="LNM54" s="96"/>
      <c r="LNN54" s="96"/>
      <c r="LNO54" s="96"/>
      <c r="LNP54" s="96"/>
      <c r="LNQ54" s="96"/>
      <c r="LNR54" s="96"/>
      <c r="LNS54" s="96"/>
      <c r="LNT54" s="96"/>
      <c r="LNU54" s="96"/>
      <c r="LNV54" s="96"/>
      <c r="LNW54" s="96"/>
      <c r="LNX54" s="96"/>
      <c r="LNY54" s="96"/>
      <c r="LNZ54" s="96"/>
      <c r="LOA54" s="96"/>
      <c r="LOB54" s="96"/>
      <c r="LOC54" s="96"/>
      <c r="LOD54" s="96"/>
      <c r="LOE54" s="96"/>
      <c r="LOF54" s="96"/>
      <c r="LOG54" s="96"/>
      <c r="LOH54" s="96"/>
      <c r="LOI54" s="96"/>
      <c r="LOJ54" s="96"/>
      <c r="LOK54" s="96"/>
      <c r="LOL54" s="96"/>
      <c r="LOM54" s="96"/>
      <c r="LON54" s="96"/>
      <c r="LOO54" s="96"/>
      <c r="LOP54" s="96"/>
      <c r="LOQ54" s="96"/>
      <c r="LOR54" s="96"/>
      <c r="LOS54" s="96"/>
      <c r="LOT54" s="96"/>
      <c r="LOU54" s="96"/>
      <c r="LOV54" s="96"/>
      <c r="LOW54" s="96"/>
      <c r="LOX54" s="96"/>
      <c r="LOY54" s="96"/>
      <c r="LOZ54" s="96"/>
      <c r="LPA54" s="96"/>
      <c r="LPB54" s="96"/>
      <c r="LPC54" s="96"/>
      <c r="LPD54" s="96"/>
      <c r="LPE54" s="96"/>
      <c r="LPF54" s="96"/>
      <c r="LPG54" s="96"/>
      <c r="LPH54" s="96"/>
      <c r="LPI54" s="96"/>
      <c r="LPJ54" s="96"/>
      <c r="LPK54" s="96"/>
      <c r="LPL54" s="96"/>
      <c r="LPM54" s="96"/>
      <c r="LPN54" s="96"/>
      <c r="LPO54" s="96"/>
      <c r="LPP54" s="96"/>
      <c r="LPQ54" s="96"/>
      <c r="LPR54" s="96"/>
      <c r="LPS54" s="96"/>
      <c r="LPT54" s="96"/>
      <c r="LPU54" s="96"/>
      <c r="LPV54" s="96"/>
      <c r="LPW54" s="96"/>
      <c r="LPX54" s="96"/>
      <c r="LPY54" s="96"/>
      <c r="LPZ54" s="96"/>
      <c r="LQA54" s="96"/>
      <c r="LQB54" s="96"/>
      <c r="LQC54" s="96"/>
      <c r="LQD54" s="96"/>
      <c r="LQE54" s="96"/>
      <c r="LQF54" s="96"/>
      <c r="LQG54" s="96"/>
      <c r="LQH54" s="96"/>
      <c r="LQI54" s="96"/>
      <c r="LQJ54" s="96"/>
      <c r="LQK54" s="96"/>
      <c r="LQL54" s="96"/>
      <c r="LQM54" s="96"/>
      <c r="LQN54" s="96"/>
      <c r="LQO54" s="96"/>
      <c r="LQP54" s="96"/>
      <c r="LQQ54" s="96"/>
      <c r="LQR54" s="96"/>
      <c r="LQS54" s="96"/>
      <c r="LQT54" s="96"/>
      <c r="LQU54" s="96"/>
      <c r="LQV54" s="96"/>
      <c r="LQW54" s="96"/>
      <c r="LQX54" s="96"/>
      <c r="LQY54" s="96"/>
      <c r="LQZ54" s="96"/>
      <c r="LRA54" s="96"/>
      <c r="LRB54" s="96"/>
      <c r="LRC54" s="96"/>
      <c r="LRD54" s="96"/>
      <c r="LRE54" s="96"/>
      <c r="LRF54" s="96"/>
      <c r="LRG54" s="96"/>
      <c r="LRH54" s="96"/>
      <c r="LRI54" s="96"/>
      <c r="LRJ54" s="96"/>
      <c r="LRK54" s="96"/>
      <c r="LRL54" s="96"/>
      <c r="LRM54" s="96"/>
      <c r="LRN54" s="96"/>
      <c r="LRO54" s="96"/>
      <c r="LRP54" s="96"/>
      <c r="LRQ54" s="96"/>
      <c r="LRR54" s="96"/>
      <c r="LRS54" s="96"/>
      <c r="LRT54" s="96"/>
      <c r="LRU54" s="96"/>
      <c r="LRV54" s="96"/>
      <c r="LRW54" s="96"/>
      <c r="LRX54" s="96"/>
      <c r="LRY54" s="96"/>
      <c r="LRZ54" s="96"/>
      <c r="LSA54" s="96"/>
      <c r="LSB54" s="96"/>
      <c r="LSC54" s="96"/>
      <c r="LSD54" s="96"/>
      <c r="LSE54" s="96"/>
      <c r="LSF54" s="96"/>
      <c r="LSG54" s="96"/>
      <c r="LSH54" s="96"/>
      <c r="LSI54" s="96"/>
      <c r="LSJ54" s="96"/>
      <c r="LSK54" s="96"/>
      <c r="LSL54" s="96"/>
      <c r="LSM54" s="96"/>
      <c r="LSN54" s="96"/>
      <c r="LSO54" s="96"/>
      <c r="LSP54" s="96"/>
      <c r="LSQ54" s="96"/>
      <c r="LSR54" s="96"/>
      <c r="LSS54" s="96"/>
      <c r="LST54" s="96"/>
      <c r="LSU54" s="96"/>
      <c r="LSV54" s="96"/>
      <c r="LSW54" s="96"/>
      <c r="LSX54" s="96"/>
      <c r="LSY54" s="96"/>
      <c r="LSZ54" s="96"/>
      <c r="LTA54" s="96"/>
      <c r="LTB54" s="96"/>
      <c r="LTC54" s="96"/>
      <c r="LTD54" s="96"/>
      <c r="LTE54" s="96"/>
      <c r="LTF54" s="96"/>
      <c r="LTG54" s="96"/>
      <c r="LTH54" s="96"/>
      <c r="LTI54" s="96"/>
      <c r="LTJ54" s="96"/>
      <c r="LTK54" s="96"/>
      <c r="LTL54" s="96"/>
      <c r="LTM54" s="96"/>
      <c r="LTN54" s="96"/>
      <c r="LTO54" s="96"/>
      <c r="LTP54" s="96"/>
      <c r="LTQ54" s="96"/>
      <c r="LTR54" s="96"/>
      <c r="LTS54" s="96"/>
      <c r="LTT54" s="96"/>
      <c r="LTU54" s="96"/>
      <c r="LTV54" s="96"/>
      <c r="LTW54" s="96"/>
      <c r="LTX54" s="96"/>
      <c r="LTY54" s="96"/>
      <c r="LTZ54" s="96"/>
      <c r="LUA54" s="96"/>
      <c r="LUB54" s="96"/>
      <c r="LUC54" s="96"/>
      <c r="LUD54" s="96"/>
      <c r="LUE54" s="96"/>
      <c r="LUF54" s="96"/>
      <c r="LUG54" s="96"/>
      <c r="LUH54" s="96"/>
      <c r="LUI54" s="96"/>
      <c r="LUJ54" s="96"/>
      <c r="LUK54" s="96"/>
      <c r="LUL54" s="96"/>
      <c r="LUM54" s="96"/>
      <c r="LUN54" s="96"/>
      <c r="LUO54" s="96"/>
      <c r="LUP54" s="96"/>
      <c r="LUQ54" s="96"/>
      <c r="LUR54" s="96"/>
      <c r="LUS54" s="96"/>
      <c r="LUT54" s="96"/>
      <c r="LUU54" s="96"/>
      <c r="LUV54" s="96"/>
      <c r="LUW54" s="96"/>
      <c r="LUX54" s="96"/>
      <c r="LUY54" s="96"/>
      <c r="LUZ54" s="96"/>
      <c r="LVA54" s="96"/>
      <c r="LVB54" s="96"/>
      <c r="LVC54" s="96"/>
      <c r="LVD54" s="96"/>
      <c r="LVE54" s="96"/>
      <c r="LVF54" s="96"/>
      <c r="LVG54" s="96"/>
      <c r="LVH54" s="96"/>
      <c r="LVI54" s="96"/>
      <c r="LVJ54" s="96"/>
      <c r="LVK54" s="96"/>
      <c r="LVL54" s="96"/>
      <c r="LVM54" s="96"/>
      <c r="LVN54" s="96"/>
      <c r="LVO54" s="96"/>
      <c r="LVP54" s="96"/>
      <c r="LVQ54" s="96"/>
      <c r="LVR54" s="96"/>
      <c r="LVS54" s="96"/>
      <c r="LVT54" s="96"/>
      <c r="LVU54" s="96"/>
      <c r="LVV54" s="96"/>
      <c r="LVW54" s="96"/>
      <c r="LVX54" s="96"/>
      <c r="LVY54" s="96"/>
      <c r="LVZ54" s="96"/>
      <c r="LWA54" s="96"/>
      <c r="LWB54" s="96"/>
      <c r="LWC54" s="96"/>
      <c r="LWD54" s="96"/>
      <c r="LWE54" s="96"/>
      <c r="LWF54" s="96"/>
      <c r="LWG54" s="96"/>
      <c r="LWH54" s="96"/>
      <c r="LWI54" s="96"/>
      <c r="LWJ54" s="96"/>
      <c r="LWK54" s="96"/>
      <c r="LWL54" s="96"/>
      <c r="LWM54" s="96"/>
      <c r="LWN54" s="96"/>
      <c r="LWO54" s="96"/>
      <c r="LWP54" s="96"/>
      <c r="LWQ54" s="96"/>
      <c r="LWR54" s="96"/>
      <c r="LWS54" s="96"/>
      <c r="LWT54" s="96"/>
      <c r="LWU54" s="96"/>
      <c r="LWV54" s="96"/>
      <c r="LWW54" s="96"/>
      <c r="LWX54" s="96"/>
      <c r="LWY54" s="96"/>
      <c r="LWZ54" s="96"/>
      <c r="LXA54" s="96"/>
      <c r="LXB54" s="96"/>
      <c r="LXC54" s="96"/>
      <c r="LXD54" s="96"/>
      <c r="LXE54" s="96"/>
      <c r="LXF54" s="96"/>
      <c r="LXG54" s="96"/>
      <c r="LXH54" s="96"/>
      <c r="LXI54" s="96"/>
      <c r="LXJ54" s="96"/>
      <c r="LXK54" s="96"/>
      <c r="LXL54" s="96"/>
      <c r="LXM54" s="96"/>
      <c r="LXN54" s="96"/>
      <c r="LXO54" s="96"/>
      <c r="LXP54" s="96"/>
      <c r="LXQ54" s="96"/>
      <c r="LXR54" s="96"/>
      <c r="LXS54" s="96"/>
      <c r="LXT54" s="96"/>
      <c r="LXU54" s="96"/>
      <c r="LXV54" s="96"/>
      <c r="LXW54" s="96"/>
      <c r="LXX54" s="96"/>
      <c r="LXY54" s="96"/>
      <c r="LXZ54" s="96"/>
      <c r="LYA54" s="96"/>
      <c r="LYB54" s="96"/>
      <c r="LYC54" s="96"/>
      <c r="LYD54" s="96"/>
      <c r="LYE54" s="96"/>
      <c r="LYF54" s="96"/>
      <c r="LYG54" s="96"/>
      <c r="LYH54" s="96"/>
      <c r="LYI54" s="96"/>
      <c r="LYJ54" s="96"/>
      <c r="LYK54" s="96"/>
      <c r="LYL54" s="96"/>
      <c r="LYM54" s="96"/>
      <c r="LYN54" s="96"/>
      <c r="LYO54" s="96"/>
      <c r="LYP54" s="96"/>
      <c r="LYQ54" s="96"/>
      <c r="LYR54" s="96"/>
      <c r="LYS54" s="96"/>
      <c r="LYT54" s="96"/>
      <c r="LYU54" s="96"/>
      <c r="LYV54" s="96"/>
      <c r="LYW54" s="96"/>
      <c r="LYX54" s="96"/>
      <c r="LYY54" s="96"/>
      <c r="LYZ54" s="96"/>
      <c r="LZA54" s="96"/>
      <c r="LZB54" s="96"/>
      <c r="LZC54" s="96"/>
      <c r="LZD54" s="96"/>
      <c r="LZE54" s="96"/>
      <c r="LZF54" s="96"/>
      <c r="LZG54" s="96"/>
      <c r="LZH54" s="96"/>
      <c r="LZI54" s="96"/>
      <c r="LZJ54" s="96"/>
      <c r="LZK54" s="96"/>
      <c r="LZL54" s="96"/>
      <c r="LZM54" s="96"/>
      <c r="LZN54" s="96"/>
      <c r="LZO54" s="96"/>
      <c r="LZP54" s="96"/>
      <c r="LZQ54" s="96"/>
      <c r="LZR54" s="96"/>
      <c r="LZS54" s="96"/>
      <c r="LZT54" s="96"/>
      <c r="LZU54" s="96"/>
      <c r="LZV54" s="96"/>
      <c r="LZW54" s="96"/>
      <c r="LZX54" s="96"/>
      <c r="LZY54" s="96"/>
      <c r="LZZ54" s="96"/>
      <c r="MAA54" s="96"/>
      <c r="MAB54" s="96"/>
      <c r="MAC54" s="96"/>
      <c r="MAD54" s="96"/>
      <c r="MAE54" s="96"/>
      <c r="MAF54" s="96"/>
      <c r="MAG54" s="96"/>
      <c r="MAH54" s="96"/>
      <c r="MAI54" s="96"/>
      <c r="MAJ54" s="96"/>
      <c r="MAK54" s="96"/>
      <c r="MAL54" s="96"/>
      <c r="MAM54" s="96"/>
      <c r="MAN54" s="96"/>
      <c r="MAO54" s="96"/>
      <c r="MAP54" s="96"/>
      <c r="MAQ54" s="96"/>
      <c r="MAR54" s="96"/>
      <c r="MAS54" s="96"/>
      <c r="MAT54" s="96"/>
      <c r="MAU54" s="96"/>
      <c r="MAV54" s="96"/>
      <c r="MAW54" s="96"/>
      <c r="MAX54" s="96"/>
      <c r="MAY54" s="96"/>
      <c r="MAZ54" s="96"/>
      <c r="MBA54" s="96"/>
      <c r="MBB54" s="96"/>
      <c r="MBC54" s="96"/>
      <c r="MBD54" s="96"/>
      <c r="MBE54" s="96"/>
      <c r="MBF54" s="96"/>
      <c r="MBG54" s="96"/>
      <c r="MBH54" s="96"/>
      <c r="MBI54" s="96"/>
      <c r="MBJ54" s="96"/>
      <c r="MBK54" s="96"/>
      <c r="MBL54" s="96"/>
      <c r="MBM54" s="96"/>
      <c r="MBN54" s="96"/>
      <c r="MBO54" s="96"/>
      <c r="MBP54" s="96"/>
      <c r="MBQ54" s="96"/>
      <c r="MBR54" s="96"/>
      <c r="MBS54" s="96"/>
      <c r="MBT54" s="96"/>
      <c r="MBU54" s="96"/>
      <c r="MBV54" s="96"/>
      <c r="MBW54" s="96"/>
      <c r="MBX54" s="96"/>
      <c r="MBY54" s="96"/>
      <c r="MBZ54" s="96"/>
      <c r="MCA54" s="96"/>
      <c r="MCB54" s="96"/>
      <c r="MCC54" s="96"/>
      <c r="MCD54" s="96"/>
      <c r="MCE54" s="96"/>
      <c r="MCF54" s="96"/>
      <c r="MCG54" s="96"/>
      <c r="MCH54" s="96"/>
      <c r="MCI54" s="96"/>
      <c r="MCJ54" s="96"/>
      <c r="MCK54" s="96"/>
      <c r="MCL54" s="96"/>
      <c r="MCM54" s="96"/>
      <c r="MCN54" s="96"/>
      <c r="MCO54" s="96"/>
      <c r="MCP54" s="96"/>
      <c r="MCQ54" s="96"/>
      <c r="MCR54" s="96"/>
      <c r="MCS54" s="96"/>
      <c r="MCT54" s="96"/>
      <c r="MCU54" s="96"/>
      <c r="MCV54" s="96"/>
      <c r="MCW54" s="96"/>
      <c r="MCX54" s="96"/>
      <c r="MCY54" s="96"/>
      <c r="MCZ54" s="96"/>
      <c r="MDA54" s="96"/>
      <c r="MDB54" s="96"/>
      <c r="MDC54" s="96"/>
      <c r="MDD54" s="96"/>
      <c r="MDE54" s="96"/>
      <c r="MDF54" s="96"/>
      <c r="MDG54" s="96"/>
      <c r="MDH54" s="96"/>
      <c r="MDI54" s="96"/>
      <c r="MDJ54" s="96"/>
      <c r="MDK54" s="96"/>
      <c r="MDL54" s="96"/>
      <c r="MDM54" s="96"/>
      <c r="MDN54" s="96"/>
      <c r="MDO54" s="96"/>
      <c r="MDP54" s="96"/>
      <c r="MDQ54" s="96"/>
      <c r="MDR54" s="96"/>
      <c r="MDS54" s="96"/>
      <c r="MDT54" s="96"/>
      <c r="MDU54" s="96"/>
      <c r="MDV54" s="96"/>
      <c r="MDW54" s="96"/>
      <c r="MDX54" s="96"/>
      <c r="MDY54" s="96"/>
      <c r="MDZ54" s="96"/>
      <c r="MEA54" s="96"/>
      <c r="MEB54" s="96"/>
      <c r="MEC54" s="96"/>
      <c r="MED54" s="96"/>
      <c r="MEE54" s="96"/>
      <c r="MEF54" s="96"/>
      <c r="MEG54" s="96"/>
      <c r="MEH54" s="96"/>
      <c r="MEI54" s="96"/>
      <c r="MEJ54" s="96"/>
      <c r="MEK54" s="96"/>
      <c r="MEL54" s="96"/>
      <c r="MEM54" s="96"/>
      <c r="MEN54" s="96"/>
      <c r="MEO54" s="96"/>
      <c r="MEP54" s="96"/>
      <c r="MEQ54" s="96"/>
      <c r="MER54" s="96"/>
      <c r="MES54" s="96"/>
      <c r="MET54" s="96"/>
      <c r="MEU54" s="96"/>
      <c r="MEV54" s="96"/>
      <c r="MEW54" s="96"/>
      <c r="MEX54" s="96"/>
      <c r="MEY54" s="96"/>
      <c r="MEZ54" s="96"/>
      <c r="MFA54" s="96"/>
      <c r="MFB54" s="96"/>
      <c r="MFC54" s="96"/>
      <c r="MFD54" s="96"/>
      <c r="MFE54" s="96"/>
      <c r="MFF54" s="96"/>
      <c r="MFG54" s="96"/>
      <c r="MFH54" s="96"/>
      <c r="MFI54" s="96"/>
      <c r="MFJ54" s="96"/>
      <c r="MFK54" s="96"/>
      <c r="MFL54" s="96"/>
      <c r="MFM54" s="96"/>
      <c r="MFN54" s="96"/>
      <c r="MFO54" s="96"/>
      <c r="MFP54" s="96"/>
      <c r="MFQ54" s="96"/>
      <c r="MFR54" s="96"/>
      <c r="MFS54" s="96"/>
      <c r="MFT54" s="96"/>
      <c r="MFU54" s="96"/>
      <c r="MFV54" s="96"/>
      <c r="MFW54" s="96"/>
      <c r="MFX54" s="96"/>
      <c r="MFY54" s="96"/>
      <c r="MFZ54" s="96"/>
      <c r="MGA54" s="96"/>
      <c r="MGB54" s="96"/>
      <c r="MGC54" s="96"/>
      <c r="MGD54" s="96"/>
      <c r="MGE54" s="96"/>
      <c r="MGF54" s="96"/>
      <c r="MGG54" s="96"/>
      <c r="MGH54" s="96"/>
      <c r="MGI54" s="96"/>
      <c r="MGJ54" s="96"/>
      <c r="MGK54" s="96"/>
      <c r="MGL54" s="96"/>
      <c r="MGM54" s="96"/>
      <c r="MGN54" s="96"/>
      <c r="MGO54" s="96"/>
      <c r="MGP54" s="96"/>
      <c r="MGQ54" s="96"/>
      <c r="MGR54" s="96"/>
      <c r="MGS54" s="96"/>
      <c r="MGT54" s="96"/>
      <c r="MGU54" s="96"/>
      <c r="MGV54" s="96"/>
      <c r="MGW54" s="96"/>
      <c r="MGX54" s="96"/>
      <c r="MGY54" s="96"/>
      <c r="MGZ54" s="96"/>
      <c r="MHA54" s="96"/>
      <c r="MHB54" s="96"/>
      <c r="MHC54" s="96"/>
      <c r="MHD54" s="96"/>
      <c r="MHE54" s="96"/>
      <c r="MHF54" s="96"/>
      <c r="MHG54" s="96"/>
      <c r="MHH54" s="96"/>
      <c r="MHI54" s="96"/>
      <c r="MHJ54" s="96"/>
      <c r="MHK54" s="96"/>
      <c r="MHL54" s="96"/>
      <c r="MHM54" s="96"/>
      <c r="MHN54" s="96"/>
      <c r="MHO54" s="96"/>
      <c r="MHP54" s="96"/>
      <c r="MHQ54" s="96"/>
      <c r="MHR54" s="96"/>
      <c r="MHS54" s="96"/>
      <c r="MHT54" s="96"/>
      <c r="MHU54" s="96"/>
      <c r="MHV54" s="96"/>
      <c r="MHW54" s="96"/>
      <c r="MHX54" s="96"/>
      <c r="MHY54" s="96"/>
      <c r="MHZ54" s="96"/>
      <c r="MIA54" s="96"/>
      <c r="MIB54" s="96"/>
      <c r="MIC54" s="96"/>
      <c r="MID54" s="96"/>
      <c r="MIE54" s="96"/>
      <c r="MIF54" s="96"/>
      <c r="MIG54" s="96"/>
      <c r="MIH54" s="96"/>
      <c r="MII54" s="96"/>
      <c r="MIJ54" s="96"/>
      <c r="MIK54" s="96"/>
      <c r="MIL54" s="96"/>
      <c r="MIM54" s="96"/>
      <c r="MIN54" s="96"/>
      <c r="MIO54" s="96"/>
      <c r="MIP54" s="96"/>
      <c r="MIQ54" s="96"/>
      <c r="MIR54" s="96"/>
      <c r="MIS54" s="96"/>
      <c r="MIT54" s="96"/>
      <c r="MIU54" s="96"/>
      <c r="MIV54" s="96"/>
      <c r="MIW54" s="96"/>
      <c r="MIX54" s="96"/>
      <c r="MIY54" s="96"/>
      <c r="MIZ54" s="96"/>
      <c r="MJA54" s="96"/>
      <c r="MJB54" s="96"/>
      <c r="MJC54" s="96"/>
      <c r="MJD54" s="96"/>
      <c r="MJE54" s="96"/>
      <c r="MJF54" s="96"/>
      <c r="MJG54" s="96"/>
      <c r="MJH54" s="96"/>
      <c r="MJI54" s="96"/>
      <c r="MJJ54" s="96"/>
      <c r="MJK54" s="96"/>
      <c r="MJL54" s="96"/>
      <c r="MJM54" s="96"/>
      <c r="MJN54" s="96"/>
      <c r="MJO54" s="96"/>
      <c r="MJP54" s="96"/>
      <c r="MJQ54" s="96"/>
      <c r="MJR54" s="96"/>
      <c r="MJS54" s="96"/>
      <c r="MJT54" s="96"/>
      <c r="MJU54" s="96"/>
      <c r="MJV54" s="96"/>
      <c r="MJW54" s="96"/>
      <c r="MJX54" s="96"/>
      <c r="MJY54" s="96"/>
      <c r="MJZ54" s="96"/>
      <c r="MKA54" s="96"/>
      <c r="MKB54" s="96"/>
      <c r="MKC54" s="96"/>
      <c r="MKD54" s="96"/>
      <c r="MKE54" s="96"/>
      <c r="MKF54" s="96"/>
      <c r="MKG54" s="96"/>
      <c r="MKH54" s="96"/>
      <c r="MKI54" s="96"/>
      <c r="MKJ54" s="96"/>
      <c r="MKK54" s="96"/>
      <c r="MKL54" s="96"/>
      <c r="MKM54" s="96"/>
      <c r="MKN54" s="96"/>
      <c r="MKO54" s="96"/>
      <c r="MKP54" s="96"/>
      <c r="MKQ54" s="96"/>
      <c r="MKR54" s="96"/>
      <c r="MKS54" s="96"/>
      <c r="MKT54" s="96"/>
      <c r="MKU54" s="96"/>
      <c r="MKV54" s="96"/>
      <c r="MKW54" s="96"/>
      <c r="MKX54" s="96"/>
      <c r="MKY54" s="96"/>
      <c r="MKZ54" s="96"/>
      <c r="MLA54" s="96"/>
      <c r="MLB54" s="96"/>
      <c r="MLC54" s="96"/>
      <c r="MLD54" s="96"/>
      <c r="MLE54" s="96"/>
      <c r="MLF54" s="96"/>
      <c r="MLG54" s="96"/>
      <c r="MLH54" s="96"/>
      <c r="MLI54" s="96"/>
      <c r="MLJ54" s="96"/>
      <c r="MLK54" s="96"/>
      <c r="MLL54" s="96"/>
      <c r="MLM54" s="96"/>
      <c r="MLN54" s="96"/>
      <c r="MLO54" s="96"/>
      <c r="MLP54" s="96"/>
      <c r="MLQ54" s="96"/>
      <c r="MLR54" s="96"/>
      <c r="MLS54" s="96"/>
      <c r="MLT54" s="96"/>
      <c r="MLU54" s="96"/>
      <c r="MLV54" s="96"/>
      <c r="MLW54" s="96"/>
      <c r="MLX54" s="96"/>
      <c r="MLY54" s="96"/>
      <c r="MLZ54" s="96"/>
      <c r="MMA54" s="96"/>
      <c r="MMB54" s="96"/>
      <c r="MMC54" s="96"/>
      <c r="MMD54" s="96"/>
      <c r="MME54" s="96"/>
      <c r="MMF54" s="96"/>
      <c r="MMG54" s="96"/>
      <c r="MMH54" s="96"/>
      <c r="MMI54" s="96"/>
      <c r="MMJ54" s="96"/>
      <c r="MMK54" s="96"/>
      <c r="MML54" s="96"/>
      <c r="MMM54" s="96"/>
      <c r="MMN54" s="96"/>
      <c r="MMO54" s="96"/>
      <c r="MMP54" s="96"/>
      <c r="MMQ54" s="96"/>
      <c r="MMR54" s="96"/>
      <c r="MMS54" s="96"/>
      <c r="MMT54" s="96"/>
      <c r="MMU54" s="96"/>
      <c r="MMV54" s="96"/>
      <c r="MMW54" s="96"/>
      <c r="MMX54" s="96"/>
      <c r="MMY54" s="96"/>
      <c r="MMZ54" s="96"/>
      <c r="MNA54" s="96"/>
      <c r="MNB54" s="96"/>
      <c r="MNC54" s="96"/>
      <c r="MND54" s="96"/>
      <c r="MNE54" s="96"/>
      <c r="MNF54" s="96"/>
      <c r="MNG54" s="96"/>
      <c r="MNH54" s="96"/>
      <c r="MNI54" s="96"/>
      <c r="MNJ54" s="96"/>
      <c r="MNK54" s="96"/>
      <c r="MNL54" s="96"/>
      <c r="MNM54" s="96"/>
      <c r="MNN54" s="96"/>
      <c r="MNO54" s="96"/>
      <c r="MNP54" s="96"/>
      <c r="MNQ54" s="96"/>
      <c r="MNR54" s="96"/>
      <c r="MNS54" s="96"/>
      <c r="MNT54" s="96"/>
      <c r="MNU54" s="96"/>
      <c r="MNV54" s="96"/>
      <c r="MNW54" s="96"/>
      <c r="MNX54" s="96"/>
      <c r="MNY54" s="96"/>
      <c r="MNZ54" s="96"/>
      <c r="MOA54" s="96"/>
      <c r="MOB54" s="96"/>
      <c r="MOC54" s="96"/>
      <c r="MOD54" s="96"/>
      <c r="MOE54" s="96"/>
      <c r="MOF54" s="96"/>
      <c r="MOG54" s="96"/>
      <c r="MOH54" s="96"/>
      <c r="MOI54" s="96"/>
      <c r="MOJ54" s="96"/>
      <c r="MOK54" s="96"/>
      <c r="MOL54" s="96"/>
      <c r="MOM54" s="96"/>
      <c r="MON54" s="96"/>
      <c r="MOO54" s="96"/>
      <c r="MOP54" s="96"/>
      <c r="MOQ54" s="96"/>
      <c r="MOR54" s="96"/>
      <c r="MOS54" s="96"/>
      <c r="MOT54" s="96"/>
      <c r="MOU54" s="96"/>
      <c r="MOV54" s="96"/>
      <c r="MOW54" s="96"/>
      <c r="MOX54" s="96"/>
      <c r="MOY54" s="96"/>
      <c r="MOZ54" s="96"/>
      <c r="MPA54" s="96"/>
      <c r="MPB54" s="96"/>
      <c r="MPC54" s="96"/>
      <c r="MPD54" s="96"/>
      <c r="MPE54" s="96"/>
      <c r="MPF54" s="96"/>
      <c r="MPG54" s="96"/>
      <c r="MPH54" s="96"/>
      <c r="MPI54" s="96"/>
      <c r="MPJ54" s="96"/>
      <c r="MPK54" s="96"/>
      <c r="MPL54" s="96"/>
      <c r="MPM54" s="96"/>
      <c r="MPN54" s="96"/>
      <c r="MPO54" s="96"/>
      <c r="MPP54" s="96"/>
      <c r="MPQ54" s="96"/>
      <c r="MPR54" s="96"/>
      <c r="MPS54" s="96"/>
      <c r="MPT54" s="96"/>
      <c r="MPU54" s="96"/>
      <c r="MPV54" s="96"/>
      <c r="MPW54" s="96"/>
      <c r="MPX54" s="96"/>
      <c r="MPY54" s="96"/>
      <c r="MPZ54" s="96"/>
      <c r="MQA54" s="96"/>
      <c r="MQB54" s="96"/>
      <c r="MQC54" s="96"/>
      <c r="MQD54" s="96"/>
      <c r="MQE54" s="96"/>
      <c r="MQF54" s="96"/>
      <c r="MQG54" s="96"/>
      <c r="MQH54" s="96"/>
      <c r="MQI54" s="96"/>
      <c r="MQJ54" s="96"/>
      <c r="MQK54" s="96"/>
      <c r="MQL54" s="96"/>
      <c r="MQM54" s="96"/>
      <c r="MQN54" s="96"/>
      <c r="MQO54" s="96"/>
      <c r="MQP54" s="96"/>
      <c r="MQQ54" s="96"/>
      <c r="MQR54" s="96"/>
      <c r="MQS54" s="96"/>
      <c r="MQT54" s="96"/>
      <c r="MQU54" s="96"/>
      <c r="MQV54" s="96"/>
      <c r="MQW54" s="96"/>
      <c r="MQX54" s="96"/>
      <c r="MQY54" s="96"/>
      <c r="MQZ54" s="96"/>
      <c r="MRA54" s="96"/>
      <c r="MRB54" s="96"/>
      <c r="MRC54" s="96"/>
      <c r="MRD54" s="96"/>
      <c r="MRE54" s="96"/>
      <c r="MRF54" s="96"/>
      <c r="MRG54" s="96"/>
      <c r="MRH54" s="96"/>
      <c r="MRI54" s="96"/>
      <c r="MRJ54" s="96"/>
      <c r="MRK54" s="96"/>
      <c r="MRL54" s="96"/>
      <c r="MRM54" s="96"/>
      <c r="MRN54" s="96"/>
      <c r="MRO54" s="96"/>
      <c r="MRP54" s="96"/>
      <c r="MRQ54" s="96"/>
      <c r="MRR54" s="96"/>
      <c r="MRS54" s="96"/>
      <c r="MRT54" s="96"/>
      <c r="MRU54" s="96"/>
      <c r="MRV54" s="96"/>
      <c r="MRW54" s="96"/>
      <c r="MRX54" s="96"/>
      <c r="MRY54" s="96"/>
      <c r="MRZ54" s="96"/>
      <c r="MSA54" s="96"/>
      <c r="MSB54" s="96"/>
      <c r="MSC54" s="96"/>
      <c r="MSD54" s="96"/>
      <c r="MSE54" s="96"/>
      <c r="MSF54" s="96"/>
      <c r="MSG54" s="96"/>
      <c r="MSH54" s="96"/>
      <c r="MSI54" s="96"/>
      <c r="MSJ54" s="96"/>
      <c r="MSK54" s="96"/>
      <c r="MSL54" s="96"/>
      <c r="MSM54" s="96"/>
      <c r="MSN54" s="96"/>
      <c r="MSO54" s="96"/>
      <c r="MSP54" s="96"/>
      <c r="MSQ54" s="96"/>
      <c r="MSR54" s="96"/>
      <c r="MSS54" s="96"/>
      <c r="MST54" s="96"/>
      <c r="MSU54" s="96"/>
      <c r="MSV54" s="96"/>
      <c r="MSW54" s="96"/>
      <c r="MSX54" s="96"/>
      <c r="MSY54" s="96"/>
      <c r="MSZ54" s="96"/>
      <c r="MTA54" s="96"/>
      <c r="MTB54" s="96"/>
      <c r="MTC54" s="96"/>
      <c r="MTD54" s="96"/>
      <c r="MTE54" s="96"/>
      <c r="MTF54" s="96"/>
      <c r="MTG54" s="96"/>
      <c r="MTH54" s="96"/>
      <c r="MTI54" s="96"/>
      <c r="MTJ54" s="96"/>
      <c r="MTK54" s="96"/>
      <c r="MTL54" s="96"/>
      <c r="MTM54" s="96"/>
      <c r="MTN54" s="96"/>
      <c r="MTO54" s="96"/>
      <c r="MTP54" s="96"/>
      <c r="MTQ54" s="96"/>
      <c r="MTR54" s="96"/>
      <c r="MTS54" s="96"/>
      <c r="MTT54" s="96"/>
      <c r="MTU54" s="96"/>
      <c r="MTV54" s="96"/>
      <c r="MTW54" s="96"/>
      <c r="MTX54" s="96"/>
      <c r="MTY54" s="96"/>
      <c r="MTZ54" s="96"/>
      <c r="MUA54" s="96"/>
      <c r="MUB54" s="96"/>
      <c r="MUC54" s="96"/>
      <c r="MUD54" s="96"/>
      <c r="MUE54" s="96"/>
      <c r="MUF54" s="96"/>
      <c r="MUG54" s="96"/>
      <c r="MUH54" s="96"/>
      <c r="MUI54" s="96"/>
      <c r="MUJ54" s="96"/>
      <c r="MUK54" s="96"/>
      <c r="MUL54" s="96"/>
      <c r="MUM54" s="96"/>
      <c r="MUN54" s="96"/>
      <c r="MUO54" s="96"/>
      <c r="MUP54" s="96"/>
      <c r="MUQ54" s="96"/>
      <c r="MUR54" s="96"/>
      <c r="MUS54" s="96"/>
      <c r="MUT54" s="96"/>
      <c r="MUU54" s="96"/>
      <c r="MUV54" s="96"/>
      <c r="MUW54" s="96"/>
      <c r="MUX54" s="96"/>
      <c r="MUY54" s="96"/>
      <c r="MUZ54" s="96"/>
      <c r="MVA54" s="96"/>
      <c r="MVB54" s="96"/>
      <c r="MVC54" s="96"/>
      <c r="MVD54" s="96"/>
      <c r="MVE54" s="96"/>
      <c r="MVF54" s="96"/>
      <c r="MVG54" s="96"/>
      <c r="MVH54" s="96"/>
      <c r="MVI54" s="96"/>
      <c r="MVJ54" s="96"/>
      <c r="MVK54" s="96"/>
      <c r="MVL54" s="96"/>
      <c r="MVM54" s="96"/>
      <c r="MVN54" s="96"/>
      <c r="MVO54" s="96"/>
      <c r="MVP54" s="96"/>
      <c r="MVQ54" s="96"/>
      <c r="MVR54" s="96"/>
      <c r="MVS54" s="96"/>
      <c r="MVT54" s="96"/>
      <c r="MVU54" s="96"/>
      <c r="MVV54" s="96"/>
      <c r="MVW54" s="96"/>
      <c r="MVX54" s="96"/>
      <c r="MVY54" s="96"/>
      <c r="MVZ54" s="96"/>
      <c r="MWA54" s="96"/>
      <c r="MWB54" s="96"/>
      <c r="MWC54" s="96"/>
      <c r="MWD54" s="96"/>
      <c r="MWE54" s="96"/>
      <c r="MWF54" s="96"/>
      <c r="MWG54" s="96"/>
      <c r="MWH54" s="96"/>
      <c r="MWI54" s="96"/>
      <c r="MWJ54" s="96"/>
      <c r="MWK54" s="96"/>
      <c r="MWL54" s="96"/>
      <c r="MWM54" s="96"/>
      <c r="MWN54" s="96"/>
      <c r="MWO54" s="96"/>
      <c r="MWP54" s="96"/>
      <c r="MWQ54" s="96"/>
      <c r="MWR54" s="96"/>
      <c r="MWS54" s="96"/>
      <c r="MWT54" s="96"/>
      <c r="MWU54" s="96"/>
      <c r="MWV54" s="96"/>
      <c r="MWW54" s="96"/>
      <c r="MWX54" s="96"/>
      <c r="MWY54" s="96"/>
      <c r="MWZ54" s="96"/>
      <c r="MXA54" s="96"/>
      <c r="MXB54" s="96"/>
      <c r="MXC54" s="96"/>
      <c r="MXD54" s="96"/>
      <c r="MXE54" s="96"/>
      <c r="MXF54" s="96"/>
      <c r="MXG54" s="96"/>
      <c r="MXH54" s="96"/>
      <c r="MXI54" s="96"/>
      <c r="MXJ54" s="96"/>
      <c r="MXK54" s="96"/>
      <c r="MXL54" s="96"/>
      <c r="MXM54" s="96"/>
      <c r="MXN54" s="96"/>
      <c r="MXO54" s="96"/>
      <c r="MXP54" s="96"/>
      <c r="MXQ54" s="96"/>
      <c r="MXR54" s="96"/>
      <c r="MXS54" s="96"/>
      <c r="MXT54" s="96"/>
      <c r="MXU54" s="96"/>
      <c r="MXV54" s="96"/>
      <c r="MXW54" s="96"/>
      <c r="MXX54" s="96"/>
      <c r="MXY54" s="96"/>
      <c r="MXZ54" s="96"/>
      <c r="MYA54" s="96"/>
      <c r="MYB54" s="96"/>
      <c r="MYC54" s="96"/>
      <c r="MYD54" s="96"/>
      <c r="MYE54" s="96"/>
      <c r="MYF54" s="96"/>
      <c r="MYG54" s="96"/>
      <c r="MYH54" s="96"/>
      <c r="MYI54" s="96"/>
      <c r="MYJ54" s="96"/>
      <c r="MYK54" s="96"/>
      <c r="MYL54" s="96"/>
      <c r="MYM54" s="96"/>
      <c r="MYN54" s="96"/>
      <c r="MYO54" s="96"/>
      <c r="MYP54" s="96"/>
      <c r="MYQ54" s="96"/>
      <c r="MYR54" s="96"/>
      <c r="MYS54" s="96"/>
      <c r="MYT54" s="96"/>
      <c r="MYU54" s="96"/>
      <c r="MYV54" s="96"/>
      <c r="MYW54" s="96"/>
      <c r="MYX54" s="96"/>
      <c r="MYY54" s="96"/>
      <c r="MYZ54" s="96"/>
      <c r="MZA54" s="96"/>
      <c r="MZB54" s="96"/>
      <c r="MZC54" s="96"/>
      <c r="MZD54" s="96"/>
      <c r="MZE54" s="96"/>
      <c r="MZF54" s="96"/>
      <c r="MZG54" s="96"/>
      <c r="MZH54" s="96"/>
      <c r="MZI54" s="96"/>
      <c r="MZJ54" s="96"/>
      <c r="MZK54" s="96"/>
      <c r="MZL54" s="96"/>
      <c r="MZM54" s="96"/>
      <c r="MZN54" s="96"/>
      <c r="MZO54" s="96"/>
      <c r="MZP54" s="96"/>
      <c r="MZQ54" s="96"/>
      <c r="MZR54" s="96"/>
      <c r="MZS54" s="96"/>
      <c r="MZT54" s="96"/>
      <c r="MZU54" s="96"/>
      <c r="MZV54" s="96"/>
      <c r="MZW54" s="96"/>
      <c r="MZX54" s="96"/>
      <c r="MZY54" s="96"/>
      <c r="MZZ54" s="96"/>
      <c r="NAA54" s="96"/>
      <c r="NAB54" s="96"/>
      <c r="NAC54" s="96"/>
      <c r="NAD54" s="96"/>
      <c r="NAE54" s="96"/>
      <c r="NAF54" s="96"/>
      <c r="NAG54" s="96"/>
      <c r="NAH54" s="96"/>
      <c r="NAI54" s="96"/>
      <c r="NAJ54" s="96"/>
      <c r="NAK54" s="96"/>
      <c r="NAL54" s="96"/>
      <c r="NAM54" s="96"/>
      <c r="NAN54" s="96"/>
      <c r="NAO54" s="96"/>
      <c r="NAP54" s="96"/>
      <c r="NAQ54" s="96"/>
      <c r="NAR54" s="96"/>
      <c r="NAS54" s="96"/>
      <c r="NAT54" s="96"/>
      <c r="NAU54" s="96"/>
      <c r="NAV54" s="96"/>
      <c r="NAW54" s="96"/>
      <c r="NAX54" s="96"/>
      <c r="NAY54" s="96"/>
      <c r="NAZ54" s="96"/>
      <c r="NBA54" s="96"/>
      <c r="NBB54" s="96"/>
      <c r="NBC54" s="96"/>
      <c r="NBD54" s="96"/>
      <c r="NBE54" s="96"/>
      <c r="NBF54" s="96"/>
      <c r="NBG54" s="96"/>
      <c r="NBH54" s="96"/>
      <c r="NBI54" s="96"/>
      <c r="NBJ54" s="96"/>
      <c r="NBK54" s="96"/>
      <c r="NBL54" s="96"/>
      <c r="NBM54" s="96"/>
      <c r="NBN54" s="96"/>
      <c r="NBO54" s="96"/>
      <c r="NBP54" s="96"/>
      <c r="NBQ54" s="96"/>
      <c r="NBR54" s="96"/>
      <c r="NBS54" s="96"/>
      <c r="NBT54" s="96"/>
      <c r="NBU54" s="96"/>
      <c r="NBV54" s="96"/>
      <c r="NBW54" s="96"/>
      <c r="NBX54" s="96"/>
      <c r="NBY54" s="96"/>
      <c r="NBZ54" s="96"/>
      <c r="NCA54" s="96"/>
      <c r="NCB54" s="96"/>
      <c r="NCC54" s="96"/>
      <c r="NCD54" s="96"/>
      <c r="NCE54" s="96"/>
      <c r="NCF54" s="96"/>
      <c r="NCG54" s="96"/>
      <c r="NCH54" s="96"/>
      <c r="NCI54" s="96"/>
      <c r="NCJ54" s="96"/>
      <c r="NCK54" s="96"/>
      <c r="NCL54" s="96"/>
      <c r="NCM54" s="96"/>
      <c r="NCN54" s="96"/>
      <c r="NCO54" s="96"/>
      <c r="NCP54" s="96"/>
      <c r="NCQ54" s="96"/>
      <c r="NCR54" s="96"/>
      <c r="NCS54" s="96"/>
      <c r="NCT54" s="96"/>
      <c r="NCU54" s="96"/>
      <c r="NCV54" s="96"/>
      <c r="NCW54" s="96"/>
      <c r="NCX54" s="96"/>
      <c r="NCY54" s="96"/>
      <c r="NCZ54" s="96"/>
      <c r="NDA54" s="96"/>
      <c r="NDB54" s="96"/>
      <c r="NDC54" s="96"/>
      <c r="NDD54" s="96"/>
      <c r="NDE54" s="96"/>
      <c r="NDF54" s="96"/>
      <c r="NDG54" s="96"/>
      <c r="NDH54" s="96"/>
      <c r="NDI54" s="96"/>
      <c r="NDJ54" s="96"/>
      <c r="NDK54" s="96"/>
      <c r="NDL54" s="96"/>
      <c r="NDM54" s="96"/>
      <c r="NDN54" s="96"/>
      <c r="NDO54" s="96"/>
      <c r="NDP54" s="96"/>
      <c r="NDQ54" s="96"/>
      <c r="NDR54" s="96"/>
      <c r="NDS54" s="96"/>
      <c r="NDT54" s="96"/>
      <c r="NDU54" s="96"/>
      <c r="NDV54" s="96"/>
      <c r="NDW54" s="96"/>
      <c r="NDX54" s="96"/>
      <c r="NDY54" s="96"/>
      <c r="NDZ54" s="96"/>
      <c r="NEA54" s="96"/>
      <c r="NEB54" s="96"/>
      <c r="NEC54" s="96"/>
      <c r="NED54" s="96"/>
      <c r="NEE54" s="96"/>
      <c r="NEF54" s="96"/>
      <c r="NEG54" s="96"/>
      <c r="NEH54" s="96"/>
      <c r="NEI54" s="96"/>
      <c r="NEJ54" s="96"/>
      <c r="NEK54" s="96"/>
      <c r="NEL54" s="96"/>
      <c r="NEM54" s="96"/>
      <c r="NEN54" s="96"/>
      <c r="NEO54" s="96"/>
      <c r="NEP54" s="96"/>
      <c r="NEQ54" s="96"/>
      <c r="NER54" s="96"/>
      <c r="NES54" s="96"/>
      <c r="NET54" s="96"/>
      <c r="NEU54" s="96"/>
      <c r="NEV54" s="96"/>
      <c r="NEW54" s="96"/>
      <c r="NEX54" s="96"/>
      <c r="NEY54" s="96"/>
      <c r="NEZ54" s="96"/>
      <c r="NFA54" s="96"/>
      <c r="NFB54" s="96"/>
      <c r="NFC54" s="96"/>
      <c r="NFD54" s="96"/>
      <c r="NFE54" s="96"/>
      <c r="NFF54" s="96"/>
      <c r="NFG54" s="96"/>
      <c r="NFH54" s="96"/>
      <c r="NFI54" s="96"/>
      <c r="NFJ54" s="96"/>
      <c r="NFK54" s="96"/>
      <c r="NFL54" s="96"/>
      <c r="NFM54" s="96"/>
      <c r="NFN54" s="96"/>
      <c r="NFO54" s="96"/>
      <c r="NFP54" s="96"/>
      <c r="NFQ54" s="96"/>
      <c r="NFR54" s="96"/>
      <c r="NFS54" s="96"/>
      <c r="NFT54" s="96"/>
      <c r="NFU54" s="96"/>
      <c r="NFV54" s="96"/>
      <c r="NFW54" s="96"/>
      <c r="NFX54" s="96"/>
      <c r="NFY54" s="96"/>
      <c r="NFZ54" s="96"/>
      <c r="NGA54" s="96"/>
      <c r="NGB54" s="96"/>
      <c r="NGC54" s="96"/>
      <c r="NGD54" s="96"/>
      <c r="NGE54" s="96"/>
      <c r="NGF54" s="96"/>
      <c r="NGG54" s="96"/>
      <c r="NGH54" s="96"/>
      <c r="NGI54" s="96"/>
      <c r="NGJ54" s="96"/>
      <c r="NGK54" s="96"/>
      <c r="NGL54" s="96"/>
      <c r="NGM54" s="96"/>
      <c r="NGN54" s="96"/>
      <c r="NGO54" s="96"/>
      <c r="NGP54" s="96"/>
      <c r="NGQ54" s="96"/>
      <c r="NGR54" s="96"/>
      <c r="NGS54" s="96"/>
      <c r="NGT54" s="96"/>
      <c r="NGU54" s="96"/>
      <c r="NGV54" s="96"/>
      <c r="NGW54" s="96"/>
      <c r="NGX54" s="96"/>
      <c r="NGY54" s="96"/>
      <c r="NGZ54" s="96"/>
      <c r="NHA54" s="96"/>
      <c r="NHB54" s="96"/>
      <c r="NHC54" s="96"/>
      <c r="NHD54" s="96"/>
      <c r="NHE54" s="96"/>
      <c r="NHF54" s="96"/>
      <c r="NHG54" s="96"/>
      <c r="NHH54" s="96"/>
      <c r="NHI54" s="96"/>
      <c r="NHJ54" s="96"/>
      <c r="NHK54" s="96"/>
      <c r="NHL54" s="96"/>
      <c r="NHM54" s="96"/>
      <c r="NHN54" s="96"/>
      <c r="NHO54" s="96"/>
      <c r="NHP54" s="96"/>
      <c r="NHQ54" s="96"/>
      <c r="NHR54" s="96"/>
      <c r="NHS54" s="96"/>
      <c r="NHT54" s="96"/>
      <c r="NHU54" s="96"/>
      <c r="NHV54" s="96"/>
      <c r="NHW54" s="96"/>
      <c r="NHX54" s="96"/>
      <c r="NHY54" s="96"/>
      <c r="NHZ54" s="96"/>
      <c r="NIA54" s="96"/>
      <c r="NIB54" s="96"/>
      <c r="NIC54" s="96"/>
      <c r="NID54" s="96"/>
      <c r="NIE54" s="96"/>
      <c r="NIF54" s="96"/>
      <c r="NIG54" s="96"/>
      <c r="NIH54" s="96"/>
      <c r="NII54" s="96"/>
      <c r="NIJ54" s="96"/>
      <c r="NIK54" s="96"/>
      <c r="NIL54" s="96"/>
      <c r="NIM54" s="96"/>
      <c r="NIN54" s="96"/>
      <c r="NIO54" s="96"/>
      <c r="NIP54" s="96"/>
      <c r="NIQ54" s="96"/>
      <c r="NIR54" s="96"/>
      <c r="NIS54" s="96"/>
      <c r="NIT54" s="96"/>
      <c r="NIU54" s="96"/>
      <c r="NIV54" s="96"/>
      <c r="NIW54" s="96"/>
      <c r="NIX54" s="96"/>
      <c r="NIY54" s="96"/>
      <c r="NIZ54" s="96"/>
      <c r="NJA54" s="96"/>
      <c r="NJB54" s="96"/>
      <c r="NJC54" s="96"/>
      <c r="NJD54" s="96"/>
      <c r="NJE54" s="96"/>
      <c r="NJF54" s="96"/>
      <c r="NJG54" s="96"/>
      <c r="NJH54" s="96"/>
      <c r="NJI54" s="96"/>
      <c r="NJJ54" s="96"/>
      <c r="NJK54" s="96"/>
      <c r="NJL54" s="96"/>
      <c r="NJM54" s="96"/>
      <c r="NJN54" s="96"/>
      <c r="NJO54" s="96"/>
      <c r="NJP54" s="96"/>
      <c r="NJQ54" s="96"/>
      <c r="NJR54" s="96"/>
      <c r="NJS54" s="96"/>
      <c r="NJT54" s="96"/>
      <c r="NJU54" s="96"/>
      <c r="NJV54" s="96"/>
      <c r="NJW54" s="96"/>
      <c r="NJX54" s="96"/>
      <c r="NJY54" s="96"/>
      <c r="NJZ54" s="96"/>
      <c r="NKA54" s="96"/>
      <c r="NKB54" s="96"/>
      <c r="NKC54" s="96"/>
      <c r="NKD54" s="96"/>
      <c r="NKE54" s="96"/>
      <c r="NKF54" s="96"/>
      <c r="NKG54" s="96"/>
      <c r="NKH54" s="96"/>
      <c r="NKI54" s="96"/>
      <c r="NKJ54" s="96"/>
      <c r="NKK54" s="96"/>
      <c r="NKL54" s="96"/>
      <c r="NKM54" s="96"/>
      <c r="NKN54" s="96"/>
      <c r="NKO54" s="96"/>
      <c r="NKP54" s="96"/>
      <c r="NKQ54" s="96"/>
      <c r="NKR54" s="96"/>
      <c r="NKS54" s="96"/>
      <c r="NKT54" s="96"/>
      <c r="NKU54" s="96"/>
      <c r="NKV54" s="96"/>
      <c r="NKW54" s="96"/>
      <c r="NKX54" s="96"/>
      <c r="NKY54" s="96"/>
      <c r="NKZ54" s="96"/>
      <c r="NLA54" s="96"/>
      <c r="NLB54" s="96"/>
      <c r="NLC54" s="96"/>
      <c r="NLD54" s="96"/>
      <c r="NLE54" s="96"/>
      <c r="NLF54" s="96"/>
      <c r="NLG54" s="96"/>
      <c r="NLH54" s="96"/>
      <c r="NLI54" s="96"/>
      <c r="NLJ54" s="96"/>
      <c r="NLK54" s="96"/>
      <c r="NLL54" s="96"/>
      <c r="NLM54" s="96"/>
      <c r="NLN54" s="96"/>
      <c r="NLO54" s="96"/>
      <c r="NLP54" s="96"/>
      <c r="NLQ54" s="96"/>
      <c r="NLR54" s="96"/>
      <c r="NLS54" s="96"/>
      <c r="NLT54" s="96"/>
      <c r="NLU54" s="96"/>
      <c r="NLV54" s="96"/>
      <c r="NLW54" s="96"/>
      <c r="NLX54" s="96"/>
      <c r="NLY54" s="96"/>
      <c r="NLZ54" s="96"/>
      <c r="NMA54" s="96"/>
      <c r="NMB54" s="96"/>
      <c r="NMC54" s="96"/>
      <c r="NMD54" s="96"/>
      <c r="NME54" s="96"/>
      <c r="NMF54" s="96"/>
      <c r="NMG54" s="96"/>
      <c r="NMH54" s="96"/>
      <c r="NMI54" s="96"/>
      <c r="NMJ54" s="96"/>
      <c r="NMK54" s="96"/>
      <c r="NML54" s="96"/>
      <c r="NMM54" s="96"/>
      <c r="NMN54" s="96"/>
      <c r="NMO54" s="96"/>
      <c r="NMP54" s="96"/>
      <c r="NMQ54" s="96"/>
      <c r="NMR54" s="96"/>
      <c r="NMS54" s="96"/>
      <c r="NMT54" s="96"/>
      <c r="NMU54" s="96"/>
      <c r="NMV54" s="96"/>
      <c r="NMW54" s="96"/>
      <c r="NMX54" s="96"/>
      <c r="NMY54" s="96"/>
      <c r="NMZ54" s="96"/>
      <c r="NNA54" s="96"/>
      <c r="NNB54" s="96"/>
      <c r="NNC54" s="96"/>
      <c r="NND54" s="96"/>
      <c r="NNE54" s="96"/>
      <c r="NNF54" s="96"/>
      <c r="NNG54" s="96"/>
      <c r="NNH54" s="96"/>
      <c r="NNI54" s="96"/>
      <c r="NNJ54" s="96"/>
      <c r="NNK54" s="96"/>
      <c r="NNL54" s="96"/>
      <c r="NNM54" s="96"/>
      <c r="NNN54" s="96"/>
      <c r="NNO54" s="96"/>
      <c r="NNP54" s="96"/>
      <c r="NNQ54" s="96"/>
      <c r="NNR54" s="96"/>
      <c r="NNS54" s="96"/>
      <c r="NNT54" s="96"/>
      <c r="NNU54" s="96"/>
      <c r="NNV54" s="96"/>
      <c r="NNW54" s="96"/>
      <c r="NNX54" s="96"/>
      <c r="NNY54" s="96"/>
      <c r="NNZ54" s="96"/>
      <c r="NOA54" s="96"/>
      <c r="NOB54" s="96"/>
      <c r="NOC54" s="96"/>
      <c r="NOD54" s="96"/>
      <c r="NOE54" s="96"/>
      <c r="NOF54" s="96"/>
      <c r="NOG54" s="96"/>
      <c r="NOH54" s="96"/>
      <c r="NOI54" s="96"/>
      <c r="NOJ54" s="96"/>
      <c r="NOK54" s="96"/>
      <c r="NOL54" s="96"/>
      <c r="NOM54" s="96"/>
      <c r="NON54" s="96"/>
      <c r="NOO54" s="96"/>
      <c r="NOP54" s="96"/>
      <c r="NOQ54" s="96"/>
      <c r="NOR54" s="96"/>
      <c r="NOS54" s="96"/>
      <c r="NOT54" s="96"/>
      <c r="NOU54" s="96"/>
      <c r="NOV54" s="96"/>
      <c r="NOW54" s="96"/>
      <c r="NOX54" s="96"/>
      <c r="NOY54" s="96"/>
      <c r="NOZ54" s="96"/>
      <c r="NPA54" s="96"/>
      <c r="NPB54" s="96"/>
      <c r="NPC54" s="96"/>
      <c r="NPD54" s="96"/>
      <c r="NPE54" s="96"/>
      <c r="NPF54" s="96"/>
      <c r="NPG54" s="96"/>
      <c r="NPH54" s="96"/>
      <c r="NPI54" s="96"/>
      <c r="NPJ54" s="96"/>
      <c r="NPK54" s="96"/>
      <c r="NPL54" s="96"/>
      <c r="NPM54" s="96"/>
      <c r="NPN54" s="96"/>
      <c r="NPO54" s="96"/>
      <c r="NPP54" s="96"/>
      <c r="NPQ54" s="96"/>
      <c r="NPR54" s="96"/>
      <c r="NPS54" s="96"/>
      <c r="NPT54" s="96"/>
      <c r="NPU54" s="96"/>
      <c r="NPV54" s="96"/>
      <c r="NPW54" s="96"/>
      <c r="NPX54" s="96"/>
      <c r="NPY54" s="96"/>
      <c r="NPZ54" s="96"/>
      <c r="NQA54" s="96"/>
      <c r="NQB54" s="96"/>
      <c r="NQC54" s="96"/>
      <c r="NQD54" s="96"/>
      <c r="NQE54" s="96"/>
      <c r="NQF54" s="96"/>
      <c r="NQG54" s="96"/>
      <c r="NQH54" s="96"/>
      <c r="NQI54" s="96"/>
      <c r="NQJ54" s="96"/>
      <c r="NQK54" s="96"/>
      <c r="NQL54" s="96"/>
      <c r="NQM54" s="96"/>
      <c r="NQN54" s="96"/>
      <c r="NQO54" s="96"/>
      <c r="NQP54" s="96"/>
      <c r="NQQ54" s="96"/>
      <c r="NQR54" s="96"/>
      <c r="NQS54" s="96"/>
      <c r="NQT54" s="96"/>
      <c r="NQU54" s="96"/>
      <c r="NQV54" s="96"/>
      <c r="NQW54" s="96"/>
      <c r="NQX54" s="96"/>
      <c r="NQY54" s="96"/>
      <c r="NQZ54" s="96"/>
      <c r="NRA54" s="96"/>
      <c r="NRB54" s="96"/>
      <c r="NRC54" s="96"/>
      <c r="NRD54" s="96"/>
      <c r="NRE54" s="96"/>
      <c r="NRF54" s="96"/>
      <c r="NRG54" s="96"/>
      <c r="NRH54" s="96"/>
      <c r="NRI54" s="96"/>
      <c r="NRJ54" s="96"/>
      <c r="NRK54" s="96"/>
      <c r="NRL54" s="96"/>
      <c r="NRM54" s="96"/>
      <c r="NRN54" s="96"/>
      <c r="NRO54" s="96"/>
      <c r="NRP54" s="96"/>
      <c r="NRQ54" s="96"/>
      <c r="NRR54" s="96"/>
      <c r="NRS54" s="96"/>
      <c r="NRT54" s="96"/>
      <c r="NRU54" s="96"/>
      <c r="NRV54" s="96"/>
      <c r="NRW54" s="96"/>
      <c r="NRX54" s="96"/>
      <c r="NRY54" s="96"/>
      <c r="NRZ54" s="96"/>
      <c r="NSA54" s="96"/>
      <c r="NSB54" s="96"/>
      <c r="NSC54" s="96"/>
      <c r="NSD54" s="96"/>
      <c r="NSE54" s="96"/>
      <c r="NSF54" s="96"/>
      <c r="NSG54" s="96"/>
      <c r="NSH54" s="96"/>
      <c r="NSI54" s="96"/>
      <c r="NSJ54" s="96"/>
      <c r="NSK54" s="96"/>
      <c r="NSL54" s="96"/>
      <c r="NSM54" s="96"/>
      <c r="NSN54" s="96"/>
      <c r="NSO54" s="96"/>
      <c r="NSP54" s="96"/>
      <c r="NSQ54" s="96"/>
      <c r="NSR54" s="96"/>
      <c r="NSS54" s="96"/>
      <c r="NST54" s="96"/>
      <c r="NSU54" s="96"/>
      <c r="NSV54" s="96"/>
      <c r="NSW54" s="96"/>
      <c r="NSX54" s="96"/>
      <c r="NSY54" s="96"/>
      <c r="NSZ54" s="96"/>
      <c r="NTA54" s="96"/>
      <c r="NTB54" s="96"/>
      <c r="NTC54" s="96"/>
      <c r="NTD54" s="96"/>
      <c r="NTE54" s="96"/>
      <c r="NTF54" s="96"/>
      <c r="NTG54" s="96"/>
      <c r="NTH54" s="96"/>
      <c r="NTI54" s="96"/>
      <c r="NTJ54" s="96"/>
      <c r="NTK54" s="96"/>
      <c r="NTL54" s="96"/>
      <c r="NTM54" s="96"/>
      <c r="NTN54" s="96"/>
      <c r="NTO54" s="96"/>
      <c r="NTP54" s="96"/>
      <c r="NTQ54" s="96"/>
      <c r="NTR54" s="96"/>
      <c r="NTS54" s="96"/>
      <c r="NTT54" s="96"/>
      <c r="NTU54" s="96"/>
      <c r="NTV54" s="96"/>
      <c r="NTW54" s="96"/>
      <c r="NTX54" s="96"/>
      <c r="NTY54" s="96"/>
      <c r="NTZ54" s="96"/>
      <c r="NUA54" s="96"/>
      <c r="NUB54" s="96"/>
      <c r="NUC54" s="96"/>
      <c r="NUD54" s="96"/>
      <c r="NUE54" s="96"/>
      <c r="NUF54" s="96"/>
      <c r="NUG54" s="96"/>
      <c r="NUH54" s="96"/>
      <c r="NUI54" s="96"/>
      <c r="NUJ54" s="96"/>
      <c r="NUK54" s="96"/>
      <c r="NUL54" s="96"/>
      <c r="NUM54" s="96"/>
      <c r="NUN54" s="96"/>
      <c r="NUO54" s="96"/>
      <c r="NUP54" s="96"/>
      <c r="NUQ54" s="96"/>
      <c r="NUR54" s="96"/>
      <c r="NUS54" s="96"/>
      <c r="NUT54" s="96"/>
      <c r="NUU54" s="96"/>
      <c r="NUV54" s="96"/>
      <c r="NUW54" s="96"/>
      <c r="NUX54" s="96"/>
      <c r="NUY54" s="96"/>
      <c r="NUZ54" s="96"/>
      <c r="NVA54" s="96"/>
      <c r="NVB54" s="96"/>
      <c r="NVC54" s="96"/>
      <c r="NVD54" s="96"/>
      <c r="NVE54" s="96"/>
      <c r="NVF54" s="96"/>
      <c r="NVG54" s="96"/>
      <c r="NVH54" s="96"/>
      <c r="NVI54" s="96"/>
      <c r="NVJ54" s="96"/>
      <c r="NVK54" s="96"/>
      <c r="NVL54" s="96"/>
      <c r="NVM54" s="96"/>
      <c r="NVN54" s="96"/>
      <c r="NVO54" s="96"/>
      <c r="NVP54" s="96"/>
      <c r="NVQ54" s="96"/>
      <c r="NVR54" s="96"/>
      <c r="NVS54" s="96"/>
      <c r="NVT54" s="96"/>
      <c r="NVU54" s="96"/>
      <c r="NVV54" s="96"/>
      <c r="NVW54" s="96"/>
      <c r="NVX54" s="96"/>
      <c r="NVY54" s="96"/>
      <c r="NVZ54" s="96"/>
      <c r="NWA54" s="96"/>
      <c r="NWB54" s="96"/>
      <c r="NWC54" s="96"/>
      <c r="NWD54" s="96"/>
      <c r="NWE54" s="96"/>
      <c r="NWF54" s="96"/>
      <c r="NWG54" s="96"/>
      <c r="NWH54" s="96"/>
      <c r="NWI54" s="96"/>
      <c r="NWJ54" s="96"/>
      <c r="NWK54" s="96"/>
      <c r="NWL54" s="96"/>
      <c r="NWM54" s="96"/>
      <c r="NWN54" s="96"/>
      <c r="NWO54" s="96"/>
      <c r="NWP54" s="96"/>
      <c r="NWQ54" s="96"/>
      <c r="NWR54" s="96"/>
      <c r="NWS54" s="96"/>
      <c r="NWT54" s="96"/>
      <c r="NWU54" s="96"/>
      <c r="NWV54" s="96"/>
      <c r="NWW54" s="96"/>
      <c r="NWX54" s="96"/>
      <c r="NWY54" s="96"/>
      <c r="NWZ54" s="96"/>
      <c r="NXA54" s="96"/>
      <c r="NXB54" s="96"/>
      <c r="NXC54" s="96"/>
      <c r="NXD54" s="96"/>
      <c r="NXE54" s="96"/>
      <c r="NXF54" s="96"/>
      <c r="NXG54" s="96"/>
      <c r="NXH54" s="96"/>
      <c r="NXI54" s="96"/>
      <c r="NXJ54" s="96"/>
      <c r="NXK54" s="96"/>
      <c r="NXL54" s="96"/>
      <c r="NXM54" s="96"/>
      <c r="NXN54" s="96"/>
      <c r="NXO54" s="96"/>
      <c r="NXP54" s="96"/>
      <c r="NXQ54" s="96"/>
      <c r="NXR54" s="96"/>
      <c r="NXS54" s="96"/>
      <c r="NXT54" s="96"/>
      <c r="NXU54" s="96"/>
      <c r="NXV54" s="96"/>
      <c r="NXW54" s="96"/>
      <c r="NXX54" s="96"/>
      <c r="NXY54" s="96"/>
      <c r="NXZ54" s="96"/>
      <c r="NYA54" s="96"/>
      <c r="NYB54" s="96"/>
      <c r="NYC54" s="96"/>
      <c r="NYD54" s="96"/>
      <c r="NYE54" s="96"/>
      <c r="NYF54" s="96"/>
      <c r="NYG54" s="96"/>
      <c r="NYH54" s="96"/>
      <c r="NYI54" s="96"/>
      <c r="NYJ54" s="96"/>
      <c r="NYK54" s="96"/>
      <c r="NYL54" s="96"/>
      <c r="NYM54" s="96"/>
      <c r="NYN54" s="96"/>
      <c r="NYO54" s="96"/>
      <c r="NYP54" s="96"/>
      <c r="NYQ54" s="96"/>
      <c r="NYR54" s="96"/>
      <c r="NYS54" s="96"/>
      <c r="NYT54" s="96"/>
      <c r="NYU54" s="96"/>
      <c r="NYV54" s="96"/>
      <c r="NYW54" s="96"/>
      <c r="NYX54" s="96"/>
      <c r="NYY54" s="96"/>
      <c r="NYZ54" s="96"/>
      <c r="NZA54" s="96"/>
      <c r="NZB54" s="96"/>
      <c r="NZC54" s="96"/>
      <c r="NZD54" s="96"/>
      <c r="NZE54" s="96"/>
      <c r="NZF54" s="96"/>
      <c r="NZG54" s="96"/>
      <c r="NZH54" s="96"/>
      <c r="NZI54" s="96"/>
      <c r="NZJ54" s="96"/>
      <c r="NZK54" s="96"/>
      <c r="NZL54" s="96"/>
      <c r="NZM54" s="96"/>
      <c r="NZN54" s="96"/>
      <c r="NZO54" s="96"/>
      <c r="NZP54" s="96"/>
      <c r="NZQ54" s="96"/>
      <c r="NZR54" s="96"/>
      <c r="NZS54" s="96"/>
      <c r="NZT54" s="96"/>
      <c r="NZU54" s="96"/>
      <c r="NZV54" s="96"/>
      <c r="NZW54" s="96"/>
      <c r="NZX54" s="96"/>
      <c r="NZY54" s="96"/>
      <c r="NZZ54" s="96"/>
      <c r="OAA54" s="96"/>
      <c r="OAB54" s="96"/>
      <c r="OAC54" s="96"/>
      <c r="OAD54" s="96"/>
      <c r="OAE54" s="96"/>
      <c r="OAF54" s="96"/>
      <c r="OAG54" s="96"/>
      <c r="OAH54" s="96"/>
      <c r="OAI54" s="96"/>
      <c r="OAJ54" s="96"/>
      <c r="OAK54" s="96"/>
      <c r="OAL54" s="96"/>
      <c r="OAM54" s="96"/>
      <c r="OAN54" s="96"/>
      <c r="OAO54" s="96"/>
      <c r="OAP54" s="96"/>
      <c r="OAQ54" s="96"/>
      <c r="OAR54" s="96"/>
      <c r="OAS54" s="96"/>
      <c r="OAT54" s="96"/>
      <c r="OAU54" s="96"/>
      <c r="OAV54" s="96"/>
      <c r="OAW54" s="96"/>
      <c r="OAX54" s="96"/>
      <c r="OAY54" s="96"/>
      <c r="OAZ54" s="96"/>
      <c r="OBA54" s="96"/>
      <c r="OBB54" s="96"/>
      <c r="OBC54" s="96"/>
      <c r="OBD54" s="96"/>
      <c r="OBE54" s="96"/>
      <c r="OBF54" s="96"/>
      <c r="OBG54" s="96"/>
      <c r="OBH54" s="96"/>
      <c r="OBI54" s="96"/>
      <c r="OBJ54" s="96"/>
      <c r="OBK54" s="96"/>
      <c r="OBL54" s="96"/>
      <c r="OBM54" s="96"/>
      <c r="OBN54" s="96"/>
      <c r="OBO54" s="96"/>
      <c r="OBP54" s="96"/>
      <c r="OBQ54" s="96"/>
      <c r="OBR54" s="96"/>
      <c r="OBS54" s="96"/>
      <c r="OBT54" s="96"/>
      <c r="OBU54" s="96"/>
      <c r="OBV54" s="96"/>
      <c r="OBW54" s="96"/>
      <c r="OBX54" s="96"/>
      <c r="OBY54" s="96"/>
      <c r="OBZ54" s="96"/>
      <c r="OCA54" s="96"/>
      <c r="OCB54" s="96"/>
      <c r="OCC54" s="96"/>
      <c r="OCD54" s="96"/>
      <c r="OCE54" s="96"/>
      <c r="OCF54" s="96"/>
      <c r="OCG54" s="96"/>
      <c r="OCH54" s="96"/>
      <c r="OCI54" s="96"/>
      <c r="OCJ54" s="96"/>
      <c r="OCK54" s="96"/>
      <c r="OCL54" s="96"/>
      <c r="OCM54" s="96"/>
      <c r="OCN54" s="96"/>
      <c r="OCO54" s="96"/>
      <c r="OCP54" s="96"/>
      <c r="OCQ54" s="96"/>
      <c r="OCR54" s="96"/>
      <c r="OCS54" s="96"/>
      <c r="OCT54" s="96"/>
      <c r="OCU54" s="96"/>
      <c r="OCV54" s="96"/>
      <c r="OCW54" s="96"/>
      <c r="OCX54" s="96"/>
      <c r="OCY54" s="96"/>
      <c r="OCZ54" s="96"/>
      <c r="ODA54" s="96"/>
      <c r="ODB54" s="96"/>
      <c r="ODC54" s="96"/>
      <c r="ODD54" s="96"/>
      <c r="ODE54" s="96"/>
      <c r="ODF54" s="96"/>
      <c r="ODG54" s="96"/>
      <c r="ODH54" s="96"/>
      <c r="ODI54" s="96"/>
      <c r="ODJ54" s="96"/>
      <c r="ODK54" s="96"/>
      <c r="ODL54" s="96"/>
      <c r="ODM54" s="96"/>
      <c r="ODN54" s="96"/>
      <c r="ODO54" s="96"/>
      <c r="ODP54" s="96"/>
      <c r="ODQ54" s="96"/>
      <c r="ODR54" s="96"/>
      <c r="ODS54" s="96"/>
      <c r="ODT54" s="96"/>
      <c r="ODU54" s="96"/>
      <c r="ODV54" s="96"/>
      <c r="ODW54" s="96"/>
      <c r="ODX54" s="96"/>
      <c r="ODY54" s="96"/>
      <c r="ODZ54" s="96"/>
      <c r="OEA54" s="96"/>
      <c r="OEB54" s="96"/>
      <c r="OEC54" s="96"/>
      <c r="OED54" s="96"/>
      <c r="OEE54" s="96"/>
      <c r="OEF54" s="96"/>
      <c r="OEG54" s="96"/>
      <c r="OEH54" s="96"/>
      <c r="OEI54" s="96"/>
      <c r="OEJ54" s="96"/>
      <c r="OEK54" s="96"/>
      <c r="OEL54" s="96"/>
      <c r="OEM54" s="96"/>
      <c r="OEN54" s="96"/>
      <c r="OEO54" s="96"/>
      <c r="OEP54" s="96"/>
      <c r="OEQ54" s="96"/>
      <c r="OER54" s="96"/>
      <c r="OES54" s="96"/>
      <c r="OET54" s="96"/>
      <c r="OEU54" s="96"/>
      <c r="OEV54" s="96"/>
      <c r="OEW54" s="96"/>
      <c r="OEX54" s="96"/>
      <c r="OEY54" s="96"/>
      <c r="OEZ54" s="96"/>
      <c r="OFA54" s="96"/>
      <c r="OFB54" s="96"/>
      <c r="OFC54" s="96"/>
      <c r="OFD54" s="96"/>
      <c r="OFE54" s="96"/>
      <c r="OFF54" s="96"/>
      <c r="OFG54" s="96"/>
      <c r="OFH54" s="96"/>
      <c r="OFI54" s="96"/>
      <c r="OFJ54" s="96"/>
      <c r="OFK54" s="96"/>
      <c r="OFL54" s="96"/>
      <c r="OFM54" s="96"/>
      <c r="OFN54" s="96"/>
      <c r="OFO54" s="96"/>
      <c r="OFP54" s="96"/>
      <c r="OFQ54" s="96"/>
      <c r="OFR54" s="96"/>
      <c r="OFS54" s="96"/>
      <c r="OFT54" s="96"/>
      <c r="OFU54" s="96"/>
      <c r="OFV54" s="96"/>
      <c r="OFW54" s="96"/>
      <c r="OFX54" s="96"/>
      <c r="OFY54" s="96"/>
      <c r="OFZ54" s="96"/>
      <c r="OGA54" s="96"/>
      <c r="OGB54" s="96"/>
      <c r="OGC54" s="96"/>
      <c r="OGD54" s="96"/>
      <c r="OGE54" s="96"/>
      <c r="OGF54" s="96"/>
      <c r="OGG54" s="96"/>
      <c r="OGH54" s="96"/>
      <c r="OGI54" s="96"/>
      <c r="OGJ54" s="96"/>
      <c r="OGK54" s="96"/>
      <c r="OGL54" s="96"/>
      <c r="OGM54" s="96"/>
      <c r="OGN54" s="96"/>
      <c r="OGO54" s="96"/>
      <c r="OGP54" s="96"/>
      <c r="OGQ54" s="96"/>
      <c r="OGR54" s="96"/>
      <c r="OGS54" s="96"/>
      <c r="OGT54" s="96"/>
      <c r="OGU54" s="96"/>
      <c r="OGV54" s="96"/>
      <c r="OGW54" s="96"/>
      <c r="OGX54" s="96"/>
      <c r="OGY54" s="96"/>
      <c r="OGZ54" s="96"/>
      <c r="OHA54" s="96"/>
      <c r="OHB54" s="96"/>
      <c r="OHC54" s="96"/>
      <c r="OHD54" s="96"/>
      <c r="OHE54" s="96"/>
      <c r="OHF54" s="96"/>
      <c r="OHG54" s="96"/>
      <c r="OHH54" s="96"/>
      <c r="OHI54" s="96"/>
      <c r="OHJ54" s="96"/>
      <c r="OHK54" s="96"/>
      <c r="OHL54" s="96"/>
      <c r="OHM54" s="96"/>
      <c r="OHN54" s="96"/>
      <c r="OHO54" s="96"/>
      <c r="OHP54" s="96"/>
      <c r="OHQ54" s="96"/>
      <c r="OHR54" s="96"/>
      <c r="OHS54" s="96"/>
      <c r="OHT54" s="96"/>
      <c r="OHU54" s="96"/>
      <c r="OHV54" s="96"/>
      <c r="OHW54" s="96"/>
      <c r="OHX54" s="96"/>
      <c r="OHY54" s="96"/>
      <c r="OHZ54" s="96"/>
      <c r="OIA54" s="96"/>
      <c r="OIB54" s="96"/>
      <c r="OIC54" s="96"/>
      <c r="OID54" s="96"/>
      <c r="OIE54" s="96"/>
      <c r="OIF54" s="96"/>
      <c r="OIG54" s="96"/>
      <c r="OIH54" s="96"/>
      <c r="OII54" s="96"/>
      <c r="OIJ54" s="96"/>
      <c r="OIK54" s="96"/>
      <c r="OIL54" s="96"/>
      <c r="OIM54" s="96"/>
      <c r="OIN54" s="96"/>
      <c r="OIO54" s="96"/>
      <c r="OIP54" s="96"/>
      <c r="OIQ54" s="96"/>
      <c r="OIR54" s="96"/>
      <c r="OIS54" s="96"/>
      <c r="OIT54" s="96"/>
      <c r="OIU54" s="96"/>
      <c r="OIV54" s="96"/>
      <c r="OIW54" s="96"/>
      <c r="OIX54" s="96"/>
      <c r="OIY54" s="96"/>
      <c r="OIZ54" s="96"/>
      <c r="OJA54" s="96"/>
      <c r="OJB54" s="96"/>
      <c r="OJC54" s="96"/>
      <c r="OJD54" s="96"/>
      <c r="OJE54" s="96"/>
      <c r="OJF54" s="96"/>
      <c r="OJG54" s="96"/>
      <c r="OJH54" s="96"/>
      <c r="OJI54" s="96"/>
      <c r="OJJ54" s="96"/>
      <c r="OJK54" s="96"/>
      <c r="OJL54" s="96"/>
      <c r="OJM54" s="96"/>
      <c r="OJN54" s="96"/>
      <c r="OJO54" s="96"/>
      <c r="OJP54" s="96"/>
      <c r="OJQ54" s="96"/>
      <c r="OJR54" s="96"/>
      <c r="OJS54" s="96"/>
      <c r="OJT54" s="96"/>
      <c r="OJU54" s="96"/>
      <c r="OJV54" s="96"/>
      <c r="OJW54" s="96"/>
      <c r="OJX54" s="96"/>
      <c r="OJY54" s="96"/>
      <c r="OJZ54" s="96"/>
      <c r="OKA54" s="96"/>
      <c r="OKB54" s="96"/>
      <c r="OKC54" s="96"/>
      <c r="OKD54" s="96"/>
      <c r="OKE54" s="96"/>
      <c r="OKF54" s="96"/>
      <c r="OKG54" s="96"/>
      <c r="OKH54" s="96"/>
      <c r="OKI54" s="96"/>
      <c r="OKJ54" s="96"/>
      <c r="OKK54" s="96"/>
      <c r="OKL54" s="96"/>
      <c r="OKM54" s="96"/>
      <c r="OKN54" s="96"/>
      <c r="OKO54" s="96"/>
      <c r="OKP54" s="96"/>
      <c r="OKQ54" s="96"/>
      <c r="OKR54" s="96"/>
      <c r="OKS54" s="96"/>
      <c r="OKT54" s="96"/>
      <c r="OKU54" s="96"/>
      <c r="OKV54" s="96"/>
      <c r="OKW54" s="96"/>
      <c r="OKX54" s="96"/>
      <c r="OKY54" s="96"/>
      <c r="OKZ54" s="96"/>
      <c r="OLA54" s="96"/>
      <c r="OLB54" s="96"/>
      <c r="OLC54" s="96"/>
      <c r="OLD54" s="96"/>
      <c r="OLE54" s="96"/>
      <c r="OLF54" s="96"/>
      <c r="OLG54" s="96"/>
      <c r="OLH54" s="96"/>
      <c r="OLI54" s="96"/>
      <c r="OLJ54" s="96"/>
      <c r="OLK54" s="96"/>
      <c r="OLL54" s="96"/>
      <c r="OLM54" s="96"/>
      <c r="OLN54" s="96"/>
      <c r="OLO54" s="96"/>
      <c r="OLP54" s="96"/>
      <c r="OLQ54" s="96"/>
      <c r="OLR54" s="96"/>
      <c r="OLS54" s="96"/>
      <c r="OLT54" s="96"/>
      <c r="OLU54" s="96"/>
      <c r="OLV54" s="96"/>
      <c r="OLW54" s="96"/>
      <c r="OLX54" s="96"/>
      <c r="OLY54" s="96"/>
      <c r="OLZ54" s="96"/>
      <c r="OMA54" s="96"/>
      <c r="OMB54" s="96"/>
      <c r="OMC54" s="96"/>
      <c r="OMD54" s="96"/>
      <c r="OME54" s="96"/>
      <c r="OMF54" s="96"/>
      <c r="OMG54" s="96"/>
      <c r="OMH54" s="96"/>
      <c r="OMI54" s="96"/>
      <c r="OMJ54" s="96"/>
      <c r="OMK54" s="96"/>
      <c r="OML54" s="96"/>
      <c r="OMM54" s="96"/>
      <c r="OMN54" s="96"/>
      <c r="OMO54" s="96"/>
      <c r="OMP54" s="96"/>
      <c r="OMQ54" s="96"/>
      <c r="OMR54" s="96"/>
      <c r="OMS54" s="96"/>
      <c r="OMT54" s="96"/>
      <c r="OMU54" s="96"/>
      <c r="OMV54" s="96"/>
      <c r="OMW54" s="96"/>
      <c r="OMX54" s="96"/>
      <c r="OMY54" s="96"/>
      <c r="OMZ54" s="96"/>
      <c r="ONA54" s="96"/>
      <c r="ONB54" s="96"/>
      <c r="ONC54" s="96"/>
      <c r="OND54" s="96"/>
      <c r="ONE54" s="96"/>
      <c r="ONF54" s="96"/>
      <c r="ONG54" s="96"/>
      <c r="ONH54" s="96"/>
      <c r="ONI54" s="96"/>
      <c r="ONJ54" s="96"/>
      <c r="ONK54" s="96"/>
      <c r="ONL54" s="96"/>
      <c r="ONM54" s="96"/>
      <c r="ONN54" s="96"/>
      <c r="ONO54" s="96"/>
      <c r="ONP54" s="96"/>
      <c r="ONQ54" s="96"/>
      <c r="ONR54" s="96"/>
      <c r="ONS54" s="96"/>
      <c r="ONT54" s="96"/>
      <c r="ONU54" s="96"/>
      <c r="ONV54" s="96"/>
      <c r="ONW54" s="96"/>
      <c r="ONX54" s="96"/>
      <c r="ONY54" s="96"/>
      <c r="ONZ54" s="96"/>
      <c r="OOA54" s="96"/>
      <c r="OOB54" s="96"/>
      <c r="OOC54" s="96"/>
      <c r="OOD54" s="96"/>
      <c r="OOE54" s="96"/>
      <c r="OOF54" s="96"/>
      <c r="OOG54" s="96"/>
      <c r="OOH54" s="96"/>
      <c r="OOI54" s="96"/>
      <c r="OOJ54" s="96"/>
      <c r="OOK54" s="96"/>
      <c r="OOL54" s="96"/>
      <c r="OOM54" s="96"/>
      <c r="OON54" s="96"/>
      <c r="OOO54" s="96"/>
      <c r="OOP54" s="96"/>
      <c r="OOQ54" s="96"/>
      <c r="OOR54" s="96"/>
      <c r="OOS54" s="96"/>
      <c r="OOT54" s="96"/>
      <c r="OOU54" s="96"/>
      <c r="OOV54" s="96"/>
      <c r="OOW54" s="96"/>
      <c r="OOX54" s="96"/>
      <c r="OOY54" s="96"/>
      <c r="OOZ54" s="96"/>
      <c r="OPA54" s="96"/>
      <c r="OPB54" s="96"/>
      <c r="OPC54" s="96"/>
      <c r="OPD54" s="96"/>
      <c r="OPE54" s="96"/>
      <c r="OPF54" s="96"/>
      <c r="OPG54" s="96"/>
      <c r="OPH54" s="96"/>
      <c r="OPI54" s="96"/>
      <c r="OPJ54" s="96"/>
      <c r="OPK54" s="96"/>
      <c r="OPL54" s="96"/>
      <c r="OPM54" s="96"/>
      <c r="OPN54" s="96"/>
      <c r="OPO54" s="96"/>
      <c r="OPP54" s="96"/>
      <c r="OPQ54" s="96"/>
      <c r="OPR54" s="96"/>
      <c r="OPS54" s="96"/>
      <c r="OPT54" s="96"/>
      <c r="OPU54" s="96"/>
      <c r="OPV54" s="96"/>
      <c r="OPW54" s="96"/>
      <c r="OPX54" s="96"/>
      <c r="OPY54" s="96"/>
      <c r="OPZ54" s="96"/>
      <c r="OQA54" s="96"/>
      <c r="OQB54" s="96"/>
      <c r="OQC54" s="96"/>
      <c r="OQD54" s="96"/>
      <c r="OQE54" s="96"/>
      <c r="OQF54" s="96"/>
      <c r="OQG54" s="96"/>
      <c r="OQH54" s="96"/>
      <c r="OQI54" s="96"/>
      <c r="OQJ54" s="96"/>
      <c r="OQK54" s="96"/>
      <c r="OQL54" s="96"/>
      <c r="OQM54" s="96"/>
      <c r="OQN54" s="96"/>
      <c r="OQO54" s="96"/>
      <c r="OQP54" s="96"/>
      <c r="OQQ54" s="96"/>
      <c r="OQR54" s="96"/>
      <c r="OQS54" s="96"/>
      <c r="OQT54" s="96"/>
      <c r="OQU54" s="96"/>
      <c r="OQV54" s="96"/>
      <c r="OQW54" s="96"/>
      <c r="OQX54" s="96"/>
      <c r="OQY54" s="96"/>
      <c r="OQZ54" s="96"/>
      <c r="ORA54" s="96"/>
      <c r="ORB54" s="96"/>
      <c r="ORC54" s="96"/>
      <c r="ORD54" s="96"/>
      <c r="ORE54" s="96"/>
      <c r="ORF54" s="96"/>
      <c r="ORG54" s="96"/>
      <c r="ORH54" s="96"/>
      <c r="ORI54" s="96"/>
      <c r="ORJ54" s="96"/>
      <c r="ORK54" s="96"/>
      <c r="ORL54" s="96"/>
      <c r="ORM54" s="96"/>
      <c r="ORN54" s="96"/>
      <c r="ORO54" s="96"/>
      <c r="ORP54" s="96"/>
      <c r="ORQ54" s="96"/>
      <c r="ORR54" s="96"/>
      <c r="ORS54" s="96"/>
      <c r="ORT54" s="96"/>
      <c r="ORU54" s="96"/>
      <c r="ORV54" s="96"/>
      <c r="ORW54" s="96"/>
      <c r="ORX54" s="96"/>
      <c r="ORY54" s="96"/>
      <c r="ORZ54" s="96"/>
      <c r="OSA54" s="96"/>
      <c r="OSB54" s="96"/>
      <c r="OSC54" s="96"/>
      <c r="OSD54" s="96"/>
      <c r="OSE54" s="96"/>
      <c r="OSF54" s="96"/>
      <c r="OSG54" s="96"/>
      <c r="OSH54" s="96"/>
      <c r="OSI54" s="96"/>
      <c r="OSJ54" s="96"/>
      <c r="OSK54" s="96"/>
      <c r="OSL54" s="96"/>
      <c r="OSM54" s="96"/>
      <c r="OSN54" s="96"/>
      <c r="OSO54" s="96"/>
      <c r="OSP54" s="96"/>
      <c r="OSQ54" s="96"/>
      <c r="OSR54" s="96"/>
      <c r="OSS54" s="96"/>
      <c r="OST54" s="96"/>
      <c r="OSU54" s="96"/>
      <c r="OSV54" s="96"/>
      <c r="OSW54" s="96"/>
      <c r="OSX54" s="96"/>
      <c r="OSY54" s="96"/>
      <c r="OSZ54" s="96"/>
      <c r="OTA54" s="96"/>
      <c r="OTB54" s="96"/>
      <c r="OTC54" s="96"/>
      <c r="OTD54" s="96"/>
      <c r="OTE54" s="96"/>
      <c r="OTF54" s="96"/>
      <c r="OTG54" s="96"/>
      <c r="OTH54" s="96"/>
      <c r="OTI54" s="96"/>
      <c r="OTJ54" s="96"/>
      <c r="OTK54" s="96"/>
      <c r="OTL54" s="96"/>
      <c r="OTM54" s="96"/>
      <c r="OTN54" s="96"/>
      <c r="OTO54" s="96"/>
      <c r="OTP54" s="96"/>
      <c r="OTQ54" s="96"/>
      <c r="OTR54" s="96"/>
      <c r="OTS54" s="96"/>
      <c r="OTT54" s="96"/>
      <c r="OTU54" s="96"/>
      <c r="OTV54" s="96"/>
      <c r="OTW54" s="96"/>
      <c r="OTX54" s="96"/>
      <c r="OTY54" s="96"/>
      <c r="OTZ54" s="96"/>
      <c r="OUA54" s="96"/>
      <c r="OUB54" s="96"/>
      <c r="OUC54" s="96"/>
      <c r="OUD54" s="96"/>
      <c r="OUE54" s="96"/>
      <c r="OUF54" s="96"/>
      <c r="OUG54" s="96"/>
      <c r="OUH54" s="96"/>
      <c r="OUI54" s="96"/>
      <c r="OUJ54" s="96"/>
      <c r="OUK54" s="96"/>
      <c r="OUL54" s="96"/>
      <c r="OUM54" s="96"/>
      <c r="OUN54" s="96"/>
      <c r="OUO54" s="96"/>
      <c r="OUP54" s="96"/>
      <c r="OUQ54" s="96"/>
      <c r="OUR54" s="96"/>
      <c r="OUS54" s="96"/>
      <c r="OUT54" s="96"/>
      <c r="OUU54" s="96"/>
      <c r="OUV54" s="96"/>
      <c r="OUW54" s="96"/>
      <c r="OUX54" s="96"/>
      <c r="OUY54" s="96"/>
      <c r="OUZ54" s="96"/>
      <c r="OVA54" s="96"/>
      <c r="OVB54" s="96"/>
      <c r="OVC54" s="96"/>
      <c r="OVD54" s="96"/>
      <c r="OVE54" s="96"/>
      <c r="OVF54" s="96"/>
      <c r="OVG54" s="96"/>
      <c r="OVH54" s="96"/>
      <c r="OVI54" s="96"/>
      <c r="OVJ54" s="96"/>
      <c r="OVK54" s="96"/>
      <c r="OVL54" s="96"/>
      <c r="OVM54" s="96"/>
      <c r="OVN54" s="96"/>
      <c r="OVO54" s="96"/>
      <c r="OVP54" s="96"/>
      <c r="OVQ54" s="96"/>
      <c r="OVR54" s="96"/>
      <c r="OVS54" s="96"/>
      <c r="OVT54" s="96"/>
      <c r="OVU54" s="96"/>
      <c r="OVV54" s="96"/>
      <c r="OVW54" s="96"/>
      <c r="OVX54" s="96"/>
      <c r="OVY54" s="96"/>
      <c r="OVZ54" s="96"/>
      <c r="OWA54" s="96"/>
      <c r="OWB54" s="96"/>
      <c r="OWC54" s="96"/>
      <c r="OWD54" s="96"/>
      <c r="OWE54" s="96"/>
      <c r="OWF54" s="96"/>
      <c r="OWG54" s="96"/>
      <c r="OWH54" s="96"/>
      <c r="OWI54" s="96"/>
      <c r="OWJ54" s="96"/>
      <c r="OWK54" s="96"/>
      <c r="OWL54" s="96"/>
      <c r="OWM54" s="96"/>
      <c r="OWN54" s="96"/>
      <c r="OWO54" s="96"/>
      <c r="OWP54" s="96"/>
      <c r="OWQ54" s="96"/>
      <c r="OWR54" s="96"/>
      <c r="OWS54" s="96"/>
      <c r="OWT54" s="96"/>
      <c r="OWU54" s="96"/>
      <c r="OWV54" s="96"/>
      <c r="OWW54" s="96"/>
      <c r="OWX54" s="96"/>
      <c r="OWY54" s="96"/>
      <c r="OWZ54" s="96"/>
      <c r="OXA54" s="96"/>
      <c r="OXB54" s="96"/>
      <c r="OXC54" s="96"/>
      <c r="OXD54" s="96"/>
      <c r="OXE54" s="96"/>
      <c r="OXF54" s="96"/>
      <c r="OXG54" s="96"/>
      <c r="OXH54" s="96"/>
      <c r="OXI54" s="96"/>
      <c r="OXJ54" s="96"/>
      <c r="OXK54" s="96"/>
      <c r="OXL54" s="96"/>
      <c r="OXM54" s="96"/>
      <c r="OXN54" s="96"/>
      <c r="OXO54" s="96"/>
      <c r="OXP54" s="96"/>
      <c r="OXQ54" s="96"/>
      <c r="OXR54" s="96"/>
      <c r="OXS54" s="96"/>
      <c r="OXT54" s="96"/>
      <c r="OXU54" s="96"/>
      <c r="OXV54" s="96"/>
      <c r="OXW54" s="96"/>
      <c r="OXX54" s="96"/>
      <c r="OXY54" s="96"/>
      <c r="OXZ54" s="96"/>
      <c r="OYA54" s="96"/>
      <c r="OYB54" s="96"/>
      <c r="OYC54" s="96"/>
      <c r="OYD54" s="96"/>
      <c r="OYE54" s="96"/>
      <c r="OYF54" s="96"/>
      <c r="OYG54" s="96"/>
      <c r="OYH54" s="96"/>
      <c r="OYI54" s="96"/>
      <c r="OYJ54" s="96"/>
      <c r="OYK54" s="96"/>
      <c r="OYL54" s="96"/>
      <c r="OYM54" s="96"/>
      <c r="OYN54" s="96"/>
      <c r="OYO54" s="96"/>
      <c r="OYP54" s="96"/>
      <c r="OYQ54" s="96"/>
      <c r="OYR54" s="96"/>
      <c r="OYS54" s="96"/>
      <c r="OYT54" s="96"/>
      <c r="OYU54" s="96"/>
      <c r="OYV54" s="96"/>
      <c r="OYW54" s="96"/>
      <c r="OYX54" s="96"/>
      <c r="OYY54" s="96"/>
      <c r="OYZ54" s="96"/>
      <c r="OZA54" s="96"/>
      <c r="OZB54" s="96"/>
      <c r="OZC54" s="96"/>
      <c r="OZD54" s="96"/>
      <c r="OZE54" s="96"/>
      <c r="OZF54" s="96"/>
      <c r="OZG54" s="96"/>
      <c r="OZH54" s="96"/>
      <c r="OZI54" s="96"/>
      <c r="OZJ54" s="96"/>
      <c r="OZK54" s="96"/>
      <c r="OZL54" s="96"/>
      <c r="OZM54" s="96"/>
      <c r="OZN54" s="96"/>
      <c r="OZO54" s="96"/>
      <c r="OZP54" s="96"/>
      <c r="OZQ54" s="96"/>
      <c r="OZR54" s="96"/>
      <c r="OZS54" s="96"/>
      <c r="OZT54" s="96"/>
      <c r="OZU54" s="96"/>
      <c r="OZV54" s="96"/>
      <c r="OZW54" s="96"/>
      <c r="OZX54" s="96"/>
      <c r="OZY54" s="96"/>
      <c r="OZZ54" s="96"/>
      <c r="PAA54" s="96"/>
      <c r="PAB54" s="96"/>
      <c r="PAC54" s="96"/>
      <c r="PAD54" s="96"/>
      <c r="PAE54" s="96"/>
      <c r="PAF54" s="96"/>
      <c r="PAG54" s="96"/>
      <c r="PAH54" s="96"/>
      <c r="PAI54" s="96"/>
      <c r="PAJ54" s="96"/>
      <c r="PAK54" s="96"/>
      <c r="PAL54" s="96"/>
      <c r="PAM54" s="96"/>
      <c r="PAN54" s="96"/>
      <c r="PAO54" s="96"/>
      <c r="PAP54" s="96"/>
      <c r="PAQ54" s="96"/>
      <c r="PAR54" s="96"/>
      <c r="PAS54" s="96"/>
      <c r="PAT54" s="96"/>
      <c r="PAU54" s="96"/>
      <c r="PAV54" s="96"/>
      <c r="PAW54" s="96"/>
      <c r="PAX54" s="96"/>
      <c r="PAY54" s="96"/>
      <c r="PAZ54" s="96"/>
      <c r="PBA54" s="96"/>
      <c r="PBB54" s="96"/>
      <c r="PBC54" s="96"/>
      <c r="PBD54" s="96"/>
      <c r="PBE54" s="96"/>
      <c r="PBF54" s="96"/>
      <c r="PBG54" s="96"/>
      <c r="PBH54" s="96"/>
      <c r="PBI54" s="96"/>
      <c r="PBJ54" s="96"/>
      <c r="PBK54" s="96"/>
      <c r="PBL54" s="96"/>
      <c r="PBM54" s="96"/>
      <c r="PBN54" s="96"/>
      <c r="PBO54" s="96"/>
      <c r="PBP54" s="96"/>
      <c r="PBQ54" s="96"/>
      <c r="PBR54" s="96"/>
      <c r="PBS54" s="96"/>
      <c r="PBT54" s="96"/>
      <c r="PBU54" s="96"/>
      <c r="PBV54" s="96"/>
      <c r="PBW54" s="96"/>
      <c r="PBX54" s="96"/>
      <c r="PBY54" s="96"/>
      <c r="PBZ54" s="96"/>
      <c r="PCA54" s="96"/>
      <c r="PCB54" s="96"/>
      <c r="PCC54" s="96"/>
      <c r="PCD54" s="96"/>
      <c r="PCE54" s="96"/>
      <c r="PCF54" s="96"/>
      <c r="PCG54" s="96"/>
      <c r="PCH54" s="96"/>
      <c r="PCI54" s="96"/>
      <c r="PCJ54" s="96"/>
      <c r="PCK54" s="96"/>
      <c r="PCL54" s="96"/>
      <c r="PCM54" s="96"/>
      <c r="PCN54" s="96"/>
      <c r="PCO54" s="96"/>
      <c r="PCP54" s="96"/>
      <c r="PCQ54" s="96"/>
      <c r="PCR54" s="96"/>
      <c r="PCS54" s="96"/>
      <c r="PCT54" s="96"/>
      <c r="PCU54" s="96"/>
      <c r="PCV54" s="96"/>
      <c r="PCW54" s="96"/>
      <c r="PCX54" s="96"/>
      <c r="PCY54" s="96"/>
      <c r="PCZ54" s="96"/>
      <c r="PDA54" s="96"/>
      <c r="PDB54" s="96"/>
      <c r="PDC54" s="96"/>
      <c r="PDD54" s="96"/>
      <c r="PDE54" s="96"/>
      <c r="PDF54" s="96"/>
      <c r="PDG54" s="96"/>
      <c r="PDH54" s="96"/>
      <c r="PDI54" s="96"/>
      <c r="PDJ54" s="96"/>
      <c r="PDK54" s="96"/>
      <c r="PDL54" s="96"/>
      <c r="PDM54" s="96"/>
      <c r="PDN54" s="96"/>
      <c r="PDO54" s="96"/>
      <c r="PDP54" s="96"/>
      <c r="PDQ54" s="96"/>
      <c r="PDR54" s="96"/>
      <c r="PDS54" s="96"/>
      <c r="PDT54" s="96"/>
      <c r="PDU54" s="96"/>
      <c r="PDV54" s="96"/>
      <c r="PDW54" s="96"/>
      <c r="PDX54" s="96"/>
      <c r="PDY54" s="96"/>
      <c r="PDZ54" s="96"/>
      <c r="PEA54" s="96"/>
      <c r="PEB54" s="96"/>
      <c r="PEC54" s="96"/>
      <c r="PED54" s="96"/>
      <c r="PEE54" s="96"/>
      <c r="PEF54" s="96"/>
      <c r="PEG54" s="96"/>
      <c r="PEH54" s="96"/>
      <c r="PEI54" s="96"/>
      <c r="PEJ54" s="96"/>
      <c r="PEK54" s="96"/>
      <c r="PEL54" s="96"/>
      <c r="PEM54" s="96"/>
      <c r="PEN54" s="96"/>
      <c r="PEO54" s="96"/>
      <c r="PEP54" s="96"/>
      <c r="PEQ54" s="96"/>
      <c r="PER54" s="96"/>
      <c r="PES54" s="96"/>
      <c r="PET54" s="96"/>
      <c r="PEU54" s="96"/>
      <c r="PEV54" s="96"/>
      <c r="PEW54" s="96"/>
      <c r="PEX54" s="96"/>
      <c r="PEY54" s="96"/>
      <c r="PEZ54" s="96"/>
      <c r="PFA54" s="96"/>
      <c r="PFB54" s="96"/>
      <c r="PFC54" s="96"/>
      <c r="PFD54" s="96"/>
      <c r="PFE54" s="96"/>
      <c r="PFF54" s="96"/>
      <c r="PFG54" s="96"/>
      <c r="PFH54" s="96"/>
      <c r="PFI54" s="96"/>
      <c r="PFJ54" s="96"/>
      <c r="PFK54" s="96"/>
      <c r="PFL54" s="96"/>
      <c r="PFM54" s="96"/>
      <c r="PFN54" s="96"/>
      <c r="PFO54" s="96"/>
      <c r="PFP54" s="96"/>
      <c r="PFQ54" s="96"/>
      <c r="PFR54" s="96"/>
      <c r="PFS54" s="96"/>
      <c r="PFT54" s="96"/>
      <c r="PFU54" s="96"/>
      <c r="PFV54" s="96"/>
      <c r="PFW54" s="96"/>
      <c r="PFX54" s="96"/>
      <c r="PFY54" s="96"/>
      <c r="PFZ54" s="96"/>
      <c r="PGA54" s="96"/>
      <c r="PGB54" s="96"/>
      <c r="PGC54" s="96"/>
      <c r="PGD54" s="96"/>
      <c r="PGE54" s="96"/>
      <c r="PGF54" s="96"/>
      <c r="PGG54" s="96"/>
      <c r="PGH54" s="96"/>
      <c r="PGI54" s="96"/>
      <c r="PGJ54" s="96"/>
      <c r="PGK54" s="96"/>
      <c r="PGL54" s="96"/>
      <c r="PGM54" s="96"/>
      <c r="PGN54" s="96"/>
      <c r="PGO54" s="96"/>
      <c r="PGP54" s="96"/>
      <c r="PGQ54" s="96"/>
      <c r="PGR54" s="96"/>
      <c r="PGS54" s="96"/>
      <c r="PGT54" s="96"/>
      <c r="PGU54" s="96"/>
      <c r="PGV54" s="96"/>
      <c r="PGW54" s="96"/>
      <c r="PGX54" s="96"/>
      <c r="PGY54" s="96"/>
      <c r="PGZ54" s="96"/>
      <c r="PHA54" s="96"/>
      <c r="PHB54" s="96"/>
      <c r="PHC54" s="96"/>
      <c r="PHD54" s="96"/>
      <c r="PHE54" s="96"/>
      <c r="PHF54" s="96"/>
      <c r="PHG54" s="96"/>
      <c r="PHH54" s="96"/>
      <c r="PHI54" s="96"/>
      <c r="PHJ54" s="96"/>
      <c r="PHK54" s="96"/>
      <c r="PHL54" s="96"/>
      <c r="PHM54" s="96"/>
      <c r="PHN54" s="96"/>
      <c r="PHO54" s="96"/>
      <c r="PHP54" s="96"/>
      <c r="PHQ54" s="96"/>
      <c r="PHR54" s="96"/>
      <c r="PHS54" s="96"/>
      <c r="PHT54" s="96"/>
      <c r="PHU54" s="96"/>
      <c r="PHV54" s="96"/>
      <c r="PHW54" s="96"/>
      <c r="PHX54" s="96"/>
      <c r="PHY54" s="96"/>
      <c r="PHZ54" s="96"/>
      <c r="PIA54" s="96"/>
      <c r="PIB54" s="96"/>
      <c r="PIC54" s="96"/>
      <c r="PID54" s="96"/>
      <c r="PIE54" s="96"/>
      <c r="PIF54" s="96"/>
      <c r="PIG54" s="96"/>
      <c r="PIH54" s="96"/>
      <c r="PII54" s="96"/>
      <c r="PIJ54" s="96"/>
      <c r="PIK54" s="96"/>
      <c r="PIL54" s="96"/>
      <c r="PIM54" s="96"/>
      <c r="PIN54" s="96"/>
      <c r="PIO54" s="96"/>
      <c r="PIP54" s="96"/>
      <c r="PIQ54" s="96"/>
      <c r="PIR54" s="96"/>
      <c r="PIS54" s="96"/>
      <c r="PIT54" s="96"/>
      <c r="PIU54" s="96"/>
      <c r="PIV54" s="96"/>
      <c r="PIW54" s="96"/>
      <c r="PIX54" s="96"/>
      <c r="PIY54" s="96"/>
      <c r="PIZ54" s="96"/>
      <c r="PJA54" s="96"/>
      <c r="PJB54" s="96"/>
      <c r="PJC54" s="96"/>
      <c r="PJD54" s="96"/>
      <c r="PJE54" s="96"/>
      <c r="PJF54" s="96"/>
      <c r="PJG54" s="96"/>
      <c r="PJH54" s="96"/>
      <c r="PJI54" s="96"/>
      <c r="PJJ54" s="96"/>
      <c r="PJK54" s="96"/>
      <c r="PJL54" s="96"/>
      <c r="PJM54" s="96"/>
      <c r="PJN54" s="96"/>
      <c r="PJO54" s="96"/>
      <c r="PJP54" s="96"/>
      <c r="PJQ54" s="96"/>
      <c r="PJR54" s="96"/>
      <c r="PJS54" s="96"/>
      <c r="PJT54" s="96"/>
      <c r="PJU54" s="96"/>
      <c r="PJV54" s="96"/>
      <c r="PJW54" s="96"/>
      <c r="PJX54" s="96"/>
      <c r="PJY54" s="96"/>
      <c r="PJZ54" s="96"/>
      <c r="PKA54" s="96"/>
      <c r="PKB54" s="96"/>
      <c r="PKC54" s="96"/>
      <c r="PKD54" s="96"/>
      <c r="PKE54" s="96"/>
      <c r="PKF54" s="96"/>
      <c r="PKG54" s="96"/>
      <c r="PKH54" s="96"/>
      <c r="PKI54" s="96"/>
      <c r="PKJ54" s="96"/>
      <c r="PKK54" s="96"/>
      <c r="PKL54" s="96"/>
      <c r="PKM54" s="96"/>
      <c r="PKN54" s="96"/>
      <c r="PKO54" s="96"/>
      <c r="PKP54" s="96"/>
      <c r="PKQ54" s="96"/>
      <c r="PKR54" s="96"/>
      <c r="PKS54" s="96"/>
      <c r="PKT54" s="96"/>
      <c r="PKU54" s="96"/>
      <c r="PKV54" s="96"/>
      <c r="PKW54" s="96"/>
      <c r="PKX54" s="96"/>
      <c r="PKY54" s="96"/>
      <c r="PKZ54" s="96"/>
      <c r="PLA54" s="96"/>
      <c r="PLB54" s="96"/>
      <c r="PLC54" s="96"/>
      <c r="PLD54" s="96"/>
      <c r="PLE54" s="96"/>
      <c r="PLF54" s="96"/>
      <c r="PLG54" s="96"/>
      <c r="PLH54" s="96"/>
      <c r="PLI54" s="96"/>
      <c r="PLJ54" s="96"/>
      <c r="PLK54" s="96"/>
      <c r="PLL54" s="96"/>
      <c r="PLM54" s="96"/>
      <c r="PLN54" s="96"/>
      <c r="PLO54" s="96"/>
      <c r="PLP54" s="96"/>
      <c r="PLQ54" s="96"/>
      <c r="PLR54" s="96"/>
      <c r="PLS54" s="96"/>
      <c r="PLT54" s="96"/>
      <c r="PLU54" s="96"/>
      <c r="PLV54" s="96"/>
      <c r="PLW54" s="96"/>
      <c r="PLX54" s="96"/>
      <c r="PLY54" s="96"/>
      <c r="PLZ54" s="96"/>
      <c r="PMA54" s="96"/>
      <c r="PMB54" s="96"/>
      <c r="PMC54" s="96"/>
      <c r="PMD54" s="96"/>
      <c r="PME54" s="96"/>
      <c r="PMF54" s="96"/>
      <c r="PMG54" s="96"/>
      <c r="PMH54" s="96"/>
      <c r="PMI54" s="96"/>
      <c r="PMJ54" s="96"/>
      <c r="PMK54" s="96"/>
      <c r="PML54" s="96"/>
      <c r="PMM54" s="96"/>
      <c r="PMN54" s="96"/>
      <c r="PMO54" s="96"/>
      <c r="PMP54" s="96"/>
      <c r="PMQ54" s="96"/>
      <c r="PMR54" s="96"/>
      <c r="PMS54" s="96"/>
      <c r="PMT54" s="96"/>
      <c r="PMU54" s="96"/>
      <c r="PMV54" s="96"/>
      <c r="PMW54" s="96"/>
      <c r="PMX54" s="96"/>
      <c r="PMY54" s="96"/>
      <c r="PMZ54" s="96"/>
      <c r="PNA54" s="96"/>
      <c r="PNB54" s="96"/>
      <c r="PNC54" s="96"/>
      <c r="PND54" s="96"/>
      <c r="PNE54" s="96"/>
      <c r="PNF54" s="96"/>
      <c r="PNG54" s="96"/>
      <c r="PNH54" s="96"/>
      <c r="PNI54" s="96"/>
      <c r="PNJ54" s="96"/>
      <c r="PNK54" s="96"/>
      <c r="PNL54" s="96"/>
      <c r="PNM54" s="96"/>
      <c r="PNN54" s="96"/>
      <c r="PNO54" s="96"/>
      <c r="PNP54" s="96"/>
      <c r="PNQ54" s="96"/>
      <c r="PNR54" s="96"/>
      <c r="PNS54" s="96"/>
      <c r="PNT54" s="96"/>
      <c r="PNU54" s="96"/>
      <c r="PNV54" s="96"/>
      <c r="PNW54" s="96"/>
      <c r="PNX54" s="96"/>
      <c r="PNY54" s="96"/>
      <c r="PNZ54" s="96"/>
      <c r="POA54" s="96"/>
      <c r="POB54" s="96"/>
      <c r="POC54" s="96"/>
      <c r="POD54" s="96"/>
      <c r="POE54" s="96"/>
      <c r="POF54" s="96"/>
      <c r="POG54" s="96"/>
      <c r="POH54" s="96"/>
      <c r="POI54" s="96"/>
      <c r="POJ54" s="96"/>
      <c r="POK54" s="96"/>
      <c r="POL54" s="96"/>
      <c r="POM54" s="96"/>
      <c r="PON54" s="96"/>
      <c r="POO54" s="96"/>
      <c r="POP54" s="96"/>
      <c r="POQ54" s="96"/>
      <c r="POR54" s="96"/>
      <c r="POS54" s="96"/>
      <c r="POT54" s="96"/>
      <c r="POU54" s="96"/>
      <c r="POV54" s="96"/>
      <c r="POW54" s="96"/>
      <c r="POX54" s="96"/>
      <c r="POY54" s="96"/>
      <c r="POZ54" s="96"/>
      <c r="PPA54" s="96"/>
      <c r="PPB54" s="96"/>
      <c r="PPC54" s="96"/>
      <c r="PPD54" s="96"/>
      <c r="PPE54" s="96"/>
      <c r="PPF54" s="96"/>
      <c r="PPG54" s="96"/>
      <c r="PPH54" s="96"/>
      <c r="PPI54" s="96"/>
      <c r="PPJ54" s="96"/>
      <c r="PPK54" s="96"/>
      <c r="PPL54" s="96"/>
      <c r="PPM54" s="96"/>
      <c r="PPN54" s="96"/>
      <c r="PPO54" s="96"/>
      <c r="PPP54" s="96"/>
      <c r="PPQ54" s="96"/>
      <c r="PPR54" s="96"/>
      <c r="PPS54" s="96"/>
      <c r="PPT54" s="96"/>
      <c r="PPU54" s="96"/>
      <c r="PPV54" s="96"/>
      <c r="PPW54" s="96"/>
      <c r="PPX54" s="96"/>
      <c r="PPY54" s="96"/>
      <c r="PPZ54" s="96"/>
      <c r="PQA54" s="96"/>
      <c r="PQB54" s="96"/>
      <c r="PQC54" s="96"/>
      <c r="PQD54" s="96"/>
      <c r="PQE54" s="96"/>
      <c r="PQF54" s="96"/>
      <c r="PQG54" s="96"/>
      <c r="PQH54" s="96"/>
      <c r="PQI54" s="96"/>
      <c r="PQJ54" s="96"/>
      <c r="PQK54" s="96"/>
      <c r="PQL54" s="96"/>
      <c r="PQM54" s="96"/>
      <c r="PQN54" s="96"/>
      <c r="PQO54" s="96"/>
      <c r="PQP54" s="96"/>
      <c r="PQQ54" s="96"/>
      <c r="PQR54" s="96"/>
      <c r="PQS54" s="96"/>
      <c r="PQT54" s="96"/>
      <c r="PQU54" s="96"/>
      <c r="PQV54" s="96"/>
      <c r="PQW54" s="96"/>
      <c r="PQX54" s="96"/>
      <c r="PQY54" s="96"/>
      <c r="PQZ54" s="96"/>
      <c r="PRA54" s="96"/>
      <c r="PRB54" s="96"/>
      <c r="PRC54" s="96"/>
      <c r="PRD54" s="96"/>
      <c r="PRE54" s="96"/>
      <c r="PRF54" s="96"/>
      <c r="PRG54" s="96"/>
      <c r="PRH54" s="96"/>
      <c r="PRI54" s="96"/>
      <c r="PRJ54" s="96"/>
      <c r="PRK54" s="96"/>
      <c r="PRL54" s="96"/>
      <c r="PRM54" s="96"/>
      <c r="PRN54" s="96"/>
      <c r="PRO54" s="96"/>
      <c r="PRP54" s="96"/>
      <c r="PRQ54" s="96"/>
      <c r="PRR54" s="96"/>
      <c r="PRS54" s="96"/>
      <c r="PRT54" s="96"/>
      <c r="PRU54" s="96"/>
      <c r="PRV54" s="96"/>
      <c r="PRW54" s="96"/>
      <c r="PRX54" s="96"/>
      <c r="PRY54" s="96"/>
      <c r="PRZ54" s="96"/>
      <c r="PSA54" s="96"/>
      <c r="PSB54" s="96"/>
      <c r="PSC54" s="96"/>
      <c r="PSD54" s="96"/>
      <c r="PSE54" s="96"/>
      <c r="PSF54" s="96"/>
      <c r="PSG54" s="96"/>
      <c r="PSH54" s="96"/>
      <c r="PSI54" s="96"/>
      <c r="PSJ54" s="96"/>
      <c r="PSK54" s="96"/>
      <c r="PSL54" s="96"/>
      <c r="PSM54" s="96"/>
      <c r="PSN54" s="96"/>
      <c r="PSO54" s="96"/>
      <c r="PSP54" s="96"/>
      <c r="PSQ54" s="96"/>
      <c r="PSR54" s="96"/>
      <c r="PSS54" s="96"/>
      <c r="PST54" s="96"/>
      <c r="PSU54" s="96"/>
      <c r="PSV54" s="96"/>
      <c r="PSW54" s="96"/>
      <c r="PSX54" s="96"/>
      <c r="PSY54" s="96"/>
      <c r="PSZ54" s="96"/>
      <c r="PTA54" s="96"/>
      <c r="PTB54" s="96"/>
      <c r="PTC54" s="96"/>
      <c r="PTD54" s="96"/>
      <c r="PTE54" s="96"/>
      <c r="PTF54" s="96"/>
      <c r="PTG54" s="96"/>
      <c r="PTH54" s="96"/>
      <c r="PTI54" s="96"/>
      <c r="PTJ54" s="96"/>
      <c r="PTK54" s="96"/>
      <c r="PTL54" s="96"/>
      <c r="PTM54" s="96"/>
      <c r="PTN54" s="96"/>
      <c r="PTO54" s="96"/>
      <c r="PTP54" s="96"/>
      <c r="PTQ54" s="96"/>
      <c r="PTR54" s="96"/>
      <c r="PTS54" s="96"/>
      <c r="PTT54" s="96"/>
      <c r="PTU54" s="96"/>
      <c r="PTV54" s="96"/>
      <c r="PTW54" s="96"/>
      <c r="PTX54" s="96"/>
      <c r="PTY54" s="96"/>
      <c r="PTZ54" s="96"/>
      <c r="PUA54" s="96"/>
      <c r="PUB54" s="96"/>
      <c r="PUC54" s="96"/>
      <c r="PUD54" s="96"/>
      <c r="PUE54" s="96"/>
      <c r="PUF54" s="96"/>
      <c r="PUG54" s="96"/>
      <c r="PUH54" s="96"/>
      <c r="PUI54" s="96"/>
      <c r="PUJ54" s="96"/>
      <c r="PUK54" s="96"/>
      <c r="PUL54" s="96"/>
      <c r="PUM54" s="96"/>
      <c r="PUN54" s="96"/>
      <c r="PUO54" s="96"/>
      <c r="PUP54" s="96"/>
      <c r="PUQ54" s="96"/>
      <c r="PUR54" s="96"/>
      <c r="PUS54" s="96"/>
      <c r="PUT54" s="96"/>
      <c r="PUU54" s="96"/>
      <c r="PUV54" s="96"/>
      <c r="PUW54" s="96"/>
      <c r="PUX54" s="96"/>
      <c r="PUY54" s="96"/>
      <c r="PUZ54" s="96"/>
      <c r="PVA54" s="96"/>
      <c r="PVB54" s="96"/>
      <c r="PVC54" s="96"/>
      <c r="PVD54" s="96"/>
      <c r="PVE54" s="96"/>
      <c r="PVF54" s="96"/>
      <c r="PVG54" s="96"/>
      <c r="PVH54" s="96"/>
      <c r="PVI54" s="96"/>
      <c r="PVJ54" s="96"/>
      <c r="PVK54" s="96"/>
      <c r="PVL54" s="96"/>
      <c r="PVM54" s="96"/>
      <c r="PVN54" s="96"/>
      <c r="PVO54" s="96"/>
      <c r="PVP54" s="96"/>
      <c r="PVQ54" s="96"/>
      <c r="PVR54" s="96"/>
      <c r="PVS54" s="96"/>
      <c r="PVT54" s="96"/>
      <c r="PVU54" s="96"/>
      <c r="PVV54" s="96"/>
      <c r="PVW54" s="96"/>
      <c r="PVX54" s="96"/>
      <c r="PVY54" s="96"/>
      <c r="PVZ54" s="96"/>
      <c r="PWA54" s="96"/>
      <c r="PWB54" s="96"/>
      <c r="PWC54" s="96"/>
      <c r="PWD54" s="96"/>
      <c r="PWE54" s="96"/>
      <c r="PWF54" s="96"/>
      <c r="PWG54" s="96"/>
      <c r="PWH54" s="96"/>
      <c r="PWI54" s="96"/>
      <c r="PWJ54" s="96"/>
      <c r="PWK54" s="96"/>
      <c r="PWL54" s="96"/>
      <c r="PWM54" s="96"/>
      <c r="PWN54" s="96"/>
      <c r="PWO54" s="96"/>
      <c r="PWP54" s="96"/>
      <c r="PWQ54" s="96"/>
      <c r="PWR54" s="96"/>
      <c r="PWS54" s="96"/>
      <c r="PWT54" s="96"/>
      <c r="PWU54" s="96"/>
      <c r="PWV54" s="96"/>
      <c r="PWW54" s="96"/>
      <c r="PWX54" s="96"/>
      <c r="PWY54" s="96"/>
      <c r="PWZ54" s="96"/>
      <c r="PXA54" s="96"/>
      <c r="PXB54" s="96"/>
      <c r="PXC54" s="96"/>
      <c r="PXD54" s="96"/>
      <c r="PXE54" s="96"/>
      <c r="PXF54" s="96"/>
      <c r="PXG54" s="96"/>
      <c r="PXH54" s="96"/>
      <c r="PXI54" s="96"/>
      <c r="PXJ54" s="96"/>
      <c r="PXK54" s="96"/>
      <c r="PXL54" s="96"/>
      <c r="PXM54" s="96"/>
      <c r="PXN54" s="96"/>
      <c r="PXO54" s="96"/>
      <c r="PXP54" s="96"/>
      <c r="PXQ54" s="96"/>
      <c r="PXR54" s="96"/>
      <c r="PXS54" s="96"/>
      <c r="PXT54" s="96"/>
      <c r="PXU54" s="96"/>
      <c r="PXV54" s="96"/>
      <c r="PXW54" s="96"/>
      <c r="PXX54" s="96"/>
      <c r="PXY54" s="96"/>
      <c r="PXZ54" s="96"/>
      <c r="PYA54" s="96"/>
      <c r="PYB54" s="96"/>
      <c r="PYC54" s="96"/>
      <c r="PYD54" s="96"/>
      <c r="PYE54" s="96"/>
      <c r="PYF54" s="96"/>
      <c r="PYG54" s="96"/>
      <c r="PYH54" s="96"/>
      <c r="PYI54" s="96"/>
      <c r="PYJ54" s="96"/>
      <c r="PYK54" s="96"/>
      <c r="PYL54" s="96"/>
      <c r="PYM54" s="96"/>
      <c r="PYN54" s="96"/>
      <c r="PYO54" s="96"/>
      <c r="PYP54" s="96"/>
      <c r="PYQ54" s="96"/>
      <c r="PYR54" s="96"/>
      <c r="PYS54" s="96"/>
      <c r="PYT54" s="96"/>
      <c r="PYU54" s="96"/>
      <c r="PYV54" s="96"/>
      <c r="PYW54" s="96"/>
      <c r="PYX54" s="96"/>
      <c r="PYY54" s="96"/>
      <c r="PYZ54" s="96"/>
      <c r="PZA54" s="96"/>
      <c r="PZB54" s="96"/>
      <c r="PZC54" s="96"/>
      <c r="PZD54" s="96"/>
      <c r="PZE54" s="96"/>
      <c r="PZF54" s="96"/>
      <c r="PZG54" s="96"/>
      <c r="PZH54" s="96"/>
      <c r="PZI54" s="96"/>
      <c r="PZJ54" s="96"/>
      <c r="PZK54" s="96"/>
      <c r="PZL54" s="96"/>
      <c r="PZM54" s="96"/>
      <c r="PZN54" s="96"/>
      <c r="PZO54" s="96"/>
      <c r="PZP54" s="96"/>
      <c r="PZQ54" s="96"/>
      <c r="PZR54" s="96"/>
      <c r="PZS54" s="96"/>
      <c r="PZT54" s="96"/>
      <c r="PZU54" s="96"/>
      <c r="PZV54" s="96"/>
      <c r="PZW54" s="96"/>
      <c r="PZX54" s="96"/>
      <c r="PZY54" s="96"/>
      <c r="PZZ54" s="96"/>
      <c r="QAA54" s="96"/>
      <c r="QAB54" s="96"/>
      <c r="QAC54" s="96"/>
      <c r="QAD54" s="96"/>
      <c r="QAE54" s="96"/>
      <c r="QAF54" s="96"/>
      <c r="QAG54" s="96"/>
      <c r="QAH54" s="96"/>
      <c r="QAI54" s="96"/>
      <c r="QAJ54" s="96"/>
      <c r="QAK54" s="96"/>
      <c r="QAL54" s="96"/>
      <c r="QAM54" s="96"/>
      <c r="QAN54" s="96"/>
      <c r="QAO54" s="96"/>
      <c r="QAP54" s="96"/>
      <c r="QAQ54" s="96"/>
      <c r="QAR54" s="96"/>
      <c r="QAS54" s="96"/>
      <c r="QAT54" s="96"/>
      <c r="QAU54" s="96"/>
      <c r="QAV54" s="96"/>
      <c r="QAW54" s="96"/>
      <c r="QAX54" s="96"/>
      <c r="QAY54" s="96"/>
      <c r="QAZ54" s="96"/>
      <c r="QBA54" s="96"/>
      <c r="QBB54" s="96"/>
      <c r="QBC54" s="96"/>
      <c r="QBD54" s="96"/>
      <c r="QBE54" s="96"/>
      <c r="QBF54" s="96"/>
      <c r="QBG54" s="96"/>
      <c r="QBH54" s="96"/>
      <c r="QBI54" s="96"/>
      <c r="QBJ54" s="96"/>
      <c r="QBK54" s="96"/>
      <c r="QBL54" s="96"/>
      <c r="QBM54" s="96"/>
      <c r="QBN54" s="96"/>
      <c r="QBO54" s="96"/>
      <c r="QBP54" s="96"/>
      <c r="QBQ54" s="96"/>
      <c r="QBR54" s="96"/>
      <c r="QBS54" s="96"/>
      <c r="QBT54" s="96"/>
      <c r="QBU54" s="96"/>
      <c r="QBV54" s="96"/>
      <c r="QBW54" s="96"/>
      <c r="QBX54" s="96"/>
      <c r="QBY54" s="96"/>
      <c r="QBZ54" s="96"/>
      <c r="QCA54" s="96"/>
      <c r="QCB54" s="96"/>
      <c r="QCC54" s="96"/>
      <c r="QCD54" s="96"/>
      <c r="QCE54" s="96"/>
      <c r="QCF54" s="96"/>
      <c r="QCG54" s="96"/>
      <c r="QCH54" s="96"/>
      <c r="QCI54" s="96"/>
      <c r="QCJ54" s="96"/>
      <c r="QCK54" s="96"/>
      <c r="QCL54" s="96"/>
      <c r="QCM54" s="96"/>
      <c r="QCN54" s="96"/>
      <c r="QCO54" s="96"/>
      <c r="QCP54" s="96"/>
      <c r="QCQ54" s="96"/>
      <c r="QCR54" s="96"/>
      <c r="QCS54" s="96"/>
      <c r="QCT54" s="96"/>
      <c r="QCU54" s="96"/>
      <c r="QCV54" s="96"/>
      <c r="QCW54" s="96"/>
      <c r="QCX54" s="96"/>
      <c r="QCY54" s="96"/>
      <c r="QCZ54" s="96"/>
      <c r="QDA54" s="96"/>
      <c r="QDB54" s="96"/>
      <c r="QDC54" s="96"/>
      <c r="QDD54" s="96"/>
      <c r="QDE54" s="96"/>
      <c r="QDF54" s="96"/>
      <c r="QDG54" s="96"/>
      <c r="QDH54" s="96"/>
      <c r="QDI54" s="96"/>
      <c r="QDJ54" s="96"/>
      <c r="QDK54" s="96"/>
      <c r="QDL54" s="96"/>
      <c r="QDM54" s="96"/>
      <c r="QDN54" s="96"/>
      <c r="QDO54" s="96"/>
      <c r="QDP54" s="96"/>
      <c r="QDQ54" s="96"/>
      <c r="QDR54" s="96"/>
      <c r="QDS54" s="96"/>
      <c r="QDT54" s="96"/>
      <c r="QDU54" s="96"/>
      <c r="QDV54" s="96"/>
      <c r="QDW54" s="96"/>
      <c r="QDX54" s="96"/>
      <c r="QDY54" s="96"/>
      <c r="QDZ54" s="96"/>
      <c r="QEA54" s="96"/>
      <c r="QEB54" s="96"/>
      <c r="QEC54" s="96"/>
      <c r="QED54" s="96"/>
      <c r="QEE54" s="96"/>
      <c r="QEF54" s="96"/>
      <c r="QEG54" s="96"/>
      <c r="QEH54" s="96"/>
      <c r="QEI54" s="96"/>
      <c r="QEJ54" s="96"/>
      <c r="QEK54" s="96"/>
      <c r="QEL54" s="96"/>
      <c r="QEM54" s="96"/>
      <c r="QEN54" s="96"/>
      <c r="QEO54" s="96"/>
      <c r="QEP54" s="96"/>
      <c r="QEQ54" s="96"/>
      <c r="QER54" s="96"/>
      <c r="QES54" s="96"/>
      <c r="QET54" s="96"/>
      <c r="QEU54" s="96"/>
      <c r="QEV54" s="96"/>
      <c r="QEW54" s="96"/>
      <c r="QEX54" s="96"/>
      <c r="QEY54" s="96"/>
      <c r="QEZ54" s="96"/>
      <c r="QFA54" s="96"/>
      <c r="QFB54" s="96"/>
      <c r="QFC54" s="96"/>
      <c r="QFD54" s="96"/>
      <c r="QFE54" s="96"/>
      <c r="QFF54" s="96"/>
      <c r="QFG54" s="96"/>
      <c r="QFH54" s="96"/>
      <c r="QFI54" s="96"/>
      <c r="QFJ54" s="96"/>
      <c r="QFK54" s="96"/>
      <c r="QFL54" s="96"/>
      <c r="QFM54" s="96"/>
      <c r="QFN54" s="96"/>
      <c r="QFO54" s="96"/>
      <c r="QFP54" s="96"/>
      <c r="QFQ54" s="96"/>
      <c r="QFR54" s="96"/>
      <c r="QFS54" s="96"/>
      <c r="QFT54" s="96"/>
      <c r="QFU54" s="96"/>
      <c r="QFV54" s="96"/>
      <c r="QFW54" s="96"/>
      <c r="QFX54" s="96"/>
      <c r="QFY54" s="96"/>
      <c r="QFZ54" s="96"/>
      <c r="QGA54" s="96"/>
      <c r="QGB54" s="96"/>
      <c r="QGC54" s="96"/>
      <c r="QGD54" s="96"/>
      <c r="QGE54" s="96"/>
      <c r="QGF54" s="96"/>
      <c r="QGG54" s="96"/>
      <c r="QGH54" s="96"/>
      <c r="QGI54" s="96"/>
      <c r="QGJ54" s="96"/>
      <c r="QGK54" s="96"/>
      <c r="QGL54" s="96"/>
      <c r="QGM54" s="96"/>
      <c r="QGN54" s="96"/>
      <c r="QGO54" s="96"/>
      <c r="QGP54" s="96"/>
      <c r="QGQ54" s="96"/>
      <c r="QGR54" s="96"/>
      <c r="QGS54" s="96"/>
      <c r="QGT54" s="96"/>
      <c r="QGU54" s="96"/>
      <c r="QGV54" s="96"/>
      <c r="QGW54" s="96"/>
      <c r="QGX54" s="96"/>
      <c r="QGY54" s="96"/>
      <c r="QGZ54" s="96"/>
      <c r="QHA54" s="96"/>
      <c r="QHB54" s="96"/>
      <c r="QHC54" s="96"/>
      <c r="QHD54" s="96"/>
      <c r="QHE54" s="96"/>
      <c r="QHF54" s="96"/>
      <c r="QHG54" s="96"/>
      <c r="QHH54" s="96"/>
      <c r="QHI54" s="96"/>
      <c r="QHJ54" s="96"/>
      <c r="QHK54" s="96"/>
      <c r="QHL54" s="96"/>
      <c r="QHM54" s="96"/>
      <c r="QHN54" s="96"/>
      <c r="QHO54" s="96"/>
      <c r="QHP54" s="96"/>
      <c r="QHQ54" s="96"/>
      <c r="QHR54" s="96"/>
      <c r="QHS54" s="96"/>
      <c r="QHT54" s="96"/>
      <c r="QHU54" s="96"/>
      <c r="QHV54" s="96"/>
      <c r="QHW54" s="96"/>
      <c r="QHX54" s="96"/>
      <c r="QHY54" s="96"/>
      <c r="QHZ54" s="96"/>
      <c r="QIA54" s="96"/>
      <c r="QIB54" s="96"/>
      <c r="QIC54" s="96"/>
      <c r="QID54" s="96"/>
      <c r="QIE54" s="96"/>
      <c r="QIF54" s="96"/>
      <c r="QIG54" s="96"/>
      <c r="QIH54" s="96"/>
      <c r="QII54" s="96"/>
      <c r="QIJ54" s="96"/>
      <c r="QIK54" s="96"/>
      <c r="QIL54" s="96"/>
      <c r="QIM54" s="96"/>
      <c r="QIN54" s="96"/>
      <c r="QIO54" s="96"/>
      <c r="QIP54" s="96"/>
      <c r="QIQ54" s="96"/>
      <c r="QIR54" s="96"/>
      <c r="QIS54" s="96"/>
      <c r="QIT54" s="96"/>
      <c r="QIU54" s="96"/>
      <c r="QIV54" s="96"/>
      <c r="QIW54" s="96"/>
      <c r="QIX54" s="96"/>
      <c r="QIY54" s="96"/>
      <c r="QIZ54" s="96"/>
      <c r="QJA54" s="96"/>
      <c r="QJB54" s="96"/>
      <c r="QJC54" s="96"/>
      <c r="QJD54" s="96"/>
      <c r="QJE54" s="96"/>
      <c r="QJF54" s="96"/>
      <c r="QJG54" s="96"/>
      <c r="QJH54" s="96"/>
      <c r="QJI54" s="96"/>
      <c r="QJJ54" s="96"/>
      <c r="QJK54" s="96"/>
      <c r="QJL54" s="96"/>
      <c r="QJM54" s="96"/>
      <c r="QJN54" s="96"/>
      <c r="QJO54" s="96"/>
      <c r="QJP54" s="96"/>
      <c r="QJQ54" s="96"/>
      <c r="QJR54" s="96"/>
      <c r="QJS54" s="96"/>
      <c r="QJT54" s="96"/>
      <c r="QJU54" s="96"/>
      <c r="QJV54" s="96"/>
      <c r="QJW54" s="96"/>
      <c r="QJX54" s="96"/>
      <c r="QJY54" s="96"/>
      <c r="QJZ54" s="96"/>
      <c r="QKA54" s="96"/>
      <c r="QKB54" s="96"/>
      <c r="QKC54" s="96"/>
      <c r="QKD54" s="96"/>
      <c r="QKE54" s="96"/>
      <c r="QKF54" s="96"/>
      <c r="QKG54" s="96"/>
      <c r="QKH54" s="96"/>
      <c r="QKI54" s="96"/>
      <c r="QKJ54" s="96"/>
      <c r="QKK54" s="96"/>
      <c r="QKL54" s="96"/>
      <c r="QKM54" s="96"/>
      <c r="QKN54" s="96"/>
      <c r="QKO54" s="96"/>
      <c r="QKP54" s="96"/>
      <c r="QKQ54" s="96"/>
      <c r="QKR54" s="96"/>
      <c r="QKS54" s="96"/>
      <c r="QKT54" s="96"/>
      <c r="QKU54" s="96"/>
      <c r="QKV54" s="96"/>
      <c r="QKW54" s="96"/>
      <c r="QKX54" s="96"/>
      <c r="QKY54" s="96"/>
      <c r="QKZ54" s="96"/>
      <c r="QLA54" s="96"/>
      <c r="QLB54" s="96"/>
      <c r="QLC54" s="96"/>
      <c r="QLD54" s="96"/>
      <c r="QLE54" s="96"/>
      <c r="QLF54" s="96"/>
      <c r="QLG54" s="96"/>
      <c r="QLH54" s="96"/>
      <c r="QLI54" s="96"/>
      <c r="QLJ54" s="96"/>
      <c r="QLK54" s="96"/>
      <c r="QLL54" s="96"/>
      <c r="QLM54" s="96"/>
      <c r="QLN54" s="96"/>
      <c r="QLO54" s="96"/>
      <c r="QLP54" s="96"/>
      <c r="QLQ54" s="96"/>
      <c r="QLR54" s="96"/>
      <c r="QLS54" s="96"/>
      <c r="QLT54" s="96"/>
      <c r="QLU54" s="96"/>
      <c r="QLV54" s="96"/>
      <c r="QLW54" s="96"/>
      <c r="QLX54" s="96"/>
      <c r="QLY54" s="96"/>
      <c r="QLZ54" s="96"/>
      <c r="QMA54" s="96"/>
      <c r="QMB54" s="96"/>
      <c r="QMC54" s="96"/>
      <c r="QMD54" s="96"/>
      <c r="QME54" s="96"/>
      <c r="QMF54" s="96"/>
      <c r="QMG54" s="96"/>
      <c r="QMH54" s="96"/>
      <c r="QMI54" s="96"/>
      <c r="QMJ54" s="96"/>
      <c r="QMK54" s="96"/>
      <c r="QML54" s="96"/>
      <c r="QMM54" s="96"/>
      <c r="QMN54" s="96"/>
      <c r="QMO54" s="96"/>
      <c r="QMP54" s="96"/>
      <c r="QMQ54" s="96"/>
      <c r="QMR54" s="96"/>
      <c r="QMS54" s="96"/>
      <c r="QMT54" s="96"/>
      <c r="QMU54" s="96"/>
      <c r="QMV54" s="96"/>
      <c r="QMW54" s="96"/>
      <c r="QMX54" s="96"/>
      <c r="QMY54" s="96"/>
      <c r="QMZ54" s="96"/>
      <c r="QNA54" s="96"/>
      <c r="QNB54" s="96"/>
      <c r="QNC54" s="96"/>
      <c r="QND54" s="96"/>
      <c r="QNE54" s="96"/>
      <c r="QNF54" s="96"/>
      <c r="QNG54" s="96"/>
      <c r="QNH54" s="96"/>
      <c r="QNI54" s="96"/>
      <c r="QNJ54" s="96"/>
      <c r="QNK54" s="96"/>
      <c r="QNL54" s="96"/>
      <c r="QNM54" s="96"/>
      <c r="QNN54" s="96"/>
      <c r="QNO54" s="96"/>
      <c r="QNP54" s="96"/>
      <c r="QNQ54" s="96"/>
      <c r="QNR54" s="96"/>
      <c r="QNS54" s="96"/>
      <c r="QNT54" s="96"/>
      <c r="QNU54" s="96"/>
      <c r="QNV54" s="96"/>
      <c r="QNW54" s="96"/>
      <c r="QNX54" s="96"/>
      <c r="QNY54" s="96"/>
      <c r="QNZ54" s="96"/>
      <c r="QOA54" s="96"/>
      <c r="QOB54" s="96"/>
      <c r="QOC54" s="96"/>
      <c r="QOD54" s="96"/>
      <c r="QOE54" s="96"/>
      <c r="QOF54" s="96"/>
      <c r="QOG54" s="96"/>
      <c r="QOH54" s="96"/>
      <c r="QOI54" s="96"/>
      <c r="QOJ54" s="96"/>
      <c r="QOK54" s="96"/>
      <c r="QOL54" s="96"/>
      <c r="QOM54" s="96"/>
      <c r="QON54" s="96"/>
      <c r="QOO54" s="96"/>
      <c r="QOP54" s="96"/>
      <c r="QOQ54" s="96"/>
      <c r="QOR54" s="96"/>
      <c r="QOS54" s="96"/>
      <c r="QOT54" s="96"/>
      <c r="QOU54" s="96"/>
      <c r="QOV54" s="96"/>
      <c r="QOW54" s="96"/>
      <c r="QOX54" s="96"/>
      <c r="QOY54" s="96"/>
      <c r="QOZ54" s="96"/>
      <c r="QPA54" s="96"/>
      <c r="QPB54" s="96"/>
      <c r="QPC54" s="96"/>
      <c r="QPD54" s="96"/>
      <c r="QPE54" s="96"/>
      <c r="QPF54" s="96"/>
      <c r="QPG54" s="96"/>
      <c r="QPH54" s="96"/>
      <c r="QPI54" s="96"/>
      <c r="QPJ54" s="96"/>
      <c r="QPK54" s="96"/>
      <c r="QPL54" s="96"/>
      <c r="QPM54" s="96"/>
      <c r="QPN54" s="96"/>
      <c r="QPO54" s="96"/>
      <c r="QPP54" s="96"/>
      <c r="QPQ54" s="96"/>
      <c r="QPR54" s="96"/>
      <c r="QPS54" s="96"/>
      <c r="QPT54" s="96"/>
      <c r="QPU54" s="96"/>
      <c r="QPV54" s="96"/>
      <c r="QPW54" s="96"/>
      <c r="QPX54" s="96"/>
      <c r="QPY54" s="96"/>
      <c r="QPZ54" s="96"/>
      <c r="QQA54" s="96"/>
      <c r="QQB54" s="96"/>
      <c r="QQC54" s="96"/>
      <c r="QQD54" s="96"/>
      <c r="QQE54" s="96"/>
      <c r="QQF54" s="96"/>
      <c r="QQG54" s="96"/>
      <c r="QQH54" s="96"/>
      <c r="QQI54" s="96"/>
      <c r="QQJ54" s="96"/>
      <c r="QQK54" s="96"/>
      <c r="QQL54" s="96"/>
      <c r="QQM54" s="96"/>
      <c r="QQN54" s="96"/>
      <c r="QQO54" s="96"/>
      <c r="QQP54" s="96"/>
      <c r="QQQ54" s="96"/>
      <c r="QQR54" s="96"/>
      <c r="QQS54" s="96"/>
      <c r="QQT54" s="96"/>
      <c r="QQU54" s="96"/>
      <c r="QQV54" s="96"/>
      <c r="QQW54" s="96"/>
      <c r="QQX54" s="96"/>
      <c r="QQY54" s="96"/>
      <c r="QQZ54" s="96"/>
      <c r="QRA54" s="96"/>
      <c r="QRB54" s="96"/>
      <c r="QRC54" s="96"/>
      <c r="QRD54" s="96"/>
      <c r="QRE54" s="96"/>
      <c r="QRF54" s="96"/>
      <c r="QRG54" s="96"/>
      <c r="QRH54" s="96"/>
      <c r="QRI54" s="96"/>
      <c r="QRJ54" s="96"/>
      <c r="QRK54" s="96"/>
      <c r="QRL54" s="96"/>
      <c r="QRM54" s="96"/>
      <c r="QRN54" s="96"/>
      <c r="QRO54" s="96"/>
      <c r="QRP54" s="96"/>
      <c r="QRQ54" s="96"/>
      <c r="QRR54" s="96"/>
      <c r="QRS54" s="96"/>
      <c r="QRT54" s="96"/>
      <c r="QRU54" s="96"/>
      <c r="QRV54" s="96"/>
      <c r="QRW54" s="96"/>
      <c r="QRX54" s="96"/>
      <c r="QRY54" s="96"/>
      <c r="QRZ54" s="96"/>
      <c r="QSA54" s="96"/>
      <c r="QSB54" s="96"/>
      <c r="QSC54" s="96"/>
      <c r="QSD54" s="96"/>
      <c r="QSE54" s="96"/>
      <c r="QSF54" s="96"/>
      <c r="QSG54" s="96"/>
      <c r="QSH54" s="96"/>
      <c r="QSI54" s="96"/>
      <c r="QSJ54" s="96"/>
      <c r="QSK54" s="96"/>
      <c r="QSL54" s="96"/>
      <c r="QSM54" s="96"/>
      <c r="QSN54" s="96"/>
      <c r="QSO54" s="96"/>
      <c r="QSP54" s="96"/>
      <c r="QSQ54" s="96"/>
      <c r="QSR54" s="96"/>
      <c r="QSS54" s="96"/>
      <c r="QST54" s="96"/>
      <c r="QSU54" s="96"/>
      <c r="QSV54" s="96"/>
      <c r="QSW54" s="96"/>
      <c r="QSX54" s="96"/>
      <c r="QSY54" s="96"/>
      <c r="QSZ54" s="96"/>
      <c r="QTA54" s="96"/>
      <c r="QTB54" s="96"/>
      <c r="QTC54" s="96"/>
      <c r="QTD54" s="96"/>
      <c r="QTE54" s="96"/>
      <c r="QTF54" s="96"/>
      <c r="QTG54" s="96"/>
      <c r="QTH54" s="96"/>
      <c r="QTI54" s="96"/>
      <c r="QTJ54" s="96"/>
      <c r="QTK54" s="96"/>
      <c r="QTL54" s="96"/>
      <c r="QTM54" s="96"/>
      <c r="QTN54" s="96"/>
      <c r="QTO54" s="96"/>
      <c r="QTP54" s="96"/>
      <c r="QTQ54" s="96"/>
      <c r="QTR54" s="96"/>
      <c r="QTS54" s="96"/>
      <c r="QTT54" s="96"/>
      <c r="QTU54" s="96"/>
      <c r="QTV54" s="96"/>
      <c r="QTW54" s="96"/>
      <c r="QTX54" s="96"/>
      <c r="QTY54" s="96"/>
      <c r="QTZ54" s="96"/>
      <c r="QUA54" s="96"/>
      <c r="QUB54" s="96"/>
      <c r="QUC54" s="96"/>
      <c r="QUD54" s="96"/>
      <c r="QUE54" s="96"/>
      <c r="QUF54" s="96"/>
      <c r="QUG54" s="96"/>
      <c r="QUH54" s="96"/>
      <c r="QUI54" s="96"/>
      <c r="QUJ54" s="96"/>
      <c r="QUK54" s="96"/>
      <c r="QUL54" s="96"/>
      <c r="QUM54" s="96"/>
      <c r="QUN54" s="96"/>
      <c r="QUO54" s="96"/>
      <c r="QUP54" s="96"/>
      <c r="QUQ54" s="96"/>
      <c r="QUR54" s="96"/>
      <c r="QUS54" s="96"/>
      <c r="QUT54" s="96"/>
      <c r="QUU54" s="96"/>
      <c r="QUV54" s="96"/>
      <c r="QUW54" s="96"/>
      <c r="QUX54" s="96"/>
      <c r="QUY54" s="96"/>
      <c r="QUZ54" s="96"/>
      <c r="QVA54" s="96"/>
      <c r="QVB54" s="96"/>
      <c r="QVC54" s="96"/>
      <c r="QVD54" s="96"/>
      <c r="QVE54" s="96"/>
      <c r="QVF54" s="96"/>
      <c r="QVG54" s="96"/>
      <c r="QVH54" s="96"/>
      <c r="QVI54" s="96"/>
      <c r="QVJ54" s="96"/>
      <c r="QVK54" s="96"/>
      <c r="QVL54" s="96"/>
      <c r="QVM54" s="96"/>
      <c r="QVN54" s="96"/>
      <c r="QVO54" s="96"/>
      <c r="QVP54" s="96"/>
      <c r="QVQ54" s="96"/>
      <c r="QVR54" s="96"/>
      <c r="QVS54" s="96"/>
      <c r="QVT54" s="96"/>
      <c r="QVU54" s="96"/>
      <c r="QVV54" s="96"/>
      <c r="QVW54" s="96"/>
      <c r="QVX54" s="96"/>
      <c r="QVY54" s="96"/>
      <c r="QVZ54" s="96"/>
      <c r="QWA54" s="96"/>
      <c r="QWB54" s="96"/>
      <c r="QWC54" s="96"/>
      <c r="QWD54" s="96"/>
      <c r="QWE54" s="96"/>
      <c r="QWF54" s="96"/>
      <c r="QWG54" s="96"/>
      <c r="QWH54" s="96"/>
      <c r="QWI54" s="96"/>
      <c r="QWJ54" s="96"/>
      <c r="QWK54" s="96"/>
      <c r="QWL54" s="96"/>
      <c r="QWM54" s="96"/>
      <c r="QWN54" s="96"/>
      <c r="QWO54" s="96"/>
      <c r="QWP54" s="96"/>
      <c r="QWQ54" s="96"/>
      <c r="QWR54" s="96"/>
      <c r="QWS54" s="96"/>
      <c r="QWT54" s="96"/>
      <c r="QWU54" s="96"/>
      <c r="QWV54" s="96"/>
      <c r="QWW54" s="96"/>
      <c r="QWX54" s="96"/>
      <c r="QWY54" s="96"/>
      <c r="QWZ54" s="96"/>
      <c r="QXA54" s="96"/>
      <c r="QXB54" s="96"/>
      <c r="QXC54" s="96"/>
      <c r="QXD54" s="96"/>
      <c r="QXE54" s="96"/>
      <c r="QXF54" s="96"/>
      <c r="QXG54" s="96"/>
      <c r="QXH54" s="96"/>
      <c r="QXI54" s="96"/>
      <c r="QXJ54" s="96"/>
      <c r="QXK54" s="96"/>
      <c r="QXL54" s="96"/>
      <c r="QXM54" s="96"/>
      <c r="QXN54" s="96"/>
      <c r="QXO54" s="96"/>
      <c r="QXP54" s="96"/>
      <c r="QXQ54" s="96"/>
      <c r="QXR54" s="96"/>
      <c r="QXS54" s="96"/>
      <c r="QXT54" s="96"/>
      <c r="QXU54" s="96"/>
      <c r="QXV54" s="96"/>
      <c r="QXW54" s="96"/>
      <c r="QXX54" s="96"/>
      <c r="QXY54" s="96"/>
      <c r="QXZ54" s="96"/>
      <c r="QYA54" s="96"/>
      <c r="QYB54" s="96"/>
      <c r="QYC54" s="96"/>
      <c r="QYD54" s="96"/>
      <c r="QYE54" s="96"/>
      <c r="QYF54" s="96"/>
      <c r="QYG54" s="96"/>
      <c r="QYH54" s="96"/>
      <c r="QYI54" s="96"/>
      <c r="QYJ54" s="96"/>
      <c r="QYK54" s="96"/>
      <c r="QYL54" s="96"/>
      <c r="QYM54" s="96"/>
      <c r="QYN54" s="96"/>
      <c r="QYO54" s="96"/>
      <c r="QYP54" s="96"/>
      <c r="QYQ54" s="96"/>
      <c r="QYR54" s="96"/>
      <c r="QYS54" s="96"/>
      <c r="QYT54" s="96"/>
      <c r="QYU54" s="96"/>
      <c r="QYV54" s="96"/>
      <c r="QYW54" s="96"/>
      <c r="QYX54" s="96"/>
      <c r="QYY54" s="96"/>
      <c r="QYZ54" s="96"/>
      <c r="QZA54" s="96"/>
      <c r="QZB54" s="96"/>
      <c r="QZC54" s="96"/>
      <c r="QZD54" s="96"/>
      <c r="QZE54" s="96"/>
      <c r="QZF54" s="96"/>
      <c r="QZG54" s="96"/>
      <c r="QZH54" s="96"/>
      <c r="QZI54" s="96"/>
      <c r="QZJ54" s="96"/>
      <c r="QZK54" s="96"/>
      <c r="QZL54" s="96"/>
      <c r="QZM54" s="96"/>
      <c r="QZN54" s="96"/>
      <c r="QZO54" s="96"/>
      <c r="QZP54" s="96"/>
      <c r="QZQ54" s="96"/>
      <c r="QZR54" s="96"/>
      <c r="QZS54" s="96"/>
      <c r="QZT54" s="96"/>
      <c r="QZU54" s="96"/>
      <c r="QZV54" s="96"/>
      <c r="QZW54" s="96"/>
      <c r="QZX54" s="96"/>
      <c r="QZY54" s="96"/>
      <c r="QZZ54" s="96"/>
      <c r="RAA54" s="96"/>
      <c r="RAB54" s="96"/>
      <c r="RAC54" s="96"/>
      <c r="RAD54" s="96"/>
      <c r="RAE54" s="96"/>
      <c r="RAF54" s="96"/>
      <c r="RAG54" s="96"/>
      <c r="RAH54" s="96"/>
      <c r="RAI54" s="96"/>
      <c r="RAJ54" s="96"/>
      <c r="RAK54" s="96"/>
      <c r="RAL54" s="96"/>
      <c r="RAM54" s="96"/>
      <c r="RAN54" s="96"/>
      <c r="RAO54" s="96"/>
      <c r="RAP54" s="96"/>
      <c r="RAQ54" s="96"/>
      <c r="RAR54" s="96"/>
      <c r="RAS54" s="96"/>
      <c r="RAT54" s="96"/>
      <c r="RAU54" s="96"/>
      <c r="RAV54" s="96"/>
      <c r="RAW54" s="96"/>
      <c r="RAX54" s="96"/>
      <c r="RAY54" s="96"/>
      <c r="RAZ54" s="96"/>
      <c r="RBA54" s="96"/>
      <c r="RBB54" s="96"/>
      <c r="RBC54" s="96"/>
      <c r="RBD54" s="96"/>
      <c r="RBE54" s="96"/>
      <c r="RBF54" s="96"/>
      <c r="RBG54" s="96"/>
      <c r="RBH54" s="96"/>
      <c r="RBI54" s="96"/>
      <c r="RBJ54" s="96"/>
      <c r="RBK54" s="96"/>
      <c r="RBL54" s="96"/>
      <c r="RBM54" s="96"/>
      <c r="RBN54" s="96"/>
      <c r="RBO54" s="96"/>
      <c r="RBP54" s="96"/>
      <c r="RBQ54" s="96"/>
      <c r="RBR54" s="96"/>
      <c r="RBS54" s="96"/>
      <c r="RBT54" s="96"/>
      <c r="RBU54" s="96"/>
      <c r="RBV54" s="96"/>
      <c r="RBW54" s="96"/>
      <c r="RBX54" s="96"/>
      <c r="RBY54" s="96"/>
      <c r="RBZ54" s="96"/>
      <c r="RCA54" s="96"/>
      <c r="RCB54" s="96"/>
      <c r="RCC54" s="96"/>
      <c r="RCD54" s="96"/>
      <c r="RCE54" s="96"/>
      <c r="RCF54" s="96"/>
      <c r="RCG54" s="96"/>
      <c r="RCH54" s="96"/>
      <c r="RCI54" s="96"/>
      <c r="RCJ54" s="96"/>
      <c r="RCK54" s="96"/>
      <c r="RCL54" s="96"/>
      <c r="RCM54" s="96"/>
      <c r="RCN54" s="96"/>
      <c r="RCO54" s="96"/>
      <c r="RCP54" s="96"/>
      <c r="RCQ54" s="96"/>
      <c r="RCR54" s="96"/>
      <c r="RCS54" s="96"/>
      <c r="RCT54" s="96"/>
      <c r="RCU54" s="96"/>
      <c r="RCV54" s="96"/>
      <c r="RCW54" s="96"/>
      <c r="RCX54" s="96"/>
      <c r="RCY54" s="96"/>
      <c r="RCZ54" s="96"/>
      <c r="RDA54" s="96"/>
      <c r="RDB54" s="96"/>
      <c r="RDC54" s="96"/>
      <c r="RDD54" s="96"/>
      <c r="RDE54" s="96"/>
      <c r="RDF54" s="96"/>
      <c r="RDG54" s="96"/>
      <c r="RDH54" s="96"/>
      <c r="RDI54" s="96"/>
      <c r="RDJ54" s="96"/>
      <c r="RDK54" s="96"/>
      <c r="RDL54" s="96"/>
      <c r="RDM54" s="96"/>
      <c r="RDN54" s="96"/>
      <c r="RDO54" s="96"/>
      <c r="RDP54" s="96"/>
      <c r="RDQ54" s="96"/>
      <c r="RDR54" s="96"/>
      <c r="RDS54" s="96"/>
      <c r="RDT54" s="96"/>
      <c r="RDU54" s="96"/>
      <c r="RDV54" s="96"/>
      <c r="RDW54" s="96"/>
      <c r="RDX54" s="96"/>
      <c r="RDY54" s="96"/>
      <c r="RDZ54" s="96"/>
      <c r="REA54" s="96"/>
      <c r="REB54" s="96"/>
      <c r="REC54" s="96"/>
      <c r="RED54" s="96"/>
      <c r="REE54" s="96"/>
      <c r="REF54" s="96"/>
      <c r="REG54" s="96"/>
      <c r="REH54" s="96"/>
      <c r="REI54" s="96"/>
      <c r="REJ54" s="96"/>
      <c r="REK54" s="96"/>
      <c r="REL54" s="96"/>
      <c r="REM54" s="96"/>
      <c r="REN54" s="96"/>
      <c r="REO54" s="96"/>
      <c r="REP54" s="96"/>
      <c r="REQ54" s="96"/>
      <c r="RER54" s="96"/>
      <c r="RES54" s="96"/>
      <c r="RET54" s="96"/>
      <c r="REU54" s="96"/>
      <c r="REV54" s="96"/>
      <c r="REW54" s="96"/>
      <c r="REX54" s="96"/>
      <c r="REY54" s="96"/>
      <c r="REZ54" s="96"/>
      <c r="RFA54" s="96"/>
      <c r="RFB54" s="96"/>
      <c r="RFC54" s="96"/>
      <c r="RFD54" s="96"/>
      <c r="RFE54" s="96"/>
      <c r="RFF54" s="96"/>
      <c r="RFG54" s="96"/>
      <c r="RFH54" s="96"/>
      <c r="RFI54" s="96"/>
      <c r="RFJ54" s="96"/>
      <c r="RFK54" s="96"/>
      <c r="RFL54" s="96"/>
      <c r="RFM54" s="96"/>
      <c r="RFN54" s="96"/>
      <c r="RFO54" s="96"/>
      <c r="RFP54" s="96"/>
      <c r="RFQ54" s="96"/>
      <c r="RFR54" s="96"/>
      <c r="RFS54" s="96"/>
      <c r="RFT54" s="96"/>
      <c r="RFU54" s="96"/>
      <c r="RFV54" s="96"/>
      <c r="RFW54" s="96"/>
      <c r="RFX54" s="96"/>
      <c r="RFY54" s="96"/>
      <c r="RFZ54" s="96"/>
      <c r="RGA54" s="96"/>
      <c r="RGB54" s="96"/>
      <c r="RGC54" s="96"/>
      <c r="RGD54" s="96"/>
      <c r="RGE54" s="96"/>
      <c r="RGF54" s="96"/>
      <c r="RGG54" s="96"/>
      <c r="RGH54" s="96"/>
      <c r="RGI54" s="96"/>
      <c r="RGJ54" s="96"/>
      <c r="RGK54" s="96"/>
      <c r="RGL54" s="96"/>
      <c r="RGM54" s="96"/>
      <c r="RGN54" s="96"/>
      <c r="RGO54" s="96"/>
      <c r="RGP54" s="96"/>
      <c r="RGQ54" s="96"/>
      <c r="RGR54" s="96"/>
      <c r="RGS54" s="96"/>
      <c r="RGT54" s="96"/>
      <c r="RGU54" s="96"/>
      <c r="RGV54" s="96"/>
      <c r="RGW54" s="96"/>
      <c r="RGX54" s="96"/>
      <c r="RGY54" s="96"/>
      <c r="RGZ54" s="96"/>
      <c r="RHA54" s="96"/>
      <c r="RHB54" s="96"/>
      <c r="RHC54" s="96"/>
      <c r="RHD54" s="96"/>
      <c r="RHE54" s="96"/>
      <c r="RHF54" s="96"/>
      <c r="RHG54" s="96"/>
      <c r="RHH54" s="96"/>
      <c r="RHI54" s="96"/>
      <c r="RHJ54" s="96"/>
      <c r="RHK54" s="96"/>
      <c r="RHL54" s="96"/>
      <c r="RHM54" s="96"/>
      <c r="RHN54" s="96"/>
      <c r="RHO54" s="96"/>
      <c r="RHP54" s="96"/>
      <c r="RHQ54" s="96"/>
      <c r="RHR54" s="96"/>
      <c r="RHS54" s="96"/>
      <c r="RHT54" s="96"/>
      <c r="RHU54" s="96"/>
      <c r="RHV54" s="96"/>
      <c r="RHW54" s="96"/>
      <c r="RHX54" s="96"/>
      <c r="RHY54" s="96"/>
      <c r="RHZ54" s="96"/>
      <c r="RIA54" s="96"/>
      <c r="RIB54" s="96"/>
      <c r="RIC54" s="96"/>
      <c r="RID54" s="96"/>
      <c r="RIE54" s="96"/>
      <c r="RIF54" s="96"/>
      <c r="RIG54" s="96"/>
      <c r="RIH54" s="96"/>
      <c r="RII54" s="96"/>
      <c r="RIJ54" s="96"/>
      <c r="RIK54" s="96"/>
      <c r="RIL54" s="96"/>
      <c r="RIM54" s="96"/>
      <c r="RIN54" s="96"/>
      <c r="RIO54" s="96"/>
      <c r="RIP54" s="96"/>
      <c r="RIQ54" s="96"/>
      <c r="RIR54" s="96"/>
      <c r="RIS54" s="96"/>
      <c r="RIT54" s="96"/>
      <c r="RIU54" s="96"/>
      <c r="RIV54" s="96"/>
      <c r="RIW54" s="96"/>
      <c r="RIX54" s="96"/>
      <c r="RIY54" s="96"/>
      <c r="RIZ54" s="96"/>
      <c r="RJA54" s="96"/>
      <c r="RJB54" s="96"/>
      <c r="RJC54" s="96"/>
      <c r="RJD54" s="96"/>
      <c r="RJE54" s="96"/>
      <c r="RJF54" s="96"/>
      <c r="RJG54" s="96"/>
      <c r="RJH54" s="96"/>
      <c r="RJI54" s="96"/>
      <c r="RJJ54" s="96"/>
      <c r="RJK54" s="96"/>
      <c r="RJL54" s="96"/>
      <c r="RJM54" s="96"/>
      <c r="RJN54" s="96"/>
      <c r="RJO54" s="96"/>
      <c r="RJP54" s="96"/>
      <c r="RJQ54" s="96"/>
      <c r="RJR54" s="96"/>
      <c r="RJS54" s="96"/>
      <c r="RJT54" s="96"/>
      <c r="RJU54" s="96"/>
      <c r="RJV54" s="96"/>
      <c r="RJW54" s="96"/>
      <c r="RJX54" s="96"/>
      <c r="RJY54" s="96"/>
      <c r="RJZ54" s="96"/>
      <c r="RKA54" s="96"/>
      <c r="RKB54" s="96"/>
      <c r="RKC54" s="96"/>
      <c r="RKD54" s="96"/>
      <c r="RKE54" s="96"/>
      <c r="RKF54" s="96"/>
      <c r="RKG54" s="96"/>
      <c r="RKH54" s="96"/>
      <c r="RKI54" s="96"/>
      <c r="RKJ54" s="96"/>
      <c r="RKK54" s="96"/>
      <c r="RKL54" s="96"/>
      <c r="RKM54" s="96"/>
      <c r="RKN54" s="96"/>
      <c r="RKO54" s="96"/>
      <c r="RKP54" s="96"/>
      <c r="RKQ54" s="96"/>
      <c r="RKR54" s="96"/>
      <c r="RKS54" s="96"/>
      <c r="RKT54" s="96"/>
      <c r="RKU54" s="96"/>
      <c r="RKV54" s="96"/>
      <c r="RKW54" s="96"/>
      <c r="RKX54" s="96"/>
      <c r="RKY54" s="96"/>
      <c r="RKZ54" s="96"/>
      <c r="RLA54" s="96"/>
      <c r="RLB54" s="96"/>
      <c r="RLC54" s="96"/>
      <c r="RLD54" s="96"/>
      <c r="RLE54" s="96"/>
      <c r="RLF54" s="96"/>
      <c r="RLG54" s="96"/>
      <c r="RLH54" s="96"/>
      <c r="RLI54" s="96"/>
      <c r="RLJ54" s="96"/>
      <c r="RLK54" s="96"/>
      <c r="RLL54" s="96"/>
      <c r="RLM54" s="96"/>
      <c r="RLN54" s="96"/>
      <c r="RLO54" s="96"/>
      <c r="RLP54" s="96"/>
      <c r="RLQ54" s="96"/>
      <c r="RLR54" s="96"/>
      <c r="RLS54" s="96"/>
      <c r="RLT54" s="96"/>
      <c r="RLU54" s="96"/>
      <c r="RLV54" s="96"/>
      <c r="RLW54" s="96"/>
      <c r="RLX54" s="96"/>
      <c r="RLY54" s="96"/>
      <c r="RLZ54" s="96"/>
      <c r="RMA54" s="96"/>
      <c r="RMB54" s="96"/>
      <c r="RMC54" s="96"/>
      <c r="RMD54" s="96"/>
      <c r="RME54" s="96"/>
      <c r="RMF54" s="96"/>
      <c r="RMG54" s="96"/>
      <c r="RMH54" s="96"/>
      <c r="RMI54" s="96"/>
      <c r="RMJ54" s="96"/>
      <c r="RMK54" s="96"/>
      <c r="RML54" s="96"/>
      <c r="RMM54" s="96"/>
      <c r="RMN54" s="96"/>
      <c r="RMO54" s="96"/>
      <c r="RMP54" s="96"/>
      <c r="RMQ54" s="96"/>
      <c r="RMR54" s="96"/>
      <c r="RMS54" s="96"/>
      <c r="RMT54" s="96"/>
      <c r="RMU54" s="96"/>
      <c r="RMV54" s="96"/>
      <c r="RMW54" s="96"/>
      <c r="RMX54" s="96"/>
      <c r="RMY54" s="96"/>
      <c r="RMZ54" s="96"/>
      <c r="RNA54" s="96"/>
      <c r="RNB54" s="96"/>
      <c r="RNC54" s="96"/>
      <c r="RND54" s="96"/>
      <c r="RNE54" s="96"/>
      <c r="RNF54" s="96"/>
      <c r="RNG54" s="96"/>
      <c r="RNH54" s="96"/>
      <c r="RNI54" s="96"/>
      <c r="RNJ54" s="96"/>
      <c r="RNK54" s="96"/>
      <c r="RNL54" s="96"/>
      <c r="RNM54" s="96"/>
      <c r="RNN54" s="96"/>
      <c r="RNO54" s="96"/>
      <c r="RNP54" s="96"/>
      <c r="RNQ54" s="96"/>
      <c r="RNR54" s="96"/>
      <c r="RNS54" s="96"/>
      <c r="RNT54" s="96"/>
      <c r="RNU54" s="96"/>
      <c r="RNV54" s="96"/>
      <c r="RNW54" s="96"/>
      <c r="RNX54" s="96"/>
      <c r="RNY54" s="96"/>
      <c r="RNZ54" s="96"/>
      <c r="ROA54" s="96"/>
      <c r="ROB54" s="96"/>
      <c r="ROC54" s="96"/>
      <c r="ROD54" s="96"/>
      <c r="ROE54" s="96"/>
      <c r="ROF54" s="96"/>
      <c r="ROG54" s="96"/>
      <c r="ROH54" s="96"/>
      <c r="ROI54" s="96"/>
      <c r="ROJ54" s="96"/>
      <c r="ROK54" s="96"/>
      <c r="ROL54" s="96"/>
      <c r="ROM54" s="96"/>
      <c r="RON54" s="96"/>
      <c r="ROO54" s="96"/>
      <c r="ROP54" s="96"/>
      <c r="ROQ54" s="96"/>
      <c r="ROR54" s="96"/>
      <c r="ROS54" s="96"/>
      <c r="ROT54" s="96"/>
      <c r="ROU54" s="96"/>
      <c r="ROV54" s="96"/>
      <c r="ROW54" s="96"/>
      <c r="ROX54" s="96"/>
      <c r="ROY54" s="96"/>
      <c r="ROZ54" s="96"/>
      <c r="RPA54" s="96"/>
      <c r="RPB54" s="96"/>
      <c r="RPC54" s="96"/>
      <c r="RPD54" s="96"/>
      <c r="RPE54" s="96"/>
      <c r="RPF54" s="96"/>
      <c r="RPG54" s="96"/>
      <c r="RPH54" s="96"/>
      <c r="RPI54" s="96"/>
      <c r="RPJ54" s="96"/>
      <c r="RPK54" s="96"/>
      <c r="RPL54" s="96"/>
      <c r="RPM54" s="96"/>
      <c r="RPN54" s="96"/>
      <c r="RPO54" s="96"/>
      <c r="RPP54" s="96"/>
      <c r="RPQ54" s="96"/>
      <c r="RPR54" s="96"/>
      <c r="RPS54" s="96"/>
      <c r="RPT54" s="96"/>
      <c r="RPU54" s="96"/>
      <c r="RPV54" s="96"/>
      <c r="RPW54" s="96"/>
      <c r="RPX54" s="96"/>
      <c r="RPY54" s="96"/>
      <c r="RPZ54" s="96"/>
      <c r="RQA54" s="96"/>
      <c r="RQB54" s="96"/>
      <c r="RQC54" s="96"/>
      <c r="RQD54" s="96"/>
      <c r="RQE54" s="96"/>
      <c r="RQF54" s="96"/>
      <c r="RQG54" s="96"/>
      <c r="RQH54" s="96"/>
      <c r="RQI54" s="96"/>
      <c r="RQJ54" s="96"/>
      <c r="RQK54" s="96"/>
      <c r="RQL54" s="96"/>
      <c r="RQM54" s="96"/>
      <c r="RQN54" s="96"/>
      <c r="RQO54" s="96"/>
      <c r="RQP54" s="96"/>
      <c r="RQQ54" s="96"/>
      <c r="RQR54" s="96"/>
      <c r="RQS54" s="96"/>
      <c r="RQT54" s="96"/>
      <c r="RQU54" s="96"/>
      <c r="RQV54" s="96"/>
      <c r="RQW54" s="96"/>
      <c r="RQX54" s="96"/>
      <c r="RQY54" s="96"/>
      <c r="RQZ54" s="96"/>
      <c r="RRA54" s="96"/>
      <c r="RRB54" s="96"/>
      <c r="RRC54" s="96"/>
      <c r="RRD54" s="96"/>
      <c r="RRE54" s="96"/>
      <c r="RRF54" s="96"/>
      <c r="RRG54" s="96"/>
      <c r="RRH54" s="96"/>
      <c r="RRI54" s="96"/>
      <c r="RRJ54" s="96"/>
      <c r="RRK54" s="96"/>
      <c r="RRL54" s="96"/>
      <c r="RRM54" s="96"/>
      <c r="RRN54" s="96"/>
      <c r="RRO54" s="96"/>
      <c r="RRP54" s="96"/>
      <c r="RRQ54" s="96"/>
      <c r="RRR54" s="96"/>
      <c r="RRS54" s="96"/>
      <c r="RRT54" s="96"/>
      <c r="RRU54" s="96"/>
      <c r="RRV54" s="96"/>
      <c r="RRW54" s="96"/>
      <c r="RRX54" s="96"/>
      <c r="RRY54" s="96"/>
      <c r="RRZ54" s="96"/>
      <c r="RSA54" s="96"/>
      <c r="RSB54" s="96"/>
      <c r="RSC54" s="96"/>
      <c r="RSD54" s="96"/>
      <c r="RSE54" s="96"/>
      <c r="RSF54" s="96"/>
      <c r="RSG54" s="96"/>
      <c r="RSH54" s="96"/>
      <c r="RSI54" s="96"/>
      <c r="RSJ54" s="96"/>
      <c r="RSK54" s="96"/>
      <c r="RSL54" s="96"/>
      <c r="RSM54" s="96"/>
      <c r="RSN54" s="96"/>
      <c r="RSO54" s="96"/>
      <c r="RSP54" s="96"/>
      <c r="RSQ54" s="96"/>
      <c r="RSR54" s="96"/>
      <c r="RSS54" s="96"/>
      <c r="RST54" s="96"/>
      <c r="RSU54" s="96"/>
      <c r="RSV54" s="96"/>
      <c r="RSW54" s="96"/>
      <c r="RSX54" s="96"/>
      <c r="RSY54" s="96"/>
      <c r="RSZ54" s="96"/>
      <c r="RTA54" s="96"/>
      <c r="RTB54" s="96"/>
      <c r="RTC54" s="96"/>
      <c r="RTD54" s="96"/>
      <c r="RTE54" s="96"/>
      <c r="RTF54" s="96"/>
      <c r="RTG54" s="96"/>
      <c r="RTH54" s="96"/>
      <c r="RTI54" s="96"/>
      <c r="RTJ54" s="96"/>
      <c r="RTK54" s="96"/>
      <c r="RTL54" s="96"/>
      <c r="RTM54" s="96"/>
      <c r="RTN54" s="96"/>
      <c r="RTO54" s="96"/>
      <c r="RTP54" s="96"/>
      <c r="RTQ54" s="96"/>
      <c r="RTR54" s="96"/>
      <c r="RTS54" s="96"/>
      <c r="RTT54" s="96"/>
      <c r="RTU54" s="96"/>
      <c r="RTV54" s="96"/>
      <c r="RTW54" s="96"/>
      <c r="RTX54" s="96"/>
      <c r="RTY54" s="96"/>
      <c r="RTZ54" s="96"/>
      <c r="RUA54" s="96"/>
      <c r="RUB54" s="96"/>
      <c r="RUC54" s="96"/>
      <c r="RUD54" s="96"/>
      <c r="RUE54" s="96"/>
      <c r="RUF54" s="96"/>
      <c r="RUG54" s="96"/>
      <c r="RUH54" s="96"/>
      <c r="RUI54" s="96"/>
      <c r="RUJ54" s="96"/>
      <c r="RUK54" s="96"/>
      <c r="RUL54" s="96"/>
      <c r="RUM54" s="96"/>
      <c r="RUN54" s="96"/>
      <c r="RUO54" s="96"/>
      <c r="RUP54" s="96"/>
      <c r="RUQ54" s="96"/>
      <c r="RUR54" s="96"/>
      <c r="RUS54" s="96"/>
      <c r="RUT54" s="96"/>
      <c r="RUU54" s="96"/>
      <c r="RUV54" s="96"/>
      <c r="RUW54" s="96"/>
      <c r="RUX54" s="96"/>
      <c r="RUY54" s="96"/>
      <c r="RUZ54" s="96"/>
      <c r="RVA54" s="96"/>
      <c r="RVB54" s="96"/>
      <c r="RVC54" s="96"/>
      <c r="RVD54" s="96"/>
      <c r="RVE54" s="96"/>
      <c r="RVF54" s="96"/>
      <c r="RVG54" s="96"/>
      <c r="RVH54" s="96"/>
      <c r="RVI54" s="96"/>
      <c r="RVJ54" s="96"/>
      <c r="RVK54" s="96"/>
      <c r="RVL54" s="96"/>
      <c r="RVM54" s="96"/>
      <c r="RVN54" s="96"/>
      <c r="RVO54" s="96"/>
      <c r="RVP54" s="96"/>
      <c r="RVQ54" s="96"/>
      <c r="RVR54" s="96"/>
      <c r="RVS54" s="96"/>
      <c r="RVT54" s="96"/>
      <c r="RVU54" s="96"/>
      <c r="RVV54" s="96"/>
      <c r="RVW54" s="96"/>
      <c r="RVX54" s="96"/>
      <c r="RVY54" s="96"/>
      <c r="RVZ54" s="96"/>
      <c r="RWA54" s="96"/>
      <c r="RWB54" s="96"/>
      <c r="RWC54" s="96"/>
      <c r="RWD54" s="96"/>
      <c r="RWE54" s="96"/>
      <c r="RWF54" s="96"/>
      <c r="RWG54" s="96"/>
      <c r="RWH54" s="96"/>
      <c r="RWI54" s="96"/>
      <c r="RWJ54" s="96"/>
      <c r="RWK54" s="96"/>
      <c r="RWL54" s="96"/>
      <c r="RWM54" s="96"/>
      <c r="RWN54" s="96"/>
      <c r="RWO54" s="96"/>
      <c r="RWP54" s="96"/>
      <c r="RWQ54" s="96"/>
      <c r="RWR54" s="96"/>
      <c r="RWS54" s="96"/>
      <c r="RWT54" s="96"/>
      <c r="RWU54" s="96"/>
      <c r="RWV54" s="96"/>
      <c r="RWW54" s="96"/>
      <c r="RWX54" s="96"/>
      <c r="RWY54" s="96"/>
      <c r="RWZ54" s="96"/>
      <c r="RXA54" s="96"/>
      <c r="RXB54" s="96"/>
      <c r="RXC54" s="96"/>
      <c r="RXD54" s="96"/>
      <c r="RXE54" s="96"/>
      <c r="RXF54" s="96"/>
      <c r="RXG54" s="96"/>
      <c r="RXH54" s="96"/>
      <c r="RXI54" s="96"/>
      <c r="RXJ54" s="96"/>
      <c r="RXK54" s="96"/>
      <c r="RXL54" s="96"/>
      <c r="RXM54" s="96"/>
      <c r="RXN54" s="96"/>
      <c r="RXO54" s="96"/>
      <c r="RXP54" s="96"/>
      <c r="RXQ54" s="96"/>
      <c r="RXR54" s="96"/>
      <c r="RXS54" s="96"/>
      <c r="RXT54" s="96"/>
      <c r="RXU54" s="96"/>
      <c r="RXV54" s="96"/>
      <c r="RXW54" s="96"/>
      <c r="RXX54" s="96"/>
      <c r="RXY54" s="96"/>
      <c r="RXZ54" s="96"/>
      <c r="RYA54" s="96"/>
      <c r="RYB54" s="96"/>
      <c r="RYC54" s="96"/>
      <c r="RYD54" s="96"/>
      <c r="RYE54" s="96"/>
      <c r="RYF54" s="96"/>
      <c r="RYG54" s="96"/>
      <c r="RYH54" s="96"/>
      <c r="RYI54" s="96"/>
      <c r="RYJ54" s="96"/>
      <c r="RYK54" s="96"/>
      <c r="RYL54" s="96"/>
      <c r="RYM54" s="96"/>
      <c r="RYN54" s="96"/>
      <c r="RYO54" s="96"/>
      <c r="RYP54" s="96"/>
      <c r="RYQ54" s="96"/>
      <c r="RYR54" s="96"/>
      <c r="RYS54" s="96"/>
      <c r="RYT54" s="96"/>
      <c r="RYU54" s="96"/>
      <c r="RYV54" s="96"/>
      <c r="RYW54" s="96"/>
      <c r="RYX54" s="96"/>
      <c r="RYY54" s="96"/>
      <c r="RYZ54" s="96"/>
      <c r="RZA54" s="96"/>
      <c r="RZB54" s="96"/>
      <c r="RZC54" s="96"/>
      <c r="RZD54" s="96"/>
      <c r="RZE54" s="96"/>
      <c r="RZF54" s="96"/>
      <c r="RZG54" s="96"/>
      <c r="RZH54" s="96"/>
      <c r="RZI54" s="96"/>
      <c r="RZJ54" s="96"/>
      <c r="RZK54" s="96"/>
      <c r="RZL54" s="96"/>
      <c r="RZM54" s="96"/>
      <c r="RZN54" s="96"/>
      <c r="RZO54" s="96"/>
      <c r="RZP54" s="96"/>
      <c r="RZQ54" s="96"/>
      <c r="RZR54" s="96"/>
      <c r="RZS54" s="96"/>
      <c r="RZT54" s="96"/>
      <c r="RZU54" s="96"/>
      <c r="RZV54" s="96"/>
      <c r="RZW54" s="96"/>
      <c r="RZX54" s="96"/>
      <c r="RZY54" s="96"/>
      <c r="RZZ54" s="96"/>
      <c r="SAA54" s="96"/>
      <c r="SAB54" s="96"/>
      <c r="SAC54" s="96"/>
      <c r="SAD54" s="96"/>
      <c r="SAE54" s="96"/>
      <c r="SAF54" s="96"/>
      <c r="SAG54" s="96"/>
      <c r="SAH54" s="96"/>
      <c r="SAI54" s="96"/>
      <c r="SAJ54" s="96"/>
      <c r="SAK54" s="96"/>
      <c r="SAL54" s="96"/>
      <c r="SAM54" s="96"/>
      <c r="SAN54" s="96"/>
      <c r="SAO54" s="96"/>
      <c r="SAP54" s="96"/>
      <c r="SAQ54" s="96"/>
      <c r="SAR54" s="96"/>
      <c r="SAS54" s="96"/>
      <c r="SAT54" s="96"/>
      <c r="SAU54" s="96"/>
      <c r="SAV54" s="96"/>
      <c r="SAW54" s="96"/>
      <c r="SAX54" s="96"/>
      <c r="SAY54" s="96"/>
      <c r="SAZ54" s="96"/>
      <c r="SBA54" s="96"/>
      <c r="SBB54" s="96"/>
      <c r="SBC54" s="96"/>
      <c r="SBD54" s="96"/>
      <c r="SBE54" s="96"/>
      <c r="SBF54" s="96"/>
      <c r="SBG54" s="96"/>
      <c r="SBH54" s="96"/>
      <c r="SBI54" s="96"/>
      <c r="SBJ54" s="96"/>
      <c r="SBK54" s="96"/>
      <c r="SBL54" s="96"/>
      <c r="SBM54" s="96"/>
      <c r="SBN54" s="96"/>
      <c r="SBO54" s="96"/>
      <c r="SBP54" s="96"/>
      <c r="SBQ54" s="96"/>
      <c r="SBR54" s="96"/>
      <c r="SBS54" s="96"/>
      <c r="SBT54" s="96"/>
      <c r="SBU54" s="96"/>
      <c r="SBV54" s="96"/>
      <c r="SBW54" s="96"/>
      <c r="SBX54" s="96"/>
      <c r="SBY54" s="96"/>
      <c r="SBZ54" s="96"/>
      <c r="SCA54" s="96"/>
      <c r="SCB54" s="96"/>
      <c r="SCC54" s="96"/>
      <c r="SCD54" s="96"/>
      <c r="SCE54" s="96"/>
      <c r="SCF54" s="96"/>
      <c r="SCG54" s="96"/>
      <c r="SCH54" s="96"/>
      <c r="SCI54" s="96"/>
      <c r="SCJ54" s="96"/>
      <c r="SCK54" s="96"/>
      <c r="SCL54" s="96"/>
      <c r="SCM54" s="96"/>
      <c r="SCN54" s="96"/>
      <c r="SCO54" s="96"/>
      <c r="SCP54" s="96"/>
      <c r="SCQ54" s="96"/>
      <c r="SCR54" s="96"/>
      <c r="SCS54" s="96"/>
      <c r="SCT54" s="96"/>
      <c r="SCU54" s="96"/>
      <c r="SCV54" s="96"/>
      <c r="SCW54" s="96"/>
      <c r="SCX54" s="96"/>
      <c r="SCY54" s="96"/>
      <c r="SCZ54" s="96"/>
      <c r="SDA54" s="96"/>
      <c r="SDB54" s="96"/>
      <c r="SDC54" s="96"/>
      <c r="SDD54" s="96"/>
      <c r="SDE54" s="96"/>
      <c r="SDF54" s="96"/>
      <c r="SDG54" s="96"/>
      <c r="SDH54" s="96"/>
      <c r="SDI54" s="96"/>
      <c r="SDJ54" s="96"/>
      <c r="SDK54" s="96"/>
      <c r="SDL54" s="96"/>
      <c r="SDM54" s="96"/>
      <c r="SDN54" s="96"/>
      <c r="SDO54" s="96"/>
      <c r="SDP54" s="96"/>
      <c r="SDQ54" s="96"/>
      <c r="SDR54" s="96"/>
      <c r="SDS54" s="96"/>
      <c r="SDT54" s="96"/>
      <c r="SDU54" s="96"/>
      <c r="SDV54" s="96"/>
      <c r="SDW54" s="96"/>
      <c r="SDX54" s="96"/>
      <c r="SDY54" s="96"/>
      <c r="SDZ54" s="96"/>
      <c r="SEA54" s="96"/>
      <c r="SEB54" s="96"/>
      <c r="SEC54" s="96"/>
      <c r="SED54" s="96"/>
      <c r="SEE54" s="96"/>
      <c r="SEF54" s="96"/>
      <c r="SEG54" s="96"/>
      <c r="SEH54" s="96"/>
      <c r="SEI54" s="96"/>
      <c r="SEJ54" s="96"/>
      <c r="SEK54" s="96"/>
      <c r="SEL54" s="96"/>
      <c r="SEM54" s="96"/>
      <c r="SEN54" s="96"/>
      <c r="SEO54" s="96"/>
      <c r="SEP54" s="96"/>
      <c r="SEQ54" s="96"/>
      <c r="SER54" s="96"/>
      <c r="SES54" s="96"/>
      <c r="SET54" s="96"/>
      <c r="SEU54" s="96"/>
      <c r="SEV54" s="96"/>
      <c r="SEW54" s="96"/>
      <c r="SEX54" s="96"/>
      <c r="SEY54" s="96"/>
      <c r="SEZ54" s="96"/>
      <c r="SFA54" s="96"/>
      <c r="SFB54" s="96"/>
      <c r="SFC54" s="96"/>
      <c r="SFD54" s="96"/>
      <c r="SFE54" s="96"/>
      <c r="SFF54" s="96"/>
      <c r="SFG54" s="96"/>
      <c r="SFH54" s="96"/>
      <c r="SFI54" s="96"/>
      <c r="SFJ54" s="96"/>
      <c r="SFK54" s="96"/>
      <c r="SFL54" s="96"/>
      <c r="SFM54" s="96"/>
      <c r="SFN54" s="96"/>
      <c r="SFO54" s="96"/>
      <c r="SFP54" s="96"/>
      <c r="SFQ54" s="96"/>
      <c r="SFR54" s="96"/>
      <c r="SFS54" s="96"/>
      <c r="SFT54" s="96"/>
      <c r="SFU54" s="96"/>
      <c r="SFV54" s="96"/>
      <c r="SFW54" s="96"/>
      <c r="SFX54" s="96"/>
      <c r="SFY54" s="96"/>
      <c r="SFZ54" s="96"/>
      <c r="SGA54" s="96"/>
      <c r="SGB54" s="96"/>
      <c r="SGC54" s="96"/>
      <c r="SGD54" s="96"/>
      <c r="SGE54" s="96"/>
      <c r="SGF54" s="96"/>
      <c r="SGG54" s="96"/>
      <c r="SGH54" s="96"/>
      <c r="SGI54" s="96"/>
      <c r="SGJ54" s="96"/>
      <c r="SGK54" s="96"/>
      <c r="SGL54" s="96"/>
      <c r="SGM54" s="96"/>
      <c r="SGN54" s="96"/>
      <c r="SGO54" s="96"/>
      <c r="SGP54" s="96"/>
      <c r="SGQ54" s="96"/>
      <c r="SGR54" s="96"/>
      <c r="SGS54" s="96"/>
      <c r="SGT54" s="96"/>
      <c r="SGU54" s="96"/>
      <c r="SGV54" s="96"/>
      <c r="SGW54" s="96"/>
      <c r="SGX54" s="96"/>
      <c r="SGY54" s="96"/>
      <c r="SGZ54" s="96"/>
      <c r="SHA54" s="96"/>
      <c r="SHB54" s="96"/>
      <c r="SHC54" s="96"/>
      <c r="SHD54" s="96"/>
      <c r="SHE54" s="96"/>
      <c r="SHF54" s="96"/>
      <c r="SHG54" s="96"/>
      <c r="SHH54" s="96"/>
      <c r="SHI54" s="96"/>
      <c r="SHJ54" s="96"/>
      <c r="SHK54" s="96"/>
      <c r="SHL54" s="96"/>
      <c r="SHM54" s="96"/>
      <c r="SHN54" s="96"/>
      <c r="SHO54" s="96"/>
      <c r="SHP54" s="96"/>
      <c r="SHQ54" s="96"/>
      <c r="SHR54" s="96"/>
      <c r="SHS54" s="96"/>
      <c r="SHT54" s="96"/>
      <c r="SHU54" s="96"/>
      <c r="SHV54" s="96"/>
      <c r="SHW54" s="96"/>
      <c r="SHX54" s="96"/>
      <c r="SHY54" s="96"/>
      <c r="SHZ54" s="96"/>
      <c r="SIA54" s="96"/>
      <c r="SIB54" s="96"/>
      <c r="SIC54" s="96"/>
      <c r="SID54" s="96"/>
      <c r="SIE54" s="96"/>
      <c r="SIF54" s="96"/>
      <c r="SIG54" s="96"/>
      <c r="SIH54" s="96"/>
      <c r="SII54" s="96"/>
      <c r="SIJ54" s="96"/>
      <c r="SIK54" s="96"/>
      <c r="SIL54" s="96"/>
      <c r="SIM54" s="96"/>
      <c r="SIN54" s="96"/>
      <c r="SIO54" s="96"/>
      <c r="SIP54" s="96"/>
      <c r="SIQ54" s="96"/>
      <c r="SIR54" s="96"/>
      <c r="SIS54" s="96"/>
      <c r="SIT54" s="96"/>
      <c r="SIU54" s="96"/>
      <c r="SIV54" s="96"/>
      <c r="SIW54" s="96"/>
      <c r="SIX54" s="96"/>
      <c r="SIY54" s="96"/>
      <c r="SIZ54" s="96"/>
      <c r="SJA54" s="96"/>
      <c r="SJB54" s="96"/>
      <c r="SJC54" s="96"/>
      <c r="SJD54" s="96"/>
      <c r="SJE54" s="96"/>
      <c r="SJF54" s="96"/>
      <c r="SJG54" s="96"/>
      <c r="SJH54" s="96"/>
      <c r="SJI54" s="96"/>
      <c r="SJJ54" s="96"/>
      <c r="SJK54" s="96"/>
      <c r="SJL54" s="96"/>
      <c r="SJM54" s="96"/>
      <c r="SJN54" s="96"/>
      <c r="SJO54" s="96"/>
      <c r="SJP54" s="96"/>
      <c r="SJQ54" s="96"/>
      <c r="SJR54" s="96"/>
      <c r="SJS54" s="96"/>
      <c r="SJT54" s="96"/>
      <c r="SJU54" s="96"/>
      <c r="SJV54" s="96"/>
      <c r="SJW54" s="96"/>
      <c r="SJX54" s="96"/>
      <c r="SJY54" s="96"/>
      <c r="SJZ54" s="96"/>
      <c r="SKA54" s="96"/>
      <c r="SKB54" s="96"/>
      <c r="SKC54" s="96"/>
      <c r="SKD54" s="96"/>
      <c r="SKE54" s="96"/>
      <c r="SKF54" s="96"/>
      <c r="SKG54" s="96"/>
      <c r="SKH54" s="96"/>
      <c r="SKI54" s="96"/>
      <c r="SKJ54" s="96"/>
      <c r="SKK54" s="96"/>
      <c r="SKL54" s="96"/>
      <c r="SKM54" s="96"/>
      <c r="SKN54" s="96"/>
      <c r="SKO54" s="96"/>
      <c r="SKP54" s="96"/>
      <c r="SKQ54" s="96"/>
      <c r="SKR54" s="96"/>
      <c r="SKS54" s="96"/>
      <c r="SKT54" s="96"/>
      <c r="SKU54" s="96"/>
      <c r="SKV54" s="96"/>
      <c r="SKW54" s="96"/>
      <c r="SKX54" s="96"/>
      <c r="SKY54" s="96"/>
      <c r="SKZ54" s="96"/>
      <c r="SLA54" s="96"/>
      <c r="SLB54" s="96"/>
      <c r="SLC54" s="96"/>
      <c r="SLD54" s="96"/>
      <c r="SLE54" s="96"/>
      <c r="SLF54" s="96"/>
      <c r="SLG54" s="96"/>
      <c r="SLH54" s="96"/>
      <c r="SLI54" s="96"/>
      <c r="SLJ54" s="96"/>
      <c r="SLK54" s="96"/>
      <c r="SLL54" s="96"/>
      <c r="SLM54" s="96"/>
      <c r="SLN54" s="96"/>
      <c r="SLO54" s="96"/>
      <c r="SLP54" s="96"/>
      <c r="SLQ54" s="96"/>
      <c r="SLR54" s="96"/>
      <c r="SLS54" s="96"/>
      <c r="SLT54" s="96"/>
      <c r="SLU54" s="96"/>
      <c r="SLV54" s="96"/>
      <c r="SLW54" s="96"/>
      <c r="SLX54" s="96"/>
      <c r="SLY54" s="96"/>
      <c r="SLZ54" s="96"/>
      <c r="SMA54" s="96"/>
      <c r="SMB54" s="96"/>
      <c r="SMC54" s="96"/>
      <c r="SMD54" s="96"/>
      <c r="SME54" s="96"/>
      <c r="SMF54" s="96"/>
      <c r="SMG54" s="96"/>
      <c r="SMH54" s="96"/>
      <c r="SMI54" s="96"/>
      <c r="SMJ54" s="96"/>
      <c r="SMK54" s="96"/>
      <c r="SML54" s="96"/>
      <c r="SMM54" s="96"/>
      <c r="SMN54" s="96"/>
      <c r="SMO54" s="96"/>
      <c r="SMP54" s="96"/>
      <c r="SMQ54" s="96"/>
      <c r="SMR54" s="96"/>
      <c r="SMS54" s="96"/>
      <c r="SMT54" s="96"/>
      <c r="SMU54" s="96"/>
      <c r="SMV54" s="96"/>
      <c r="SMW54" s="96"/>
      <c r="SMX54" s="96"/>
      <c r="SMY54" s="96"/>
      <c r="SMZ54" s="96"/>
      <c r="SNA54" s="96"/>
      <c r="SNB54" s="96"/>
      <c r="SNC54" s="96"/>
      <c r="SND54" s="96"/>
      <c r="SNE54" s="96"/>
      <c r="SNF54" s="96"/>
      <c r="SNG54" s="96"/>
      <c r="SNH54" s="96"/>
      <c r="SNI54" s="96"/>
      <c r="SNJ54" s="96"/>
      <c r="SNK54" s="96"/>
      <c r="SNL54" s="96"/>
      <c r="SNM54" s="96"/>
      <c r="SNN54" s="96"/>
      <c r="SNO54" s="96"/>
      <c r="SNP54" s="96"/>
      <c r="SNQ54" s="96"/>
      <c r="SNR54" s="96"/>
      <c r="SNS54" s="96"/>
      <c r="SNT54" s="96"/>
      <c r="SNU54" s="96"/>
      <c r="SNV54" s="96"/>
      <c r="SNW54" s="96"/>
      <c r="SNX54" s="96"/>
      <c r="SNY54" s="96"/>
      <c r="SNZ54" s="96"/>
      <c r="SOA54" s="96"/>
      <c r="SOB54" s="96"/>
      <c r="SOC54" s="96"/>
      <c r="SOD54" s="96"/>
      <c r="SOE54" s="96"/>
      <c r="SOF54" s="96"/>
      <c r="SOG54" s="96"/>
      <c r="SOH54" s="96"/>
      <c r="SOI54" s="96"/>
      <c r="SOJ54" s="96"/>
      <c r="SOK54" s="96"/>
      <c r="SOL54" s="96"/>
      <c r="SOM54" s="96"/>
      <c r="SON54" s="96"/>
      <c r="SOO54" s="96"/>
      <c r="SOP54" s="96"/>
      <c r="SOQ54" s="96"/>
      <c r="SOR54" s="96"/>
      <c r="SOS54" s="96"/>
      <c r="SOT54" s="96"/>
      <c r="SOU54" s="96"/>
      <c r="SOV54" s="96"/>
      <c r="SOW54" s="96"/>
      <c r="SOX54" s="96"/>
      <c r="SOY54" s="96"/>
      <c r="SOZ54" s="96"/>
      <c r="SPA54" s="96"/>
      <c r="SPB54" s="96"/>
      <c r="SPC54" s="96"/>
      <c r="SPD54" s="96"/>
      <c r="SPE54" s="96"/>
      <c r="SPF54" s="96"/>
      <c r="SPG54" s="96"/>
      <c r="SPH54" s="96"/>
      <c r="SPI54" s="96"/>
      <c r="SPJ54" s="96"/>
      <c r="SPK54" s="96"/>
      <c r="SPL54" s="96"/>
      <c r="SPM54" s="96"/>
      <c r="SPN54" s="96"/>
      <c r="SPO54" s="96"/>
      <c r="SPP54" s="96"/>
      <c r="SPQ54" s="96"/>
      <c r="SPR54" s="96"/>
      <c r="SPS54" s="96"/>
      <c r="SPT54" s="96"/>
      <c r="SPU54" s="96"/>
      <c r="SPV54" s="96"/>
      <c r="SPW54" s="96"/>
      <c r="SPX54" s="96"/>
      <c r="SPY54" s="96"/>
      <c r="SPZ54" s="96"/>
      <c r="SQA54" s="96"/>
      <c r="SQB54" s="96"/>
      <c r="SQC54" s="96"/>
      <c r="SQD54" s="96"/>
      <c r="SQE54" s="96"/>
      <c r="SQF54" s="96"/>
      <c r="SQG54" s="96"/>
      <c r="SQH54" s="96"/>
      <c r="SQI54" s="96"/>
      <c r="SQJ54" s="96"/>
      <c r="SQK54" s="96"/>
      <c r="SQL54" s="96"/>
      <c r="SQM54" s="96"/>
      <c r="SQN54" s="96"/>
      <c r="SQO54" s="96"/>
      <c r="SQP54" s="96"/>
      <c r="SQQ54" s="96"/>
      <c r="SQR54" s="96"/>
      <c r="SQS54" s="96"/>
      <c r="SQT54" s="96"/>
      <c r="SQU54" s="96"/>
      <c r="SQV54" s="96"/>
      <c r="SQW54" s="96"/>
      <c r="SQX54" s="96"/>
      <c r="SQY54" s="96"/>
      <c r="SQZ54" s="96"/>
      <c r="SRA54" s="96"/>
      <c r="SRB54" s="96"/>
      <c r="SRC54" s="96"/>
      <c r="SRD54" s="96"/>
      <c r="SRE54" s="96"/>
      <c r="SRF54" s="96"/>
      <c r="SRG54" s="96"/>
      <c r="SRH54" s="96"/>
      <c r="SRI54" s="96"/>
      <c r="SRJ54" s="96"/>
      <c r="SRK54" s="96"/>
      <c r="SRL54" s="96"/>
      <c r="SRM54" s="96"/>
      <c r="SRN54" s="96"/>
      <c r="SRO54" s="96"/>
      <c r="SRP54" s="96"/>
      <c r="SRQ54" s="96"/>
      <c r="SRR54" s="96"/>
      <c r="SRS54" s="96"/>
      <c r="SRT54" s="96"/>
      <c r="SRU54" s="96"/>
      <c r="SRV54" s="96"/>
      <c r="SRW54" s="96"/>
      <c r="SRX54" s="96"/>
      <c r="SRY54" s="96"/>
      <c r="SRZ54" s="96"/>
      <c r="SSA54" s="96"/>
      <c r="SSB54" s="96"/>
      <c r="SSC54" s="96"/>
      <c r="SSD54" s="96"/>
      <c r="SSE54" s="96"/>
      <c r="SSF54" s="96"/>
      <c r="SSG54" s="96"/>
      <c r="SSH54" s="96"/>
      <c r="SSI54" s="96"/>
      <c r="SSJ54" s="96"/>
      <c r="SSK54" s="96"/>
      <c r="SSL54" s="96"/>
      <c r="SSM54" s="96"/>
      <c r="SSN54" s="96"/>
      <c r="SSO54" s="96"/>
      <c r="SSP54" s="96"/>
      <c r="SSQ54" s="96"/>
      <c r="SSR54" s="96"/>
      <c r="SSS54" s="96"/>
      <c r="SST54" s="96"/>
      <c r="SSU54" s="96"/>
      <c r="SSV54" s="96"/>
      <c r="SSW54" s="96"/>
      <c r="SSX54" s="96"/>
      <c r="SSY54" s="96"/>
      <c r="SSZ54" s="96"/>
      <c r="STA54" s="96"/>
      <c r="STB54" s="96"/>
      <c r="STC54" s="96"/>
      <c r="STD54" s="96"/>
      <c r="STE54" s="96"/>
      <c r="STF54" s="96"/>
      <c r="STG54" s="96"/>
      <c r="STH54" s="96"/>
      <c r="STI54" s="96"/>
      <c r="STJ54" s="96"/>
      <c r="STK54" s="96"/>
      <c r="STL54" s="96"/>
      <c r="STM54" s="96"/>
      <c r="STN54" s="96"/>
      <c r="STO54" s="96"/>
      <c r="STP54" s="96"/>
      <c r="STQ54" s="96"/>
      <c r="STR54" s="96"/>
      <c r="STS54" s="96"/>
      <c r="STT54" s="96"/>
      <c r="STU54" s="96"/>
      <c r="STV54" s="96"/>
      <c r="STW54" s="96"/>
      <c r="STX54" s="96"/>
      <c r="STY54" s="96"/>
      <c r="STZ54" s="96"/>
      <c r="SUA54" s="96"/>
      <c r="SUB54" s="96"/>
      <c r="SUC54" s="96"/>
      <c r="SUD54" s="96"/>
      <c r="SUE54" s="96"/>
      <c r="SUF54" s="96"/>
      <c r="SUG54" s="96"/>
      <c r="SUH54" s="96"/>
      <c r="SUI54" s="96"/>
      <c r="SUJ54" s="96"/>
      <c r="SUK54" s="96"/>
      <c r="SUL54" s="96"/>
      <c r="SUM54" s="96"/>
      <c r="SUN54" s="96"/>
      <c r="SUO54" s="96"/>
      <c r="SUP54" s="96"/>
      <c r="SUQ54" s="96"/>
      <c r="SUR54" s="96"/>
      <c r="SUS54" s="96"/>
      <c r="SUT54" s="96"/>
      <c r="SUU54" s="96"/>
      <c r="SUV54" s="96"/>
      <c r="SUW54" s="96"/>
      <c r="SUX54" s="96"/>
      <c r="SUY54" s="96"/>
      <c r="SUZ54" s="96"/>
      <c r="SVA54" s="96"/>
      <c r="SVB54" s="96"/>
      <c r="SVC54" s="96"/>
      <c r="SVD54" s="96"/>
      <c r="SVE54" s="96"/>
      <c r="SVF54" s="96"/>
      <c r="SVG54" s="96"/>
      <c r="SVH54" s="96"/>
      <c r="SVI54" s="96"/>
      <c r="SVJ54" s="96"/>
      <c r="SVK54" s="96"/>
      <c r="SVL54" s="96"/>
      <c r="SVM54" s="96"/>
      <c r="SVN54" s="96"/>
      <c r="SVO54" s="96"/>
      <c r="SVP54" s="96"/>
      <c r="SVQ54" s="96"/>
      <c r="SVR54" s="96"/>
      <c r="SVS54" s="96"/>
      <c r="SVT54" s="96"/>
      <c r="SVU54" s="96"/>
      <c r="SVV54" s="96"/>
      <c r="SVW54" s="96"/>
      <c r="SVX54" s="96"/>
      <c r="SVY54" s="96"/>
      <c r="SVZ54" s="96"/>
      <c r="SWA54" s="96"/>
      <c r="SWB54" s="96"/>
      <c r="SWC54" s="96"/>
      <c r="SWD54" s="96"/>
      <c r="SWE54" s="96"/>
      <c r="SWF54" s="96"/>
      <c r="SWG54" s="96"/>
      <c r="SWH54" s="96"/>
      <c r="SWI54" s="96"/>
      <c r="SWJ54" s="96"/>
      <c r="SWK54" s="96"/>
      <c r="SWL54" s="96"/>
      <c r="SWM54" s="96"/>
      <c r="SWN54" s="96"/>
      <c r="SWO54" s="96"/>
      <c r="SWP54" s="96"/>
      <c r="SWQ54" s="96"/>
      <c r="SWR54" s="96"/>
      <c r="SWS54" s="96"/>
      <c r="SWT54" s="96"/>
      <c r="SWU54" s="96"/>
      <c r="SWV54" s="96"/>
      <c r="SWW54" s="96"/>
      <c r="SWX54" s="96"/>
      <c r="SWY54" s="96"/>
      <c r="SWZ54" s="96"/>
      <c r="SXA54" s="96"/>
      <c r="SXB54" s="96"/>
      <c r="SXC54" s="96"/>
      <c r="SXD54" s="96"/>
      <c r="SXE54" s="96"/>
      <c r="SXF54" s="96"/>
      <c r="SXG54" s="96"/>
      <c r="SXH54" s="96"/>
      <c r="SXI54" s="96"/>
      <c r="SXJ54" s="96"/>
      <c r="SXK54" s="96"/>
      <c r="SXL54" s="96"/>
      <c r="SXM54" s="96"/>
      <c r="SXN54" s="96"/>
      <c r="SXO54" s="96"/>
      <c r="SXP54" s="96"/>
      <c r="SXQ54" s="96"/>
      <c r="SXR54" s="96"/>
      <c r="SXS54" s="96"/>
      <c r="SXT54" s="96"/>
      <c r="SXU54" s="96"/>
      <c r="SXV54" s="96"/>
      <c r="SXW54" s="96"/>
      <c r="SXX54" s="96"/>
      <c r="SXY54" s="96"/>
      <c r="SXZ54" s="96"/>
      <c r="SYA54" s="96"/>
      <c r="SYB54" s="96"/>
      <c r="SYC54" s="96"/>
      <c r="SYD54" s="96"/>
      <c r="SYE54" s="96"/>
      <c r="SYF54" s="96"/>
      <c r="SYG54" s="96"/>
      <c r="SYH54" s="96"/>
      <c r="SYI54" s="96"/>
      <c r="SYJ54" s="96"/>
      <c r="SYK54" s="96"/>
      <c r="SYL54" s="96"/>
      <c r="SYM54" s="96"/>
      <c r="SYN54" s="96"/>
      <c r="SYO54" s="96"/>
      <c r="SYP54" s="96"/>
      <c r="SYQ54" s="96"/>
      <c r="SYR54" s="96"/>
      <c r="SYS54" s="96"/>
      <c r="SYT54" s="96"/>
      <c r="SYU54" s="96"/>
      <c r="SYV54" s="96"/>
      <c r="SYW54" s="96"/>
      <c r="SYX54" s="96"/>
      <c r="SYY54" s="96"/>
      <c r="SYZ54" s="96"/>
      <c r="SZA54" s="96"/>
      <c r="SZB54" s="96"/>
      <c r="SZC54" s="96"/>
      <c r="SZD54" s="96"/>
      <c r="SZE54" s="96"/>
      <c r="SZF54" s="96"/>
      <c r="SZG54" s="96"/>
      <c r="SZH54" s="96"/>
      <c r="SZI54" s="96"/>
      <c r="SZJ54" s="96"/>
      <c r="SZK54" s="96"/>
      <c r="SZL54" s="96"/>
      <c r="SZM54" s="96"/>
      <c r="SZN54" s="96"/>
      <c r="SZO54" s="96"/>
      <c r="SZP54" s="96"/>
      <c r="SZQ54" s="96"/>
      <c r="SZR54" s="96"/>
      <c r="SZS54" s="96"/>
      <c r="SZT54" s="96"/>
      <c r="SZU54" s="96"/>
      <c r="SZV54" s="96"/>
      <c r="SZW54" s="96"/>
      <c r="SZX54" s="96"/>
      <c r="SZY54" s="96"/>
      <c r="SZZ54" s="96"/>
      <c r="TAA54" s="96"/>
      <c r="TAB54" s="96"/>
      <c r="TAC54" s="96"/>
      <c r="TAD54" s="96"/>
      <c r="TAE54" s="96"/>
      <c r="TAF54" s="96"/>
      <c r="TAG54" s="96"/>
      <c r="TAH54" s="96"/>
      <c r="TAI54" s="96"/>
      <c r="TAJ54" s="96"/>
      <c r="TAK54" s="96"/>
      <c r="TAL54" s="96"/>
      <c r="TAM54" s="96"/>
      <c r="TAN54" s="96"/>
      <c r="TAO54" s="96"/>
      <c r="TAP54" s="96"/>
      <c r="TAQ54" s="96"/>
      <c r="TAR54" s="96"/>
      <c r="TAS54" s="96"/>
      <c r="TAT54" s="96"/>
      <c r="TAU54" s="96"/>
      <c r="TAV54" s="96"/>
      <c r="TAW54" s="96"/>
      <c r="TAX54" s="96"/>
      <c r="TAY54" s="96"/>
      <c r="TAZ54" s="96"/>
      <c r="TBA54" s="96"/>
      <c r="TBB54" s="96"/>
      <c r="TBC54" s="96"/>
      <c r="TBD54" s="96"/>
      <c r="TBE54" s="96"/>
      <c r="TBF54" s="96"/>
      <c r="TBG54" s="96"/>
      <c r="TBH54" s="96"/>
      <c r="TBI54" s="96"/>
      <c r="TBJ54" s="96"/>
      <c r="TBK54" s="96"/>
      <c r="TBL54" s="96"/>
      <c r="TBM54" s="96"/>
      <c r="TBN54" s="96"/>
      <c r="TBO54" s="96"/>
      <c r="TBP54" s="96"/>
      <c r="TBQ54" s="96"/>
      <c r="TBR54" s="96"/>
      <c r="TBS54" s="96"/>
      <c r="TBT54" s="96"/>
      <c r="TBU54" s="96"/>
      <c r="TBV54" s="96"/>
      <c r="TBW54" s="96"/>
      <c r="TBX54" s="96"/>
      <c r="TBY54" s="96"/>
      <c r="TBZ54" s="96"/>
      <c r="TCA54" s="96"/>
      <c r="TCB54" s="96"/>
      <c r="TCC54" s="96"/>
      <c r="TCD54" s="96"/>
      <c r="TCE54" s="96"/>
      <c r="TCF54" s="96"/>
      <c r="TCG54" s="96"/>
      <c r="TCH54" s="96"/>
      <c r="TCI54" s="96"/>
      <c r="TCJ54" s="96"/>
      <c r="TCK54" s="96"/>
      <c r="TCL54" s="96"/>
      <c r="TCM54" s="96"/>
      <c r="TCN54" s="96"/>
      <c r="TCO54" s="96"/>
      <c r="TCP54" s="96"/>
      <c r="TCQ54" s="96"/>
      <c r="TCR54" s="96"/>
      <c r="TCS54" s="96"/>
      <c r="TCT54" s="96"/>
      <c r="TCU54" s="96"/>
      <c r="TCV54" s="96"/>
      <c r="TCW54" s="96"/>
      <c r="TCX54" s="96"/>
      <c r="TCY54" s="96"/>
      <c r="TCZ54" s="96"/>
      <c r="TDA54" s="96"/>
      <c r="TDB54" s="96"/>
      <c r="TDC54" s="96"/>
      <c r="TDD54" s="96"/>
      <c r="TDE54" s="96"/>
      <c r="TDF54" s="96"/>
      <c r="TDG54" s="96"/>
      <c r="TDH54" s="96"/>
      <c r="TDI54" s="96"/>
      <c r="TDJ54" s="96"/>
      <c r="TDK54" s="96"/>
      <c r="TDL54" s="96"/>
      <c r="TDM54" s="96"/>
      <c r="TDN54" s="96"/>
      <c r="TDO54" s="96"/>
      <c r="TDP54" s="96"/>
      <c r="TDQ54" s="96"/>
      <c r="TDR54" s="96"/>
      <c r="TDS54" s="96"/>
      <c r="TDT54" s="96"/>
      <c r="TDU54" s="96"/>
      <c r="TDV54" s="96"/>
      <c r="TDW54" s="96"/>
      <c r="TDX54" s="96"/>
      <c r="TDY54" s="96"/>
      <c r="TDZ54" s="96"/>
      <c r="TEA54" s="96"/>
      <c r="TEB54" s="96"/>
      <c r="TEC54" s="96"/>
      <c r="TED54" s="96"/>
      <c r="TEE54" s="96"/>
      <c r="TEF54" s="96"/>
      <c r="TEG54" s="96"/>
      <c r="TEH54" s="96"/>
      <c r="TEI54" s="96"/>
      <c r="TEJ54" s="96"/>
      <c r="TEK54" s="96"/>
      <c r="TEL54" s="96"/>
      <c r="TEM54" s="96"/>
      <c r="TEN54" s="96"/>
      <c r="TEO54" s="96"/>
      <c r="TEP54" s="96"/>
      <c r="TEQ54" s="96"/>
      <c r="TER54" s="96"/>
      <c r="TES54" s="96"/>
      <c r="TET54" s="96"/>
      <c r="TEU54" s="96"/>
      <c r="TEV54" s="96"/>
      <c r="TEW54" s="96"/>
      <c r="TEX54" s="96"/>
      <c r="TEY54" s="96"/>
      <c r="TEZ54" s="96"/>
      <c r="TFA54" s="96"/>
      <c r="TFB54" s="96"/>
      <c r="TFC54" s="96"/>
      <c r="TFD54" s="96"/>
      <c r="TFE54" s="96"/>
      <c r="TFF54" s="96"/>
      <c r="TFG54" s="96"/>
      <c r="TFH54" s="96"/>
      <c r="TFI54" s="96"/>
      <c r="TFJ54" s="96"/>
      <c r="TFK54" s="96"/>
      <c r="TFL54" s="96"/>
      <c r="TFM54" s="96"/>
      <c r="TFN54" s="96"/>
      <c r="TFO54" s="96"/>
      <c r="TFP54" s="96"/>
      <c r="TFQ54" s="96"/>
      <c r="TFR54" s="96"/>
      <c r="TFS54" s="96"/>
      <c r="TFT54" s="96"/>
      <c r="TFU54" s="96"/>
      <c r="TFV54" s="96"/>
      <c r="TFW54" s="96"/>
      <c r="TFX54" s="96"/>
      <c r="TFY54" s="96"/>
      <c r="TFZ54" s="96"/>
      <c r="TGA54" s="96"/>
      <c r="TGB54" s="96"/>
      <c r="TGC54" s="96"/>
      <c r="TGD54" s="96"/>
      <c r="TGE54" s="96"/>
      <c r="TGF54" s="96"/>
      <c r="TGG54" s="96"/>
      <c r="TGH54" s="96"/>
      <c r="TGI54" s="96"/>
      <c r="TGJ54" s="96"/>
      <c r="TGK54" s="96"/>
      <c r="TGL54" s="96"/>
      <c r="TGM54" s="96"/>
      <c r="TGN54" s="96"/>
      <c r="TGO54" s="96"/>
      <c r="TGP54" s="96"/>
      <c r="TGQ54" s="96"/>
      <c r="TGR54" s="96"/>
      <c r="TGS54" s="96"/>
      <c r="TGT54" s="96"/>
      <c r="TGU54" s="96"/>
      <c r="TGV54" s="96"/>
      <c r="TGW54" s="96"/>
      <c r="TGX54" s="96"/>
      <c r="TGY54" s="96"/>
      <c r="TGZ54" s="96"/>
      <c r="THA54" s="96"/>
      <c r="THB54" s="96"/>
      <c r="THC54" s="96"/>
      <c r="THD54" s="96"/>
      <c r="THE54" s="96"/>
      <c r="THF54" s="96"/>
      <c r="THG54" s="96"/>
      <c r="THH54" s="96"/>
      <c r="THI54" s="96"/>
      <c r="THJ54" s="96"/>
      <c r="THK54" s="96"/>
      <c r="THL54" s="96"/>
      <c r="THM54" s="96"/>
      <c r="THN54" s="96"/>
      <c r="THO54" s="96"/>
      <c r="THP54" s="96"/>
      <c r="THQ54" s="96"/>
      <c r="THR54" s="96"/>
      <c r="THS54" s="96"/>
      <c r="THT54" s="96"/>
      <c r="THU54" s="96"/>
      <c r="THV54" s="96"/>
      <c r="THW54" s="96"/>
      <c r="THX54" s="96"/>
      <c r="THY54" s="96"/>
      <c r="THZ54" s="96"/>
      <c r="TIA54" s="96"/>
      <c r="TIB54" s="96"/>
      <c r="TIC54" s="96"/>
      <c r="TID54" s="96"/>
      <c r="TIE54" s="96"/>
      <c r="TIF54" s="96"/>
      <c r="TIG54" s="96"/>
      <c r="TIH54" s="96"/>
      <c r="TII54" s="96"/>
      <c r="TIJ54" s="96"/>
      <c r="TIK54" s="96"/>
      <c r="TIL54" s="96"/>
      <c r="TIM54" s="96"/>
      <c r="TIN54" s="96"/>
      <c r="TIO54" s="96"/>
      <c r="TIP54" s="96"/>
      <c r="TIQ54" s="96"/>
      <c r="TIR54" s="96"/>
      <c r="TIS54" s="96"/>
      <c r="TIT54" s="96"/>
      <c r="TIU54" s="96"/>
      <c r="TIV54" s="96"/>
      <c r="TIW54" s="96"/>
      <c r="TIX54" s="96"/>
      <c r="TIY54" s="96"/>
      <c r="TIZ54" s="96"/>
      <c r="TJA54" s="96"/>
      <c r="TJB54" s="96"/>
      <c r="TJC54" s="96"/>
      <c r="TJD54" s="96"/>
      <c r="TJE54" s="96"/>
      <c r="TJF54" s="96"/>
      <c r="TJG54" s="96"/>
      <c r="TJH54" s="96"/>
      <c r="TJI54" s="96"/>
      <c r="TJJ54" s="96"/>
      <c r="TJK54" s="96"/>
      <c r="TJL54" s="96"/>
      <c r="TJM54" s="96"/>
      <c r="TJN54" s="96"/>
      <c r="TJO54" s="96"/>
      <c r="TJP54" s="96"/>
      <c r="TJQ54" s="96"/>
      <c r="TJR54" s="96"/>
      <c r="TJS54" s="96"/>
      <c r="TJT54" s="96"/>
      <c r="TJU54" s="96"/>
      <c r="TJV54" s="96"/>
      <c r="TJW54" s="96"/>
      <c r="TJX54" s="96"/>
      <c r="TJY54" s="96"/>
      <c r="TJZ54" s="96"/>
      <c r="TKA54" s="96"/>
      <c r="TKB54" s="96"/>
      <c r="TKC54" s="96"/>
      <c r="TKD54" s="96"/>
      <c r="TKE54" s="96"/>
      <c r="TKF54" s="96"/>
      <c r="TKG54" s="96"/>
      <c r="TKH54" s="96"/>
      <c r="TKI54" s="96"/>
      <c r="TKJ54" s="96"/>
      <c r="TKK54" s="96"/>
      <c r="TKL54" s="96"/>
      <c r="TKM54" s="96"/>
      <c r="TKN54" s="96"/>
      <c r="TKO54" s="96"/>
      <c r="TKP54" s="96"/>
      <c r="TKQ54" s="96"/>
      <c r="TKR54" s="96"/>
      <c r="TKS54" s="96"/>
      <c r="TKT54" s="96"/>
      <c r="TKU54" s="96"/>
      <c r="TKV54" s="96"/>
      <c r="TKW54" s="96"/>
      <c r="TKX54" s="96"/>
      <c r="TKY54" s="96"/>
      <c r="TKZ54" s="96"/>
      <c r="TLA54" s="96"/>
      <c r="TLB54" s="96"/>
      <c r="TLC54" s="96"/>
      <c r="TLD54" s="96"/>
      <c r="TLE54" s="96"/>
      <c r="TLF54" s="96"/>
      <c r="TLG54" s="96"/>
      <c r="TLH54" s="96"/>
      <c r="TLI54" s="96"/>
      <c r="TLJ54" s="96"/>
      <c r="TLK54" s="96"/>
      <c r="TLL54" s="96"/>
      <c r="TLM54" s="96"/>
      <c r="TLN54" s="96"/>
      <c r="TLO54" s="96"/>
      <c r="TLP54" s="96"/>
      <c r="TLQ54" s="96"/>
      <c r="TLR54" s="96"/>
      <c r="TLS54" s="96"/>
      <c r="TLT54" s="96"/>
      <c r="TLU54" s="96"/>
      <c r="TLV54" s="96"/>
      <c r="TLW54" s="96"/>
      <c r="TLX54" s="96"/>
      <c r="TLY54" s="96"/>
      <c r="TLZ54" s="96"/>
      <c r="TMA54" s="96"/>
      <c r="TMB54" s="96"/>
      <c r="TMC54" s="96"/>
      <c r="TMD54" s="96"/>
      <c r="TME54" s="96"/>
      <c r="TMF54" s="96"/>
      <c r="TMG54" s="96"/>
      <c r="TMH54" s="96"/>
      <c r="TMI54" s="96"/>
      <c r="TMJ54" s="96"/>
      <c r="TMK54" s="96"/>
      <c r="TML54" s="96"/>
      <c r="TMM54" s="96"/>
      <c r="TMN54" s="96"/>
      <c r="TMO54" s="96"/>
      <c r="TMP54" s="96"/>
      <c r="TMQ54" s="96"/>
      <c r="TMR54" s="96"/>
      <c r="TMS54" s="96"/>
      <c r="TMT54" s="96"/>
      <c r="TMU54" s="96"/>
      <c r="TMV54" s="96"/>
      <c r="TMW54" s="96"/>
      <c r="TMX54" s="96"/>
      <c r="TMY54" s="96"/>
      <c r="TMZ54" s="96"/>
      <c r="TNA54" s="96"/>
      <c r="TNB54" s="96"/>
      <c r="TNC54" s="96"/>
      <c r="TND54" s="96"/>
      <c r="TNE54" s="96"/>
      <c r="TNF54" s="96"/>
      <c r="TNG54" s="96"/>
      <c r="TNH54" s="96"/>
      <c r="TNI54" s="96"/>
      <c r="TNJ54" s="96"/>
      <c r="TNK54" s="96"/>
      <c r="TNL54" s="96"/>
      <c r="TNM54" s="96"/>
      <c r="TNN54" s="96"/>
      <c r="TNO54" s="96"/>
      <c r="TNP54" s="96"/>
      <c r="TNQ54" s="96"/>
      <c r="TNR54" s="96"/>
      <c r="TNS54" s="96"/>
      <c r="TNT54" s="96"/>
      <c r="TNU54" s="96"/>
      <c r="TNV54" s="96"/>
      <c r="TNW54" s="96"/>
      <c r="TNX54" s="96"/>
      <c r="TNY54" s="96"/>
      <c r="TNZ54" s="96"/>
      <c r="TOA54" s="96"/>
      <c r="TOB54" s="96"/>
      <c r="TOC54" s="96"/>
      <c r="TOD54" s="96"/>
      <c r="TOE54" s="96"/>
      <c r="TOF54" s="96"/>
      <c r="TOG54" s="96"/>
      <c r="TOH54" s="96"/>
      <c r="TOI54" s="96"/>
      <c r="TOJ54" s="96"/>
      <c r="TOK54" s="96"/>
      <c r="TOL54" s="96"/>
      <c r="TOM54" s="96"/>
      <c r="TON54" s="96"/>
      <c r="TOO54" s="96"/>
      <c r="TOP54" s="96"/>
      <c r="TOQ54" s="96"/>
      <c r="TOR54" s="96"/>
      <c r="TOS54" s="96"/>
      <c r="TOT54" s="96"/>
      <c r="TOU54" s="96"/>
      <c r="TOV54" s="96"/>
      <c r="TOW54" s="96"/>
      <c r="TOX54" s="96"/>
      <c r="TOY54" s="96"/>
      <c r="TOZ54" s="96"/>
      <c r="TPA54" s="96"/>
      <c r="TPB54" s="96"/>
      <c r="TPC54" s="96"/>
      <c r="TPD54" s="96"/>
      <c r="TPE54" s="96"/>
      <c r="TPF54" s="96"/>
      <c r="TPG54" s="96"/>
      <c r="TPH54" s="96"/>
      <c r="TPI54" s="96"/>
      <c r="TPJ54" s="96"/>
      <c r="TPK54" s="96"/>
      <c r="TPL54" s="96"/>
      <c r="TPM54" s="96"/>
      <c r="TPN54" s="96"/>
      <c r="TPO54" s="96"/>
      <c r="TPP54" s="96"/>
      <c r="TPQ54" s="96"/>
      <c r="TPR54" s="96"/>
      <c r="TPS54" s="96"/>
      <c r="TPT54" s="96"/>
      <c r="TPU54" s="96"/>
      <c r="TPV54" s="96"/>
      <c r="TPW54" s="96"/>
      <c r="TPX54" s="96"/>
      <c r="TPY54" s="96"/>
      <c r="TPZ54" s="96"/>
      <c r="TQA54" s="96"/>
      <c r="TQB54" s="96"/>
      <c r="TQC54" s="96"/>
      <c r="TQD54" s="96"/>
      <c r="TQE54" s="96"/>
      <c r="TQF54" s="96"/>
      <c r="TQG54" s="96"/>
      <c r="TQH54" s="96"/>
      <c r="TQI54" s="96"/>
      <c r="TQJ54" s="96"/>
      <c r="TQK54" s="96"/>
      <c r="TQL54" s="96"/>
      <c r="TQM54" s="96"/>
      <c r="TQN54" s="96"/>
      <c r="TQO54" s="96"/>
      <c r="TQP54" s="96"/>
      <c r="TQQ54" s="96"/>
      <c r="TQR54" s="96"/>
      <c r="TQS54" s="96"/>
      <c r="TQT54" s="96"/>
      <c r="TQU54" s="96"/>
      <c r="TQV54" s="96"/>
      <c r="TQW54" s="96"/>
      <c r="TQX54" s="96"/>
      <c r="TQY54" s="96"/>
      <c r="TQZ54" s="96"/>
      <c r="TRA54" s="96"/>
      <c r="TRB54" s="96"/>
      <c r="TRC54" s="96"/>
      <c r="TRD54" s="96"/>
      <c r="TRE54" s="96"/>
      <c r="TRF54" s="96"/>
      <c r="TRG54" s="96"/>
      <c r="TRH54" s="96"/>
      <c r="TRI54" s="96"/>
      <c r="TRJ54" s="96"/>
      <c r="TRK54" s="96"/>
      <c r="TRL54" s="96"/>
      <c r="TRM54" s="96"/>
      <c r="TRN54" s="96"/>
      <c r="TRO54" s="96"/>
      <c r="TRP54" s="96"/>
      <c r="TRQ54" s="96"/>
      <c r="TRR54" s="96"/>
      <c r="TRS54" s="96"/>
      <c r="TRT54" s="96"/>
      <c r="TRU54" s="96"/>
      <c r="TRV54" s="96"/>
      <c r="TRW54" s="96"/>
      <c r="TRX54" s="96"/>
      <c r="TRY54" s="96"/>
      <c r="TRZ54" s="96"/>
      <c r="TSA54" s="96"/>
      <c r="TSB54" s="96"/>
      <c r="TSC54" s="96"/>
      <c r="TSD54" s="96"/>
      <c r="TSE54" s="96"/>
      <c r="TSF54" s="96"/>
      <c r="TSG54" s="96"/>
      <c r="TSH54" s="96"/>
      <c r="TSI54" s="96"/>
      <c r="TSJ54" s="96"/>
      <c r="TSK54" s="96"/>
      <c r="TSL54" s="96"/>
      <c r="TSM54" s="96"/>
      <c r="TSN54" s="96"/>
      <c r="TSO54" s="96"/>
      <c r="TSP54" s="96"/>
      <c r="TSQ54" s="96"/>
      <c r="TSR54" s="96"/>
      <c r="TSS54" s="96"/>
      <c r="TST54" s="96"/>
      <c r="TSU54" s="96"/>
      <c r="TSV54" s="96"/>
      <c r="TSW54" s="96"/>
      <c r="TSX54" s="96"/>
      <c r="TSY54" s="96"/>
      <c r="TSZ54" s="96"/>
      <c r="TTA54" s="96"/>
      <c r="TTB54" s="96"/>
      <c r="TTC54" s="96"/>
      <c r="TTD54" s="96"/>
      <c r="TTE54" s="96"/>
      <c r="TTF54" s="96"/>
      <c r="TTG54" s="96"/>
      <c r="TTH54" s="96"/>
      <c r="TTI54" s="96"/>
      <c r="TTJ54" s="96"/>
      <c r="TTK54" s="96"/>
      <c r="TTL54" s="96"/>
      <c r="TTM54" s="96"/>
      <c r="TTN54" s="96"/>
      <c r="TTO54" s="96"/>
      <c r="TTP54" s="96"/>
      <c r="TTQ54" s="96"/>
      <c r="TTR54" s="96"/>
      <c r="TTS54" s="96"/>
      <c r="TTT54" s="96"/>
      <c r="TTU54" s="96"/>
      <c r="TTV54" s="96"/>
      <c r="TTW54" s="96"/>
      <c r="TTX54" s="96"/>
      <c r="TTY54" s="96"/>
      <c r="TTZ54" s="96"/>
      <c r="TUA54" s="96"/>
      <c r="TUB54" s="96"/>
      <c r="TUC54" s="96"/>
      <c r="TUD54" s="96"/>
      <c r="TUE54" s="96"/>
      <c r="TUF54" s="96"/>
      <c r="TUG54" s="96"/>
      <c r="TUH54" s="96"/>
      <c r="TUI54" s="96"/>
      <c r="TUJ54" s="96"/>
      <c r="TUK54" s="96"/>
      <c r="TUL54" s="96"/>
      <c r="TUM54" s="96"/>
      <c r="TUN54" s="96"/>
      <c r="TUO54" s="96"/>
      <c r="TUP54" s="96"/>
      <c r="TUQ54" s="96"/>
      <c r="TUR54" s="96"/>
      <c r="TUS54" s="96"/>
      <c r="TUT54" s="96"/>
      <c r="TUU54" s="96"/>
      <c r="TUV54" s="96"/>
      <c r="TUW54" s="96"/>
      <c r="TUX54" s="96"/>
      <c r="TUY54" s="96"/>
      <c r="TUZ54" s="96"/>
      <c r="TVA54" s="96"/>
      <c r="TVB54" s="96"/>
      <c r="TVC54" s="96"/>
      <c r="TVD54" s="96"/>
      <c r="TVE54" s="96"/>
      <c r="TVF54" s="96"/>
      <c r="TVG54" s="96"/>
      <c r="TVH54" s="96"/>
      <c r="TVI54" s="96"/>
      <c r="TVJ54" s="96"/>
      <c r="TVK54" s="96"/>
      <c r="TVL54" s="96"/>
      <c r="TVM54" s="96"/>
      <c r="TVN54" s="96"/>
      <c r="TVO54" s="96"/>
      <c r="TVP54" s="96"/>
      <c r="TVQ54" s="96"/>
      <c r="TVR54" s="96"/>
      <c r="TVS54" s="96"/>
      <c r="TVT54" s="96"/>
      <c r="TVU54" s="96"/>
      <c r="TVV54" s="96"/>
      <c r="TVW54" s="96"/>
      <c r="TVX54" s="96"/>
      <c r="TVY54" s="96"/>
      <c r="TVZ54" s="96"/>
      <c r="TWA54" s="96"/>
      <c r="TWB54" s="96"/>
      <c r="TWC54" s="96"/>
      <c r="TWD54" s="96"/>
      <c r="TWE54" s="96"/>
      <c r="TWF54" s="96"/>
      <c r="TWG54" s="96"/>
      <c r="TWH54" s="96"/>
      <c r="TWI54" s="96"/>
      <c r="TWJ54" s="96"/>
      <c r="TWK54" s="96"/>
      <c r="TWL54" s="96"/>
      <c r="TWM54" s="96"/>
      <c r="TWN54" s="96"/>
      <c r="TWO54" s="96"/>
      <c r="TWP54" s="96"/>
      <c r="TWQ54" s="96"/>
      <c r="TWR54" s="96"/>
      <c r="TWS54" s="96"/>
      <c r="TWT54" s="96"/>
      <c r="TWU54" s="96"/>
      <c r="TWV54" s="96"/>
      <c r="TWW54" s="96"/>
      <c r="TWX54" s="96"/>
      <c r="TWY54" s="96"/>
      <c r="TWZ54" s="96"/>
      <c r="TXA54" s="96"/>
      <c r="TXB54" s="96"/>
      <c r="TXC54" s="96"/>
      <c r="TXD54" s="96"/>
      <c r="TXE54" s="96"/>
      <c r="TXF54" s="96"/>
      <c r="TXG54" s="96"/>
      <c r="TXH54" s="96"/>
      <c r="TXI54" s="96"/>
      <c r="TXJ54" s="96"/>
      <c r="TXK54" s="96"/>
      <c r="TXL54" s="96"/>
      <c r="TXM54" s="96"/>
      <c r="TXN54" s="96"/>
      <c r="TXO54" s="96"/>
      <c r="TXP54" s="96"/>
      <c r="TXQ54" s="96"/>
      <c r="TXR54" s="96"/>
      <c r="TXS54" s="96"/>
      <c r="TXT54" s="96"/>
      <c r="TXU54" s="96"/>
      <c r="TXV54" s="96"/>
      <c r="TXW54" s="96"/>
      <c r="TXX54" s="96"/>
      <c r="TXY54" s="96"/>
      <c r="TXZ54" s="96"/>
      <c r="TYA54" s="96"/>
      <c r="TYB54" s="96"/>
      <c r="TYC54" s="96"/>
      <c r="TYD54" s="96"/>
      <c r="TYE54" s="96"/>
      <c r="TYF54" s="96"/>
      <c r="TYG54" s="96"/>
      <c r="TYH54" s="96"/>
      <c r="TYI54" s="96"/>
      <c r="TYJ54" s="96"/>
      <c r="TYK54" s="96"/>
      <c r="TYL54" s="96"/>
      <c r="TYM54" s="96"/>
      <c r="TYN54" s="96"/>
      <c r="TYO54" s="96"/>
      <c r="TYP54" s="96"/>
      <c r="TYQ54" s="96"/>
      <c r="TYR54" s="96"/>
      <c r="TYS54" s="96"/>
      <c r="TYT54" s="96"/>
      <c r="TYU54" s="96"/>
      <c r="TYV54" s="96"/>
      <c r="TYW54" s="96"/>
      <c r="TYX54" s="96"/>
      <c r="TYY54" s="96"/>
      <c r="TYZ54" s="96"/>
      <c r="TZA54" s="96"/>
      <c r="TZB54" s="96"/>
      <c r="TZC54" s="96"/>
      <c r="TZD54" s="96"/>
      <c r="TZE54" s="96"/>
      <c r="TZF54" s="96"/>
      <c r="TZG54" s="96"/>
      <c r="TZH54" s="96"/>
      <c r="TZI54" s="96"/>
      <c r="TZJ54" s="96"/>
      <c r="TZK54" s="96"/>
      <c r="TZL54" s="96"/>
      <c r="TZM54" s="96"/>
      <c r="TZN54" s="96"/>
      <c r="TZO54" s="96"/>
      <c r="TZP54" s="96"/>
      <c r="TZQ54" s="96"/>
      <c r="TZR54" s="96"/>
      <c r="TZS54" s="96"/>
      <c r="TZT54" s="96"/>
      <c r="TZU54" s="96"/>
      <c r="TZV54" s="96"/>
      <c r="TZW54" s="96"/>
      <c r="TZX54" s="96"/>
      <c r="TZY54" s="96"/>
      <c r="TZZ54" s="96"/>
      <c r="UAA54" s="96"/>
      <c r="UAB54" s="96"/>
      <c r="UAC54" s="96"/>
      <c r="UAD54" s="96"/>
      <c r="UAE54" s="96"/>
      <c r="UAF54" s="96"/>
      <c r="UAG54" s="96"/>
      <c r="UAH54" s="96"/>
      <c r="UAI54" s="96"/>
      <c r="UAJ54" s="96"/>
      <c r="UAK54" s="96"/>
      <c r="UAL54" s="96"/>
      <c r="UAM54" s="96"/>
      <c r="UAN54" s="96"/>
      <c r="UAO54" s="96"/>
      <c r="UAP54" s="96"/>
      <c r="UAQ54" s="96"/>
      <c r="UAR54" s="96"/>
      <c r="UAS54" s="96"/>
      <c r="UAT54" s="96"/>
      <c r="UAU54" s="96"/>
      <c r="UAV54" s="96"/>
      <c r="UAW54" s="96"/>
      <c r="UAX54" s="96"/>
      <c r="UAY54" s="96"/>
      <c r="UAZ54" s="96"/>
      <c r="UBA54" s="96"/>
      <c r="UBB54" s="96"/>
      <c r="UBC54" s="96"/>
      <c r="UBD54" s="96"/>
      <c r="UBE54" s="96"/>
      <c r="UBF54" s="96"/>
      <c r="UBG54" s="96"/>
      <c r="UBH54" s="96"/>
      <c r="UBI54" s="96"/>
      <c r="UBJ54" s="96"/>
      <c r="UBK54" s="96"/>
      <c r="UBL54" s="96"/>
      <c r="UBM54" s="96"/>
      <c r="UBN54" s="96"/>
      <c r="UBO54" s="96"/>
      <c r="UBP54" s="96"/>
      <c r="UBQ54" s="96"/>
      <c r="UBR54" s="96"/>
      <c r="UBS54" s="96"/>
      <c r="UBT54" s="96"/>
      <c r="UBU54" s="96"/>
      <c r="UBV54" s="96"/>
      <c r="UBW54" s="96"/>
      <c r="UBX54" s="96"/>
      <c r="UBY54" s="96"/>
      <c r="UBZ54" s="96"/>
      <c r="UCA54" s="96"/>
      <c r="UCB54" s="96"/>
      <c r="UCC54" s="96"/>
      <c r="UCD54" s="96"/>
      <c r="UCE54" s="96"/>
      <c r="UCF54" s="96"/>
      <c r="UCG54" s="96"/>
      <c r="UCH54" s="96"/>
      <c r="UCI54" s="96"/>
      <c r="UCJ54" s="96"/>
      <c r="UCK54" s="96"/>
      <c r="UCL54" s="96"/>
      <c r="UCM54" s="96"/>
      <c r="UCN54" s="96"/>
      <c r="UCO54" s="96"/>
      <c r="UCP54" s="96"/>
      <c r="UCQ54" s="96"/>
      <c r="UCR54" s="96"/>
      <c r="UCS54" s="96"/>
      <c r="UCT54" s="96"/>
      <c r="UCU54" s="96"/>
      <c r="UCV54" s="96"/>
      <c r="UCW54" s="96"/>
      <c r="UCX54" s="96"/>
      <c r="UCY54" s="96"/>
      <c r="UCZ54" s="96"/>
      <c r="UDA54" s="96"/>
      <c r="UDB54" s="96"/>
      <c r="UDC54" s="96"/>
      <c r="UDD54" s="96"/>
      <c r="UDE54" s="96"/>
      <c r="UDF54" s="96"/>
      <c r="UDG54" s="96"/>
      <c r="UDH54" s="96"/>
      <c r="UDI54" s="96"/>
      <c r="UDJ54" s="96"/>
      <c r="UDK54" s="96"/>
      <c r="UDL54" s="96"/>
      <c r="UDM54" s="96"/>
      <c r="UDN54" s="96"/>
      <c r="UDO54" s="96"/>
      <c r="UDP54" s="96"/>
      <c r="UDQ54" s="96"/>
      <c r="UDR54" s="96"/>
      <c r="UDS54" s="96"/>
      <c r="UDT54" s="96"/>
      <c r="UDU54" s="96"/>
      <c r="UDV54" s="96"/>
      <c r="UDW54" s="96"/>
      <c r="UDX54" s="96"/>
      <c r="UDY54" s="96"/>
      <c r="UDZ54" s="96"/>
      <c r="UEA54" s="96"/>
      <c r="UEB54" s="96"/>
      <c r="UEC54" s="96"/>
      <c r="UED54" s="96"/>
      <c r="UEE54" s="96"/>
      <c r="UEF54" s="96"/>
      <c r="UEG54" s="96"/>
      <c r="UEH54" s="96"/>
      <c r="UEI54" s="96"/>
      <c r="UEJ54" s="96"/>
      <c r="UEK54" s="96"/>
      <c r="UEL54" s="96"/>
      <c r="UEM54" s="96"/>
      <c r="UEN54" s="96"/>
      <c r="UEO54" s="96"/>
      <c r="UEP54" s="96"/>
      <c r="UEQ54" s="96"/>
      <c r="UER54" s="96"/>
      <c r="UES54" s="96"/>
      <c r="UET54" s="96"/>
      <c r="UEU54" s="96"/>
      <c r="UEV54" s="96"/>
      <c r="UEW54" s="96"/>
      <c r="UEX54" s="96"/>
      <c r="UEY54" s="96"/>
      <c r="UEZ54" s="96"/>
      <c r="UFA54" s="96"/>
      <c r="UFB54" s="96"/>
      <c r="UFC54" s="96"/>
      <c r="UFD54" s="96"/>
      <c r="UFE54" s="96"/>
      <c r="UFF54" s="96"/>
      <c r="UFG54" s="96"/>
      <c r="UFH54" s="96"/>
      <c r="UFI54" s="96"/>
      <c r="UFJ54" s="96"/>
      <c r="UFK54" s="96"/>
      <c r="UFL54" s="96"/>
      <c r="UFM54" s="96"/>
      <c r="UFN54" s="96"/>
      <c r="UFO54" s="96"/>
      <c r="UFP54" s="96"/>
      <c r="UFQ54" s="96"/>
      <c r="UFR54" s="96"/>
      <c r="UFS54" s="96"/>
      <c r="UFT54" s="96"/>
      <c r="UFU54" s="96"/>
      <c r="UFV54" s="96"/>
      <c r="UFW54" s="96"/>
      <c r="UFX54" s="96"/>
      <c r="UFY54" s="96"/>
      <c r="UFZ54" s="96"/>
      <c r="UGA54" s="96"/>
      <c r="UGB54" s="96"/>
      <c r="UGC54" s="96"/>
      <c r="UGD54" s="96"/>
      <c r="UGE54" s="96"/>
      <c r="UGF54" s="96"/>
      <c r="UGG54" s="96"/>
      <c r="UGH54" s="96"/>
      <c r="UGI54" s="96"/>
      <c r="UGJ54" s="96"/>
      <c r="UGK54" s="96"/>
      <c r="UGL54" s="96"/>
      <c r="UGM54" s="96"/>
      <c r="UGN54" s="96"/>
      <c r="UGO54" s="96"/>
      <c r="UGP54" s="96"/>
      <c r="UGQ54" s="96"/>
      <c r="UGR54" s="96"/>
      <c r="UGS54" s="96"/>
      <c r="UGT54" s="96"/>
      <c r="UGU54" s="96"/>
      <c r="UGV54" s="96"/>
      <c r="UGW54" s="96"/>
      <c r="UGX54" s="96"/>
      <c r="UGY54" s="96"/>
      <c r="UGZ54" s="96"/>
      <c r="UHA54" s="96"/>
      <c r="UHB54" s="96"/>
      <c r="UHC54" s="96"/>
      <c r="UHD54" s="96"/>
      <c r="UHE54" s="96"/>
      <c r="UHF54" s="96"/>
      <c r="UHG54" s="96"/>
      <c r="UHH54" s="96"/>
      <c r="UHI54" s="96"/>
      <c r="UHJ54" s="96"/>
      <c r="UHK54" s="96"/>
      <c r="UHL54" s="96"/>
      <c r="UHM54" s="96"/>
      <c r="UHN54" s="96"/>
      <c r="UHO54" s="96"/>
      <c r="UHP54" s="96"/>
      <c r="UHQ54" s="96"/>
      <c r="UHR54" s="96"/>
      <c r="UHS54" s="96"/>
      <c r="UHT54" s="96"/>
      <c r="UHU54" s="96"/>
      <c r="UHV54" s="96"/>
      <c r="UHW54" s="96"/>
      <c r="UHX54" s="96"/>
      <c r="UHY54" s="96"/>
      <c r="UHZ54" s="96"/>
      <c r="UIA54" s="96"/>
      <c r="UIB54" s="96"/>
      <c r="UIC54" s="96"/>
      <c r="UID54" s="96"/>
      <c r="UIE54" s="96"/>
      <c r="UIF54" s="96"/>
      <c r="UIG54" s="96"/>
      <c r="UIH54" s="96"/>
      <c r="UII54" s="96"/>
      <c r="UIJ54" s="96"/>
      <c r="UIK54" s="96"/>
      <c r="UIL54" s="96"/>
      <c r="UIM54" s="96"/>
      <c r="UIN54" s="96"/>
      <c r="UIO54" s="96"/>
      <c r="UIP54" s="96"/>
      <c r="UIQ54" s="96"/>
      <c r="UIR54" s="96"/>
      <c r="UIS54" s="96"/>
      <c r="UIT54" s="96"/>
      <c r="UIU54" s="96"/>
      <c r="UIV54" s="96"/>
      <c r="UIW54" s="96"/>
      <c r="UIX54" s="96"/>
      <c r="UIY54" s="96"/>
      <c r="UIZ54" s="96"/>
      <c r="UJA54" s="96"/>
      <c r="UJB54" s="96"/>
      <c r="UJC54" s="96"/>
      <c r="UJD54" s="96"/>
      <c r="UJE54" s="96"/>
      <c r="UJF54" s="96"/>
      <c r="UJG54" s="96"/>
      <c r="UJH54" s="96"/>
      <c r="UJI54" s="96"/>
      <c r="UJJ54" s="96"/>
      <c r="UJK54" s="96"/>
      <c r="UJL54" s="96"/>
      <c r="UJM54" s="96"/>
      <c r="UJN54" s="96"/>
      <c r="UJO54" s="96"/>
      <c r="UJP54" s="96"/>
      <c r="UJQ54" s="96"/>
      <c r="UJR54" s="96"/>
      <c r="UJS54" s="96"/>
      <c r="UJT54" s="96"/>
      <c r="UJU54" s="96"/>
      <c r="UJV54" s="96"/>
      <c r="UJW54" s="96"/>
      <c r="UJX54" s="96"/>
      <c r="UJY54" s="96"/>
      <c r="UJZ54" s="96"/>
      <c r="UKA54" s="96"/>
      <c r="UKB54" s="96"/>
      <c r="UKC54" s="96"/>
      <c r="UKD54" s="96"/>
      <c r="UKE54" s="96"/>
      <c r="UKF54" s="96"/>
      <c r="UKG54" s="96"/>
      <c r="UKH54" s="96"/>
      <c r="UKI54" s="96"/>
      <c r="UKJ54" s="96"/>
      <c r="UKK54" s="96"/>
      <c r="UKL54" s="96"/>
      <c r="UKM54" s="96"/>
      <c r="UKN54" s="96"/>
      <c r="UKO54" s="96"/>
      <c r="UKP54" s="96"/>
      <c r="UKQ54" s="96"/>
      <c r="UKR54" s="96"/>
      <c r="UKS54" s="96"/>
      <c r="UKT54" s="96"/>
      <c r="UKU54" s="96"/>
      <c r="UKV54" s="96"/>
      <c r="UKW54" s="96"/>
      <c r="UKX54" s="96"/>
      <c r="UKY54" s="96"/>
      <c r="UKZ54" s="96"/>
      <c r="ULA54" s="96"/>
      <c r="ULB54" s="96"/>
      <c r="ULC54" s="96"/>
      <c r="ULD54" s="96"/>
      <c r="ULE54" s="96"/>
      <c r="ULF54" s="96"/>
      <c r="ULG54" s="96"/>
      <c r="ULH54" s="96"/>
      <c r="ULI54" s="96"/>
      <c r="ULJ54" s="96"/>
      <c r="ULK54" s="96"/>
      <c r="ULL54" s="96"/>
      <c r="ULM54" s="96"/>
      <c r="ULN54" s="96"/>
      <c r="ULO54" s="96"/>
      <c r="ULP54" s="96"/>
      <c r="ULQ54" s="96"/>
      <c r="ULR54" s="96"/>
      <c r="ULS54" s="96"/>
      <c r="ULT54" s="96"/>
      <c r="ULU54" s="96"/>
      <c r="ULV54" s="96"/>
      <c r="ULW54" s="96"/>
      <c r="ULX54" s="96"/>
      <c r="ULY54" s="96"/>
      <c r="ULZ54" s="96"/>
      <c r="UMA54" s="96"/>
      <c r="UMB54" s="96"/>
      <c r="UMC54" s="96"/>
      <c r="UMD54" s="96"/>
      <c r="UME54" s="96"/>
      <c r="UMF54" s="96"/>
      <c r="UMG54" s="96"/>
      <c r="UMH54" s="96"/>
      <c r="UMI54" s="96"/>
      <c r="UMJ54" s="96"/>
      <c r="UMK54" s="96"/>
      <c r="UML54" s="96"/>
      <c r="UMM54" s="96"/>
      <c r="UMN54" s="96"/>
      <c r="UMO54" s="96"/>
      <c r="UMP54" s="96"/>
      <c r="UMQ54" s="96"/>
      <c r="UMR54" s="96"/>
      <c r="UMS54" s="96"/>
      <c r="UMT54" s="96"/>
      <c r="UMU54" s="96"/>
      <c r="UMV54" s="96"/>
      <c r="UMW54" s="96"/>
      <c r="UMX54" s="96"/>
      <c r="UMY54" s="96"/>
      <c r="UMZ54" s="96"/>
      <c r="UNA54" s="96"/>
      <c r="UNB54" s="96"/>
      <c r="UNC54" s="96"/>
      <c r="UND54" s="96"/>
      <c r="UNE54" s="96"/>
      <c r="UNF54" s="96"/>
      <c r="UNG54" s="96"/>
      <c r="UNH54" s="96"/>
      <c r="UNI54" s="96"/>
      <c r="UNJ54" s="96"/>
      <c r="UNK54" s="96"/>
      <c r="UNL54" s="96"/>
      <c r="UNM54" s="96"/>
      <c r="UNN54" s="96"/>
      <c r="UNO54" s="96"/>
      <c r="UNP54" s="96"/>
      <c r="UNQ54" s="96"/>
      <c r="UNR54" s="96"/>
      <c r="UNS54" s="96"/>
      <c r="UNT54" s="96"/>
      <c r="UNU54" s="96"/>
      <c r="UNV54" s="96"/>
      <c r="UNW54" s="96"/>
      <c r="UNX54" s="96"/>
      <c r="UNY54" s="96"/>
      <c r="UNZ54" s="96"/>
      <c r="UOA54" s="96"/>
      <c r="UOB54" s="96"/>
      <c r="UOC54" s="96"/>
      <c r="UOD54" s="96"/>
      <c r="UOE54" s="96"/>
      <c r="UOF54" s="96"/>
      <c r="UOG54" s="96"/>
      <c r="UOH54" s="96"/>
      <c r="UOI54" s="96"/>
      <c r="UOJ54" s="96"/>
      <c r="UOK54" s="96"/>
      <c r="UOL54" s="96"/>
      <c r="UOM54" s="96"/>
      <c r="UON54" s="96"/>
      <c r="UOO54" s="96"/>
      <c r="UOP54" s="96"/>
      <c r="UOQ54" s="96"/>
      <c r="UOR54" s="96"/>
      <c r="UOS54" s="96"/>
      <c r="UOT54" s="96"/>
      <c r="UOU54" s="96"/>
      <c r="UOV54" s="96"/>
      <c r="UOW54" s="96"/>
      <c r="UOX54" s="96"/>
      <c r="UOY54" s="96"/>
      <c r="UOZ54" s="96"/>
      <c r="UPA54" s="96"/>
      <c r="UPB54" s="96"/>
      <c r="UPC54" s="96"/>
      <c r="UPD54" s="96"/>
      <c r="UPE54" s="96"/>
      <c r="UPF54" s="96"/>
      <c r="UPG54" s="96"/>
      <c r="UPH54" s="96"/>
      <c r="UPI54" s="96"/>
      <c r="UPJ54" s="96"/>
      <c r="UPK54" s="96"/>
      <c r="UPL54" s="96"/>
      <c r="UPM54" s="96"/>
      <c r="UPN54" s="96"/>
      <c r="UPO54" s="96"/>
      <c r="UPP54" s="96"/>
      <c r="UPQ54" s="96"/>
      <c r="UPR54" s="96"/>
      <c r="UPS54" s="96"/>
      <c r="UPT54" s="96"/>
      <c r="UPU54" s="96"/>
      <c r="UPV54" s="96"/>
      <c r="UPW54" s="96"/>
      <c r="UPX54" s="96"/>
      <c r="UPY54" s="96"/>
      <c r="UPZ54" s="96"/>
      <c r="UQA54" s="96"/>
      <c r="UQB54" s="96"/>
      <c r="UQC54" s="96"/>
      <c r="UQD54" s="96"/>
      <c r="UQE54" s="96"/>
      <c r="UQF54" s="96"/>
      <c r="UQG54" s="96"/>
      <c r="UQH54" s="96"/>
      <c r="UQI54" s="96"/>
      <c r="UQJ54" s="96"/>
      <c r="UQK54" s="96"/>
      <c r="UQL54" s="96"/>
      <c r="UQM54" s="96"/>
      <c r="UQN54" s="96"/>
      <c r="UQO54" s="96"/>
      <c r="UQP54" s="96"/>
      <c r="UQQ54" s="96"/>
      <c r="UQR54" s="96"/>
      <c r="UQS54" s="96"/>
      <c r="UQT54" s="96"/>
      <c r="UQU54" s="96"/>
      <c r="UQV54" s="96"/>
      <c r="UQW54" s="96"/>
      <c r="UQX54" s="96"/>
      <c r="UQY54" s="96"/>
      <c r="UQZ54" s="96"/>
      <c r="URA54" s="96"/>
      <c r="URB54" s="96"/>
      <c r="URC54" s="96"/>
      <c r="URD54" s="96"/>
      <c r="URE54" s="96"/>
      <c r="URF54" s="96"/>
      <c r="URG54" s="96"/>
      <c r="URH54" s="96"/>
      <c r="URI54" s="96"/>
      <c r="URJ54" s="96"/>
      <c r="URK54" s="96"/>
      <c r="URL54" s="96"/>
      <c r="URM54" s="96"/>
      <c r="URN54" s="96"/>
      <c r="URO54" s="96"/>
      <c r="URP54" s="96"/>
      <c r="URQ54" s="96"/>
      <c r="URR54" s="96"/>
      <c r="URS54" s="96"/>
      <c r="URT54" s="96"/>
      <c r="URU54" s="96"/>
      <c r="URV54" s="96"/>
      <c r="URW54" s="96"/>
      <c r="URX54" s="96"/>
      <c r="URY54" s="96"/>
      <c r="URZ54" s="96"/>
      <c r="USA54" s="96"/>
      <c r="USB54" s="96"/>
      <c r="USC54" s="96"/>
      <c r="USD54" s="96"/>
      <c r="USE54" s="96"/>
      <c r="USF54" s="96"/>
      <c r="USG54" s="96"/>
      <c r="USH54" s="96"/>
      <c r="USI54" s="96"/>
      <c r="USJ54" s="96"/>
      <c r="USK54" s="96"/>
      <c r="USL54" s="96"/>
      <c r="USM54" s="96"/>
      <c r="USN54" s="96"/>
      <c r="USO54" s="96"/>
      <c r="USP54" s="96"/>
      <c r="USQ54" s="96"/>
      <c r="USR54" s="96"/>
      <c r="USS54" s="96"/>
      <c r="UST54" s="96"/>
      <c r="USU54" s="96"/>
      <c r="USV54" s="96"/>
      <c r="USW54" s="96"/>
      <c r="USX54" s="96"/>
      <c r="USY54" s="96"/>
      <c r="USZ54" s="96"/>
      <c r="UTA54" s="96"/>
      <c r="UTB54" s="96"/>
      <c r="UTC54" s="96"/>
      <c r="UTD54" s="96"/>
      <c r="UTE54" s="96"/>
      <c r="UTF54" s="96"/>
      <c r="UTG54" s="96"/>
      <c r="UTH54" s="96"/>
      <c r="UTI54" s="96"/>
      <c r="UTJ54" s="96"/>
      <c r="UTK54" s="96"/>
      <c r="UTL54" s="96"/>
      <c r="UTM54" s="96"/>
      <c r="UTN54" s="96"/>
      <c r="UTO54" s="96"/>
      <c r="UTP54" s="96"/>
      <c r="UTQ54" s="96"/>
      <c r="UTR54" s="96"/>
      <c r="UTS54" s="96"/>
      <c r="UTT54" s="96"/>
      <c r="UTU54" s="96"/>
      <c r="UTV54" s="96"/>
      <c r="UTW54" s="96"/>
      <c r="UTX54" s="96"/>
      <c r="UTY54" s="96"/>
      <c r="UTZ54" s="96"/>
      <c r="UUA54" s="96"/>
      <c r="UUB54" s="96"/>
      <c r="UUC54" s="96"/>
      <c r="UUD54" s="96"/>
      <c r="UUE54" s="96"/>
      <c r="UUF54" s="96"/>
      <c r="UUG54" s="96"/>
      <c r="UUH54" s="96"/>
      <c r="UUI54" s="96"/>
      <c r="UUJ54" s="96"/>
      <c r="UUK54" s="96"/>
      <c r="UUL54" s="96"/>
      <c r="UUM54" s="96"/>
      <c r="UUN54" s="96"/>
      <c r="UUO54" s="96"/>
      <c r="UUP54" s="96"/>
      <c r="UUQ54" s="96"/>
      <c r="UUR54" s="96"/>
      <c r="UUS54" s="96"/>
      <c r="UUT54" s="96"/>
      <c r="UUU54" s="96"/>
      <c r="UUV54" s="96"/>
      <c r="UUW54" s="96"/>
      <c r="UUX54" s="96"/>
      <c r="UUY54" s="96"/>
      <c r="UUZ54" s="96"/>
      <c r="UVA54" s="96"/>
      <c r="UVB54" s="96"/>
      <c r="UVC54" s="96"/>
      <c r="UVD54" s="96"/>
      <c r="UVE54" s="96"/>
      <c r="UVF54" s="96"/>
      <c r="UVG54" s="96"/>
      <c r="UVH54" s="96"/>
      <c r="UVI54" s="96"/>
      <c r="UVJ54" s="96"/>
      <c r="UVK54" s="96"/>
      <c r="UVL54" s="96"/>
      <c r="UVM54" s="96"/>
      <c r="UVN54" s="96"/>
      <c r="UVO54" s="96"/>
      <c r="UVP54" s="96"/>
      <c r="UVQ54" s="96"/>
      <c r="UVR54" s="96"/>
      <c r="UVS54" s="96"/>
      <c r="UVT54" s="96"/>
      <c r="UVU54" s="96"/>
      <c r="UVV54" s="96"/>
      <c r="UVW54" s="96"/>
      <c r="UVX54" s="96"/>
      <c r="UVY54" s="96"/>
      <c r="UVZ54" s="96"/>
      <c r="UWA54" s="96"/>
      <c r="UWB54" s="96"/>
      <c r="UWC54" s="96"/>
      <c r="UWD54" s="96"/>
      <c r="UWE54" s="96"/>
      <c r="UWF54" s="96"/>
      <c r="UWG54" s="96"/>
      <c r="UWH54" s="96"/>
      <c r="UWI54" s="96"/>
      <c r="UWJ54" s="96"/>
      <c r="UWK54" s="96"/>
      <c r="UWL54" s="96"/>
      <c r="UWM54" s="96"/>
      <c r="UWN54" s="96"/>
      <c r="UWO54" s="96"/>
      <c r="UWP54" s="96"/>
      <c r="UWQ54" s="96"/>
      <c r="UWR54" s="96"/>
      <c r="UWS54" s="96"/>
      <c r="UWT54" s="96"/>
      <c r="UWU54" s="96"/>
      <c r="UWV54" s="96"/>
      <c r="UWW54" s="96"/>
      <c r="UWX54" s="96"/>
      <c r="UWY54" s="96"/>
      <c r="UWZ54" s="96"/>
      <c r="UXA54" s="96"/>
      <c r="UXB54" s="96"/>
      <c r="UXC54" s="96"/>
      <c r="UXD54" s="96"/>
      <c r="UXE54" s="96"/>
      <c r="UXF54" s="96"/>
      <c r="UXG54" s="96"/>
      <c r="UXH54" s="96"/>
      <c r="UXI54" s="96"/>
      <c r="UXJ54" s="96"/>
      <c r="UXK54" s="96"/>
      <c r="UXL54" s="96"/>
      <c r="UXM54" s="96"/>
      <c r="UXN54" s="96"/>
      <c r="UXO54" s="96"/>
      <c r="UXP54" s="96"/>
      <c r="UXQ54" s="96"/>
      <c r="UXR54" s="96"/>
      <c r="UXS54" s="96"/>
      <c r="UXT54" s="96"/>
      <c r="UXU54" s="96"/>
      <c r="UXV54" s="96"/>
      <c r="UXW54" s="96"/>
      <c r="UXX54" s="96"/>
      <c r="UXY54" s="96"/>
      <c r="UXZ54" s="96"/>
      <c r="UYA54" s="96"/>
      <c r="UYB54" s="96"/>
      <c r="UYC54" s="96"/>
      <c r="UYD54" s="96"/>
      <c r="UYE54" s="96"/>
      <c r="UYF54" s="96"/>
      <c r="UYG54" s="96"/>
      <c r="UYH54" s="96"/>
      <c r="UYI54" s="96"/>
      <c r="UYJ54" s="96"/>
      <c r="UYK54" s="96"/>
      <c r="UYL54" s="96"/>
      <c r="UYM54" s="96"/>
      <c r="UYN54" s="96"/>
      <c r="UYO54" s="96"/>
      <c r="UYP54" s="96"/>
      <c r="UYQ54" s="96"/>
      <c r="UYR54" s="96"/>
      <c r="UYS54" s="96"/>
      <c r="UYT54" s="96"/>
      <c r="UYU54" s="96"/>
      <c r="UYV54" s="96"/>
      <c r="UYW54" s="96"/>
      <c r="UYX54" s="96"/>
      <c r="UYY54" s="96"/>
      <c r="UYZ54" s="96"/>
      <c r="UZA54" s="96"/>
      <c r="UZB54" s="96"/>
      <c r="UZC54" s="96"/>
      <c r="UZD54" s="96"/>
      <c r="UZE54" s="96"/>
      <c r="UZF54" s="96"/>
      <c r="UZG54" s="96"/>
      <c r="UZH54" s="96"/>
      <c r="UZI54" s="96"/>
      <c r="UZJ54" s="96"/>
      <c r="UZK54" s="96"/>
      <c r="UZL54" s="96"/>
      <c r="UZM54" s="96"/>
      <c r="UZN54" s="96"/>
      <c r="UZO54" s="96"/>
      <c r="UZP54" s="96"/>
      <c r="UZQ54" s="96"/>
      <c r="UZR54" s="96"/>
      <c r="UZS54" s="96"/>
      <c r="UZT54" s="96"/>
      <c r="UZU54" s="96"/>
      <c r="UZV54" s="96"/>
      <c r="UZW54" s="96"/>
      <c r="UZX54" s="96"/>
      <c r="UZY54" s="96"/>
      <c r="UZZ54" s="96"/>
      <c r="VAA54" s="96"/>
      <c r="VAB54" s="96"/>
      <c r="VAC54" s="96"/>
      <c r="VAD54" s="96"/>
      <c r="VAE54" s="96"/>
      <c r="VAF54" s="96"/>
      <c r="VAG54" s="96"/>
      <c r="VAH54" s="96"/>
      <c r="VAI54" s="96"/>
      <c r="VAJ54" s="96"/>
      <c r="VAK54" s="96"/>
      <c r="VAL54" s="96"/>
      <c r="VAM54" s="96"/>
      <c r="VAN54" s="96"/>
      <c r="VAO54" s="96"/>
      <c r="VAP54" s="96"/>
      <c r="VAQ54" s="96"/>
      <c r="VAR54" s="96"/>
      <c r="VAS54" s="96"/>
      <c r="VAT54" s="96"/>
      <c r="VAU54" s="96"/>
      <c r="VAV54" s="96"/>
      <c r="VAW54" s="96"/>
      <c r="VAX54" s="96"/>
      <c r="VAY54" s="96"/>
      <c r="VAZ54" s="96"/>
      <c r="VBA54" s="96"/>
      <c r="VBB54" s="96"/>
      <c r="VBC54" s="96"/>
      <c r="VBD54" s="96"/>
      <c r="VBE54" s="96"/>
      <c r="VBF54" s="96"/>
      <c r="VBG54" s="96"/>
      <c r="VBH54" s="96"/>
      <c r="VBI54" s="96"/>
      <c r="VBJ54" s="96"/>
      <c r="VBK54" s="96"/>
      <c r="VBL54" s="96"/>
      <c r="VBM54" s="96"/>
      <c r="VBN54" s="96"/>
      <c r="VBO54" s="96"/>
      <c r="VBP54" s="96"/>
      <c r="VBQ54" s="96"/>
      <c r="VBR54" s="96"/>
      <c r="VBS54" s="96"/>
      <c r="VBT54" s="96"/>
      <c r="VBU54" s="96"/>
      <c r="VBV54" s="96"/>
      <c r="VBW54" s="96"/>
      <c r="VBX54" s="96"/>
      <c r="VBY54" s="96"/>
      <c r="VBZ54" s="96"/>
      <c r="VCA54" s="96"/>
      <c r="VCB54" s="96"/>
      <c r="VCC54" s="96"/>
      <c r="VCD54" s="96"/>
      <c r="VCE54" s="96"/>
      <c r="VCF54" s="96"/>
      <c r="VCG54" s="96"/>
      <c r="VCH54" s="96"/>
      <c r="VCI54" s="96"/>
      <c r="VCJ54" s="96"/>
      <c r="VCK54" s="96"/>
      <c r="VCL54" s="96"/>
      <c r="VCM54" s="96"/>
      <c r="VCN54" s="96"/>
      <c r="VCO54" s="96"/>
      <c r="VCP54" s="96"/>
      <c r="VCQ54" s="96"/>
      <c r="VCR54" s="96"/>
      <c r="VCS54" s="96"/>
      <c r="VCT54" s="96"/>
      <c r="VCU54" s="96"/>
      <c r="VCV54" s="96"/>
      <c r="VCW54" s="96"/>
      <c r="VCX54" s="96"/>
      <c r="VCY54" s="96"/>
      <c r="VCZ54" s="96"/>
      <c r="VDA54" s="96"/>
      <c r="VDB54" s="96"/>
      <c r="VDC54" s="96"/>
      <c r="VDD54" s="96"/>
      <c r="VDE54" s="96"/>
      <c r="VDF54" s="96"/>
      <c r="VDG54" s="96"/>
      <c r="VDH54" s="96"/>
      <c r="VDI54" s="96"/>
      <c r="VDJ54" s="96"/>
      <c r="VDK54" s="96"/>
      <c r="VDL54" s="96"/>
      <c r="VDM54" s="96"/>
      <c r="VDN54" s="96"/>
      <c r="VDO54" s="96"/>
      <c r="VDP54" s="96"/>
      <c r="VDQ54" s="96"/>
      <c r="VDR54" s="96"/>
      <c r="VDS54" s="96"/>
      <c r="VDT54" s="96"/>
      <c r="VDU54" s="96"/>
      <c r="VDV54" s="96"/>
      <c r="VDW54" s="96"/>
      <c r="VDX54" s="96"/>
      <c r="VDY54" s="96"/>
      <c r="VDZ54" s="96"/>
      <c r="VEA54" s="96"/>
      <c r="VEB54" s="96"/>
      <c r="VEC54" s="96"/>
      <c r="VED54" s="96"/>
      <c r="VEE54" s="96"/>
      <c r="VEF54" s="96"/>
      <c r="VEG54" s="96"/>
      <c r="VEH54" s="96"/>
      <c r="VEI54" s="96"/>
      <c r="VEJ54" s="96"/>
      <c r="VEK54" s="96"/>
      <c r="VEL54" s="96"/>
      <c r="VEM54" s="96"/>
      <c r="VEN54" s="96"/>
      <c r="VEO54" s="96"/>
      <c r="VEP54" s="96"/>
      <c r="VEQ54" s="96"/>
      <c r="VER54" s="96"/>
      <c r="VES54" s="96"/>
      <c r="VET54" s="96"/>
      <c r="VEU54" s="96"/>
      <c r="VEV54" s="96"/>
      <c r="VEW54" s="96"/>
      <c r="VEX54" s="96"/>
      <c r="VEY54" s="96"/>
      <c r="VEZ54" s="96"/>
      <c r="VFA54" s="96"/>
      <c r="VFB54" s="96"/>
      <c r="VFC54" s="96"/>
      <c r="VFD54" s="96"/>
      <c r="VFE54" s="96"/>
      <c r="VFF54" s="96"/>
      <c r="VFG54" s="96"/>
      <c r="VFH54" s="96"/>
      <c r="VFI54" s="96"/>
      <c r="VFJ54" s="96"/>
      <c r="VFK54" s="96"/>
      <c r="VFL54" s="96"/>
      <c r="VFM54" s="96"/>
      <c r="VFN54" s="96"/>
      <c r="VFO54" s="96"/>
      <c r="VFP54" s="96"/>
      <c r="VFQ54" s="96"/>
      <c r="VFR54" s="96"/>
      <c r="VFS54" s="96"/>
      <c r="VFT54" s="96"/>
      <c r="VFU54" s="96"/>
      <c r="VFV54" s="96"/>
      <c r="VFW54" s="96"/>
      <c r="VFX54" s="96"/>
      <c r="VFY54" s="96"/>
      <c r="VFZ54" s="96"/>
      <c r="VGA54" s="96"/>
      <c r="VGB54" s="96"/>
      <c r="VGC54" s="96"/>
      <c r="VGD54" s="96"/>
      <c r="VGE54" s="96"/>
      <c r="VGF54" s="96"/>
      <c r="VGG54" s="96"/>
      <c r="VGH54" s="96"/>
      <c r="VGI54" s="96"/>
      <c r="VGJ54" s="96"/>
      <c r="VGK54" s="96"/>
      <c r="VGL54" s="96"/>
      <c r="VGM54" s="96"/>
      <c r="VGN54" s="96"/>
      <c r="VGO54" s="96"/>
      <c r="VGP54" s="96"/>
      <c r="VGQ54" s="96"/>
      <c r="VGR54" s="96"/>
      <c r="VGS54" s="96"/>
      <c r="VGT54" s="96"/>
      <c r="VGU54" s="96"/>
      <c r="VGV54" s="96"/>
      <c r="VGW54" s="96"/>
      <c r="VGX54" s="96"/>
      <c r="VGY54" s="96"/>
      <c r="VGZ54" s="96"/>
      <c r="VHA54" s="96"/>
      <c r="VHB54" s="96"/>
      <c r="VHC54" s="96"/>
      <c r="VHD54" s="96"/>
      <c r="VHE54" s="96"/>
      <c r="VHF54" s="96"/>
      <c r="VHG54" s="96"/>
      <c r="VHH54" s="96"/>
      <c r="VHI54" s="96"/>
      <c r="VHJ54" s="96"/>
      <c r="VHK54" s="96"/>
      <c r="VHL54" s="96"/>
      <c r="VHM54" s="96"/>
      <c r="VHN54" s="96"/>
      <c r="VHO54" s="96"/>
      <c r="VHP54" s="96"/>
      <c r="VHQ54" s="96"/>
      <c r="VHR54" s="96"/>
      <c r="VHS54" s="96"/>
      <c r="VHT54" s="96"/>
      <c r="VHU54" s="96"/>
      <c r="VHV54" s="96"/>
      <c r="VHW54" s="96"/>
      <c r="VHX54" s="96"/>
      <c r="VHY54" s="96"/>
      <c r="VHZ54" s="96"/>
      <c r="VIA54" s="96"/>
      <c r="VIB54" s="96"/>
      <c r="VIC54" s="96"/>
      <c r="VID54" s="96"/>
      <c r="VIE54" s="96"/>
      <c r="VIF54" s="96"/>
      <c r="VIG54" s="96"/>
      <c r="VIH54" s="96"/>
      <c r="VII54" s="96"/>
      <c r="VIJ54" s="96"/>
      <c r="VIK54" s="96"/>
      <c r="VIL54" s="96"/>
      <c r="VIM54" s="96"/>
      <c r="VIN54" s="96"/>
      <c r="VIO54" s="96"/>
      <c r="VIP54" s="96"/>
      <c r="VIQ54" s="96"/>
      <c r="VIR54" s="96"/>
      <c r="VIS54" s="96"/>
      <c r="VIT54" s="96"/>
      <c r="VIU54" s="96"/>
      <c r="VIV54" s="96"/>
      <c r="VIW54" s="96"/>
      <c r="VIX54" s="96"/>
      <c r="VIY54" s="96"/>
      <c r="VIZ54" s="96"/>
      <c r="VJA54" s="96"/>
      <c r="VJB54" s="96"/>
      <c r="VJC54" s="96"/>
      <c r="VJD54" s="96"/>
      <c r="VJE54" s="96"/>
      <c r="VJF54" s="96"/>
      <c r="VJG54" s="96"/>
      <c r="VJH54" s="96"/>
      <c r="VJI54" s="96"/>
      <c r="VJJ54" s="96"/>
      <c r="VJK54" s="96"/>
      <c r="VJL54" s="96"/>
      <c r="VJM54" s="96"/>
      <c r="VJN54" s="96"/>
      <c r="VJO54" s="96"/>
      <c r="VJP54" s="96"/>
      <c r="VJQ54" s="96"/>
      <c r="VJR54" s="96"/>
      <c r="VJS54" s="96"/>
      <c r="VJT54" s="96"/>
      <c r="VJU54" s="96"/>
      <c r="VJV54" s="96"/>
      <c r="VJW54" s="96"/>
      <c r="VJX54" s="96"/>
      <c r="VJY54" s="96"/>
      <c r="VJZ54" s="96"/>
      <c r="VKA54" s="96"/>
      <c r="VKB54" s="96"/>
      <c r="VKC54" s="96"/>
      <c r="VKD54" s="96"/>
      <c r="VKE54" s="96"/>
      <c r="VKF54" s="96"/>
      <c r="VKG54" s="96"/>
      <c r="VKH54" s="96"/>
      <c r="VKI54" s="96"/>
      <c r="VKJ54" s="96"/>
      <c r="VKK54" s="96"/>
      <c r="VKL54" s="96"/>
      <c r="VKM54" s="96"/>
      <c r="VKN54" s="96"/>
      <c r="VKO54" s="96"/>
      <c r="VKP54" s="96"/>
      <c r="VKQ54" s="96"/>
      <c r="VKR54" s="96"/>
      <c r="VKS54" s="96"/>
      <c r="VKT54" s="96"/>
      <c r="VKU54" s="96"/>
      <c r="VKV54" s="96"/>
      <c r="VKW54" s="96"/>
      <c r="VKX54" s="96"/>
      <c r="VKY54" s="96"/>
      <c r="VKZ54" s="96"/>
      <c r="VLA54" s="96"/>
      <c r="VLB54" s="96"/>
      <c r="VLC54" s="96"/>
      <c r="VLD54" s="96"/>
      <c r="VLE54" s="96"/>
      <c r="VLF54" s="96"/>
      <c r="VLG54" s="96"/>
      <c r="VLH54" s="96"/>
      <c r="VLI54" s="96"/>
      <c r="VLJ54" s="96"/>
      <c r="VLK54" s="96"/>
      <c r="VLL54" s="96"/>
      <c r="VLM54" s="96"/>
      <c r="VLN54" s="96"/>
      <c r="VLO54" s="96"/>
      <c r="VLP54" s="96"/>
      <c r="VLQ54" s="96"/>
      <c r="VLR54" s="96"/>
      <c r="VLS54" s="96"/>
      <c r="VLT54" s="96"/>
      <c r="VLU54" s="96"/>
      <c r="VLV54" s="96"/>
      <c r="VLW54" s="96"/>
      <c r="VLX54" s="96"/>
      <c r="VLY54" s="96"/>
      <c r="VLZ54" s="96"/>
      <c r="VMA54" s="96"/>
      <c r="VMB54" s="96"/>
      <c r="VMC54" s="96"/>
      <c r="VMD54" s="96"/>
      <c r="VME54" s="96"/>
      <c r="VMF54" s="96"/>
      <c r="VMG54" s="96"/>
      <c r="VMH54" s="96"/>
      <c r="VMI54" s="96"/>
      <c r="VMJ54" s="96"/>
      <c r="VMK54" s="96"/>
      <c r="VML54" s="96"/>
      <c r="VMM54" s="96"/>
      <c r="VMN54" s="96"/>
      <c r="VMO54" s="96"/>
      <c r="VMP54" s="96"/>
      <c r="VMQ54" s="96"/>
      <c r="VMR54" s="96"/>
      <c r="VMS54" s="96"/>
      <c r="VMT54" s="96"/>
      <c r="VMU54" s="96"/>
      <c r="VMV54" s="96"/>
      <c r="VMW54" s="96"/>
      <c r="VMX54" s="96"/>
      <c r="VMY54" s="96"/>
      <c r="VMZ54" s="96"/>
      <c r="VNA54" s="96"/>
      <c r="VNB54" s="96"/>
      <c r="VNC54" s="96"/>
      <c r="VND54" s="96"/>
      <c r="VNE54" s="96"/>
      <c r="VNF54" s="96"/>
      <c r="VNG54" s="96"/>
      <c r="VNH54" s="96"/>
      <c r="VNI54" s="96"/>
      <c r="VNJ54" s="96"/>
      <c r="VNK54" s="96"/>
      <c r="VNL54" s="96"/>
      <c r="VNM54" s="96"/>
      <c r="VNN54" s="96"/>
      <c r="VNO54" s="96"/>
      <c r="VNP54" s="96"/>
      <c r="VNQ54" s="96"/>
      <c r="VNR54" s="96"/>
      <c r="VNS54" s="96"/>
      <c r="VNT54" s="96"/>
      <c r="VNU54" s="96"/>
      <c r="VNV54" s="96"/>
      <c r="VNW54" s="96"/>
      <c r="VNX54" s="96"/>
      <c r="VNY54" s="96"/>
      <c r="VNZ54" s="96"/>
      <c r="VOA54" s="96"/>
      <c r="VOB54" s="96"/>
      <c r="VOC54" s="96"/>
      <c r="VOD54" s="96"/>
      <c r="VOE54" s="96"/>
      <c r="VOF54" s="96"/>
      <c r="VOG54" s="96"/>
      <c r="VOH54" s="96"/>
      <c r="VOI54" s="96"/>
      <c r="VOJ54" s="96"/>
      <c r="VOK54" s="96"/>
      <c r="VOL54" s="96"/>
      <c r="VOM54" s="96"/>
      <c r="VON54" s="96"/>
      <c r="VOO54" s="96"/>
      <c r="VOP54" s="96"/>
      <c r="VOQ54" s="96"/>
      <c r="VOR54" s="96"/>
      <c r="VOS54" s="96"/>
      <c r="VOT54" s="96"/>
      <c r="VOU54" s="96"/>
      <c r="VOV54" s="96"/>
      <c r="VOW54" s="96"/>
      <c r="VOX54" s="96"/>
      <c r="VOY54" s="96"/>
      <c r="VOZ54" s="96"/>
      <c r="VPA54" s="96"/>
      <c r="VPB54" s="96"/>
      <c r="VPC54" s="96"/>
      <c r="VPD54" s="96"/>
      <c r="VPE54" s="96"/>
      <c r="VPF54" s="96"/>
      <c r="VPG54" s="96"/>
      <c r="VPH54" s="96"/>
      <c r="VPI54" s="96"/>
      <c r="VPJ54" s="96"/>
      <c r="VPK54" s="96"/>
      <c r="VPL54" s="96"/>
      <c r="VPM54" s="96"/>
      <c r="VPN54" s="96"/>
      <c r="VPO54" s="96"/>
      <c r="VPP54" s="96"/>
      <c r="VPQ54" s="96"/>
      <c r="VPR54" s="96"/>
      <c r="VPS54" s="96"/>
      <c r="VPT54" s="96"/>
      <c r="VPU54" s="96"/>
      <c r="VPV54" s="96"/>
      <c r="VPW54" s="96"/>
      <c r="VPX54" s="96"/>
      <c r="VPY54" s="96"/>
      <c r="VPZ54" s="96"/>
      <c r="VQA54" s="96"/>
      <c r="VQB54" s="96"/>
      <c r="VQC54" s="96"/>
      <c r="VQD54" s="96"/>
      <c r="VQE54" s="96"/>
      <c r="VQF54" s="96"/>
      <c r="VQG54" s="96"/>
      <c r="VQH54" s="96"/>
      <c r="VQI54" s="96"/>
      <c r="VQJ54" s="96"/>
      <c r="VQK54" s="96"/>
      <c r="VQL54" s="96"/>
      <c r="VQM54" s="96"/>
      <c r="VQN54" s="96"/>
      <c r="VQO54" s="96"/>
      <c r="VQP54" s="96"/>
      <c r="VQQ54" s="96"/>
      <c r="VQR54" s="96"/>
      <c r="VQS54" s="96"/>
      <c r="VQT54" s="96"/>
      <c r="VQU54" s="96"/>
      <c r="VQV54" s="96"/>
      <c r="VQW54" s="96"/>
      <c r="VQX54" s="96"/>
      <c r="VQY54" s="96"/>
      <c r="VQZ54" s="96"/>
      <c r="VRA54" s="96"/>
      <c r="VRB54" s="96"/>
      <c r="VRC54" s="96"/>
      <c r="VRD54" s="96"/>
      <c r="VRE54" s="96"/>
      <c r="VRF54" s="96"/>
      <c r="VRG54" s="96"/>
      <c r="VRH54" s="96"/>
      <c r="VRI54" s="96"/>
      <c r="VRJ54" s="96"/>
      <c r="VRK54" s="96"/>
      <c r="VRL54" s="96"/>
      <c r="VRM54" s="96"/>
      <c r="VRN54" s="96"/>
      <c r="VRO54" s="96"/>
      <c r="VRP54" s="96"/>
      <c r="VRQ54" s="96"/>
      <c r="VRR54" s="96"/>
      <c r="VRS54" s="96"/>
      <c r="VRT54" s="96"/>
      <c r="VRU54" s="96"/>
      <c r="VRV54" s="96"/>
      <c r="VRW54" s="96"/>
      <c r="VRX54" s="96"/>
      <c r="VRY54" s="96"/>
      <c r="VRZ54" s="96"/>
      <c r="VSA54" s="96"/>
      <c r="VSB54" s="96"/>
      <c r="VSC54" s="96"/>
      <c r="VSD54" s="96"/>
      <c r="VSE54" s="96"/>
      <c r="VSF54" s="96"/>
      <c r="VSG54" s="96"/>
      <c r="VSH54" s="96"/>
      <c r="VSI54" s="96"/>
      <c r="VSJ54" s="96"/>
      <c r="VSK54" s="96"/>
      <c r="VSL54" s="96"/>
      <c r="VSM54" s="96"/>
      <c r="VSN54" s="96"/>
      <c r="VSO54" s="96"/>
      <c r="VSP54" s="96"/>
      <c r="VSQ54" s="96"/>
      <c r="VSR54" s="96"/>
      <c r="VSS54" s="96"/>
      <c r="VST54" s="96"/>
      <c r="VSU54" s="96"/>
      <c r="VSV54" s="96"/>
      <c r="VSW54" s="96"/>
      <c r="VSX54" s="96"/>
      <c r="VSY54" s="96"/>
      <c r="VSZ54" s="96"/>
      <c r="VTA54" s="96"/>
      <c r="VTB54" s="96"/>
      <c r="VTC54" s="96"/>
      <c r="VTD54" s="96"/>
      <c r="VTE54" s="96"/>
      <c r="VTF54" s="96"/>
      <c r="VTG54" s="96"/>
      <c r="VTH54" s="96"/>
      <c r="VTI54" s="96"/>
      <c r="VTJ54" s="96"/>
      <c r="VTK54" s="96"/>
      <c r="VTL54" s="96"/>
      <c r="VTM54" s="96"/>
      <c r="VTN54" s="96"/>
      <c r="VTO54" s="96"/>
      <c r="VTP54" s="96"/>
      <c r="VTQ54" s="96"/>
      <c r="VTR54" s="96"/>
      <c r="VTS54" s="96"/>
      <c r="VTT54" s="96"/>
      <c r="VTU54" s="96"/>
      <c r="VTV54" s="96"/>
      <c r="VTW54" s="96"/>
      <c r="VTX54" s="96"/>
      <c r="VTY54" s="96"/>
      <c r="VTZ54" s="96"/>
      <c r="VUA54" s="96"/>
      <c r="VUB54" s="96"/>
      <c r="VUC54" s="96"/>
      <c r="VUD54" s="96"/>
      <c r="VUE54" s="96"/>
      <c r="VUF54" s="96"/>
      <c r="VUG54" s="96"/>
      <c r="VUH54" s="96"/>
      <c r="VUI54" s="96"/>
      <c r="VUJ54" s="96"/>
      <c r="VUK54" s="96"/>
      <c r="VUL54" s="96"/>
      <c r="VUM54" s="96"/>
      <c r="VUN54" s="96"/>
      <c r="VUO54" s="96"/>
      <c r="VUP54" s="96"/>
      <c r="VUQ54" s="96"/>
      <c r="VUR54" s="96"/>
      <c r="VUS54" s="96"/>
      <c r="VUT54" s="96"/>
      <c r="VUU54" s="96"/>
      <c r="VUV54" s="96"/>
      <c r="VUW54" s="96"/>
      <c r="VUX54" s="96"/>
      <c r="VUY54" s="96"/>
      <c r="VUZ54" s="96"/>
      <c r="VVA54" s="96"/>
      <c r="VVB54" s="96"/>
      <c r="VVC54" s="96"/>
      <c r="VVD54" s="96"/>
      <c r="VVE54" s="96"/>
      <c r="VVF54" s="96"/>
      <c r="VVG54" s="96"/>
      <c r="VVH54" s="96"/>
      <c r="VVI54" s="96"/>
      <c r="VVJ54" s="96"/>
      <c r="VVK54" s="96"/>
      <c r="VVL54" s="96"/>
      <c r="VVM54" s="96"/>
      <c r="VVN54" s="96"/>
      <c r="VVO54" s="96"/>
      <c r="VVP54" s="96"/>
      <c r="VVQ54" s="96"/>
      <c r="VVR54" s="96"/>
      <c r="VVS54" s="96"/>
      <c r="VVT54" s="96"/>
      <c r="VVU54" s="96"/>
      <c r="VVV54" s="96"/>
      <c r="VVW54" s="96"/>
      <c r="VVX54" s="96"/>
      <c r="VVY54" s="96"/>
      <c r="VVZ54" s="96"/>
      <c r="VWA54" s="96"/>
      <c r="VWB54" s="96"/>
      <c r="VWC54" s="96"/>
      <c r="VWD54" s="96"/>
      <c r="VWE54" s="96"/>
      <c r="VWF54" s="96"/>
      <c r="VWG54" s="96"/>
      <c r="VWH54" s="96"/>
      <c r="VWI54" s="96"/>
      <c r="VWJ54" s="96"/>
      <c r="VWK54" s="96"/>
      <c r="VWL54" s="96"/>
      <c r="VWM54" s="96"/>
      <c r="VWN54" s="96"/>
      <c r="VWO54" s="96"/>
      <c r="VWP54" s="96"/>
      <c r="VWQ54" s="96"/>
      <c r="VWR54" s="96"/>
      <c r="VWS54" s="96"/>
      <c r="VWT54" s="96"/>
      <c r="VWU54" s="96"/>
      <c r="VWV54" s="96"/>
      <c r="VWW54" s="96"/>
      <c r="VWX54" s="96"/>
      <c r="VWY54" s="96"/>
      <c r="VWZ54" s="96"/>
      <c r="VXA54" s="96"/>
      <c r="VXB54" s="96"/>
      <c r="VXC54" s="96"/>
      <c r="VXD54" s="96"/>
      <c r="VXE54" s="96"/>
      <c r="VXF54" s="96"/>
      <c r="VXG54" s="96"/>
      <c r="VXH54" s="96"/>
      <c r="VXI54" s="96"/>
      <c r="VXJ54" s="96"/>
      <c r="VXK54" s="96"/>
      <c r="VXL54" s="96"/>
      <c r="VXM54" s="96"/>
      <c r="VXN54" s="96"/>
      <c r="VXO54" s="96"/>
      <c r="VXP54" s="96"/>
      <c r="VXQ54" s="96"/>
      <c r="VXR54" s="96"/>
      <c r="VXS54" s="96"/>
      <c r="VXT54" s="96"/>
      <c r="VXU54" s="96"/>
      <c r="VXV54" s="96"/>
      <c r="VXW54" s="96"/>
      <c r="VXX54" s="96"/>
      <c r="VXY54" s="96"/>
      <c r="VXZ54" s="96"/>
      <c r="VYA54" s="96"/>
      <c r="VYB54" s="96"/>
      <c r="VYC54" s="96"/>
      <c r="VYD54" s="96"/>
      <c r="VYE54" s="96"/>
      <c r="VYF54" s="96"/>
      <c r="VYG54" s="96"/>
      <c r="VYH54" s="96"/>
      <c r="VYI54" s="96"/>
      <c r="VYJ54" s="96"/>
      <c r="VYK54" s="96"/>
      <c r="VYL54" s="96"/>
      <c r="VYM54" s="96"/>
      <c r="VYN54" s="96"/>
      <c r="VYO54" s="96"/>
      <c r="VYP54" s="96"/>
      <c r="VYQ54" s="96"/>
      <c r="VYR54" s="96"/>
      <c r="VYS54" s="96"/>
      <c r="VYT54" s="96"/>
      <c r="VYU54" s="96"/>
      <c r="VYV54" s="96"/>
      <c r="VYW54" s="96"/>
      <c r="VYX54" s="96"/>
      <c r="VYY54" s="96"/>
      <c r="VYZ54" s="96"/>
      <c r="VZA54" s="96"/>
      <c r="VZB54" s="96"/>
      <c r="VZC54" s="96"/>
      <c r="VZD54" s="96"/>
      <c r="VZE54" s="96"/>
      <c r="VZF54" s="96"/>
      <c r="VZG54" s="96"/>
      <c r="VZH54" s="96"/>
      <c r="VZI54" s="96"/>
      <c r="VZJ54" s="96"/>
      <c r="VZK54" s="96"/>
      <c r="VZL54" s="96"/>
      <c r="VZM54" s="96"/>
      <c r="VZN54" s="96"/>
      <c r="VZO54" s="96"/>
      <c r="VZP54" s="96"/>
      <c r="VZQ54" s="96"/>
      <c r="VZR54" s="96"/>
      <c r="VZS54" s="96"/>
      <c r="VZT54" s="96"/>
      <c r="VZU54" s="96"/>
      <c r="VZV54" s="96"/>
      <c r="VZW54" s="96"/>
      <c r="VZX54" s="96"/>
      <c r="VZY54" s="96"/>
      <c r="VZZ54" s="96"/>
      <c r="WAA54" s="96"/>
      <c r="WAB54" s="96"/>
      <c r="WAC54" s="96"/>
      <c r="WAD54" s="96"/>
      <c r="WAE54" s="96"/>
      <c r="WAF54" s="96"/>
      <c r="WAG54" s="96"/>
      <c r="WAH54" s="96"/>
      <c r="WAI54" s="96"/>
      <c r="WAJ54" s="96"/>
      <c r="WAK54" s="96"/>
      <c r="WAL54" s="96"/>
      <c r="WAM54" s="96"/>
      <c r="WAN54" s="96"/>
      <c r="WAO54" s="96"/>
      <c r="WAP54" s="96"/>
      <c r="WAQ54" s="96"/>
      <c r="WAR54" s="96"/>
      <c r="WAS54" s="96"/>
      <c r="WAT54" s="96"/>
      <c r="WAU54" s="96"/>
      <c r="WAV54" s="96"/>
      <c r="WAW54" s="96"/>
      <c r="WAX54" s="96"/>
      <c r="WAY54" s="96"/>
      <c r="WAZ54" s="96"/>
      <c r="WBA54" s="96"/>
      <c r="WBB54" s="96"/>
      <c r="WBC54" s="96"/>
      <c r="WBD54" s="96"/>
      <c r="WBE54" s="96"/>
      <c r="WBF54" s="96"/>
      <c r="WBG54" s="96"/>
      <c r="WBH54" s="96"/>
      <c r="WBI54" s="96"/>
      <c r="WBJ54" s="96"/>
      <c r="WBK54" s="96"/>
      <c r="WBL54" s="96"/>
      <c r="WBM54" s="96"/>
      <c r="WBN54" s="96"/>
      <c r="WBO54" s="96"/>
      <c r="WBP54" s="96"/>
      <c r="WBQ54" s="96"/>
      <c r="WBR54" s="96"/>
      <c r="WBS54" s="96"/>
      <c r="WBT54" s="96"/>
      <c r="WBU54" s="96"/>
      <c r="WBV54" s="96"/>
      <c r="WBW54" s="96"/>
      <c r="WBX54" s="96"/>
      <c r="WBY54" s="96"/>
      <c r="WBZ54" s="96"/>
      <c r="WCA54" s="96"/>
      <c r="WCB54" s="96"/>
      <c r="WCC54" s="96"/>
      <c r="WCD54" s="96"/>
      <c r="WCE54" s="96"/>
      <c r="WCF54" s="96"/>
      <c r="WCG54" s="96"/>
      <c r="WCH54" s="96"/>
      <c r="WCI54" s="96"/>
      <c r="WCJ54" s="96"/>
      <c r="WCK54" s="96"/>
      <c r="WCL54" s="96"/>
      <c r="WCM54" s="96"/>
      <c r="WCN54" s="96"/>
      <c r="WCO54" s="96"/>
      <c r="WCP54" s="96"/>
      <c r="WCQ54" s="96"/>
      <c r="WCR54" s="96"/>
      <c r="WCS54" s="96"/>
      <c r="WCT54" s="96"/>
      <c r="WCU54" s="96"/>
      <c r="WCV54" s="96"/>
      <c r="WCW54" s="96"/>
      <c r="WCX54" s="96"/>
      <c r="WCY54" s="96"/>
      <c r="WCZ54" s="96"/>
      <c r="WDA54" s="96"/>
      <c r="WDB54" s="96"/>
      <c r="WDC54" s="96"/>
      <c r="WDD54" s="96"/>
      <c r="WDE54" s="96"/>
      <c r="WDF54" s="96"/>
      <c r="WDG54" s="96"/>
      <c r="WDH54" s="96"/>
      <c r="WDI54" s="96"/>
      <c r="WDJ54" s="96"/>
      <c r="WDK54" s="96"/>
      <c r="WDL54" s="96"/>
      <c r="WDM54" s="96"/>
      <c r="WDN54" s="96"/>
      <c r="WDO54" s="96"/>
      <c r="WDP54" s="96"/>
      <c r="WDQ54" s="96"/>
      <c r="WDR54" s="96"/>
      <c r="WDS54" s="96"/>
      <c r="WDT54" s="96"/>
      <c r="WDU54" s="96"/>
      <c r="WDV54" s="96"/>
      <c r="WDW54" s="96"/>
      <c r="WDX54" s="96"/>
      <c r="WDY54" s="96"/>
      <c r="WDZ54" s="96"/>
      <c r="WEA54" s="96"/>
      <c r="WEB54" s="96"/>
      <c r="WEC54" s="96"/>
      <c r="WED54" s="96"/>
      <c r="WEE54" s="96"/>
      <c r="WEF54" s="96"/>
      <c r="WEG54" s="96"/>
      <c r="WEH54" s="96"/>
      <c r="WEI54" s="96"/>
      <c r="WEJ54" s="96"/>
      <c r="WEK54" s="96"/>
      <c r="WEL54" s="96"/>
      <c r="WEM54" s="96"/>
      <c r="WEN54" s="96"/>
      <c r="WEO54" s="96"/>
      <c r="WEP54" s="96"/>
      <c r="WEQ54" s="96"/>
      <c r="WER54" s="96"/>
      <c r="WES54" s="96"/>
      <c r="WET54" s="96"/>
      <c r="WEU54" s="96"/>
      <c r="WEV54" s="96"/>
      <c r="WEW54" s="96"/>
      <c r="WEX54" s="96"/>
      <c r="WEY54" s="96"/>
      <c r="WEZ54" s="96"/>
      <c r="WFA54" s="96"/>
      <c r="WFB54" s="96"/>
      <c r="WFC54" s="96"/>
      <c r="WFD54" s="96"/>
      <c r="WFE54" s="96"/>
      <c r="WFF54" s="96"/>
      <c r="WFG54" s="96"/>
      <c r="WFH54" s="96"/>
      <c r="WFI54" s="96"/>
      <c r="WFJ54" s="96"/>
      <c r="WFK54" s="96"/>
      <c r="WFL54" s="96"/>
      <c r="WFM54" s="96"/>
      <c r="WFN54" s="96"/>
      <c r="WFO54" s="96"/>
      <c r="WFP54" s="96"/>
      <c r="WFQ54" s="96"/>
      <c r="WFR54" s="96"/>
      <c r="WFS54" s="96"/>
      <c r="WFT54" s="96"/>
      <c r="WFU54" s="96"/>
      <c r="WFV54" s="96"/>
      <c r="WFW54" s="96"/>
      <c r="WFX54" s="96"/>
      <c r="WFY54" s="96"/>
      <c r="WFZ54" s="96"/>
      <c r="WGA54" s="96"/>
      <c r="WGB54" s="96"/>
      <c r="WGC54" s="96"/>
      <c r="WGD54" s="96"/>
      <c r="WGE54" s="96"/>
      <c r="WGF54" s="96"/>
      <c r="WGG54" s="96"/>
      <c r="WGH54" s="96"/>
      <c r="WGI54" s="96"/>
      <c r="WGJ54" s="96"/>
      <c r="WGK54" s="96"/>
      <c r="WGL54" s="96"/>
      <c r="WGM54" s="96"/>
      <c r="WGN54" s="96"/>
      <c r="WGO54" s="96"/>
      <c r="WGP54" s="96"/>
      <c r="WGQ54" s="96"/>
      <c r="WGR54" s="96"/>
      <c r="WGS54" s="96"/>
      <c r="WGT54" s="96"/>
      <c r="WGU54" s="96"/>
      <c r="WGV54" s="96"/>
      <c r="WGW54" s="96"/>
      <c r="WGX54" s="96"/>
      <c r="WGY54" s="96"/>
      <c r="WGZ54" s="96"/>
      <c r="WHA54" s="96"/>
      <c r="WHB54" s="96"/>
      <c r="WHC54" s="96"/>
      <c r="WHD54" s="96"/>
      <c r="WHE54" s="96"/>
      <c r="WHF54" s="96"/>
      <c r="WHG54" s="96"/>
      <c r="WHH54" s="96"/>
      <c r="WHI54" s="96"/>
      <c r="WHJ54" s="96"/>
      <c r="WHK54" s="96"/>
      <c r="WHL54" s="96"/>
      <c r="WHM54" s="96"/>
      <c r="WHN54" s="96"/>
      <c r="WHO54" s="96"/>
      <c r="WHP54" s="96"/>
      <c r="WHQ54" s="96"/>
      <c r="WHR54" s="96"/>
      <c r="WHS54" s="96"/>
      <c r="WHT54" s="96"/>
      <c r="WHU54" s="96"/>
      <c r="WHV54" s="96"/>
      <c r="WHW54" s="96"/>
      <c r="WHX54" s="96"/>
      <c r="WHY54" s="96"/>
      <c r="WHZ54" s="96"/>
      <c r="WIA54" s="96"/>
      <c r="WIB54" s="96"/>
      <c r="WIC54" s="96"/>
      <c r="WID54" s="96"/>
      <c r="WIE54" s="96"/>
      <c r="WIF54" s="96"/>
      <c r="WIG54" s="96"/>
      <c r="WIH54" s="96"/>
      <c r="WII54" s="96"/>
      <c r="WIJ54" s="96"/>
      <c r="WIK54" s="96"/>
      <c r="WIL54" s="96"/>
      <c r="WIM54" s="96"/>
      <c r="WIN54" s="96"/>
      <c r="WIO54" s="96"/>
      <c r="WIP54" s="96"/>
      <c r="WIQ54" s="96"/>
      <c r="WIR54" s="96"/>
      <c r="WIS54" s="96"/>
      <c r="WIT54" s="96"/>
      <c r="WIU54" s="96"/>
      <c r="WIV54" s="96"/>
      <c r="WIW54" s="96"/>
      <c r="WIX54" s="96"/>
      <c r="WIY54" s="96"/>
      <c r="WIZ54" s="96"/>
      <c r="WJA54" s="96"/>
      <c r="WJB54" s="96"/>
      <c r="WJC54" s="96"/>
      <c r="WJD54" s="96"/>
      <c r="WJE54" s="96"/>
      <c r="WJF54" s="96"/>
      <c r="WJG54" s="96"/>
      <c r="WJH54" s="96"/>
      <c r="WJI54" s="96"/>
      <c r="WJJ54" s="96"/>
      <c r="WJK54" s="96"/>
      <c r="WJL54" s="96"/>
      <c r="WJM54" s="96"/>
      <c r="WJN54" s="96"/>
      <c r="WJO54" s="96"/>
      <c r="WJP54" s="96"/>
      <c r="WJQ54" s="96"/>
      <c r="WJR54" s="96"/>
      <c r="WJS54" s="96"/>
      <c r="WJT54" s="96"/>
      <c r="WJU54" s="96"/>
      <c r="WJV54" s="96"/>
      <c r="WJW54" s="96"/>
      <c r="WJX54" s="96"/>
      <c r="WJY54" s="96"/>
      <c r="WJZ54" s="96"/>
      <c r="WKA54" s="96"/>
      <c r="WKB54" s="96"/>
      <c r="WKC54" s="96"/>
      <c r="WKD54" s="96"/>
      <c r="WKE54" s="96"/>
      <c r="WKF54" s="96"/>
      <c r="WKG54" s="96"/>
      <c r="WKH54" s="96"/>
      <c r="WKI54" s="96"/>
      <c r="WKJ54" s="96"/>
      <c r="WKK54" s="96"/>
      <c r="WKL54" s="96"/>
      <c r="WKM54" s="96"/>
      <c r="WKN54" s="96"/>
      <c r="WKO54" s="96"/>
      <c r="WKP54" s="96"/>
      <c r="WKQ54" s="96"/>
      <c r="WKR54" s="96"/>
      <c r="WKS54" s="96"/>
      <c r="WKT54" s="96"/>
      <c r="WKU54" s="96"/>
      <c r="WKV54" s="96"/>
      <c r="WKW54" s="96"/>
      <c r="WKX54" s="96"/>
      <c r="WKY54" s="96"/>
      <c r="WKZ54" s="96"/>
      <c r="WLA54" s="96"/>
      <c r="WLB54" s="96"/>
      <c r="WLC54" s="96"/>
      <c r="WLD54" s="96"/>
      <c r="WLE54" s="96"/>
      <c r="WLF54" s="96"/>
      <c r="WLG54" s="96"/>
      <c r="WLH54" s="96"/>
      <c r="WLI54" s="96"/>
      <c r="WLJ54" s="96"/>
      <c r="WLK54" s="96"/>
      <c r="WLL54" s="96"/>
      <c r="WLM54" s="96"/>
      <c r="WLN54" s="96"/>
      <c r="WLO54" s="96"/>
      <c r="WLP54" s="96"/>
      <c r="WLQ54" s="96"/>
      <c r="WLR54" s="96"/>
      <c r="WLS54" s="96"/>
      <c r="WLT54" s="96"/>
      <c r="WLU54" s="96"/>
      <c r="WLV54" s="96"/>
      <c r="WLW54" s="96"/>
      <c r="WLX54" s="96"/>
      <c r="WLY54" s="96"/>
      <c r="WLZ54" s="96"/>
      <c r="WMA54" s="96"/>
      <c r="WMB54" s="96"/>
      <c r="WMC54" s="96"/>
      <c r="WMD54" s="96"/>
      <c r="WME54" s="96"/>
      <c r="WMF54" s="96"/>
      <c r="WMG54" s="96"/>
      <c r="WMH54" s="96"/>
      <c r="WMI54" s="96"/>
      <c r="WMJ54" s="96"/>
      <c r="WMK54" s="96"/>
      <c r="WML54" s="96"/>
      <c r="WMM54" s="96"/>
      <c r="WMN54" s="96"/>
      <c r="WMO54" s="96"/>
      <c r="WMP54" s="96"/>
      <c r="WMQ54" s="96"/>
      <c r="WMR54" s="96"/>
      <c r="WMS54" s="96"/>
      <c r="WMT54" s="96"/>
      <c r="WMU54" s="96"/>
      <c r="WMV54" s="96"/>
      <c r="WMW54" s="96"/>
      <c r="WMX54" s="96"/>
      <c r="WMY54" s="96"/>
      <c r="WMZ54" s="96"/>
      <c r="WNA54" s="96"/>
      <c r="WNB54" s="96"/>
      <c r="WNC54" s="96"/>
      <c r="WND54" s="96"/>
      <c r="WNE54" s="96"/>
      <c r="WNF54" s="96"/>
      <c r="WNG54" s="96"/>
      <c r="WNH54" s="96"/>
      <c r="WNI54" s="96"/>
      <c r="WNJ54" s="96"/>
      <c r="WNK54" s="96"/>
      <c r="WNL54" s="96"/>
      <c r="WNM54" s="96"/>
      <c r="WNN54" s="96"/>
      <c r="WNO54" s="96"/>
      <c r="WNP54" s="96"/>
      <c r="WNQ54" s="96"/>
      <c r="WNR54" s="96"/>
      <c r="WNS54" s="96"/>
      <c r="WNT54" s="96"/>
      <c r="WNU54" s="96"/>
      <c r="WNV54" s="96"/>
      <c r="WNW54" s="96"/>
      <c r="WNX54" s="96"/>
      <c r="WNY54" s="96"/>
      <c r="WNZ54" s="96"/>
      <c r="WOA54" s="96"/>
      <c r="WOB54" s="96"/>
      <c r="WOC54" s="96"/>
      <c r="WOD54" s="96"/>
      <c r="WOE54" s="96"/>
      <c r="WOF54" s="96"/>
      <c r="WOG54" s="96"/>
      <c r="WOH54" s="96"/>
      <c r="WOI54" s="96"/>
      <c r="WOJ54" s="96"/>
      <c r="WOK54" s="96"/>
      <c r="WOL54" s="96"/>
      <c r="WOM54" s="96"/>
      <c r="WON54" s="96"/>
      <c r="WOO54" s="96"/>
      <c r="WOP54" s="96"/>
      <c r="WOQ54" s="96"/>
      <c r="WOR54" s="96"/>
      <c r="WOS54" s="96"/>
      <c r="WOT54" s="96"/>
      <c r="WOU54" s="96"/>
      <c r="WOV54" s="96"/>
      <c r="WOW54" s="96"/>
      <c r="WOX54" s="96"/>
      <c r="WOY54" s="96"/>
      <c r="WOZ54" s="96"/>
      <c r="WPA54" s="96"/>
      <c r="WPB54" s="96"/>
      <c r="WPC54" s="96"/>
      <c r="WPD54" s="96"/>
      <c r="WPE54" s="96"/>
      <c r="WPF54" s="96"/>
      <c r="WPG54" s="96"/>
      <c r="WPH54" s="96"/>
      <c r="WPI54" s="96"/>
      <c r="WPJ54" s="96"/>
      <c r="WPK54" s="96"/>
      <c r="WPL54" s="96"/>
      <c r="WPM54" s="96"/>
      <c r="WPN54" s="96"/>
      <c r="WPO54" s="96"/>
      <c r="WPP54" s="96"/>
      <c r="WPQ54" s="96"/>
      <c r="WPR54" s="96"/>
      <c r="WPS54" s="96"/>
      <c r="WPT54" s="96"/>
      <c r="WPU54" s="96"/>
      <c r="WPV54" s="96"/>
      <c r="WPW54" s="96"/>
      <c r="WPX54" s="96"/>
      <c r="WPY54" s="96"/>
      <c r="WPZ54" s="96"/>
      <c r="WQA54" s="96"/>
      <c r="WQB54" s="96"/>
      <c r="WQC54" s="96"/>
      <c r="WQD54" s="96"/>
      <c r="WQE54" s="96"/>
      <c r="WQF54" s="96"/>
      <c r="WQG54" s="96"/>
      <c r="WQH54" s="96"/>
      <c r="WQI54" s="96"/>
      <c r="WQJ54" s="96"/>
      <c r="WQK54" s="96"/>
      <c r="WQL54" s="96"/>
      <c r="WQM54" s="96"/>
      <c r="WQN54" s="96"/>
      <c r="WQO54" s="96"/>
      <c r="WQP54" s="96"/>
      <c r="WQQ54" s="96"/>
      <c r="WQR54" s="96"/>
      <c r="WQS54" s="96"/>
      <c r="WQT54" s="96"/>
      <c r="WQU54" s="96"/>
      <c r="WQV54" s="96"/>
      <c r="WQW54" s="96"/>
      <c r="WQX54" s="96"/>
      <c r="WQY54" s="96"/>
      <c r="WQZ54" s="96"/>
      <c r="WRA54" s="96"/>
      <c r="WRB54" s="96"/>
      <c r="WRC54" s="96"/>
      <c r="WRD54" s="96"/>
      <c r="WRE54" s="96"/>
      <c r="WRF54" s="96"/>
      <c r="WRG54" s="96"/>
      <c r="WRH54" s="96"/>
      <c r="WRI54" s="96"/>
      <c r="WRJ54" s="96"/>
      <c r="WRK54" s="96"/>
      <c r="WRL54" s="96"/>
      <c r="WRM54" s="96"/>
      <c r="WRN54" s="96"/>
      <c r="WRO54" s="96"/>
      <c r="WRP54" s="96"/>
      <c r="WRQ54" s="96"/>
      <c r="WRR54" s="96"/>
      <c r="WRS54" s="96"/>
      <c r="WRT54" s="96"/>
      <c r="WRU54" s="96"/>
      <c r="WRV54" s="96"/>
      <c r="WRW54" s="96"/>
      <c r="WRX54" s="96"/>
      <c r="WRY54" s="96"/>
      <c r="WRZ54" s="96"/>
      <c r="WSA54" s="96"/>
      <c r="WSB54" s="96"/>
      <c r="WSC54" s="96"/>
      <c r="WSD54" s="96"/>
      <c r="WSE54" s="96"/>
      <c r="WSF54" s="96"/>
      <c r="WSG54" s="96"/>
      <c r="WSH54" s="96"/>
      <c r="WSI54" s="96"/>
      <c r="WSJ54" s="96"/>
      <c r="WSK54" s="96"/>
      <c r="WSL54" s="96"/>
      <c r="WSM54" s="96"/>
      <c r="WSN54" s="96"/>
      <c r="WSO54" s="96"/>
      <c r="WSP54" s="96"/>
      <c r="WSQ54" s="96"/>
      <c r="WSR54" s="96"/>
      <c r="WSS54" s="96"/>
      <c r="WST54" s="96"/>
      <c r="WSU54" s="96"/>
      <c r="WSV54" s="96"/>
      <c r="WSW54" s="96"/>
      <c r="WSX54" s="96"/>
      <c r="WSY54" s="96"/>
      <c r="WSZ54" s="96"/>
      <c r="WTA54" s="96"/>
      <c r="WTB54" s="96"/>
      <c r="WTC54" s="96"/>
      <c r="WTD54" s="96"/>
      <c r="WTE54" s="96"/>
      <c r="WTF54" s="96"/>
      <c r="WTG54" s="96"/>
      <c r="WTH54" s="96"/>
      <c r="WTI54" s="96"/>
      <c r="WTJ54" s="96"/>
      <c r="WTK54" s="96"/>
      <c r="WTL54" s="96"/>
      <c r="WTM54" s="96"/>
      <c r="WTN54" s="96"/>
      <c r="WTO54" s="96"/>
      <c r="WTP54" s="96"/>
      <c r="WTQ54" s="96"/>
      <c r="WTR54" s="96"/>
      <c r="WTS54" s="96"/>
      <c r="WTT54" s="96"/>
      <c r="WTU54" s="96"/>
      <c r="WTV54" s="96"/>
      <c r="WTW54" s="96"/>
      <c r="WTX54" s="96"/>
      <c r="WTY54" s="96"/>
      <c r="WTZ54" s="96"/>
      <c r="WUA54" s="96"/>
      <c r="WUB54" s="96"/>
      <c r="WUC54" s="96"/>
      <c r="WUD54" s="96"/>
      <c r="WUE54" s="96"/>
      <c r="WUF54" s="96"/>
      <c r="WUG54" s="96"/>
      <c r="WUH54" s="96"/>
      <c r="WUI54" s="96"/>
      <c r="WUJ54" s="96"/>
      <c r="WUK54" s="96"/>
      <c r="WUL54" s="96"/>
      <c r="WUM54" s="96"/>
      <c r="WUN54" s="96"/>
      <c r="WUO54" s="96"/>
      <c r="WUP54" s="96"/>
      <c r="WUQ54" s="96"/>
      <c r="WUR54" s="96"/>
      <c r="WUS54" s="96"/>
      <c r="WUT54" s="96"/>
      <c r="WUU54" s="96"/>
      <c r="WUV54" s="96"/>
      <c r="WUW54" s="96"/>
      <c r="WUX54" s="96"/>
      <c r="WUY54" s="96"/>
      <c r="WUZ54" s="96"/>
      <c r="WVA54" s="96"/>
      <c r="WVB54" s="96"/>
      <c r="WVC54" s="96"/>
      <c r="WVD54" s="96"/>
      <c r="WVE54" s="96"/>
      <c r="WVF54" s="96"/>
      <c r="WVG54" s="96"/>
      <c r="WVH54" s="96"/>
      <c r="WVI54" s="96"/>
      <c r="WVJ54" s="96"/>
      <c r="WVK54" s="96"/>
      <c r="WVL54" s="96"/>
      <c r="WVM54" s="96"/>
      <c r="WVN54" s="96"/>
      <c r="WVO54" s="96"/>
      <c r="WVP54" s="96"/>
      <c r="WVQ54" s="96"/>
      <c r="WVR54" s="96"/>
      <c r="WVS54" s="96"/>
      <c r="WVT54" s="96"/>
      <c r="WVU54" s="96"/>
      <c r="WVV54" s="96"/>
      <c r="WVW54" s="96"/>
      <c r="WVX54" s="96"/>
      <c r="WVY54" s="96"/>
      <c r="WVZ54" s="96"/>
      <c r="WWA54" s="96"/>
      <c r="WWB54" s="96"/>
      <c r="WWC54" s="96"/>
      <c r="WWD54" s="96"/>
      <c r="WWE54" s="96"/>
      <c r="WWF54" s="96"/>
      <c r="WWG54" s="96"/>
      <c r="WWH54" s="96"/>
      <c r="WWI54" s="96"/>
      <c r="WWJ54" s="96"/>
      <c r="WWK54" s="96"/>
      <c r="WWL54" s="96"/>
      <c r="WWM54" s="96"/>
      <c r="WWN54" s="96"/>
      <c r="WWO54" s="96"/>
      <c r="WWP54" s="96"/>
      <c r="WWQ54" s="96"/>
      <c r="WWR54" s="96"/>
      <c r="WWS54" s="96"/>
      <c r="WWT54" s="96"/>
      <c r="WWU54" s="96"/>
      <c r="WWV54" s="96"/>
      <c r="WWW54" s="96"/>
      <c r="WWX54" s="96"/>
      <c r="WWY54" s="96"/>
      <c r="WWZ54" s="96"/>
      <c r="WXA54" s="96"/>
      <c r="WXB54" s="96"/>
      <c r="WXC54" s="96"/>
      <c r="WXD54" s="96"/>
      <c r="WXE54" s="96"/>
      <c r="WXF54" s="96"/>
      <c r="WXG54" s="96"/>
      <c r="WXH54" s="96"/>
      <c r="WXI54" s="96"/>
      <c r="WXJ54" s="96"/>
      <c r="WXK54" s="96"/>
      <c r="WXL54" s="96"/>
      <c r="WXM54" s="96"/>
      <c r="WXN54" s="96"/>
      <c r="WXO54" s="96"/>
      <c r="WXP54" s="96"/>
      <c r="WXQ54" s="96"/>
      <c r="WXR54" s="96"/>
      <c r="WXS54" s="96"/>
      <c r="WXT54" s="96"/>
      <c r="WXU54" s="96"/>
      <c r="WXV54" s="96"/>
      <c r="WXW54" s="96"/>
      <c r="WXX54" s="96"/>
      <c r="WXY54" s="96"/>
      <c r="WXZ54" s="96"/>
      <c r="WYA54" s="96"/>
      <c r="WYB54" s="96"/>
      <c r="WYC54" s="96"/>
      <c r="WYD54" s="96"/>
      <c r="WYE54" s="96"/>
      <c r="WYF54" s="96"/>
      <c r="WYG54" s="96"/>
      <c r="WYH54" s="96"/>
      <c r="WYI54" s="96"/>
      <c r="WYJ54" s="96"/>
      <c r="WYK54" s="96"/>
      <c r="WYL54" s="96"/>
      <c r="WYM54" s="96"/>
      <c r="WYN54" s="96"/>
      <c r="WYO54" s="96"/>
      <c r="WYP54" s="96"/>
      <c r="WYQ54" s="96"/>
      <c r="WYR54" s="96"/>
      <c r="WYS54" s="96"/>
      <c r="WYT54" s="96"/>
      <c r="WYU54" s="96"/>
      <c r="WYV54" s="96"/>
      <c r="WYW54" s="96"/>
      <c r="WYX54" s="96"/>
      <c r="WYY54" s="96"/>
      <c r="WYZ54" s="96"/>
      <c r="WZA54" s="96"/>
      <c r="WZB54" s="96"/>
      <c r="WZC54" s="96"/>
      <c r="WZD54" s="96"/>
      <c r="WZE54" s="96"/>
      <c r="WZF54" s="96"/>
      <c r="WZG54" s="96"/>
      <c r="WZH54" s="96"/>
      <c r="WZI54" s="96"/>
      <c r="WZJ54" s="96"/>
      <c r="WZK54" s="96"/>
      <c r="WZL54" s="96"/>
      <c r="WZM54" s="96"/>
      <c r="WZN54" s="96"/>
      <c r="WZO54" s="96"/>
      <c r="WZP54" s="96"/>
      <c r="WZQ54" s="96"/>
      <c r="WZR54" s="96"/>
      <c r="WZS54" s="96"/>
      <c r="WZT54" s="96"/>
      <c r="WZU54" s="96"/>
      <c r="WZV54" s="96"/>
      <c r="WZW54" s="96"/>
      <c r="WZX54" s="96"/>
      <c r="WZY54" s="96"/>
      <c r="WZZ54" s="96"/>
      <c r="XAA54" s="96"/>
      <c r="XAB54" s="96"/>
      <c r="XAC54" s="96"/>
      <c r="XAD54" s="96"/>
      <c r="XAE54" s="96"/>
      <c r="XAF54" s="96"/>
      <c r="XAG54" s="96"/>
      <c r="XAH54" s="96"/>
      <c r="XAI54" s="96"/>
      <c r="XAJ54" s="96"/>
      <c r="XAK54" s="96"/>
      <c r="XAL54" s="96"/>
      <c r="XAM54" s="96"/>
      <c r="XAN54" s="96"/>
      <c r="XAO54" s="96"/>
      <c r="XAP54" s="96"/>
      <c r="XAQ54" s="96"/>
      <c r="XAR54" s="96"/>
      <c r="XAS54" s="96"/>
      <c r="XAT54" s="96"/>
      <c r="XAU54" s="96"/>
      <c r="XAV54" s="96"/>
      <c r="XAW54" s="96"/>
      <c r="XAX54" s="96"/>
      <c r="XAY54" s="96"/>
      <c r="XAZ54" s="96"/>
      <c r="XBA54" s="96"/>
      <c r="XBB54" s="96"/>
      <c r="XBC54" s="96"/>
      <c r="XBD54" s="96"/>
      <c r="XBE54" s="96"/>
      <c r="XBF54" s="96"/>
      <c r="XBG54" s="96"/>
      <c r="XBH54" s="96"/>
      <c r="XBI54" s="96"/>
      <c r="XBJ54" s="96"/>
      <c r="XBK54" s="96"/>
      <c r="XBL54" s="96"/>
      <c r="XBM54" s="96"/>
      <c r="XBN54" s="96"/>
      <c r="XBO54" s="96"/>
      <c r="XBP54" s="96"/>
      <c r="XBQ54" s="96"/>
      <c r="XBR54" s="96"/>
      <c r="XBS54" s="96"/>
      <c r="XBT54" s="96"/>
      <c r="XBU54" s="96"/>
      <c r="XBV54" s="96"/>
      <c r="XBW54" s="96"/>
      <c r="XBX54" s="96"/>
      <c r="XBY54" s="96"/>
      <c r="XBZ54" s="96"/>
      <c r="XCA54" s="96"/>
      <c r="XCB54" s="96"/>
      <c r="XCC54" s="96"/>
      <c r="XCD54" s="96"/>
      <c r="XCE54" s="96"/>
      <c r="XCF54" s="96"/>
      <c r="XCG54" s="96"/>
      <c r="XCH54" s="96"/>
      <c r="XCI54" s="96"/>
      <c r="XCJ54" s="96"/>
      <c r="XCK54" s="96"/>
      <c r="XCL54" s="96"/>
      <c r="XCM54" s="96"/>
      <c r="XCN54" s="96"/>
      <c r="XCO54" s="96"/>
      <c r="XCP54" s="96"/>
      <c r="XCQ54" s="96"/>
      <c r="XCR54" s="96"/>
      <c r="XCS54" s="96"/>
      <c r="XCT54" s="96"/>
      <c r="XCU54" s="96"/>
      <c r="XCV54" s="96"/>
      <c r="XCW54" s="96"/>
      <c r="XCX54" s="96"/>
      <c r="XCY54" s="96"/>
      <c r="XCZ54" s="96"/>
    </row>
    <row r="55" spans="2:16328" x14ac:dyDescent="0.3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5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6"/>
      <c r="JO55" s="96"/>
      <c r="JP55" s="96"/>
      <c r="JQ55" s="96"/>
      <c r="JR55" s="96"/>
      <c r="JS55" s="96"/>
      <c r="JT55" s="96"/>
      <c r="JU55" s="96"/>
      <c r="JV55" s="96"/>
      <c r="JW55" s="96"/>
      <c r="JX55" s="96"/>
      <c r="JY55" s="96"/>
      <c r="JZ55" s="96"/>
      <c r="KA55" s="96"/>
      <c r="KB55" s="96"/>
      <c r="KC55" s="96"/>
      <c r="KD55" s="96"/>
      <c r="KE55" s="96"/>
      <c r="KF55" s="96"/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6"/>
      <c r="KU55" s="96"/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6"/>
      <c r="LJ55" s="96"/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6"/>
      <c r="LY55" s="96"/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6"/>
      <c r="MN55" s="96"/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6"/>
      <c r="NC55" s="96"/>
      <c r="ND55" s="96"/>
      <c r="NE55" s="96"/>
      <c r="NF55" s="96"/>
      <c r="NG55" s="96"/>
      <c r="NH55" s="96"/>
      <c r="NI55" s="96"/>
      <c r="NJ55" s="96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6"/>
      <c r="NY55" s="96"/>
      <c r="NZ55" s="96"/>
      <c r="OA55" s="96"/>
      <c r="OB55" s="96"/>
      <c r="OC55" s="96"/>
      <c r="OD55" s="96"/>
      <c r="OE55" s="96"/>
      <c r="OF55" s="96"/>
      <c r="OG55" s="96"/>
      <c r="OH55" s="96"/>
      <c r="OI55" s="96"/>
      <c r="OJ55" s="96"/>
      <c r="OK55" s="96"/>
      <c r="OL55" s="96"/>
      <c r="OM55" s="96"/>
      <c r="ON55" s="96"/>
      <c r="OO55" s="96"/>
      <c r="OP55" s="96"/>
      <c r="OQ55" s="96"/>
      <c r="OR55" s="96"/>
      <c r="OS55" s="96"/>
      <c r="OT55" s="96"/>
      <c r="OU55" s="96"/>
      <c r="OV55" s="96"/>
      <c r="OW55" s="96"/>
      <c r="OX55" s="96"/>
      <c r="OY55" s="96"/>
      <c r="OZ55" s="96"/>
      <c r="PA55" s="96"/>
      <c r="PB55" s="96"/>
      <c r="PC55" s="96"/>
      <c r="PD55" s="96"/>
      <c r="PE55" s="96"/>
      <c r="PF55" s="96"/>
      <c r="PG55" s="96"/>
      <c r="PH55" s="96"/>
      <c r="PI55" s="96"/>
      <c r="PJ55" s="96"/>
      <c r="PK55" s="96"/>
      <c r="PL55" s="96"/>
      <c r="PM55" s="96"/>
      <c r="PN55" s="96"/>
      <c r="PO55" s="96"/>
      <c r="PP55" s="96"/>
      <c r="PQ55" s="96"/>
      <c r="PR55" s="96"/>
      <c r="PS55" s="96"/>
      <c r="PT55" s="96"/>
      <c r="PU55" s="96"/>
      <c r="PV55" s="96"/>
      <c r="PW55" s="96"/>
      <c r="PX55" s="96"/>
      <c r="PY55" s="96"/>
      <c r="PZ55" s="96"/>
      <c r="QA55" s="96"/>
      <c r="QB55" s="96"/>
      <c r="QC55" s="96"/>
      <c r="QD55" s="96"/>
      <c r="QE55" s="96"/>
      <c r="QF55" s="96"/>
      <c r="QG55" s="96"/>
      <c r="QH55" s="96"/>
      <c r="QI55" s="96"/>
      <c r="QJ55" s="96"/>
      <c r="QK55" s="96"/>
      <c r="QL55" s="96"/>
      <c r="QM55" s="96"/>
      <c r="QN55" s="96"/>
      <c r="QO55" s="96"/>
      <c r="QP55" s="96"/>
      <c r="QQ55" s="96"/>
      <c r="QR55" s="96"/>
      <c r="QS55" s="96"/>
      <c r="QT55" s="96"/>
      <c r="QU55" s="96"/>
      <c r="QV55" s="96"/>
      <c r="QW55" s="96"/>
      <c r="QX55" s="96"/>
      <c r="QY55" s="96"/>
      <c r="QZ55" s="96"/>
      <c r="RA55" s="96"/>
      <c r="RB55" s="96"/>
      <c r="RC55" s="96"/>
      <c r="RD55" s="96"/>
      <c r="RE55" s="96"/>
      <c r="RF55" s="96"/>
      <c r="RG55" s="96"/>
      <c r="RH55" s="96"/>
      <c r="RI55" s="96"/>
      <c r="RJ55" s="96"/>
      <c r="RK55" s="96"/>
      <c r="RL55" s="96"/>
      <c r="RM55" s="96"/>
      <c r="RN55" s="96"/>
      <c r="RO55" s="96"/>
      <c r="RP55" s="96"/>
      <c r="RQ55" s="96"/>
      <c r="RR55" s="96"/>
      <c r="RS55" s="96"/>
      <c r="RT55" s="96"/>
      <c r="RU55" s="96"/>
      <c r="RV55" s="96"/>
      <c r="RW55" s="96"/>
      <c r="RX55" s="96"/>
      <c r="RY55" s="96"/>
      <c r="RZ55" s="96"/>
      <c r="SA55" s="96"/>
      <c r="SB55" s="96"/>
      <c r="SC55" s="96"/>
      <c r="SD55" s="96"/>
      <c r="SE55" s="96"/>
      <c r="SF55" s="96"/>
      <c r="SG55" s="96"/>
      <c r="SH55" s="96"/>
      <c r="SI55" s="96"/>
      <c r="SJ55" s="96"/>
      <c r="SK55" s="96"/>
      <c r="SL55" s="96"/>
      <c r="SM55" s="96"/>
      <c r="SN55" s="96"/>
      <c r="SO55" s="96"/>
      <c r="SP55" s="96"/>
      <c r="SQ55" s="96"/>
      <c r="SR55" s="96"/>
      <c r="SS55" s="96"/>
      <c r="ST55" s="96"/>
      <c r="SU55" s="96"/>
      <c r="SV55" s="96"/>
      <c r="SW55" s="96"/>
      <c r="SX55" s="96"/>
      <c r="SY55" s="96"/>
      <c r="SZ55" s="96"/>
      <c r="TA55" s="96"/>
      <c r="TB55" s="96"/>
      <c r="TC55" s="96"/>
      <c r="TD55" s="96"/>
      <c r="TE55" s="96"/>
      <c r="TF55" s="96"/>
      <c r="TG55" s="96"/>
      <c r="TH55" s="96"/>
      <c r="TI55" s="96"/>
      <c r="TJ55" s="96"/>
      <c r="TK55" s="96"/>
      <c r="TL55" s="96"/>
      <c r="TM55" s="96"/>
      <c r="TN55" s="96"/>
      <c r="TO55" s="96"/>
      <c r="TP55" s="96"/>
      <c r="TQ55" s="96"/>
      <c r="TR55" s="96"/>
      <c r="TS55" s="96"/>
      <c r="TT55" s="96"/>
      <c r="TU55" s="96"/>
      <c r="TV55" s="96"/>
      <c r="TW55" s="96"/>
      <c r="TX55" s="96"/>
      <c r="TY55" s="96"/>
      <c r="TZ55" s="96"/>
      <c r="UA55" s="96"/>
      <c r="UB55" s="96"/>
      <c r="UC55" s="96"/>
      <c r="UD55" s="96"/>
      <c r="UE55" s="96"/>
      <c r="UF55" s="96"/>
      <c r="UG55" s="96"/>
      <c r="UH55" s="96"/>
      <c r="UI55" s="96"/>
      <c r="UJ55" s="96"/>
      <c r="UK55" s="96"/>
      <c r="UL55" s="96"/>
      <c r="UM55" s="96"/>
      <c r="UN55" s="96"/>
      <c r="UO55" s="96"/>
      <c r="UP55" s="96"/>
      <c r="UQ55" s="96"/>
      <c r="UR55" s="96"/>
      <c r="US55" s="96"/>
      <c r="UT55" s="96"/>
      <c r="UU55" s="96"/>
      <c r="UV55" s="96"/>
      <c r="UW55" s="96"/>
      <c r="UX55" s="96"/>
      <c r="UY55" s="96"/>
      <c r="UZ55" s="96"/>
      <c r="VA55" s="96"/>
      <c r="VB55" s="96"/>
      <c r="VC55" s="96"/>
      <c r="VD55" s="96"/>
      <c r="VE55" s="96"/>
      <c r="VF55" s="96"/>
      <c r="VG55" s="96"/>
      <c r="VH55" s="96"/>
      <c r="VI55" s="96"/>
      <c r="VJ55" s="96"/>
      <c r="VK55" s="96"/>
      <c r="VL55" s="96"/>
      <c r="VM55" s="96"/>
      <c r="VN55" s="96"/>
      <c r="VO55" s="96"/>
      <c r="VP55" s="96"/>
      <c r="VQ55" s="96"/>
      <c r="VR55" s="96"/>
      <c r="VS55" s="96"/>
      <c r="VT55" s="96"/>
      <c r="VU55" s="96"/>
      <c r="VV55" s="96"/>
      <c r="VW55" s="96"/>
      <c r="VX55" s="96"/>
      <c r="VY55" s="96"/>
      <c r="VZ55" s="96"/>
      <c r="WA55" s="96"/>
      <c r="WB55" s="96"/>
      <c r="WC55" s="96"/>
      <c r="WD55" s="96"/>
      <c r="WE55" s="96"/>
      <c r="WF55" s="96"/>
      <c r="WG55" s="96"/>
      <c r="WH55" s="96"/>
      <c r="WI55" s="96"/>
      <c r="WJ55" s="96"/>
      <c r="WK55" s="96"/>
      <c r="WL55" s="96"/>
      <c r="WM55" s="96"/>
      <c r="WN55" s="96"/>
      <c r="WO55" s="96"/>
      <c r="WP55" s="96"/>
      <c r="WQ55" s="96"/>
      <c r="WR55" s="96"/>
      <c r="WS55" s="96"/>
      <c r="WT55" s="96"/>
      <c r="WU55" s="96"/>
      <c r="WV55" s="96"/>
      <c r="WW55" s="96"/>
      <c r="WX55" s="96"/>
      <c r="WY55" s="96"/>
      <c r="WZ55" s="96"/>
      <c r="XA55" s="96"/>
      <c r="XB55" s="96"/>
      <c r="XC55" s="96"/>
      <c r="XD55" s="96"/>
      <c r="XE55" s="96"/>
      <c r="XF55" s="96"/>
      <c r="XG55" s="96"/>
      <c r="XH55" s="96"/>
      <c r="XI55" s="96"/>
      <c r="XJ55" s="96"/>
      <c r="XK55" s="96"/>
      <c r="XL55" s="96"/>
      <c r="XM55" s="96"/>
      <c r="XN55" s="96"/>
      <c r="XO55" s="96"/>
      <c r="XP55" s="96"/>
      <c r="XQ55" s="96"/>
      <c r="XR55" s="96"/>
      <c r="XS55" s="96"/>
      <c r="XT55" s="96"/>
      <c r="XU55" s="96"/>
      <c r="XV55" s="96"/>
      <c r="XW55" s="96"/>
      <c r="XX55" s="96"/>
      <c r="XY55" s="96"/>
      <c r="XZ55" s="96"/>
      <c r="YA55" s="96"/>
      <c r="YB55" s="96"/>
      <c r="YC55" s="96"/>
      <c r="YD55" s="96"/>
      <c r="YE55" s="96"/>
      <c r="YF55" s="96"/>
      <c r="YG55" s="96"/>
      <c r="YH55" s="96"/>
      <c r="YI55" s="96"/>
      <c r="YJ55" s="96"/>
      <c r="YK55" s="96"/>
      <c r="YL55" s="96"/>
      <c r="YM55" s="96"/>
      <c r="YN55" s="96"/>
      <c r="YO55" s="96"/>
      <c r="YP55" s="96"/>
      <c r="YQ55" s="96"/>
      <c r="YR55" s="96"/>
      <c r="YS55" s="96"/>
      <c r="YT55" s="96"/>
      <c r="YU55" s="96"/>
      <c r="YV55" s="96"/>
      <c r="YW55" s="96"/>
      <c r="YX55" s="96"/>
      <c r="YY55" s="96"/>
      <c r="YZ55" s="96"/>
      <c r="ZA55" s="96"/>
      <c r="ZB55" s="96"/>
      <c r="ZC55" s="96"/>
      <c r="ZD55" s="96"/>
      <c r="ZE55" s="96"/>
      <c r="ZF55" s="96"/>
      <c r="ZG55" s="96"/>
      <c r="ZH55" s="96"/>
      <c r="ZI55" s="96"/>
      <c r="ZJ55" s="96"/>
      <c r="ZK55" s="96"/>
      <c r="ZL55" s="96"/>
      <c r="ZM55" s="96"/>
      <c r="ZN55" s="96"/>
      <c r="ZO55" s="96"/>
      <c r="ZP55" s="96"/>
      <c r="ZQ55" s="96"/>
      <c r="ZR55" s="96"/>
      <c r="ZS55" s="96"/>
      <c r="ZT55" s="96"/>
      <c r="ZU55" s="96"/>
      <c r="ZV55" s="96"/>
      <c r="ZW55" s="96"/>
      <c r="ZX55" s="96"/>
      <c r="ZY55" s="96"/>
      <c r="ZZ55" s="96"/>
      <c r="AAA55" s="96"/>
      <c r="AAB55" s="96"/>
      <c r="AAC55" s="96"/>
      <c r="AAD55" s="96"/>
      <c r="AAE55" s="96"/>
      <c r="AAF55" s="96"/>
      <c r="AAG55" s="96"/>
      <c r="AAH55" s="96"/>
      <c r="AAI55" s="96"/>
      <c r="AAJ55" s="96"/>
      <c r="AAK55" s="96"/>
      <c r="AAL55" s="96"/>
      <c r="AAM55" s="96"/>
      <c r="AAN55" s="96"/>
      <c r="AAO55" s="96"/>
      <c r="AAP55" s="96"/>
      <c r="AAQ55" s="96"/>
      <c r="AAR55" s="96"/>
      <c r="AAS55" s="96"/>
      <c r="AAT55" s="96"/>
      <c r="AAU55" s="96"/>
      <c r="AAV55" s="96"/>
      <c r="AAW55" s="96"/>
      <c r="AAX55" s="96"/>
      <c r="AAY55" s="96"/>
      <c r="AAZ55" s="96"/>
      <c r="ABA55" s="96"/>
      <c r="ABB55" s="96"/>
      <c r="ABC55" s="96"/>
      <c r="ABD55" s="96"/>
      <c r="ABE55" s="96"/>
      <c r="ABF55" s="96"/>
      <c r="ABG55" s="96"/>
      <c r="ABH55" s="96"/>
      <c r="ABI55" s="96"/>
      <c r="ABJ55" s="96"/>
      <c r="ABK55" s="96"/>
      <c r="ABL55" s="96"/>
      <c r="ABM55" s="96"/>
      <c r="ABN55" s="96"/>
      <c r="ABO55" s="96"/>
      <c r="ABP55" s="96"/>
      <c r="ABQ55" s="96"/>
      <c r="ABR55" s="96"/>
      <c r="ABS55" s="96"/>
      <c r="ABT55" s="96"/>
      <c r="ABU55" s="96"/>
      <c r="ABV55" s="96"/>
      <c r="ABW55" s="96"/>
      <c r="ABX55" s="96"/>
      <c r="ABY55" s="96"/>
      <c r="ABZ55" s="96"/>
      <c r="ACA55" s="96"/>
      <c r="ACB55" s="96"/>
      <c r="ACC55" s="96"/>
      <c r="ACD55" s="96"/>
      <c r="ACE55" s="96"/>
      <c r="ACF55" s="96"/>
      <c r="ACG55" s="96"/>
      <c r="ACH55" s="96"/>
      <c r="ACI55" s="96"/>
      <c r="ACJ55" s="96"/>
      <c r="ACK55" s="96"/>
      <c r="ACL55" s="96"/>
      <c r="ACM55" s="96"/>
      <c r="ACN55" s="96"/>
      <c r="ACO55" s="96"/>
      <c r="ACP55" s="96"/>
      <c r="ACQ55" s="96"/>
      <c r="ACR55" s="96"/>
      <c r="ACS55" s="96"/>
      <c r="ACT55" s="96"/>
      <c r="ACU55" s="96"/>
      <c r="ACV55" s="96"/>
      <c r="ACW55" s="96"/>
      <c r="ACX55" s="96"/>
      <c r="ACY55" s="96"/>
      <c r="ACZ55" s="96"/>
      <c r="ADA55" s="96"/>
      <c r="ADB55" s="96"/>
      <c r="ADC55" s="96"/>
      <c r="ADD55" s="96"/>
      <c r="ADE55" s="96"/>
      <c r="ADF55" s="96"/>
      <c r="ADG55" s="96"/>
      <c r="ADH55" s="96"/>
      <c r="ADI55" s="96"/>
      <c r="ADJ55" s="96"/>
      <c r="ADK55" s="96"/>
      <c r="ADL55" s="96"/>
      <c r="ADM55" s="96"/>
      <c r="ADN55" s="96"/>
      <c r="ADO55" s="96"/>
      <c r="ADP55" s="96"/>
      <c r="ADQ55" s="96"/>
      <c r="ADR55" s="96"/>
      <c r="ADS55" s="96"/>
      <c r="ADT55" s="96"/>
      <c r="ADU55" s="96"/>
      <c r="ADV55" s="96"/>
      <c r="ADW55" s="96"/>
      <c r="ADX55" s="96"/>
      <c r="ADY55" s="96"/>
      <c r="ADZ55" s="96"/>
      <c r="AEA55" s="96"/>
      <c r="AEB55" s="96"/>
      <c r="AEC55" s="96"/>
      <c r="AED55" s="96"/>
      <c r="AEE55" s="96"/>
      <c r="AEF55" s="96"/>
      <c r="AEG55" s="96"/>
      <c r="AEH55" s="96"/>
      <c r="AEI55" s="96"/>
      <c r="AEJ55" s="96"/>
      <c r="AEK55" s="96"/>
      <c r="AEL55" s="96"/>
      <c r="AEM55" s="96"/>
      <c r="AEN55" s="96"/>
      <c r="AEO55" s="96"/>
      <c r="AEP55" s="96"/>
      <c r="AEQ55" s="96"/>
      <c r="AER55" s="96"/>
      <c r="AES55" s="96"/>
      <c r="AET55" s="96"/>
      <c r="AEU55" s="96"/>
      <c r="AEV55" s="96"/>
      <c r="AEW55" s="96"/>
      <c r="AEX55" s="96"/>
      <c r="AEY55" s="96"/>
      <c r="AEZ55" s="96"/>
      <c r="AFA55" s="96"/>
      <c r="AFB55" s="96"/>
      <c r="AFC55" s="96"/>
      <c r="AFD55" s="96"/>
      <c r="AFE55" s="96"/>
      <c r="AFF55" s="96"/>
      <c r="AFG55" s="96"/>
      <c r="AFH55" s="96"/>
      <c r="AFI55" s="96"/>
      <c r="AFJ55" s="96"/>
      <c r="AFK55" s="96"/>
      <c r="AFL55" s="96"/>
      <c r="AFM55" s="96"/>
      <c r="AFN55" s="96"/>
      <c r="AFO55" s="96"/>
      <c r="AFP55" s="96"/>
      <c r="AFQ55" s="96"/>
      <c r="AFR55" s="96"/>
      <c r="AFS55" s="96"/>
      <c r="AFT55" s="96"/>
      <c r="AFU55" s="96"/>
      <c r="AFV55" s="96"/>
      <c r="AFW55" s="96"/>
      <c r="AFX55" s="96"/>
      <c r="AFY55" s="96"/>
      <c r="AFZ55" s="96"/>
      <c r="AGA55" s="96"/>
      <c r="AGB55" s="96"/>
      <c r="AGC55" s="96"/>
      <c r="AGD55" s="96"/>
      <c r="AGE55" s="96"/>
      <c r="AGF55" s="96"/>
      <c r="AGG55" s="96"/>
      <c r="AGH55" s="96"/>
      <c r="AGI55" s="96"/>
      <c r="AGJ55" s="96"/>
      <c r="AGK55" s="96"/>
      <c r="AGL55" s="96"/>
      <c r="AGM55" s="96"/>
      <c r="AGN55" s="96"/>
      <c r="AGO55" s="96"/>
      <c r="AGP55" s="96"/>
      <c r="AGQ55" s="96"/>
      <c r="AGR55" s="96"/>
      <c r="AGS55" s="96"/>
      <c r="AGT55" s="96"/>
      <c r="AGU55" s="96"/>
      <c r="AGV55" s="96"/>
      <c r="AGW55" s="96"/>
      <c r="AGX55" s="96"/>
      <c r="AGY55" s="96"/>
      <c r="AGZ55" s="96"/>
      <c r="AHA55" s="96"/>
      <c r="AHB55" s="96"/>
      <c r="AHC55" s="96"/>
      <c r="AHD55" s="96"/>
      <c r="AHE55" s="96"/>
      <c r="AHF55" s="96"/>
      <c r="AHG55" s="96"/>
      <c r="AHH55" s="96"/>
      <c r="AHI55" s="96"/>
      <c r="AHJ55" s="96"/>
      <c r="AHK55" s="96"/>
      <c r="AHL55" s="96"/>
      <c r="AHM55" s="96"/>
      <c r="AHN55" s="96"/>
      <c r="AHO55" s="96"/>
      <c r="AHP55" s="96"/>
      <c r="AHQ55" s="96"/>
      <c r="AHR55" s="96"/>
      <c r="AHS55" s="96"/>
      <c r="AHT55" s="96"/>
      <c r="AHU55" s="96"/>
      <c r="AHV55" s="96"/>
      <c r="AHW55" s="96"/>
      <c r="AHX55" s="96"/>
      <c r="AHY55" s="96"/>
      <c r="AHZ55" s="96"/>
      <c r="AIA55" s="96"/>
      <c r="AIB55" s="96"/>
      <c r="AIC55" s="96"/>
      <c r="AID55" s="96"/>
      <c r="AIE55" s="96"/>
      <c r="AIF55" s="96"/>
      <c r="AIG55" s="96"/>
      <c r="AIH55" s="96"/>
      <c r="AII55" s="96"/>
      <c r="AIJ55" s="96"/>
      <c r="AIK55" s="96"/>
      <c r="AIL55" s="96"/>
      <c r="AIM55" s="96"/>
      <c r="AIN55" s="96"/>
      <c r="AIO55" s="96"/>
      <c r="AIP55" s="96"/>
      <c r="AIQ55" s="96"/>
      <c r="AIR55" s="96"/>
      <c r="AIS55" s="96"/>
      <c r="AIT55" s="96"/>
      <c r="AIU55" s="96"/>
      <c r="AIV55" s="96"/>
      <c r="AIW55" s="96"/>
      <c r="AIX55" s="96"/>
      <c r="AIY55" s="96"/>
      <c r="AIZ55" s="96"/>
      <c r="AJA55" s="96"/>
      <c r="AJB55" s="96"/>
      <c r="AJC55" s="96"/>
      <c r="AJD55" s="96"/>
      <c r="AJE55" s="96"/>
      <c r="AJF55" s="96"/>
      <c r="AJG55" s="96"/>
      <c r="AJH55" s="96"/>
      <c r="AJI55" s="96"/>
      <c r="AJJ55" s="96"/>
      <c r="AJK55" s="96"/>
      <c r="AJL55" s="96"/>
      <c r="AJM55" s="96"/>
      <c r="AJN55" s="96"/>
      <c r="AJO55" s="96"/>
      <c r="AJP55" s="96"/>
      <c r="AJQ55" s="96"/>
      <c r="AJR55" s="96"/>
      <c r="AJS55" s="96"/>
      <c r="AJT55" s="96"/>
      <c r="AJU55" s="96"/>
      <c r="AJV55" s="96"/>
      <c r="AJW55" s="96"/>
      <c r="AJX55" s="96"/>
      <c r="AJY55" s="96"/>
      <c r="AJZ55" s="96"/>
      <c r="AKA55" s="96"/>
      <c r="AKB55" s="96"/>
      <c r="AKC55" s="96"/>
      <c r="AKD55" s="96"/>
      <c r="AKE55" s="96"/>
      <c r="AKF55" s="96"/>
      <c r="AKG55" s="96"/>
      <c r="AKH55" s="96"/>
      <c r="AKI55" s="96"/>
      <c r="AKJ55" s="96"/>
      <c r="AKK55" s="96"/>
      <c r="AKL55" s="96"/>
      <c r="AKM55" s="96"/>
      <c r="AKN55" s="96"/>
      <c r="AKO55" s="96"/>
      <c r="AKP55" s="96"/>
      <c r="AKQ55" s="96"/>
      <c r="AKR55" s="96"/>
      <c r="AKS55" s="96"/>
      <c r="AKT55" s="96"/>
      <c r="AKU55" s="96"/>
      <c r="AKV55" s="96"/>
      <c r="AKW55" s="96"/>
      <c r="AKX55" s="96"/>
      <c r="AKY55" s="96"/>
      <c r="AKZ55" s="96"/>
      <c r="ALA55" s="96"/>
      <c r="ALB55" s="96"/>
      <c r="ALC55" s="96"/>
      <c r="ALD55" s="96"/>
      <c r="ALE55" s="96"/>
      <c r="ALF55" s="96"/>
      <c r="ALG55" s="96"/>
      <c r="ALH55" s="96"/>
      <c r="ALI55" s="96"/>
      <c r="ALJ55" s="96"/>
      <c r="ALK55" s="96"/>
      <c r="ALL55" s="96"/>
      <c r="ALM55" s="96"/>
      <c r="ALN55" s="96"/>
      <c r="ALO55" s="96"/>
      <c r="ALP55" s="96"/>
      <c r="ALQ55" s="96"/>
      <c r="ALR55" s="96"/>
      <c r="ALS55" s="96"/>
      <c r="ALT55" s="96"/>
      <c r="ALU55" s="96"/>
      <c r="ALV55" s="96"/>
      <c r="ALW55" s="96"/>
      <c r="ALX55" s="96"/>
      <c r="ALY55" s="96"/>
      <c r="ALZ55" s="96"/>
      <c r="AMA55" s="96"/>
      <c r="AMB55" s="96"/>
      <c r="AMC55" s="96"/>
      <c r="AMD55" s="96"/>
      <c r="AME55" s="96"/>
      <c r="AMF55" s="96"/>
      <c r="AMG55" s="96"/>
      <c r="AMH55" s="96"/>
      <c r="AMI55" s="96"/>
      <c r="AMJ55" s="96"/>
      <c r="AMK55" s="96"/>
      <c r="AML55" s="96"/>
      <c r="AMM55" s="96"/>
      <c r="AMN55" s="96"/>
      <c r="AMO55" s="96"/>
      <c r="AMP55" s="96"/>
      <c r="AMQ55" s="96"/>
      <c r="AMR55" s="96"/>
      <c r="AMS55" s="96"/>
      <c r="AMT55" s="96"/>
      <c r="AMU55" s="96"/>
      <c r="AMV55" s="96"/>
      <c r="AMW55" s="96"/>
      <c r="AMX55" s="96"/>
      <c r="AMY55" s="96"/>
      <c r="AMZ55" s="96"/>
      <c r="ANA55" s="96"/>
      <c r="ANB55" s="96"/>
      <c r="ANC55" s="96"/>
      <c r="AND55" s="96"/>
      <c r="ANE55" s="96"/>
      <c r="ANF55" s="96"/>
      <c r="ANG55" s="96"/>
      <c r="ANH55" s="96"/>
      <c r="ANI55" s="96"/>
      <c r="ANJ55" s="96"/>
      <c r="ANK55" s="96"/>
      <c r="ANL55" s="96"/>
      <c r="ANM55" s="96"/>
      <c r="ANN55" s="96"/>
      <c r="ANO55" s="96"/>
      <c r="ANP55" s="96"/>
      <c r="ANQ55" s="96"/>
      <c r="ANR55" s="96"/>
      <c r="ANS55" s="96"/>
      <c r="ANT55" s="96"/>
      <c r="ANU55" s="96"/>
      <c r="ANV55" s="96"/>
      <c r="ANW55" s="96"/>
      <c r="ANX55" s="96"/>
      <c r="ANY55" s="96"/>
      <c r="ANZ55" s="96"/>
      <c r="AOA55" s="96"/>
      <c r="AOB55" s="96"/>
      <c r="AOC55" s="96"/>
      <c r="AOD55" s="96"/>
      <c r="AOE55" s="96"/>
      <c r="AOF55" s="96"/>
      <c r="AOG55" s="96"/>
      <c r="AOH55" s="96"/>
      <c r="AOI55" s="96"/>
      <c r="AOJ55" s="96"/>
      <c r="AOK55" s="96"/>
      <c r="AOL55" s="96"/>
      <c r="AOM55" s="96"/>
      <c r="AON55" s="96"/>
      <c r="AOO55" s="96"/>
      <c r="AOP55" s="96"/>
      <c r="AOQ55" s="96"/>
      <c r="AOR55" s="96"/>
      <c r="AOS55" s="96"/>
      <c r="AOT55" s="96"/>
      <c r="AOU55" s="96"/>
      <c r="AOV55" s="96"/>
      <c r="AOW55" s="96"/>
      <c r="AOX55" s="96"/>
      <c r="AOY55" s="96"/>
      <c r="AOZ55" s="96"/>
      <c r="APA55" s="96"/>
      <c r="APB55" s="96"/>
      <c r="APC55" s="96"/>
      <c r="APD55" s="96"/>
      <c r="APE55" s="96"/>
      <c r="APF55" s="96"/>
      <c r="APG55" s="96"/>
      <c r="APH55" s="96"/>
      <c r="API55" s="96"/>
      <c r="APJ55" s="96"/>
      <c r="APK55" s="96"/>
      <c r="APL55" s="96"/>
      <c r="APM55" s="96"/>
      <c r="APN55" s="96"/>
      <c r="APO55" s="96"/>
      <c r="APP55" s="96"/>
      <c r="APQ55" s="96"/>
      <c r="APR55" s="96"/>
      <c r="APS55" s="96"/>
      <c r="APT55" s="96"/>
      <c r="APU55" s="96"/>
      <c r="APV55" s="96"/>
      <c r="APW55" s="96"/>
      <c r="APX55" s="96"/>
      <c r="APY55" s="96"/>
      <c r="APZ55" s="96"/>
      <c r="AQA55" s="96"/>
      <c r="AQB55" s="96"/>
      <c r="AQC55" s="96"/>
      <c r="AQD55" s="96"/>
      <c r="AQE55" s="96"/>
      <c r="AQF55" s="96"/>
      <c r="AQG55" s="96"/>
      <c r="AQH55" s="96"/>
      <c r="AQI55" s="96"/>
      <c r="AQJ55" s="96"/>
      <c r="AQK55" s="96"/>
      <c r="AQL55" s="96"/>
      <c r="AQM55" s="96"/>
      <c r="AQN55" s="96"/>
      <c r="AQO55" s="96"/>
      <c r="AQP55" s="96"/>
      <c r="AQQ55" s="96"/>
      <c r="AQR55" s="96"/>
      <c r="AQS55" s="96"/>
      <c r="AQT55" s="96"/>
      <c r="AQU55" s="96"/>
      <c r="AQV55" s="96"/>
      <c r="AQW55" s="96"/>
      <c r="AQX55" s="96"/>
      <c r="AQY55" s="96"/>
      <c r="AQZ55" s="96"/>
      <c r="ARA55" s="96"/>
      <c r="ARB55" s="96"/>
      <c r="ARC55" s="96"/>
      <c r="ARD55" s="96"/>
      <c r="ARE55" s="96"/>
      <c r="ARF55" s="96"/>
      <c r="ARG55" s="96"/>
      <c r="ARH55" s="96"/>
      <c r="ARI55" s="96"/>
      <c r="ARJ55" s="96"/>
      <c r="ARK55" s="96"/>
      <c r="ARL55" s="96"/>
      <c r="ARM55" s="96"/>
      <c r="ARN55" s="96"/>
      <c r="ARO55" s="96"/>
      <c r="ARP55" s="96"/>
      <c r="ARQ55" s="96"/>
      <c r="ARR55" s="96"/>
      <c r="ARS55" s="96"/>
      <c r="ART55" s="96"/>
      <c r="ARU55" s="96"/>
      <c r="ARV55" s="96"/>
      <c r="ARW55" s="96"/>
      <c r="ARX55" s="96"/>
      <c r="ARY55" s="96"/>
      <c r="ARZ55" s="96"/>
      <c r="ASA55" s="96"/>
      <c r="ASB55" s="96"/>
      <c r="ASC55" s="96"/>
      <c r="ASD55" s="96"/>
      <c r="ASE55" s="96"/>
      <c r="ASF55" s="96"/>
      <c r="ASG55" s="96"/>
      <c r="ASH55" s="96"/>
      <c r="ASI55" s="96"/>
      <c r="ASJ55" s="96"/>
      <c r="ASK55" s="96"/>
      <c r="ASL55" s="96"/>
      <c r="ASM55" s="96"/>
      <c r="ASN55" s="96"/>
      <c r="ASO55" s="96"/>
      <c r="ASP55" s="96"/>
      <c r="ASQ55" s="96"/>
      <c r="ASR55" s="96"/>
      <c r="ASS55" s="96"/>
      <c r="AST55" s="96"/>
      <c r="ASU55" s="96"/>
      <c r="ASV55" s="96"/>
      <c r="ASW55" s="96"/>
      <c r="ASX55" s="96"/>
      <c r="ASY55" s="96"/>
      <c r="ASZ55" s="96"/>
      <c r="ATA55" s="96"/>
      <c r="ATB55" s="96"/>
      <c r="ATC55" s="96"/>
      <c r="ATD55" s="96"/>
      <c r="ATE55" s="96"/>
      <c r="ATF55" s="96"/>
      <c r="ATG55" s="96"/>
      <c r="ATH55" s="96"/>
      <c r="ATI55" s="96"/>
      <c r="ATJ55" s="96"/>
      <c r="ATK55" s="96"/>
      <c r="ATL55" s="96"/>
      <c r="ATM55" s="96"/>
      <c r="ATN55" s="96"/>
      <c r="ATO55" s="96"/>
      <c r="ATP55" s="96"/>
      <c r="ATQ55" s="96"/>
      <c r="ATR55" s="96"/>
      <c r="ATS55" s="96"/>
      <c r="ATT55" s="96"/>
      <c r="ATU55" s="96"/>
      <c r="ATV55" s="96"/>
      <c r="ATW55" s="96"/>
      <c r="ATX55" s="96"/>
      <c r="ATY55" s="96"/>
      <c r="ATZ55" s="96"/>
      <c r="AUA55" s="96"/>
      <c r="AUB55" s="96"/>
      <c r="AUC55" s="96"/>
      <c r="AUD55" s="96"/>
      <c r="AUE55" s="96"/>
      <c r="AUF55" s="96"/>
      <c r="AUG55" s="96"/>
      <c r="AUH55" s="96"/>
      <c r="AUI55" s="96"/>
      <c r="AUJ55" s="96"/>
      <c r="AUK55" s="96"/>
      <c r="AUL55" s="96"/>
      <c r="AUM55" s="96"/>
      <c r="AUN55" s="96"/>
      <c r="AUO55" s="96"/>
      <c r="AUP55" s="96"/>
      <c r="AUQ55" s="96"/>
      <c r="AUR55" s="96"/>
      <c r="AUS55" s="96"/>
      <c r="AUT55" s="96"/>
      <c r="AUU55" s="96"/>
      <c r="AUV55" s="96"/>
      <c r="AUW55" s="96"/>
      <c r="AUX55" s="96"/>
      <c r="AUY55" s="96"/>
      <c r="AUZ55" s="96"/>
      <c r="AVA55" s="96"/>
      <c r="AVB55" s="96"/>
      <c r="AVC55" s="96"/>
      <c r="AVD55" s="96"/>
      <c r="AVE55" s="96"/>
      <c r="AVF55" s="96"/>
      <c r="AVG55" s="96"/>
      <c r="AVH55" s="96"/>
      <c r="AVI55" s="96"/>
      <c r="AVJ55" s="96"/>
      <c r="AVK55" s="96"/>
      <c r="AVL55" s="96"/>
      <c r="AVM55" s="96"/>
      <c r="AVN55" s="96"/>
      <c r="AVO55" s="96"/>
      <c r="AVP55" s="96"/>
      <c r="AVQ55" s="96"/>
      <c r="AVR55" s="96"/>
      <c r="AVS55" s="96"/>
      <c r="AVT55" s="96"/>
      <c r="AVU55" s="96"/>
      <c r="AVV55" s="96"/>
      <c r="AVW55" s="96"/>
      <c r="AVX55" s="96"/>
      <c r="AVY55" s="96"/>
      <c r="AVZ55" s="96"/>
      <c r="AWA55" s="96"/>
      <c r="AWB55" s="96"/>
      <c r="AWC55" s="96"/>
      <c r="AWD55" s="96"/>
      <c r="AWE55" s="96"/>
      <c r="AWF55" s="96"/>
      <c r="AWG55" s="96"/>
      <c r="AWH55" s="96"/>
      <c r="AWI55" s="96"/>
      <c r="AWJ55" s="96"/>
      <c r="AWK55" s="96"/>
      <c r="AWL55" s="96"/>
      <c r="AWM55" s="96"/>
      <c r="AWN55" s="96"/>
      <c r="AWO55" s="96"/>
      <c r="AWP55" s="96"/>
      <c r="AWQ55" s="96"/>
      <c r="AWR55" s="96"/>
      <c r="AWS55" s="96"/>
      <c r="AWT55" s="96"/>
      <c r="AWU55" s="96"/>
      <c r="AWV55" s="96"/>
      <c r="AWW55" s="96"/>
      <c r="AWX55" s="96"/>
      <c r="AWY55" s="96"/>
      <c r="AWZ55" s="96"/>
      <c r="AXA55" s="96"/>
      <c r="AXB55" s="96"/>
      <c r="AXC55" s="96"/>
      <c r="AXD55" s="96"/>
      <c r="AXE55" s="96"/>
      <c r="AXF55" s="96"/>
      <c r="AXG55" s="96"/>
      <c r="AXH55" s="96"/>
      <c r="AXI55" s="96"/>
      <c r="AXJ55" s="96"/>
      <c r="AXK55" s="96"/>
      <c r="AXL55" s="96"/>
      <c r="AXM55" s="96"/>
      <c r="AXN55" s="96"/>
      <c r="AXO55" s="96"/>
      <c r="AXP55" s="96"/>
      <c r="AXQ55" s="96"/>
      <c r="AXR55" s="96"/>
      <c r="AXS55" s="96"/>
      <c r="AXT55" s="96"/>
      <c r="AXU55" s="96"/>
      <c r="AXV55" s="96"/>
      <c r="AXW55" s="96"/>
      <c r="AXX55" s="96"/>
      <c r="AXY55" s="96"/>
      <c r="AXZ55" s="96"/>
      <c r="AYA55" s="96"/>
      <c r="AYB55" s="96"/>
      <c r="AYC55" s="96"/>
      <c r="AYD55" s="96"/>
      <c r="AYE55" s="96"/>
      <c r="AYF55" s="96"/>
      <c r="AYG55" s="96"/>
      <c r="AYH55" s="96"/>
      <c r="AYI55" s="96"/>
      <c r="AYJ55" s="96"/>
      <c r="AYK55" s="96"/>
      <c r="AYL55" s="96"/>
      <c r="AYM55" s="96"/>
      <c r="AYN55" s="96"/>
      <c r="AYO55" s="96"/>
      <c r="AYP55" s="96"/>
      <c r="AYQ55" s="96"/>
      <c r="AYR55" s="96"/>
      <c r="AYS55" s="96"/>
      <c r="AYT55" s="96"/>
      <c r="AYU55" s="96"/>
      <c r="AYV55" s="96"/>
      <c r="AYW55" s="96"/>
      <c r="AYX55" s="96"/>
      <c r="AYY55" s="96"/>
      <c r="AYZ55" s="96"/>
      <c r="AZA55" s="96"/>
      <c r="AZB55" s="96"/>
      <c r="AZC55" s="96"/>
      <c r="AZD55" s="96"/>
      <c r="AZE55" s="96"/>
      <c r="AZF55" s="96"/>
      <c r="AZG55" s="96"/>
      <c r="AZH55" s="96"/>
      <c r="AZI55" s="96"/>
      <c r="AZJ55" s="96"/>
      <c r="AZK55" s="96"/>
      <c r="AZL55" s="96"/>
      <c r="AZM55" s="96"/>
      <c r="AZN55" s="96"/>
      <c r="AZO55" s="96"/>
      <c r="AZP55" s="96"/>
      <c r="AZQ55" s="96"/>
      <c r="AZR55" s="96"/>
      <c r="AZS55" s="96"/>
      <c r="AZT55" s="96"/>
      <c r="AZU55" s="96"/>
      <c r="AZV55" s="96"/>
      <c r="AZW55" s="96"/>
      <c r="AZX55" s="96"/>
      <c r="AZY55" s="96"/>
      <c r="AZZ55" s="96"/>
      <c r="BAA55" s="96"/>
      <c r="BAB55" s="96"/>
      <c r="BAC55" s="96"/>
      <c r="BAD55" s="96"/>
      <c r="BAE55" s="96"/>
      <c r="BAF55" s="96"/>
      <c r="BAG55" s="96"/>
      <c r="BAH55" s="96"/>
      <c r="BAI55" s="96"/>
      <c r="BAJ55" s="96"/>
      <c r="BAK55" s="96"/>
      <c r="BAL55" s="96"/>
      <c r="BAM55" s="96"/>
      <c r="BAN55" s="96"/>
      <c r="BAO55" s="96"/>
      <c r="BAP55" s="96"/>
      <c r="BAQ55" s="96"/>
      <c r="BAR55" s="96"/>
      <c r="BAS55" s="96"/>
      <c r="BAT55" s="96"/>
      <c r="BAU55" s="96"/>
      <c r="BAV55" s="96"/>
      <c r="BAW55" s="96"/>
      <c r="BAX55" s="96"/>
      <c r="BAY55" s="96"/>
      <c r="BAZ55" s="96"/>
      <c r="BBA55" s="96"/>
      <c r="BBB55" s="96"/>
      <c r="BBC55" s="96"/>
      <c r="BBD55" s="96"/>
      <c r="BBE55" s="96"/>
      <c r="BBF55" s="96"/>
      <c r="BBG55" s="96"/>
      <c r="BBH55" s="96"/>
      <c r="BBI55" s="96"/>
      <c r="BBJ55" s="96"/>
      <c r="BBK55" s="96"/>
      <c r="BBL55" s="96"/>
      <c r="BBM55" s="96"/>
      <c r="BBN55" s="96"/>
      <c r="BBO55" s="96"/>
      <c r="BBP55" s="96"/>
      <c r="BBQ55" s="96"/>
      <c r="BBR55" s="96"/>
      <c r="BBS55" s="96"/>
      <c r="BBT55" s="96"/>
      <c r="BBU55" s="96"/>
      <c r="BBV55" s="96"/>
      <c r="BBW55" s="96"/>
      <c r="BBX55" s="96"/>
      <c r="BBY55" s="96"/>
      <c r="BBZ55" s="96"/>
      <c r="BCA55" s="96"/>
      <c r="BCB55" s="96"/>
      <c r="BCC55" s="96"/>
      <c r="BCD55" s="96"/>
      <c r="BCE55" s="96"/>
      <c r="BCF55" s="96"/>
      <c r="BCG55" s="96"/>
      <c r="BCH55" s="96"/>
      <c r="BCI55" s="96"/>
      <c r="BCJ55" s="96"/>
      <c r="BCK55" s="96"/>
      <c r="BCL55" s="96"/>
      <c r="BCM55" s="96"/>
      <c r="BCN55" s="96"/>
      <c r="BCO55" s="96"/>
      <c r="BCP55" s="96"/>
      <c r="BCQ55" s="96"/>
      <c r="BCR55" s="96"/>
      <c r="BCS55" s="96"/>
      <c r="BCT55" s="96"/>
      <c r="BCU55" s="96"/>
      <c r="BCV55" s="96"/>
      <c r="BCW55" s="96"/>
      <c r="BCX55" s="96"/>
      <c r="BCY55" s="96"/>
      <c r="BCZ55" s="96"/>
      <c r="BDA55" s="96"/>
      <c r="BDB55" s="96"/>
      <c r="BDC55" s="96"/>
      <c r="BDD55" s="96"/>
      <c r="BDE55" s="96"/>
      <c r="BDF55" s="96"/>
      <c r="BDG55" s="96"/>
      <c r="BDH55" s="96"/>
      <c r="BDI55" s="96"/>
      <c r="BDJ55" s="96"/>
      <c r="BDK55" s="96"/>
      <c r="BDL55" s="96"/>
      <c r="BDM55" s="96"/>
      <c r="BDN55" s="96"/>
      <c r="BDO55" s="96"/>
      <c r="BDP55" s="96"/>
      <c r="BDQ55" s="96"/>
      <c r="BDR55" s="96"/>
      <c r="BDS55" s="96"/>
      <c r="BDT55" s="96"/>
      <c r="BDU55" s="96"/>
      <c r="BDV55" s="96"/>
      <c r="BDW55" s="96"/>
      <c r="BDX55" s="96"/>
      <c r="BDY55" s="96"/>
      <c r="BDZ55" s="96"/>
      <c r="BEA55" s="96"/>
      <c r="BEB55" s="96"/>
      <c r="BEC55" s="96"/>
      <c r="BED55" s="96"/>
      <c r="BEE55" s="96"/>
      <c r="BEF55" s="96"/>
      <c r="BEG55" s="96"/>
      <c r="BEH55" s="96"/>
      <c r="BEI55" s="96"/>
      <c r="BEJ55" s="96"/>
      <c r="BEK55" s="96"/>
      <c r="BEL55" s="96"/>
      <c r="BEM55" s="96"/>
      <c r="BEN55" s="96"/>
      <c r="BEO55" s="96"/>
      <c r="BEP55" s="96"/>
      <c r="BEQ55" s="96"/>
      <c r="BER55" s="96"/>
      <c r="BES55" s="96"/>
      <c r="BET55" s="96"/>
      <c r="BEU55" s="96"/>
      <c r="BEV55" s="96"/>
      <c r="BEW55" s="96"/>
      <c r="BEX55" s="96"/>
      <c r="BEY55" s="96"/>
      <c r="BEZ55" s="96"/>
      <c r="BFA55" s="96"/>
      <c r="BFB55" s="96"/>
      <c r="BFC55" s="96"/>
      <c r="BFD55" s="96"/>
      <c r="BFE55" s="96"/>
      <c r="BFF55" s="96"/>
      <c r="BFG55" s="96"/>
      <c r="BFH55" s="96"/>
      <c r="BFI55" s="96"/>
      <c r="BFJ55" s="96"/>
      <c r="BFK55" s="96"/>
      <c r="BFL55" s="96"/>
      <c r="BFM55" s="96"/>
      <c r="BFN55" s="96"/>
      <c r="BFO55" s="96"/>
      <c r="BFP55" s="96"/>
      <c r="BFQ55" s="96"/>
      <c r="BFR55" s="96"/>
      <c r="BFS55" s="96"/>
      <c r="BFT55" s="96"/>
      <c r="BFU55" s="96"/>
      <c r="BFV55" s="96"/>
      <c r="BFW55" s="96"/>
      <c r="BFX55" s="96"/>
      <c r="BFY55" s="96"/>
      <c r="BFZ55" s="96"/>
      <c r="BGA55" s="96"/>
      <c r="BGB55" s="96"/>
      <c r="BGC55" s="96"/>
      <c r="BGD55" s="96"/>
      <c r="BGE55" s="96"/>
      <c r="BGF55" s="96"/>
      <c r="BGG55" s="96"/>
      <c r="BGH55" s="96"/>
      <c r="BGI55" s="96"/>
      <c r="BGJ55" s="96"/>
      <c r="BGK55" s="96"/>
      <c r="BGL55" s="96"/>
      <c r="BGM55" s="96"/>
      <c r="BGN55" s="96"/>
      <c r="BGO55" s="96"/>
      <c r="BGP55" s="96"/>
      <c r="BGQ55" s="96"/>
      <c r="BGR55" s="96"/>
      <c r="BGS55" s="96"/>
      <c r="BGT55" s="96"/>
      <c r="BGU55" s="96"/>
      <c r="BGV55" s="96"/>
      <c r="BGW55" s="96"/>
      <c r="BGX55" s="96"/>
      <c r="BGY55" s="96"/>
      <c r="BGZ55" s="96"/>
      <c r="BHA55" s="96"/>
      <c r="BHB55" s="96"/>
      <c r="BHC55" s="96"/>
      <c r="BHD55" s="96"/>
      <c r="BHE55" s="96"/>
      <c r="BHF55" s="96"/>
      <c r="BHG55" s="96"/>
      <c r="BHH55" s="96"/>
      <c r="BHI55" s="96"/>
      <c r="BHJ55" s="96"/>
      <c r="BHK55" s="96"/>
      <c r="BHL55" s="96"/>
      <c r="BHM55" s="96"/>
      <c r="BHN55" s="96"/>
      <c r="BHO55" s="96"/>
      <c r="BHP55" s="96"/>
      <c r="BHQ55" s="96"/>
      <c r="BHR55" s="96"/>
      <c r="BHS55" s="96"/>
      <c r="BHT55" s="96"/>
      <c r="BHU55" s="96"/>
      <c r="BHV55" s="96"/>
      <c r="BHW55" s="96"/>
      <c r="BHX55" s="96"/>
      <c r="BHY55" s="96"/>
      <c r="BHZ55" s="96"/>
      <c r="BIA55" s="96"/>
      <c r="BIB55" s="96"/>
      <c r="BIC55" s="96"/>
      <c r="BID55" s="96"/>
      <c r="BIE55" s="96"/>
      <c r="BIF55" s="96"/>
      <c r="BIG55" s="96"/>
      <c r="BIH55" s="96"/>
      <c r="BII55" s="96"/>
      <c r="BIJ55" s="96"/>
      <c r="BIK55" s="96"/>
      <c r="BIL55" s="96"/>
      <c r="BIM55" s="96"/>
      <c r="BIN55" s="96"/>
      <c r="BIO55" s="96"/>
      <c r="BIP55" s="96"/>
      <c r="BIQ55" s="96"/>
      <c r="BIR55" s="96"/>
      <c r="BIS55" s="96"/>
      <c r="BIT55" s="96"/>
      <c r="BIU55" s="96"/>
      <c r="BIV55" s="96"/>
      <c r="BIW55" s="96"/>
      <c r="BIX55" s="96"/>
      <c r="BIY55" s="96"/>
      <c r="BIZ55" s="96"/>
      <c r="BJA55" s="96"/>
      <c r="BJB55" s="96"/>
      <c r="BJC55" s="96"/>
      <c r="BJD55" s="96"/>
      <c r="BJE55" s="96"/>
      <c r="BJF55" s="96"/>
      <c r="BJG55" s="96"/>
      <c r="BJH55" s="96"/>
      <c r="BJI55" s="96"/>
      <c r="BJJ55" s="96"/>
      <c r="BJK55" s="96"/>
      <c r="BJL55" s="96"/>
      <c r="BJM55" s="96"/>
      <c r="BJN55" s="96"/>
      <c r="BJO55" s="96"/>
      <c r="BJP55" s="96"/>
      <c r="BJQ55" s="96"/>
      <c r="BJR55" s="96"/>
      <c r="BJS55" s="96"/>
      <c r="BJT55" s="96"/>
      <c r="BJU55" s="96"/>
      <c r="BJV55" s="96"/>
      <c r="BJW55" s="96"/>
      <c r="BJX55" s="96"/>
      <c r="BJY55" s="96"/>
      <c r="BJZ55" s="96"/>
      <c r="BKA55" s="96"/>
      <c r="BKB55" s="96"/>
      <c r="BKC55" s="96"/>
      <c r="BKD55" s="96"/>
      <c r="BKE55" s="96"/>
      <c r="BKF55" s="96"/>
      <c r="BKG55" s="96"/>
      <c r="BKH55" s="96"/>
      <c r="BKI55" s="96"/>
      <c r="BKJ55" s="96"/>
      <c r="BKK55" s="96"/>
      <c r="BKL55" s="96"/>
      <c r="BKM55" s="96"/>
      <c r="BKN55" s="96"/>
      <c r="BKO55" s="96"/>
      <c r="BKP55" s="96"/>
      <c r="BKQ55" s="96"/>
      <c r="BKR55" s="96"/>
      <c r="BKS55" s="96"/>
      <c r="BKT55" s="96"/>
      <c r="BKU55" s="96"/>
      <c r="BKV55" s="96"/>
      <c r="BKW55" s="96"/>
      <c r="BKX55" s="96"/>
      <c r="BKY55" s="96"/>
      <c r="BKZ55" s="96"/>
      <c r="BLA55" s="96"/>
      <c r="BLB55" s="96"/>
      <c r="BLC55" s="96"/>
      <c r="BLD55" s="96"/>
      <c r="BLE55" s="96"/>
      <c r="BLF55" s="96"/>
      <c r="BLG55" s="96"/>
      <c r="BLH55" s="96"/>
      <c r="BLI55" s="96"/>
      <c r="BLJ55" s="96"/>
      <c r="BLK55" s="96"/>
      <c r="BLL55" s="96"/>
      <c r="BLM55" s="96"/>
      <c r="BLN55" s="96"/>
      <c r="BLO55" s="96"/>
      <c r="BLP55" s="96"/>
      <c r="BLQ55" s="96"/>
      <c r="BLR55" s="96"/>
      <c r="BLS55" s="96"/>
      <c r="BLT55" s="96"/>
      <c r="BLU55" s="96"/>
      <c r="BLV55" s="96"/>
      <c r="BLW55" s="96"/>
      <c r="BLX55" s="96"/>
      <c r="BLY55" s="96"/>
      <c r="BLZ55" s="96"/>
      <c r="BMA55" s="96"/>
      <c r="BMB55" s="96"/>
      <c r="BMC55" s="96"/>
      <c r="BMD55" s="96"/>
      <c r="BME55" s="96"/>
      <c r="BMF55" s="96"/>
      <c r="BMG55" s="96"/>
      <c r="BMH55" s="96"/>
      <c r="BMI55" s="96"/>
      <c r="BMJ55" s="96"/>
      <c r="BMK55" s="96"/>
      <c r="BML55" s="96"/>
      <c r="BMM55" s="96"/>
      <c r="BMN55" s="96"/>
      <c r="BMO55" s="96"/>
      <c r="BMP55" s="96"/>
      <c r="BMQ55" s="96"/>
      <c r="BMR55" s="96"/>
      <c r="BMS55" s="96"/>
      <c r="BMT55" s="96"/>
      <c r="BMU55" s="96"/>
      <c r="BMV55" s="96"/>
      <c r="BMW55" s="96"/>
      <c r="BMX55" s="96"/>
      <c r="BMY55" s="96"/>
      <c r="BMZ55" s="96"/>
      <c r="BNA55" s="96"/>
      <c r="BNB55" s="96"/>
      <c r="BNC55" s="96"/>
      <c r="BND55" s="96"/>
      <c r="BNE55" s="96"/>
      <c r="BNF55" s="96"/>
      <c r="BNG55" s="96"/>
      <c r="BNH55" s="96"/>
      <c r="BNI55" s="96"/>
      <c r="BNJ55" s="96"/>
      <c r="BNK55" s="96"/>
      <c r="BNL55" s="96"/>
      <c r="BNM55" s="96"/>
      <c r="BNN55" s="96"/>
      <c r="BNO55" s="96"/>
      <c r="BNP55" s="96"/>
      <c r="BNQ55" s="96"/>
      <c r="BNR55" s="96"/>
      <c r="BNS55" s="96"/>
      <c r="BNT55" s="96"/>
      <c r="BNU55" s="96"/>
      <c r="BNV55" s="96"/>
      <c r="BNW55" s="96"/>
      <c r="BNX55" s="96"/>
      <c r="BNY55" s="96"/>
      <c r="BNZ55" s="96"/>
      <c r="BOA55" s="96"/>
      <c r="BOB55" s="96"/>
      <c r="BOC55" s="96"/>
      <c r="BOD55" s="96"/>
      <c r="BOE55" s="96"/>
      <c r="BOF55" s="96"/>
      <c r="BOG55" s="96"/>
      <c r="BOH55" s="96"/>
      <c r="BOI55" s="96"/>
      <c r="BOJ55" s="96"/>
      <c r="BOK55" s="96"/>
      <c r="BOL55" s="96"/>
      <c r="BOM55" s="96"/>
      <c r="BON55" s="96"/>
      <c r="BOO55" s="96"/>
      <c r="BOP55" s="96"/>
      <c r="BOQ55" s="96"/>
      <c r="BOR55" s="96"/>
      <c r="BOS55" s="96"/>
      <c r="BOT55" s="96"/>
      <c r="BOU55" s="96"/>
      <c r="BOV55" s="96"/>
      <c r="BOW55" s="96"/>
      <c r="BOX55" s="96"/>
      <c r="BOY55" s="96"/>
      <c r="BOZ55" s="96"/>
      <c r="BPA55" s="96"/>
      <c r="BPB55" s="96"/>
      <c r="BPC55" s="96"/>
      <c r="BPD55" s="96"/>
      <c r="BPE55" s="96"/>
      <c r="BPF55" s="96"/>
      <c r="BPG55" s="96"/>
      <c r="BPH55" s="96"/>
      <c r="BPI55" s="96"/>
      <c r="BPJ55" s="96"/>
      <c r="BPK55" s="96"/>
      <c r="BPL55" s="96"/>
      <c r="BPM55" s="96"/>
      <c r="BPN55" s="96"/>
      <c r="BPO55" s="96"/>
      <c r="BPP55" s="96"/>
      <c r="BPQ55" s="96"/>
      <c r="BPR55" s="96"/>
      <c r="BPS55" s="96"/>
      <c r="BPT55" s="96"/>
      <c r="BPU55" s="96"/>
      <c r="BPV55" s="96"/>
      <c r="BPW55" s="96"/>
      <c r="BPX55" s="96"/>
      <c r="BPY55" s="96"/>
      <c r="BPZ55" s="96"/>
      <c r="BQA55" s="96"/>
      <c r="BQB55" s="96"/>
      <c r="BQC55" s="96"/>
      <c r="BQD55" s="96"/>
      <c r="BQE55" s="96"/>
      <c r="BQF55" s="96"/>
      <c r="BQG55" s="96"/>
      <c r="BQH55" s="96"/>
      <c r="BQI55" s="96"/>
      <c r="BQJ55" s="96"/>
      <c r="BQK55" s="96"/>
      <c r="BQL55" s="96"/>
      <c r="BQM55" s="96"/>
      <c r="BQN55" s="96"/>
      <c r="BQO55" s="96"/>
      <c r="BQP55" s="96"/>
      <c r="BQQ55" s="96"/>
      <c r="BQR55" s="96"/>
      <c r="BQS55" s="96"/>
      <c r="BQT55" s="96"/>
      <c r="BQU55" s="96"/>
      <c r="BQV55" s="96"/>
      <c r="BQW55" s="96"/>
      <c r="BQX55" s="96"/>
      <c r="BQY55" s="96"/>
      <c r="BQZ55" s="96"/>
      <c r="BRA55" s="96"/>
      <c r="BRB55" s="96"/>
      <c r="BRC55" s="96"/>
      <c r="BRD55" s="96"/>
      <c r="BRE55" s="96"/>
      <c r="BRF55" s="96"/>
      <c r="BRG55" s="96"/>
      <c r="BRH55" s="96"/>
      <c r="BRI55" s="96"/>
      <c r="BRJ55" s="96"/>
      <c r="BRK55" s="96"/>
      <c r="BRL55" s="96"/>
      <c r="BRM55" s="96"/>
      <c r="BRN55" s="96"/>
      <c r="BRO55" s="96"/>
      <c r="BRP55" s="96"/>
      <c r="BRQ55" s="96"/>
      <c r="BRR55" s="96"/>
      <c r="BRS55" s="96"/>
      <c r="BRT55" s="96"/>
      <c r="BRU55" s="96"/>
      <c r="BRV55" s="96"/>
      <c r="BRW55" s="96"/>
      <c r="BRX55" s="96"/>
      <c r="BRY55" s="96"/>
      <c r="BRZ55" s="96"/>
      <c r="BSA55" s="96"/>
      <c r="BSB55" s="96"/>
      <c r="BSC55" s="96"/>
      <c r="BSD55" s="96"/>
      <c r="BSE55" s="96"/>
      <c r="BSF55" s="96"/>
      <c r="BSG55" s="96"/>
      <c r="BSH55" s="96"/>
      <c r="BSI55" s="96"/>
      <c r="BSJ55" s="96"/>
      <c r="BSK55" s="96"/>
      <c r="BSL55" s="96"/>
      <c r="BSM55" s="96"/>
      <c r="BSN55" s="96"/>
      <c r="BSO55" s="96"/>
      <c r="BSP55" s="96"/>
      <c r="BSQ55" s="96"/>
      <c r="BSR55" s="96"/>
      <c r="BSS55" s="96"/>
      <c r="BST55" s="96"/>
      <c r="BSU55" s="96"/>
      <c r="BSV55" s="96"/>
      <c r="BSW55" s="96"/>
      <c r="BSX55" s="96"/>
      <c r="BSY55" s="96"/>
      <c r="BSZ55" s="96"/>
      <c r="BTA55" s="96"/>
      <c r="BTB55" s="96"/>
      <c r="BTC55" s="96"/>
      <c r="BTD55" s="96"/>
      <c r="BTE55" s="96"/>
      <c r="BTF55" s="96"/>
      <c r="BTG55" s="96"/>
      <c r="BTH55" s="96"/>
      <c r="BTI55" s="96"/>
      <c r="BTJ55" s="96"/>
      <c r="BTK55" s="96"/>
      <c r="BTL55" s="96"/>
      <c r="BTM55" s="96"/>
      <c r="BTN55" s="96"/>
      <c r="BTO55" s="96"/>
      <c r="BTP55" s="96"/>
      <c r="BTQ55" s="96"/>
      <c r="BTR55" s="96"/>
      <c r="BTS55" s="96"/>
      <c r="BTT55" s="96"/>
      <c r="BTU55" s="96"/>
      <c r="BTV55" s="96"/>
      <c r="BTW55" s="96"/>
      <c r="BTX55" s="96"/>
      <c r="BTY55" s="96"/>
      <c r="BTZ55" s="96"/>
      <c r="BUA55" s="96"/>
      <c r="BUB55" s="96"/>
      <c r="BUC55" s="96"/>
      <c r="BUD55" s="96"/>
      <c r="BUE55" s="96"/>
      <c r="BUF55" s="96"/>
      <c r="BUG55" s="96"/>
      <c r="BUH55" s="96"/>
      <c r="BUI55" s="96"/>
      <c r="BUJ55" s="96"/>
      <c r="BUK55" s="96"/>
      <c r="BUL55" s="96"/>
      <c r="BUM55" s="96"/>
      <c r="BUN55" s="96"/>
      <c r="BUO55" s="96"/>
      <c r="BUP55" s="96"/>
      <c r="BUQ55" s="96"/>
      <c r="BUR55" s="96"/>
      <c r="BUS55" s="96"/>
      <c r="BUT55" s="96"/>
      <c r="BUU55" s="96"/>
      <c r="BUV55" s="96"/>
      <c r="BUW55" s="96"/>
      <c r="BUX55" s="96"/>
      <c r="BUY55" s="96"/>
      <c r="BUZ55" s="96"/>
      <c r="BVA55" s="96"/>
      <c r="BVB55" s="96"/>
      <c r="BVC55" s="96"/>
      <c r="BVD55" s="96"/>
      <c r="BVE55" s="96"/>
      <c r="BVF55" s="96"/>
      <c r="BVG55" s="96"/>
      <c r="BVH55" s="96"/>
      <c r="BVI55" s="96"/>
      <c r="BVJ55" s="96"/>
      <c r="BVK55" s="96"/>
      <c r="BVL55" s="96"/>
      <c r="BVM55" s="96"/>
      <c r="BVN55" s="96"/>
      <c r="BVO55" s="96"/>
      <c r="BVP55" s="96"/>
      <c r="BVQ55" s="96"/>
      <c r="BVR55" s="96"/>
      <c r="BVS55" s="96"/>
      <c r="BVT55" s="96"/>
      <c r="BVU55" s="96"/>
      <c r="BVV55" s="96"/>
      <c r="BVW55" s="96"/>
      <c r="BVX55" s="96"/>
      <c r="BVY55" s="96"/>
      <c r="BVZ55" s="96"/>
      <c r="BWA55" s="96"/>
      <c r="BWB55" s="96"/>
      <c r="BWC55" s="96"/>
      <c r="BWD55" s="96"/>
      <c r="BWE55" s="96"/>
      <c r="BWF55" s="96"/>
      <c r="BWG55" s="96"/>
      <c r="BWH55" s="96"/>
      <c r="BWI55" s="96"/>
      <c r="BWJ55" s="96"/>
      <c r="BWK55" s="96"/>
      <c r="BWL55" s="96"/>
      <c r="BWM55" s="96"/>
      <c r="BWN55" s="96"/>
      <c r="BWO55" s="96"/>
      <c r="BWP55" s="96"/>
      <c r="BWQ55" s="96"/>
      <c r="BWR55" s="96"/>
      <c r="BWS55" s="96"/>
      <c r="BWT55" s="96"/>
      <c r="BWU55" s="96"/>
      <c r="BWV55" s="96"/>
      <c r="BWW55" s="96"/>
      <c r="BWX55" s="96"/>
      <c r="BWY55" s="96"/>
      <c r="BWZ55" s="96"/>
      <c r="BXA55" s="96"/>
      <c r="BXB55" s="96"/>
      <c r="BXC55" s="96"/>
      <c r="BXD55" s="96"/>
      <c r="BXE55" s="96"/>
      <c r="BXF55" s="96"/>
      <c r="BXG55" s="96"/>
      <c r="BXH55" s="96"/>
      <c r="BXI55" s="96"/>
      <c r="BXJ55" s="96"/>
      <c r="BXK55" s="96"/>
      <c r="BXL55" s="96"/>
      <c r="BXM55" s="96"/>
      <c r="BXN55" s="96"/>
      <c r="BXO55" s="96"/>
      <c r="BXP55" s="96"/>
      <c r="BXQ55" s="96"/>
      <c r="BXR55" s="96"/>
      <c r="BXS55" s="96"/>
      <c r="BXT55" s="96"/>
      <c r="BXU55" s="96"/>
      <c r="BXV55" s="96"/>
      <c r="BXW55" s="96"/>
      <c r="BXX55" s="96"/>
      <c r="BXY55" s="96"/>
      <c r="BXZ55" s="96"/>
      <c r="BYA55" s="96"/>
      <c r="BYB55" s="96"/>
      <c r="BYC55" s="96"/>
      <c r="BYD55" s="96"/>
      <c r="BYE55" s="96"/>
      <c r="BYF55" s="96"/>
      <c r="BYG55" s="96"/>
      <c r="BYH55" s="96"/>
      <c r="BYI55" s="96"/>
      <c r="BYJ55" s="96"/>
      <c r="BYK55" s="96"/>
      <c r="BYL55" s="96"/>
      <c r="BYM55" s="96"/>
      <c r="BYN55" s="96"/>
      <c r="BYO55" s="96"/>
      <c r="BYP55" s="96"/>
      <c r="BYQ55" s="96"/>
      <c r="BYR55" s="96"/>
      <c r="BYS55" s="96"/>
      <c r="BYT55" s="96"/>
      <c r="BYU55" s="96"/>
      <c r="BYV55" s="96"/>
      <c r="BYW55" s="96"/>
      <c r="BYX55" s="96"/>
      <c r="BYY55" s="96"/>
      <c r="BYZ55" s="96"/>
      <c r="BZA55" s="96"/>
      <c r="BZB55" s="96"/>
      <c r="BZC55" s="96"/>
      <c r="BZD55" s="96"/>
      <c r="BZE55" s="96"/>
      <c r="BZF55" s="96"/>
      <c r="BZG55" s="96"/>
      <c r="BZH55" s="96"/>
      <c r="BZI55" s="96"/>
      <c r="BZJ55" s="96"/>
      <c r="BZK55" s="96"/>
      <c r="BZL55" s="96"/>
      <c r="BZM55" s="96"/>
      <c r="BZN55" s="96"/>
      <c r="BZO55" s="96"/>
      <c r="BZP55" s="96"/>
      <c r="BZQ55" s="96"/>
      <c r="BZR55" s="96"/>
      <c r="BZS55" s="96"/>
      <c r="BZT55" s="96"/>
      <c r="BZU55" s="96"/>
      <c r="BZV55" s="96"/>
      <c r="BZW55" s="96"/>
      <c r="BZX55" s="96"/>
      <c r="BZY55" s="96"/>
      <c r="BZZ55" s="96"/>
      <c r="CAA55" s="96"/>
      <c r="CAB55" s="96"/>
      <c r="CAC55" s="96"/>
      <c r="CAD55" s="96"/>
      <c r="CAE55" s="96"/>
      <c r="CAF55" s="96"/>
      <c r="CAG55" s="96"/>
      <c r="CAH55" s="96"/>
      <c r="CAI55" s="96"/>
      <c r="CAJ55" s="96"/>
      <c r="CAK55" s="96"/>
      <c r="CAL55" s="96"/>
      <c r="CAM55" s="96"/>
      <c r="CAN55" s="96"/>
      <c r="CAO55" s="96"/>
      <c r="CAP55" s="96"/>
      <c r="CAQ55" s="96"/>
      <c r="CAR55" s="96"/>
      <c r="CAS55" s="96"/>
      <c r="CAT55" s="96"/>
      <c r="CAU55" s="96"/>
      <c r="CAV55" s="96"/>
      <c r="CAW55" s="96"/>
      <c r="CAX55" s="96"/>
      <c r="CAY55" s="96"/>
      <c r="CAZ55" s="96"/>
      <c r="CBA55" s="96"/>
      <c r="CBB55" s="96"/>
      <c r="CBC55" s="96"/>
      <c r="CBD55" s="96"/>
      <c r="CBE55" s="96"/>
      <c r="CBF55" s="96"/>
      <c r="CBG55" s="96"/>
      <c r="CBH55" s="96"/>
      <c r="CBI55" s="96"/>
      <c r="CBJ55" s="96"/>
      <c r="CBK55" s="96"/>
      <c r="CBL55" s="96"/>
      <c r="CBM55" s="96"/>
      <c r="CBN55" s="96"/>
      <c r="CBO55" s="96"/>
      <c r="CBP55" s="96"/>
      <c r="CBQ55" s="96"/>
      <c r="CBR55" s="96"/>
      <c r="CBS55" s="96"/>
      <c r="CBT55" s="96"/>
      <c r="CBU55" s="96"/>
      <c r="CBV55" s="96"/>
      <c r="CBW55" s="96"/>
      <c r="CBX55" s="96"/>
      <c r="CBY55" s="96"/>
      <c r="CBZ55" s="96"/>
      <c r="CCA55" s="96"/>
      <c r="CCB55" s="96"/>
      <c r="CCC55" s="96"/>
      <c r="CCD55" s="96"/>
      <c r="CCE55" s="96"/>
      <c r="CCF55" s="96"/>
      <c r="CCG55" s="96"/>
      <c r="CCH55" s="96"/>
      <c r="CCI55" s="96"/>
      <c r="CCJ55" s="96"/>
      <c r="CCK55" s="96"/>
      <c r="CCL55" s="96"/>
      <c r="CCM55" s="96"/>
      <c r="CCN55" s="96"/>
      <c r="CCO55" s="96"/>
      <c r="CCP55" s="96"/>
      <c r="CCQ55" s="96"/>
      <c r="CCR55" s="96"/>
      <c r="CCS55" s="96"/>
      <c r="CCT55" s="96"/>
      <c r="CCU55" s="96"/>
      <c r="CCV55" s="96"/>
      <c r="CCW55" s="96"/>
      <c r="CCX55" s="96"/>
      <c r="CCY55" s="96"/>
      <c r="CCZ55" s="96"/>
      <c r="CDA55" s="96"/>
      <c r="CDB55" s="96"/>
      <c r="CDC55" s="96"/>
      <c r="CDD55" s="96"/>
      <c r="CDE55" s="96"/>
      <c r="CDF55" s="96"/>
      <c r="CDG55" s="96"/>
      <c r="CDH55" s="96"/>
      <c r="CDI55" s="96"/>
      <c r="CDJ55" s="96"/>
      <c r="CDK55" s="96"/>
      <c r="CDL55" s="96"/>
      <c r="CDM55" s="96"/>
      <c r="CDN55" s="96"/>
      <c r="CDO55" s="96"/>
      <c r="CDP55" s="96"/>
      <c r="CDQ55" s="96"/>
      <c r="CDR55" s="96"/>
      <c r="CDS55" s="96"/>
      <c r="CDT55" s="96"/>
      <c r="CDU55" s="96"/>
      <c r="CDV55" s="96"/>
      <c r="CDW55" s="96"/>
      <c r="CDX55" s="96"/>
      <c r="CDY55" s="96"/>
      <c r="CDZ55" s="96"/>
      <c r="CEA55" s="96"/>
      <c r="CEB55" s="96"/>
      <c r="CEC55" s="96"/>
      <c r="CED55" s="96"/>
      <c r="CEE55" s="96"/>
      <c r="CEF55" s="96"/>
      <c r="CEG55" s="96"/>
      <c r="CEH55" s="96"/>
      <c r="CEI55" s="96"/>
      <c r="CEJ55" s="96"/>
      <c r="CEK55" s="96"/>
      <c r="CEL55" s="96"/>
      <c r="CEM55" s="96"/>
      <c r="CEN55" s="96"/>
      <c r="CEO55" s="96"/>
      <c r="CEP55" s="96"/>
      <c r="CEQ55" s="96"/>
      <c r="CER55" s="96"/>
      <c r="CES55" s="96"/>
      <c r="CET55" s="96"/>
      <c r="CEU55" s="96"/>
      <c r="CEV55" s="96"/>
      <c r="CEW55" s="96"/>
      <c r="CEX55" s="96"/>
      <c r="CEY55" s="96"/>
      <c r="CEZ55" s="96"/>
      <c r="CFA55" s="96"/>
      <c r="CFB55" s="96"/>
      <c r="CFC55" s="96"/>
      <c r="CFD55" s="96"/>
      <c r="CFE55" s="96"/>
      <c r="CFF55" s="96"/>
      <c r="CFG55" s="96"/>
      <c r="CFH55" s="96"/>
      <c r="CFI55" s="96"/>
      <c r="CFJ55" s="96"/>
      <c r="CFK55" s="96"/>
      <c r="CFL55" s="96"/>
      <c r="CFM55" s="96"/>
      <c r="CFN55" s="96"/>
      <c r="CFO55" s="96"/>
      <c r="CFP55" s="96"/>
      <c r="CFQ55" s="96"/>
      <c r="CFR55" s="96"/>
      <c r="CFS55" s="96"/>
      <c r="CFT55" s="96"/>
      <c r="CFU55" s="96"/>
      <c r="CFV55" s="96"/>
      <c r="CFW55" s="96"/>
      <c r="CFX55" s="96"/>
      <c r="CFY55" s="96"/>
      <c r="CFZ55" s="96"/>
      <c r="CGA55" s="96"/>
      <c r="CGB55" s="96"/>
      <c r="CGC55" s="96"/>
      <c r="CGD55" s="96"/>
      <c r="CGE55" s="96"/>
      <c r="CGF55" s="96"/>
      <c r="CGG55" s="96"/>
      <c r="CGH55" s="96"/>
      <c r="CGI55" s="96"/>
      <c r="CGJ55" s="96"/>
      <c r="CGK55" s="96"/>
      <c r="CGL55" s="96"/>
      <c r="CGM55" s="96"/>
      <c r="CGN55" s="96"/>
      <c r="CGO55" s="96"/>
      <c r="CGP55" s="96"/>
      <c r="CGQ55" s="96"/>
      <c r="CGR55" s="96"/>
      <c r="CGS55" s="96"/>
      <c r="CGT55" s="96"/>
      <c r="CGU55" s="96"/>
      <c r="CGV55" s="96"/>
      <c r="CGW55" s="96"/>
      <c r="CGX55" s="96"/>
      <c r="CGY55" s="96"/>
      <c r="CGZ55" s="96"/>
      <c r="CHA55" s="96"/>
      <c r="CHB55" s="96"/>
      <c r="CHC55" s="96"/>
      <c r="CHD55" s="96"/>
      <c r="CHE55" s="96"/>
      <c r="CHF55" s="96"/>
      <c r="CHG55" s="96"/>
      <c r="CHH55" s="96"/>
      <c r="CHI55" s="96"/>
      <c r="CHJ55" s="96"/>
      <c r="CHK55" s="96"/>
      <c r="CHL55" s="96"/>
      <c r="CHM55" s="96"/>
      <c r="CHN55" s="96"/>
      <c r="CHO55" s="96"/>
      <c r="CHP55" s="96"/>
      <c r="CHQ55" s="96"/>
      <c r="CHR55" s="96"/>
      <c r="CHS55" s="96"/>
      <c r="CHT55" s="96"/>
      <c r="CHU55" s="96"/>
      <c r="CHV55" s="96"/>
      <c r="CHW55" s="96"/>
      <c r="CHX55" s="96"/>
      <c r="CHY55" s="96"/>
      <c r="CHZ55" s="96"/>
      <c r="CIA55" s="96"/>
      <c r="CIB55" s="96"/>
      <c r="CIC55" s="96"/>
      <c r="CID55" s="96"/>
      <c r="CIE55" s="96"/>
      <c r="CIF55" s="96"/>
      <c r="CIG55" s="96"/>
      <c r="CIH55" s="96"/>
      <c r="CII55" s="96"/>
      <c r="CIJ55" s="96"/>
      <c r="CIK55" s="96"/>
      <c r="CIL55" s="96"/>
      <c r="CIM55" s="96"/>
      <c r="CIN55" s="96"/>
      <c r="CIO55" s="96"/>
      <c r="CIP55" s="96"/>
      <c r="CIQ55" s="96"/>
      <c r="CIR55" s="96"/>
      <c r="CIS55" s="96"/>
      <c r="CIT55" s="96"/>
      <c r="CIU55" s="96"/>
      <c r="CIV55" s="96"/>
      <c r="CIW55" s="96"/>
      <c r="CIX55" s="96"/>
      <c r="CIY55" s="96"/>
      <c r="CIZ55" s="96"/>
      <c r="CJA55" s="96"/>
      <c r="CJB55" s="96"/>
      <c r="CJC55" s="96"/>
      <c r="CJD55" s="96"/>
      <c r="CJE55" s="96"/>
      <c r="CJF55" s="96"/>
      <c r="CJG55" s="96"/>
      <c r="CJH55" s="96"/>
      <c r="CJI55" s="96"/>
      <c r="CJJ55" s="96"/>
      <c r="CJK55" s="96"/>
      <c r="CJL55" s="96"/>
      <c r="CJM55" s="96"/>
      <c r="CJN55" s="96"/>
      <c r="CJO55" s="96"/>
      <c r="CJP55" s="96"/>
      <c r="CJQ55" s="96"/>
      <c r="CJR55" s="96"/>
      <c r="CJS55" s="96"/>
      <c r="CJT55" s="96"/>
      <c r="CJU55" s="96"/>
      <c r="CJV55" s="96"/>
      <c r="CJW55" s="96"/>
      <c r="CJX55" s="96"/>
      <c r="CJY55" s="96"/>
      <c r="CJZ55" s="96"/>
      <c r="CKA55" s="96"/>
      <c r="CKB55" s="96"/>
      <c r="CKC55" s="96"/>
      <c r="CKD55" s="96"/>
      <c r="CKE55" s="96"/>
      <c r="CKF55" s="96"/>
      <c r="CKG55" s="96"/>
      <c r="CKH55" s="96"/>
      <c r="CKI55" s="96"/>
      <c r="CKJ55" s="96"/>
      <c r="CKK55" s="96"/>
      <c r="CKL55" s="96"/>
      <c r="CKM55" s="96"/>
      <c r="CKN55" s="96"/>
      <c r="CKO55" s="96"/>
      <c r="CKP55" s="96"/>
      <c r="CKQ55" s="96"/>
      <c r="CKR55" s="96"/>
      <c r="CKS55" s="96"/>
      <c r="CKT55" s="96"/>
      <c r="CKU55" s="96"/>
      <c r="CKV55" s="96"/>
      <c r="CKW55" s="96"/>
      <c r="CKX55" s="96"/>
      <c r="CKY55" s="96"/>
      <c r="CKZ55" s="96"/>
      <c r="CLA55" s="96"/>
      <c r="CLB55" s="96"/>
      <c r="CLC55" s="96"/>
      <c r="CLD55" s="96"/>
      <c r="CLE55" s="96"/>
      <c r="CLF55" s="96"/>
      <c r="CLG55" s="96"/>
      <c r="CLH55" s="96"/>
      <c r="CLI55" s="96"/>
      <c r="CLJ55" s="96"/>
      <c r="CLK55" s="96"/>
      <c r="CLL55" s="96"/>
      <c r="CLM55" s="96"/>
      <c r="CLN55" s="96"/>
      <c r="CLO55" s="96"/>
      <c r="CLP55" s="96"/>
      <c r="CLQ55" s="96"/>
      <c r="CLR55" s="96"/>
      <c r="CLS55" s="96"/>
      <c r="CLT55" s="96"/>
      <c r="CLU55" s="96"/>
      <c r="CLV55" s="96"/>
      <c r="CLW55" s="96"/>
      <c r="CLX55" s="96"/>
      <c r="CLY55" s="96"/>
      <c r="CLZ55" s="96"/>
      <c r="CMA55" s="96"/>
      <c r="CMB55" s="96"/>
      <c r="CMC55" s="96"/>
      <c r="CMD55" s="96"/>
      <c r="CME55" s="96"/>
      <c r="CMF55" s="96"/>
      <c r="CMG55" s="96"/>
      <c r="CMH55" s="96"/>
      <c r="CMI55" s="96"/>
      <c r="CMJ55" s="96"/>
      <c r="CMK55" s="96"/>
      <c r="CML55" s="96"/>
      <c r="CMM55" s="96"/>
      <c r="CMN55" s="96"/>
      <c r="CMO55" s="96"/>
      <c r="CMP55" s="96"/>
      <c r="CMQ55" s="96"/>
      <c r="CMR55" s="96"/>
      <c r="CMS55" s="96"/>
      <c r="CMT55" s="96"/>
      <c r="CMU55" s="96"/>
      <c r="CMV55" s="96"/>
      <c r="CMW55" s="96"/>
      <c r="CMX55" s="96"/>
      <c r="CMY55" s="96"/>
      <c r="CMZ55" s="96"/>
      <c r="CNA55" s="96"/>
      <c r="CNB55" s="96"/>
      <c r="CNC55" s="96"/>
      <c r="CND55" s="96"/>
      <c r="CNE55" s="96"/>
      <c r="CNF55" s="96"/>
      <c r="CNG55" s="96"/>
      <c r="CNH55" s="96"/>
      <c r="CNI55" s="96"/>
      <c r="CNJ55" s="96"/>
      <c r="CNK55" s="96"/>
      <c r="CNL55" s="96"/>
      <c r="CNM55" s="96"/>
      <c r="CNN55" s="96"/>
      <c r="CNO55" s="96"/>
      <c r="CNP55" s="96"/>
      <c r="CNQ55" s="96"/>
      <c r="CNR55" s="96"/>
      <c r="CNS55" s="96"/>
      <c r="CNT55" s="96"/>
      <c r="CNU55" s="96"/>
      <c r="CNV55" s="96"/>
      <c r="CNW55" s="96"/>
      <c r="CNX55" s="96"/>
      <c r="CNY55" s="96"/>
      <c r="CNZ55" s="96"/>
      <c r="COA55" s="96"/>
      <c r="COB55" s="96"/>
      <c r="COC55" s="96"/>
      <c r="COD55" s="96"/>
      <c r="COE55" s="96"/>
      <c r="COF55" s="96"/>
      <c r="COG55" s="96"/>
      <c r="COH55" s="96"/>
      <c r="COI55" s="96"/>
      <c r="COJ55" s="96"/>
      <c r="COK55" s="96"/>
      <c r="COL55" s="96"/>
      <c r="COM55" s="96"/>
      <c r="CON55" s="96"/>
      <c r="COO55" s="96"/>
      <c r="COP55" s="96"/>
      <c r="COQ55" s="96"/>
      <c r="COR55" s="96"/>
      <c r="COS55" s="96"/>
      <c r="COT55" s="96"/>
      <c r="COU55" s="96"/>
      <c r="COV55" s="96"/>
      <c r="COW55" s="96"/>
      <c r="COX55" s="96"/>
      <c r="COY55" s="96"/>
      <c r="COZ55" s="96"/>
      <c r="CPA55" s="96"/>
      <c r="CPB55" s="96"/>
      <c r="CPC55" s="96"/>
      <c r="CPD55" s="96"/>
      <c r="CPE55" s="96"/>
      <c r="CPF55" s="96"/>
      <c r="CPG55" s="96"/>
      <c r="CPH55" s="96"/>
      <c r="CPI55" s="96"/>
      <c r="CPJ55" s="96"/>
      <c r="CPK55" s="96"/>
      <c r="CPL55" s="96"/>
      <c r="CPM55" s="96"/>
      <c r="CPN55" s="96"/>
      <c r="CPO55" s="96"/>
      <c r="CPP55" s="96"/>
      <c r="CPQ55" s="96"/>
      <c r="CPR55" s="96"/>
      <c r="CPS55" s="96"/>
      <c r="CPT55" s="96"/>
      <c r="CPU55" s="96"/>
      <c r="CPV55" s="96"/>
      <c r="CPW55" s="96"/>
      <c r="CPX55" s="96"/>
      <c r="CPY55" s="96"/>
      <c r="CPZ55" s="96"/>
      <c r="CQA55" s="96"/>
      <c r="CQB55" s="96"/>
      <c r="CQC55" s="96"/>
      <c r="CQD55" s="96"/>
      <c r="CQE55" s="96"/>
      <c r="CQF55" s="96"/>
      <c r="CQG55" s="96"/>
      <c r="CQH55" s="96"/>
      <c r="CQI55" s="96"/>
      <c r="CQJ55" s="96"/>
      <c r="CQK55" s="96"/>
      <c r="CQL55" s="96"/>
      <c r="CQM55" s="96"/>
      <c r="CQN55" s="96"/>
      <c r="CQO55" s="96"/>
      <c r="CQP55" s="96"/>
      <c r="CQQ55" s="96"/>
      <c r="CQR55" s="96"/>
      <c r="CQS55" s="96"/>
      <c r="CQT55" s="96"/>
      <c r="CQU55" s="96"/>
      <c r="CQV55" s="96"/>
      <c r="CQW55" s="96"/>
      <c r="CQX55" s="96"/>
      <c r="CQY55" s="96"/>
      <c r="CQZ55" s="96"/>
      <c r="CRA55" s="96"/>
      <c r="CRB55" s="96"/>
      <c r="CRC55" s="96"/>
      <c r="CRD55" s="96"/>
      <c r="CRE55" s="96"/>
      <c r="CRF55" s="96"/>
      <c r="CRG55" s="96"/>
      <c r="CRH55" s="96"/>
      <c r="CRI55" s="96"/>
      <c r="CRJ55" s="96"/>
      <c r="CRK55" s="96"/>
      <c r="CRL55" s="96"/>
      <c r="CRM55" s="96"/>
      <c r="CRN55" s="96"/>
      <c r="CRO55" s="96"/>
      <c r="CRP55" s="96"/>
      <c r="CRQ55" s="96"/>
      <c r="CRR55" s="96"/>
      <c r="CRS55" s="96"/>
      <c r="CRT55" s="96"/>
      <c r="CRU55" s="96"/>
      <c r="CRV55" s="96"/>
      <c r="CRW55" s="96"/>
      <c r="CRX55" s="96"/>
      <c r="CRY55" s="96"/>
      <c r="CRZ55" s="96"/>
      <c r="CSA55" s="96"/>
      <c r="CSB55" s="96"/>
      <c r="CSC55" s="96"/>
      <c r="CSD55" s="96"/>
      <c r="CSE55" s="96"/>
      <c r="CSF55" s="96"/>
      <c r="CSG55" s="96"/>
      <c r="CSH55" s="96"/>
      <c r="CSI55" s="96"/>
      <c r="CSJ55" s="96"/>
      <c r="CSK55" s="96"/>
      <c r="CSL55" s="96"/>
      <c r="CSM55" s="96"/>
      <c r="CSN55" s="96"/>
      <c r="CSO55" s="96"/>
      <c r="CSP55" s="96"/>
      <c r="CSQ55" s="96"/>
      <c r="CSR55" s="96"/>
      <c r="CSS55" s="96"/>
      <c r="CST55" s="96"/>
      <c r="CSU55" s="96"/>
      <c r="CSV55" s="96"/>
      <c r="CSW55" s="96"/>
      <c r="CSX55" s="96"/>
      <c r="CSY55" s="96"/>
      <c r="CSZ55" s="96"/>
      <c r="CTA55" s="96"/>
      <c r="CTB55" s="96"/>
      <c r="CTC55" s="96"/>
      <c r="CTD55" s="96"/>
      <c r="CTE55" s="96"/>
      <c r="CTF55" s="96"/>
      <c r="CTG55" s="96"/>
      <c r="CTH55" s="96"/>
      <c r="CTI55" s="96"/>
      <c r="CTJ55" s="96"/>
      <c r="CTK55" s="96"/>
      <c r="CTL55" s="96"/>
      <c r="CTM55" s="96"/>
      <c r="CTN55" s="96"/>
      <c r="CTO55" s="96"/>
      <c r="CTP55" s="96"/>
      <c r="CTQ55" s="96"/>
      <c r="CTR55" s="96"/>
      <c r="CTS55" s="96"/>
      <c r="CTT55" s="96"/>
      <c r="CTU55" s="96"/>
      <c r="CTV55" s="96"/>
      <c r="CTW55" s="96"/>
      <c r="CTX55" s="96"/>
      <c r="CTY55" s="96"/>
      <c r="CTZ55" s="96"/>
      <c r="CUA55" s="96"/>
      <c r="CUB55" s="96"/>
      <c r="CUC55" s="96"/>
      <c r="CUD55" s="96"/>
      <c r="CUE55" s="96"/>
      <c r="CUF55" s="96"/>
      <c r="CUG55" s="96"/>
      <c r="CUH55" s="96"/>
      <c r="CUI55" s="96"/>
      <c r="CUJ55" s="96"/>
      <c r="CUK55" s="96"/>
      <c r="CUL55" s="96"/>
      <c r="CUM55" s="96"/>
      <c r="CUN55" s="96"/>
      <c r="CUO55" s="96"/>
      <c r="CUP55" s="96"/>
      <c r="CUQ55" s="96"/>
      <c r="CUR55" s="96"/>
      <c r="CUS55" s="96"/>
      <c r="CUT55" s="96"/>
      <c r="CUU55" s="96"/>
      <c r="CUV55" s="96"/>
      <c r="CUW55" s="96"/>
      <c r="CUX55" s="96"/>
      <c r="CUY55" s="96"/>
      <c r="CUZ55" s="96"/>
      <c r="CVA55" s="96"/>
      <c r="CVB55" s="96"/>
      <c r="CVC55" s="96"/>
      <c r="CVD55" s="96"/>
      <c r="CVE55" s="96"/>
      <c r="CVF55" s="96"/>
      <c r="CVG55" s="96"/>
      <c r="CVH55" s="96"/>
      <c r="CVI55" s="96"/>
      <c r="CVJ55" s="96"/>
      <c r="CVK55" s="96"/>
      <c r="CVL55" s="96"/>
      <c r="CVM55" s="96"/>
      <c r="CVN55" s="96"/>
      <c r="CVO55" s="96"/>
      <c r="CVP55" s="96"/>
      <c r="CVQ55" s="96"/>
      <c r="CVR55" s="96"/>
      <c r="CVS55" s="96"/>
      <c r="CVT55" s="96"/>
      <c r="CVU55" s="96"/>
      <c r="CVV55" s="96"/>
      <c r="CVW55" s="96"/>
      <c r="CVX55" s="96"/>
      <c r="CVY55" s="96"/>
      <c r="CVZ55" s="96"/>
      <c r="CWA55" s="96"/>
      <c r="CWB55" s="96"/>
      <c r="CWC55" s="96"/>
      <c r="CWD55" s="96"/>
      <c r="CWE55" s="96"/>
      <c r="CWF55" s="96"/>
      <c r="CWG55" s="96"/>
      <c r="CWH55" s="96"/>
      <c r="CWI55" s="96"/>
      <c r="CWJ55" s="96"/>
      <c r="CWK55" s="96"/>
      <c r="CWL55" s="96"/>
      <c r="CWM55" s="96"/>
      <c r="CWN55" s="96"/>
      <c r="CWO55" s="96"/>
      <c r="CWP55" s="96"/>
      <c r="CWQ55" s="96"/>
      <c r="CWR55" s="96"/>
      <c r="CWS55" s="96"/>
      <c r="CWT55" s="96"/>
      <c r="CWU55" s="96"/>
      <c r="CWV55" s="96"/>
      <c r="CWW55" s="96"/>
      <c r="CWX55" s="96"/>
      <c r="CWY55" s="96"/>
      <c r="CWZ55" s="96"/>
      <c r="CXA55" s="96"/>
      <c r="CXB55" s="96"/>
      <c r="CXC55" s="96"/>
      <c r="CXD55" s="96"/>
      <c r="CXE55" s="96"/>
      <c r="CXF55" s="96"/>
      <c r="CXG55" s="96"/>
      <c r="CXH55" s="96"/>
      <c r="CXI55" s="96"/>
      <c r="CXJ55" s="96"/>
      <c r="CXK55" s="96"/>
      <c r="CXL55" s="96"/>
      <c r="CXM55" s="96"/>
      <c r="CXN55" s="96"/>
      <c r="CXO55" s="96"/>
      <c r="CXP55" s="96"/>
      <c r="CXQ55" s="96"/>
      <c r="CXR55" s="96"/>
      <c r="CXS55" s="96"/>
      <c r="CXT55" s="96"/>
      <c r="CXU55" s="96"/>
      <c r="CXV55" s="96"/>
      <c r="CXW55" s="96"/>
      <c r="CXX55" s="96"/>
      <c r="CXY55" s="96"/>
      <c r="CXZ55" s="96"/>
      <c r="CYA55" s="96"/>
      <c r="CYB55" s="96"/>
      <c r="CYC55" s="96"/>
      <c r="CYD55" s="96"/>
      <c r="CYE55" s="96"/>
      <c r="CYF55" s="96"/>
      <c r="CYG55" s="96"/>
      <c r="CYH55" s="96"/>
      <c r="CYI55" s="96"/>
      <c r="CYJ55" s="96"/>
      <c r="CYK55" s="96"/>
      <c r="CYL55" s="96"/>
      <c r="CYM55" s="96"/>
      <c r="CYN55" s="96"/>
      <c r="CYO55" s="96"/>
      <c r="CYP55" s="96"/>
      <c r="CYQ55" s="96"/>
      <c r="CYR55" s="96"/>
      <c r="CYS55" s="96"/>
      <c r="CYT55" s="96"/>
      <c r="CYU55" s="96"/>
      <c r="CYV55" s="96"/>
      <c r="CYW55" s="96"/>
      <c r="CYX55" s="96"/>
      <c r="CYY55" s="96"/>
      <c r="CYZ55" s="96"/>
      <c r="CZA55" s="96"/>
      <c r="CZB55" s="96"/>
      <c r="CZC55" s="96"/>
      <c r="CZD55" s="96"/>
      <c r="CZE55" s="96"/>
      <c r="CZF55" s="96"/>
      <c r="CZG55" s="96"/>
      <c r="CZH55" s="96"/>
      <c r="CZI55" s="96"/>
      <c r="CZJ55" s="96"/>
      <c r="CZK55" s="96"/>
      <c r="CZL55" s="96"/>
      <c r="CZM55" s="96"/>
      <c r="CZN55" s="96"/>
      <c r="CZO55" s="96"/>
      <c r="CZP55" s="96"/>
      <c r="CZQ55" s="96"/>
      <c r="CZR55" s="96"/>
      <c r="CZS55" s="96"/>
      <c r="CZT55" s="96"/>
      <c r="CZU55" s="96"/>
      <c r="CZV55" s="96"/>
      <c r="CZW55" s="96"/>
      <c r="CZX55" s="96"/>
      <c r="CZY55" s="96"/>
      <c r="CZZ55" s="96"/>
      <c r="DAA55" s="96"/>
      <c r="DAB55" s="96"/>
      <c r="DAC55" s="96"/>
      <c r="DAD55" s="96"/>
      <c r="DAE55" s="96"/>
      <c r="DAF55" s="96"/>
      <c r="DAG55" s="96"/>
      <c r="DAH55" s="96"/>
      <c r="DAI55" s="96"/>
      <c r="DAJ55" s="96"/>
      <c r="DAK55" s="96"/>
      <c r="DAL55" s="96"/>
      <c r="DAM55" s="96"/>
      <c r="DAN55" s="96"/>
      <c r="DAO55" s="96"/>
      <c r="DAP55" s="96"/>
      <c r="DAQ55" s="96"/>
      <c r="DAR55" s="96"/>
      <c r="DAS55" s="96"/>
      <c r="DAT55" s="96"/>
      <c r="DAU55" s="96"/>
      <c r="DAV55" s="96"/>
      <c r="DAW55" s="96"/>
      <c r="DAX55" s="96"/>
      <c r="DAY55" s="96"/>
      <c r="DAZ55" s="96"/>
      <c r="DBA55" s="96"/>
      <c r="DBB55" s="96"/>
      <c r="DBC55" s="96"/>
      <c r="DBD55" s="96"/>
      <c r="DBE55" s="96"/>
      <c r="DBF55" s="96"/>
      <c r="DBG55" s="96"/>
      <c r="DBH55" s="96"/>
      <c r="DBI55" s="96"/>
      <c r="DBJ55" s="96"/>
      <c r="DBK55" s="96"/>
      <c r="DBL55" s="96"/>
      <c r="DBM55" s="96"/>
      <c r="DBN55" s="96"/>
      <c r="DBO55" s="96"/>
      <c r="DBP55" s="96"/>
      <c r="DBQ55" s="96"/>
      <c r="DBR55" s="96"/>
      <c r="DBS55" s="96"/>
      <c r="DBT55" s="96"/>
      <c r="DBU55" s="96"/>
      <c r="DBV55" s="96"/>
      <c r="DBW55" s="96"/>
      <c r="DBX55" s="96"/>
      <c r="DBY55" s="96"/>
      <c r="DBZ55" s="96"/>
      <c r="DCA55" s="96"/>
      <c r="DCB55" s="96"/>
      <c r="DCC55" s="96"/>
      <c r="DCD55" s="96"/>
      <c r="DCE55" s="96"/>
      <c r="DCF55" s="96"/>
      <c r="DCG55" s="96"/>
      <c r="DCH55" s="96"/>
      <c r="DCI55" s="96"/>
      <c r="DCJ55" s="96"/>
      <c r="DCK55" s="96"/>
      <c r="DCL55" s="96"/>
      <c r="DCM55" s="96"/>
      <c r="DCN55" s="96"/>
      <c r="DCO55" s="96"/>
      <c r="DCP55" s="96"/>
      <c r="DCQ55" s="96"/>
      <c r="DCR55" s="96"/>
      <c r="DCS55" s="96"/>
      <c r="DCT55" s="96"/>
      <c r="DCU55" s="96"/>
      <c r="DCV55" s="96"/>
      <c r="DCW55" s="96"/>
      <c r="DCX55" s="96"/>
      <c r="DCY55" s="96"/>
      <c r="DCZ55" s="96"/>
      <c r="DDA55" s="96"/>
      <c r="DDB55" s="96"/>
      <c r="DDC55" s="96"/>
      <c r="DDD55" s="96"/>
      <c r="DDE55" s="96"/>
      <c r="DDF55" s="96"/>
      <c r="DDG55" s="96"/>
      <c r="DDH55" s="96"/>
      <c r="DDI55" s="96"/>
      <c r="DDJ55" s="96"/>
      <c r="DDK55" s="96"/>
      <c r="DDL55" s="96"/>
      <c r="DDM55" s="96"/>
      <c r="DDN55" s="96"/>
      <c r="DDO55" s="96"/>
      <c r="DDP55" s="96"/>
      <c r="DDQ55" s="96"/>
      <c r="DDR55" s="96"/>
      <c r="DDS55" s="96"/>
      <c r="DDT55" s="96"/>
      <c r="DDU55" s="96"/>
      <c r="DDV55" s="96"/>
      <c r="DDW55" s="96"/>
      <c r="DDX55" s="96"/>
      <c r="DDY55" s="96"/>
      <c r="DDZ55" s="96"/>
      <c r="DEA55" s="96"/>
      <c r="DEB55" s="96"/>
      <c r="DEC55" s="96"/>
      <c r="DED55" s="96"/>
      <c r="DEE55" s="96"/>
      <c r="DEF55" s="96"/>
      <c r="DEG55" s="96"/>
      <c r="DEH55" s="96"/>
      <c r="DEI55" s="96"/>
      <c r="DEJ55" s="96"/>
      <c r="DEK55" s="96"/>
      <c r="DEL55" s="96"/>
      <c r="DEM55" s="96"/>
      <c r="DEN55" s="96"/>
      <c r="DEO55" s="96"/>
      <c r="DEP55" s="96"/>
      <c r="DEQ55" s="96"/>
      <c r="DER55" s="96"/>
      <c r="DES55" s="96"/>
      <c r="DET55" s="96"/>
      <c r="DEU55" s="96"/>
      <c r="DEV55" s="96"/>
      <c r="DEW55" s="96"/>
      <c r="DEX55" s="96"/>
      <c r="DEY55" s="96"/>
      <c r="DEZ55" s="96"/>
      <c r="DFA55" s="96"/>
      <c r="DFB55" s="96"/>
      <c r="DFC55" s="96"/>
      <c r="DFD55" s="96"/>
      <c r="DFE55" s="96"/>
      <c r="DFF55" s="96"/>
      <c r="DFG55" s="96"/>
      <c r="DFH55" s="96"/>
      <c r="DFI55" s="96"/>
      <c r="DFJ55" s="96"/>
      <c r="DFK55" s="96"/>
      <c r="DFL55" s="96"/>
      <c r="DFM55" s="96"/>
      <c r="DFN55" s="96"/>
      <c r="DFO55" s="96"/>
      <c r="DFP55" s="96"/>
      <c r="DFQ55" s="96"/>
      <c r="DFR55" s="96"/>
      <c r="DFS55" s="96"/>
      <c r="DFT55" s="96"/>
      <c r="DFU55" s="96"/>
      <c r="DFV55" s="96"/>
      <c r="DFW55" s="96"/>
      <c r="DFX55" s="96"/>
      <c r="DFY55" s="96"/>
      <c r="DFZ55" s="96"/>
      <c r="DGA55" s="96"/>
      <c r="DGB55" s="96"/>
      <c r="DGC55" s="96"/>
      <c r="DGD55" s="96"/>
      <c r="DGE55" s="96"/>
      <c r="DGF55" s="96"/>
      <c r="DGG55" s="96"/>
      <c r="DGH55" s="96"/>
      <c r="DGI55" s="96"/>
      <c r="DGJ55" s="96"/>
      <c r="DGK55" s="96"/>
      <c r="DGL55" s="96"/>
      <c r="DGM55" s="96"/>
      <c r="DGN55" s="96"/>
      <c r="DGO55" s="96"/>
      <c r="DGP55" s="96"/>
      <c r="DGQ55" s="96"/>
      <c r="DGR55" s="96"/>
      <c r="DGS55" s="96"/>
      <c r="DGT55" s="96"/>
      <c r="DGU55" s="96"/>
      <c r="DGV55" s="96"/>
      <c r="DGW55" s="96"/>
      <c r="DGX55" s="96"/>
      <c r="DGY55" s="96"/>
      <c r="DGZ55" s="96"/>
      <c r="DHA55" s="96"/>
      <c r="DHB55" s="96"/>
      <c r="DHC55" s="96"/>
      <c r="DHD55" s="96"/>
      <c r="DHE55" s="96"/>
      <c r="DHF55" s="96"/>
      <c r="DHG55" s="96"/>
      <c r="DHH55" s="96"/>
      <c r="DHI55" s="96"/>
      <c r="DHJ55" s="96"/>
      <c r="DHK55" s="96"/>
      <c r="DHL55" s="96"/>
      <c r="DHM55" s="96"/>
      <c r="DHN55" s="96"/>
      <c r="DHO55" s="96"/>
      <c r="DHP55" s="96"/>
      <c r="DHQ55" s="96"/>
      <c r="DHR55" s="96"/>
      <c r="DHS55" s="96"/>
      <c r="DHT55" s="96"/>
      <c r="DHU55" s="96"/>
      <c r="DHV55" s="96"/>
      <c r="DHW55" s="96"/>
      <c r="DHX55" s="96"/>
      <c r="DHY55" s="96"/>
      <c r="DHZ55" s="96"/>
      <c r="DIA55" s="96"/>
      <c r="DIB55" s="96"/>
      <c r="DIC55" s="96"/>
      <c r="DID55" s="96"/>
      <c r="DIE55" s="96"/>
      <c r="DIF55" s="96"/>
      <c r="DIG55" s="96"/>
      <c r="DIH55" s="96"/>
      <c r="DII55" s="96"/>
      <c r="DIJ55" s="96"/>
      <c r="DIK55" s="96"/>
      <c r="DIL55" s="96"/>
      <c r="DIM55" s="96"/>
      <c r="DIN55" s="96"/>
      <c r="DIO55" s="96"/>
      <c r="DIP55" s="96"/>
      <c r="DIQ55" s="96"/>
      <c r="DIR55" s="96"/>
      <c r="DIS55" s="96"/>
      <c r="DIT55" s="96"/>
      <c r="DIU55" s="96"/>
      <c r="DIV55" s="96"/>
      <c r="DIW55" s="96"/>
      <c r="DIX55" s="96"/>
      <c r="DIY55" s="96"/>
      <c r="DIZ55" s="96"/>
      <c r="DJA55" s="96"/>
      <c r="DJB55" s="96"/>
      <c r="DJC55" s="96"/>
      <c r="DJD55" s="96"/>
      <c r="DJE55" s="96"/>
      <c r="DJF55" s="96"/>
      <c r="DJG55" s="96"/>
      <c r="DJH55" s="96"/>
      <c r="DJI55" s="96"/>
      <c r="DJJ55" s="96"/>
      <c r="DJK55" s="96"/>
      <c r="DJL55" s="96"/>
      <c r="DJM55" s="96"/>
      <c r="DJN55" s="96"/>
      <c r="DJO55" s="96"/>
      <c r="DJP55" s="96"/>
      <c r="DJQ55" s="96"/>
      <c r="DJR55" s="96"/>
      <c r="DJS55" s="96"/>
      <c r="DJT55" s="96"/>
      <c r="DJU55" s="96"/>
      <c r="DJV55" s="96"/>
      <c r="DJW55" s="96"/>
      <c r="DJX55" s="96"/>
      <c r="DJY55" s="96"/>
      <c r="DJZ55" s="96"/>
      <c r="DKA55" s="96"/>
      <c r="DKB55" s="96"/>
      <c r="DKC55" s="96"/>
      <c r="DKD55" s="96"/>
      <c r="DKE55" s="96"/>
      <c r="DKF55" s="96"/>
      <c r="DKG55" s="96"/>
      <c r="DKH55" s="96"/>
      <c r="DKI55" s="96"/>
      <c r="DKJ55" s="96"/>
      <c r="DKK55" s="96"/>
      <c r="DKL55" s="96"/>
      <c r="DKM55" s="96"/>
      <c r="DKN55" s="96"/>
      <c r="DKO55" s="96"/>
      <c r="DKP55" s="96"/>
      <c r="DKQ55" s="96"/>
      <c r="DKR55" s="96"/>
      <c r="DKS55" s="96"/>
      <c r="DKT55" s="96"/>
      <c r="DKU55" s="96"/>
      <c r="DKV55" s="96"/>
      <c r="DKW55" s="96"/>
      <c r="DKX55" s="96"/>
      <c r="DKY55" s="96"/>
      <c r="DKZ55" s="96"/>
      <c r="DLA55" s="96"/>
      <c r="DLB55" s="96"/>
      <c r="DLC55" s="96"/>
      <c r="DLD55" s="96"/>
      <c r="DLE55" s="96"/>
      <c r="DLF55" s="96"/>
      <c r="DLG55" s="96"/>
      <c r="DLH55" s="96"/>
      <c r="DLI55" s="96"/>
      <c r="DLJ55" s="96"/>
      <c r="DLK55" s="96"/>
      <c r="DLL55" s="96"/>
      <c r="DLM55" s="96"/>
      <c r="DLN55" s="96"/>
      <c r="DLO55" s="96"/>
      <c r="DLP55" s="96"/>
      <c r="DLQ55" s="96"/>
      <c r="DLR55" s="96"/>
      <c r="DLS55" s="96"/>
      <c r="DLT55" s="96"/>
      <c r="DLU55" s="96"/>
      <c r="DLV55" s="96"/>
      <c r="DLW55" s="96"/>
      <c r="DLX55" s="96"/>
      <c r="DLY55" s="96"/>
      <c r="DLZ55" s="96"/>
      <c r="DMA55" s="96"/>
      <c r="DMB55" s="96"/>
      <c r="DMC55" s="96"/>
      <c r="DMD55" s="96"/>
      <c r="DME55" s="96"/>
      <c r="DMF55" s="96"/>
      <c r="DMG55" s="96"/>
      <c r="DMH55" s="96"/>
      <c r="DMI55" s="96"/>
      <c r="DMJ55" s="96"/>
      <c r="DMK55" s="96"/>
      <c r="DML55" s="96"/>
      <c r="DMM55" s="96"/>
      <c r="DMN55" s="96"/>
      <c r="DMO55" s="96"/>
      <c r="DMP55" s="96"/>
      <c r="DMQ55" s="96"/>
      <c r="DMR55" s="96"/>
      <c r="DMS55" s="96"/>
      <c r="DMT55" s="96"/>
      <c r="DMU55" s="96"/>
      <c r="DMV55" s="96"/>
      <c r="DMW55" s="96"/>
      <c r="DMX55" s="96"/>
      <c r="DMY55" s="96"/>
      <c r="DMZ55" s="96"/>
      <c r="DNA55" s="96"/>
      <c r="DNB55" s="96"/>
      <c r="DNC55" s="96"/>
      <c r="DND55" s="96"/>
      <c r="DNE55" s="96"/>
      <c r="DNF55" s="96"/>
      <c r="DNG55" s="96"/>
      <c r="DNH55" s="96"/>
      <c r="DNI55" s="96"/>
      <c r="DNJ55" s="96"/>
      <c r="DNK55" s="96"/>
      <c r="DNL55" s="96"/>
      <c r="DNM55" s="96"/>
      <c r="DNN55" s="96"/>
      <c r="DNO55" s="96"/>
      <c r="DNP55" s="96"/>
      <c r="DNQ55" s="96"/>
      <c r="DNR55" s="96"/>
      <c r="DNS55" s="96"/>
      <c r="DNT55" s="96"/>
      <c r="DNU55" s="96"/>
      <c r="DNV55" s="96"/>
      <c r="DNW55" s="96"/>
      <c r="DNX55" s="96"/>
      <c r="DNY55" s="96"/>
      <c r="DNZ55" s="96"/>
      <c r="DOA55" s="96"/>
      <c r="DOB55" s="96"/>
      <c r="DOC55" s="96"/>
      <c r="DOD55" s="96"/>
      <c r="DOE55" s="96"/>
      <c r="DOF55" s="96"/>
      <c r="DOG55" s="96"/>
      <c r="DOH55" s="96"/>
      <c r="DOI55" s="96"/>
      <c r="DOJ55" s="96"/>
      <c r="DOK55" s="96"/>
      <c r="DOL55" s="96"/>
      <c r="DOM55" s="96"/>
      <c r="DON55" s="96"/>
      <c r="DOO55" s="96"/>
      <c r="DOP55" s="96"/>
      <c r="DOQ55" s="96"/>
      <c r="DOR55" s="96"/>
      <c r="DOS55" s="96"/>
      <c r="DOT55" s="96"/>
      <c r="DOU55" s="96"/>
      <c r="DOV55" s="96"/>
      <c r="DOW55" s="96"/>
      <c r="DOX55" s="96"/>
      <c r="DOY55" s="96"/>
      <c r="DOZ55" s="96"/>
      <c r="DPA55" s="96"/>
      <c r="DPB55" s="96"/>
      <c r="DPC55" s="96"/>
      <c r="DPD55" s="96"/>
      <c r="DPE55" s="96"/>
      <c r="DPF55" s="96"/>
      <c r="DPG55" s="96"/>
      <c r="DPH55" s="96"/>
      <c r="DPI55" s="96"/>
      <c r="DPJ55" s="96"/>
      <c r="DPK55" s="96"/>
      <c r="DPL55" s="96"/>
      <c r="DPM55" s="96"/>
      <c r="DPN55" s="96"/>
      <c r="DPO55" s="96"/>
      <c r="DPP55" s="96"/>
      <c r="DPQ55" s="96"/>
      <c r="DPR55" s="96"/>
      <c r="DPS55" s="96"/>
      <c r="DPT55" s="96"/>
      <c r="DPU55" s="96"/>
      <c r="DPV55" s="96"/>
      <c r="DPW55" s="96"/>
      <c r="DPX55" s="96"/>
      <c r="DPY55" s="96"/>
      <c r="DPZ55" s="96"/>
      <c r="DQA55" s="96"/>
      <c r="DQB55" s="96"/>
      <c r="DQC55" s="96"/>
      <c r="DQD55" s="96"/>
      <c r="DQE55" s="96"/>
      <c r="DQF55" s="96"/>
      <c r="DQG55" s="96"/>
      <c r="DQH55" s="96"/>
      <c r="DQI55" s="96"/>
      <c r="DQJ55" s="96"/>
      <c r="DQK55" s="96"/>
      <c r="DQL55" s="96"/>
      <c r="DQM55" s="96"/>
      <c r="DQN55" s="96"/>
      <c r="DQO55" s="96"/>
      <c r="DQP55" s="96"/>
      <c r="DQQ55" s="96"/>
      <c r="DQR55" s="96"/>
      <c r="DQS55" s="96"/>
      <c r="DQT55" s="96"/>
      <c r="DQU55" s="96"/>
      <c r="DQV55" s="96"/>
      <c r="DQW55" s="96"/>
      <c r="DQX55" s="96"/>
      <c r="DQY55" s="96"/>
      <c r="DQZ55" s="96"/>
      <c r="DRA55" s="96"/>
      <c r="DRB55" s="96"/>
      <c r="DRC55" s="96"/>
      <c r="DRD55" s="96"/>
      <c r="DRE55" s="96"/>
      <c r="DRF55" s="96"/>
      <c r="DRG55" s="96"/>
      <c r="DRH55" s="96"/>
      <c r="DRI55" s="96"/>
      <c r="DRJ55" s="96"/>
      <c r="DRK55" s="96"/>
      <c r="DRL55" s="96"/>
      <c r="DRM55" s="96"/>
      <c r="DRN55" s="96"/>
      <c r="DRO55" s="96"/>
      <c r="DRP55" s="96"/>
      <c r="DRQ55" s="96"/>
      <c r="DRR55" s="96"/>
      <c r="DRS55" s="96"/>
      <c r="DRT55" s="96"/>
      <c r="DRU55" s="96"/>
      <c r="DRV55" s="96"/>
      <c r="DRW55" s="96"/>
      <c r="DRX55" s="96"/>
      <c r="DRY55" s="96"/>
      <c r="DRZ55" s="96"/>
      <c r="DSA55" s="96"/>
      <c r="DSB55" s="96"/>
      <c r="DSC55" s="96"/>
      <c r="DSD55" s="96"/>
      <c r="DSE55" s="96"/>
      <c r="DSF55" s="96"/>
      <c r="DSG55" s="96"/>
      <c r="DSH55" s="96"/>
      <c r="DSI55" s="96"/>
      <c r="DSJ55" s="96"/>
      <c r="DSK55" s="96"/>
      <c r="DSL55" s="96"/>
      <c r="DSM55" s="96"/>
      <c r="DSN55" s="96"/>
      <c r="DSO55" s="96"/>
      <c r="DSP55" s="96"/>
      <c r="DSQ55" s="96"/>
      <c r="DSR55" s="96"/>
      <c r="DSS55" s="96"/>
      <c r="DST55" s="96"/>
      <c r="DSU55" s="96"/>
      <c r="DSV55" s="96"/>
      <c r="DSW55" s="96"/>
      <c r="DSX55" s="96"/>
      <c r="DSY55" s="96"/>
      <c r="DSZ55" s="96"/>
      <c r="DTA55" s="96"/>
      <c r="DTB55" s="96"/>
      <c r="DTC55" s="96"/>
      <c r="DTD55" s="96"/>
      <c r="DTE55" s="96"/>
      <c r="DTF55" s="96"/>
      <c r="DTG55" s="96"/>
      <c r="DTH55" s="96"/>
      <c r="DTI55" s="96"/>
      <c r="DTJ55" s="96"/>
      <c r="DTK55" s="96"/>
      <c r="DTL55" s="96"/>
      <c r="DTM55" s="96"/>
      <c r="DTN55" s="96"/>
      <c r="DTO55" s="96"/>
      <c r="DTP55" s="96"/>
      <c r="DTQ55" s="96"/>
      <c r="DTR55" s="96"/>
      <c r="DTS55" s="96"/>
      <c r="DTT55" s="96"/>
      <c r="DTU55" s="96"/>
      <c r="DTV55" s="96"/>
      <c r="DTW55" s="96"/>
      <c r="DTX55" s="96"/>
      <c r="DTY55" s="96"/>
      <c r="DTZ55" s="96"/>
      <c r="DUA55" s="96"/>
      <c r="DUB55" s="96"/>
      <c r="DUC55" s="96"/>
      <c r="DUD55" s="96"/>
      <c r="DUE55" s="96"/>
      <c r="DUF55" s="96"/>
      <c r="DUG55" s="96"/>
      <c r="DUH55" s="96"/>
      <c r="DUI55" s="96"/>
      <c r="DUJ55" s="96"/>
      <c r="DUK55" s="96"/>
      <c r="DUL55" s="96"/>
      <c r="DUM55" s="96"/>
      <c r="DUN55" s="96"/>
      <c r="DUO55" s="96"/>
      <c r="DUP55" s="96"/>
      <c r="DUQ55" s="96"/>
      <c r="DUR55" s="96"/>
      <c r="DUS55" s="96"/>
      <c r="DUT55" s="96"/>
      <c r="DUU55" s="96"/>
      <c r="DUV55" s="96"/>
      <c r="DUW55" s="96"/>
      <c r="DUX55" s="96"/>
      <c r="DUY55" s="96"/>
      <c r="DUZ55" s="96"/>
      <c r="DVA55" s="96"/>
      <c r="DVB55" s="96"/>
      <c r="DVC55" s="96"/>
      <c r="DVD55" s="96"/>
      <c r="DVE55" s="96"/>
      <c r="DVF55" s="96"/>
      <c r="DVG55" s="96"/>
      <c r="DVH55" s="96"/>
      <c r="DVI55" s="96"/>
      <c r="DVJ55" s="96"/>
      <c r="DVK55" s="96"/>
      <c r="DVL55" s="96"/>
      <c r="DVM55" s="96"/>
      <c r="DVN55" s="96"/>
      <c r="DVO55" s="96"/>
      <c r="DVP55" s="96"/>
      <c r="DVQ55" s="96"/>
      <c r="DVR55" s="96"/>
      <c r="DVS55" s="96"/>
      <c r="DVT55" s="96"/>
      <c r="DVU55" s="96"/>
      <c r="DVV55" s="96"/>
      <c r="DVW55" s="96"/>
      <c r="DVX55" s="96"/>
      <c r="DVY55" s="96"/>
      <c r="DVZ55" s="96"/>
      <c r="DWA55" s="96"/>
      <c r="DWB55" s="96"/>
      <c r="DWC55" s="96"/>
      <c r="DWD55" s="96"/>
      <c r="DWE55" s="96"/>
      <c r="DWF55" s="96"/>
      <c r="DWG55" s="96"/>
      <c r="DWH55" s="96"/>
      <c r="DWI55" s="96"/>
      <c r="DWJ55" s="96"/>
      <c r="DWK55" s="96"/>
      <c r="DWL55" s="96"/>
      <c r="DWM55" s="96"/>
      <c r="DWN55" s="96"/>
      <c r="DWO55" s="96"/>
      <c r="DWP55" s="96"/>
      <c r="DWQ55" s="96"/>
      <c r="DWR55" s="96"/>
      <c r="DWS55" s="96"/>
      <c r="DWT55" s="96"/>
      <c r="DWU55" s="96"/>
      <c r="DWV55" s="96"/>
      <c r="DWW55" s="96"/>
      <c r="DWX55" s="96"/>
      <c r="DWY55" s="96"/>
      <c r="DWZ55" s="96"/>
      <c r="DXA55" s="96"/>
      <c r="DXB55" s="96"/>
      <c r="DXC55" s="96"/>
      <c r="DXD55" s="96"/>
      <c r="DXE55" s="96"/>
      <c r="DXF55" s="96"/>
      <c r="DXG55" s="96"/>
      <c r="DXH55" s="96"/>
      <c r="DXI55" s="96"/>
      <c r="DXJ55" s="96"/>
      <c r="DXK55" s="96"/>
      <c r="DXL55" s="96"/>
      <c r="DXM55" s="96"/>
      <c r="DXN55" s="96"/>
      <c r="DXO55" s="96"/>
      <c r="DXP55" s="96"/>
      <c r="DXQ55" s="96"/>
      <c r="DXR55" s="96"/>
      <c r="DXS55" s="96"/>
      <c r="DXT55" s="96"/>
      <c r="DXU55" s="96"/>
      <c r="DXV55" s="96"/>
      <c r="DXW55" s="96"/>
      <c r="DXX55" s="96"/>
      <c r="DXY55" s="96"/>
      <c r="DXZ55" s="96"/>
      <c r="DYA55" s="96"/>
      <c r="DYB55" s="96"/>
      <c r="DYC55" s="96"/>
      <c r="DYD55" s="96"/>
      <c r="DYE55" s="96"/>
      <c r="DYF55" s="96"/>
      <c r="DYG55" s="96"/>
      <c r="DYH55" s="96"/>
      <c r="DYI55" s="96"/>
      <c r="DYJ55" s="96"/>
      <c r="DYK55" s="96"/>
      <c r="DYL55" s="96"/>
      <c r="DYM55" s="96"/>
      <c r="DYN55" s="96"/>
      <c r="DYO55" s="96"/>
      <c r="DYP55" s="96"/>
      <c r="DYQ55" s="96"/>
      <c r="DYR55" s="96"/>
      <c r="DYS55" s="96"/>
      <c r="DYT55" s="96"/>
      <c r="DYU55" s="96"/>
      <c r="DYV55" s="96"/>
      <c r="DYW55" s="96"/>
      <c r="DYX55" s="96"/>
      <c r="DYY55" s="96"/>
      <c r="DYZ55" s="96"/>
      <c r="DZA55" s="96"/>
      <c r="DZB55" s="96"/>
      <c r="DZC55" s="96"/>
      <c r="DZD55" s="96"/>
      <c r="DZE55" s="96"/>
      <c r="DZF55" s="96"/>
      <c r="DZG55" s="96"/>
      <c r="DZH55" s="96"/>
      <c r="DZI55" s="96"/>
      <c r="DZJ55" s="96"/>
      <c r="DZK55" s="96"/>
      <c r="DZL55" s="96"/>
      <c r="DZM55" s="96"/>
      <c r="DZN55" s="96"/>
      <c r="DZO55" s="96"/>
      <c r="DZP55" s="96"/>
      <c r="DZQ55" s="96"/>
      <c r="DZR55" s="96"/>
      <c r="DZS55" s="96"/>
      <c r="DZT55" s="96"/>
      <c r="DZU55" s="96"/>
      <c r="DZV55" s="96"/>
      <c r="DZW55" s="96"/>
      <c r="DZX55" s="96"/>
      <c r="DZY55" s="96"/>
      <c r="DZZ55" s="96"/>
      <c r="EAA55" s="96"/>
      <c r="EAB55" s="96"/>
      <c r="EAC55" s="96"/>
      <c r="EAD55" s="96"/>
      <c r="EAE55" s="96"/>
      <c r="EAF55" s="96"/>
      <c r="EAG55" s="96"/>
      <c r="EAH55" s="96"/>
      <c r="EAI55" s="96"/>
      <c r="EAJ55" s="96"/>
      <c r="EAK55" s="96"/>
      <c r="EAL55" s="96"/>
      <c r="EAM55" s="96"/>
      <c r="EAN55" s="96"/>
      <c r="EAO55" s="96"/>
      <c r="EAP55" s="96"/>
      <c r="EAQ55" s="96"/>
      <c r="EAR55" s="96"/>
      <c r="EAS55" s="96"/>
      <c r="EAT55" s="96"/>
      <c r="EAU55" s="96"/>
      <c r="EAV55" s="96"/>
      <c r="EAW55" s="96"/>
      <c r="EAX55" s="96"/>
      <c r="EAY55" s="96"/>
      <c r="EAZ55" s="96"/>
      <c r="EBA55" s="96"/>
      <c r="EBB55" s="96"/>
      <c r="EBC55" s="96"/>
      <c r="EBD55" s="96"/>
      <c r="EBE55" s="96"/>
      <c r="EBF55" s="96"/>
      <c r="EBG55" s="96"/>
      <c r="EBH55" s="96"/>
      <c r="EBI55" s="96"/>
      <c r="EBJ55" s="96"/>
      <c r="EBK55" s="96"/>
      <c r="EBL55" s="96"/>
      <c r="EBM55" s="96"/>
      <c r="EBN55" s="96"/>
      <c r="EBO55" s="96"/>
      <c r="EBP55" s="96"/>
      <c r="EBQ55" s="96"/>
      <c r="EBR55" s="96"/>
      <c r="EBS55" s="96"/>
      <c r="EBT55" s="96"/>
      <c r="EBU55" s="96"/>
      <c r="EBV55" s="96"/>
      <c r="EBW55" s="96"/>
      <c r="EBX55" s="96"/>
      <c r="EBY55" s="96"/>
      <c r="EBZ55" s="96"/>
      <c r="ECA55" s="96"/>
      <c r="ECB55" s="96"/>
      <c r="ECC55" s="96"/>
      <c r="ECD55" s="96"/>
      <c r="ECE55" s="96"/>
      <c r="ECF55" s="96"/>
      <c r="ECG55" s="96"/>
      <c r="ECH55" s="96"/>
      <c r="ECI55" s="96"/>
      <c r="ECJ55" s="96"/>
      <c r="ECK55" s="96"/>
      <c r="ECL55" s="96"/>
      <c r="ECM55" s="96"/>
      <c r="ECN55" s="96"/>
      <c r="ECO55" s="96"/>
      <c r="ECP55" s="96"/>
      <c r="ECQ55" s="96"/>
      <c r="ECR55" s="96"/>
      <c r="ECS55" s="96"/>
      <c r="ECT55" s="96"/>
      <c r="ECU55" s="96"/>
      <c r="ECV55" s="96"/>
      <c r="ECW55" s="96"/>
      <c r="ECX55" s="96"/>
      <c r="ECY55" s="96"/>
      <c r="ECZ55" s="96"/>
      <c r="EDA55" s="96"/>
      <c r="EDB55" s="96"/>
      <c r="EDC55" s="96"/>
      <c r="EDD55" s="96"/>
      <c r="EDE55" s="96"/>
      <c r="EDF55" s="96"/>
      <c r="EDG55" s="96"/>
      <c r="EDH55" s="96"/>
      <c r="EDI55" s="96"/>
      <c r="EDJ55" s="96"/>
      <c r="EDK55" s="96"/>
      <c r="EDL55" s="96"/>
      <c r="EDM55" s="96"/>
      <c r="EDN55" s="96"/>
      <c r="EDO55" s="96"/>
      <c r="EDP55" s="96"/>
      <c r="EDQ55" s="96"/>
      <c r="EDR55" s="96"/>
      <c r="EDS55" s="96"/>
      <c r="EDT55" s="96"/>
      <c r="EDU55" s="96"/>
      <c r="EDV55" s="96"/>
      <c r="EDW55" s="96"/>
      <c r="EDX55" s="96"/>
      <c r="EDY55" s="96"/>
      <c r="EDZ55" s="96"/>
      <c r="EEA55" s="96"/>
      <c r="EEB55" s="96"/>
      <c r="EEC55" s="96"/>
      <c r="EED55" s="96"/>
      <c r="EEE55" s="96"/>
      <c r="EEF55" s="96"/>
      <c r="EEG55" s="96"/>
      <c r="EEH55" s="96"/>
      <c r="EEI55" s="96"/>
      <c r="EEJ55" s="96"/>
      <c r="EEK55" s="96"/>
      <c r="EEL55" s="96"/>
      <c r="EEM55" s="96"/>
      <c r="EEN55" s="96"/>
      <c r="EEO55" s="96"/>
      <c r="EEP55" s="96"/>
      <c r="EEQ55" s="96"/>
      <c r="EER55" s="96"/>
      <c r="EES55" s="96"/>
      <c r="EET55" s="96"/>
      <c r="EEU55" s="96"/>
      <c r="EEV55" s="96"/>
      <c r="EEW55" s="96"/>
      <c r="EEX55" s="96"/>
      <c r="EEY55" s="96"/>
      <c r="EEZ55" s="96"/>
      <c r="EFA55" s="96"/>
      <c r="EFB55" s="96"/>
      <c r="EFC55" s="96"/>
      <c r="EFD55" s="96"/>
      <c r="EFE55" s="96"/>
      <c r="EFF55" s="96"/>
      <c r="EFG55" s="96"/>
      <c r="EFH55" s="96"/>
      <c r="EFI55" s="96"/>
      <c r="EFJ55" s="96"/>
      <c r="EFK55" s="96"/>
      <c r="EFL55" s="96"/>
      <c r="EFM55" s="96"/>
      <c r="EFN55" s="96"/>
      <c r="EFO55" s="96"/>
      <c r="EFP55" s="96"/>
      <c r="EFQ55" s="96"/>
      <c r="EFR55" s="96"/>
      <c r="EFS55" s="96"/>
      <c r="EFT55" s="96"/>
      <c r="EFU55" s="96"/>
      <c r="EFV55" s="96"/>
      <c r="EFW55" s="96"/>
      <c r="EFX55" s="96"/>
      <c r="EFY55" s="96"/>
      <c r="EFZ55" s="96"/>
      <c r="EGA55" s="96"/>
      <c r="EGB55" s="96"/>
      <c r="EGC55" s="96"/>
      <c r="EGD55" s="96"/>
      <c r="EGE55" s="96"/>
      <c r="EGF55" s="96"/>
      <c r="EGG55" s="96"/>
      <c r="EGH55" s="96"/>
      <c r="EGI55" s="96"/>
      <c r="EGJ55" s="96"/>
      <c r="EGK55" s="96"/>
      <c r="EGL55" s="96"/>
      <c r="EGM55" s="96"/>
      <c r="EGN55" s="96"/>
      <c r="EGO55" s="96"/>
      <c r="EGP55" s="96"/>
      <c r="EGQ55" s="96"/>
      <c r="EGR55" s="96"/>
      <c r="EGS55" s="96"/>
      <c r="EGT55" s="96"/>
      <c r="EGU55" s="96"/>
      <c r="EGV55" s="96"/>
      <c r="EGW55" s="96"/>
      <c r="EGX55" s="96"/>
      <c r="EGY55" s="96"/>
      <c r="EGZ55" s="96"/>
      <c r="EHA55" s="96"/>
      <c r="EHB55" s="96"/>
      <c r="EHC55" s="96"/>
      <c r="EHD55" s="96"/>
      <c r="EHE55" s="96"/>
      <c r="EHF55" s="96"/>
      <c r="EHG55" s="96"/>
      <c r="EHH55" s="96"/>
      <c r="EHI55" s="96"/>
      <c r="EHJ55" s="96"/>
      <c r="EHK55" s="96"/>
      <c r="EHL55" s="96"/>
      <c r="EHM55" s="96"/>
      <c r="EHN55" s="96"/>
      <c r="EHO55" s="96"/>
      <c r="EHP55" s="96"/>
      <c r="EHQ55" s="96"/>
      <c r="EHR55" s="96"/>
      <c r="EHS55" s="96"/>
      <c r="EHT55" s="96"/>
      <c r="EHU55" s="96"/>
      <c r="EHV55" s="96"/>
      <c r="EHW55" s="96"/>
      <c r="EHX55" s="96"/>
      <c r="EHY55" s="96"/>
      <c r="EHZ55" s="96"/>
      <c r="EIA55" s="96"/>
      <c r="EIB55" s="96"/>
      <c r="EIC55" s="96"/>
      <c r="EID55" s="96"/>
      <c r="EIE55" s="96"/>
      <c r="EIF55" s="96"/>
      <c r="EIG55" s="96"/>
      <c r="EIH55" s="96"/>
      <c r="EII55" s="96"/>
      <c r="EIJ55" s="96"/>
      <c r="EIK55" s="96"/>
      <c r="EIL55" s="96"/>
      <c r="EIM55" s="96"/>
      <c r="EIN55" s="96"/>
      <c r="EIO55" s="96"/>
      <c r="EIP55" s="96"/>
      <c r="EIQ55" s="96"/>
      <c r="EIR55" s="96"/>
      <c r="EIS55" s="96"/>
      <c r="EIT55" s="96"/>
      <c r="EIU55" s="96"/>
      <c r="EIV55" s="96"/>
      <c r="EIW55" s="96"/>
      <c r="EIX55" s="96"/>
      <c r="EIY55" s="96"/>
      <c r="EIZ55" s="96"/>
      <c r="EJA55" s="96"/>
      <c r="EJB55" s="96"/>
      <c r="EJC55" s="96"/>
      <c r="EJD55" s="96"/>
      <c r="EJE55" s="96"/>
      <c r="EJF55" s="96"/>
      <c r="EJG55" s="96"/>
      <c r="EJH55" s="96"/>
      <c r="EJI55" s="96"/>
      <c r="EJJ55" s="96"/>
      <c r="EJK55" s="96"/>
      <c r="EJL55" s="96"/>
      <c r="EJM55" s="96"/>
      <c r="EJN55" s="96"/>
      <c r="EJO55" s="96"/>
      <c r="EJP55" s="96"/>
      <c r="EJQ55" s="96"/>
      <c r="EJR55" s="96"/>
      <c r="EJS55" s="96"/>
      <c r="EJT55" s="96"/>
      <c r="EJU55" s="96"/>
      <c r="EJV55" s="96"/>
      <c r="EJW55" s="96"/>
      <c r="EJX55" s="96"/>
      <c r="EJY55" s="96"/>
      <c r="EJZ55" s="96"/>
      <c r="EKA55" s="96"/>
      <c r="EKB55" s="96"/>
      <c r="EKC55" s="96"/>
      <c r="EKD55" s="96"/>
      <c r="EKE55" s="96"/>
      <c r="EKF55" s="96"/>
      <c r="EKG55" s="96"/>
      <c r="EKH55" s="96"/>
      <c r="EKI55" s="96"/>
      <c r="EKJ55" s="96"/>
      <c r="EKK55" s="96"/>
      <c r="EKL55" s="96"/>
      <c r="EKM55" s="96"/>
      <c r="EKN55" s="96"/>
      <c r="EKO55" s="96"/>
      <c r="EKP55" s="96"/>
      <c r="EKQ55" s="96"/>
      <c r="EKR55" s="96"/>
      <c r="EKS55" s="96"/>
      <c r="EKT55" s="96"/>
      <c r="EKU55" s="96"/>
      <c r="EKV55" s="96"/>
      <c r="EKW55" s="96"/>
      <c r="EKX55" s="96"/>
      <c r="EKY55" s="96"/>
      <c r="EKZ55" s="96"/>
      <c r="ELA55" s="96"/>
      <c r="ELB55" s="96"/>
      <c r="ELC55" s="96"/>
      <c r="ELD55" s="96"/>
      <c r="ELE55" s="96"/>
      <c r="ELF55" s="96"/>
      <c r="ELG55" s="96"/>
      <c r="ELH55" s="96"/>
      <c r="ELI55" s="96"/>
      <c r="ELJ55" s="96"/>
      <c r="ELK55" s="96"/>
      <c r="ELL55" s="96"/>
      <c r="ELM55" s="96"/>
      <c r="ELN55" s="96"/>
      <c r="ELO55" s="96"/>
      <c r="ELP55" s="96"/>
      <c r="ELQ55" s="96"/>
      <c r="ELR55" s="96"/>
      <c r="ELS55" s="96"/>
      <c r="ELT55" s="96"/>
      <c r="ELU55" s="96"/>
      <c r="ELV55" s="96"/>
      <c r="ELW55" s="96"/>
      <c r="ELX55" s="96"/>
      <c r="ELY55" s="96"/>
      <c r="ELZ55" s="96"/>
      <c r="EMA55" s="96"/>
      <c r="EMB55" s="96"/>
      <c r="EMC55" s="96"/>
      <c r="EMD55" s="96"/>
      <c r="EME55" s="96"/>
      <c r="EMF55" s="96"/>
      <c r="EMG55" s="96"/>
      <c r="EMH55" s="96"/>
      <c r="EMI55" s="96"/>
      <c r="EMJ55" s="96"/>
      <c r="EMK55" s="96"/>
      <c r="EML55" s="96"/>
      <c r="EMM55" s="96"/>
      <c r="EMN55" s="96"/>
      <c r="EMO55" s="96"/>
      <c r="EMP55" s="96"/>
      <c r="EMQ55" s="96"/>
      <c r="EMR55" s="96"/>
      <c r="EMS55" s="96"/>
      <c r="EMT55" s="96"/>
      <c r="EMU55" s="96"/>
      <c r="EMV55" s="96"/>
      <c r="EMW55" s="96"/>
      <c r="EMX55" s="96"/>
      <c r="EMY55" s="96"/>
      <c r="EMZ55" s="96"/>
      <c r="ENA55" s="96"/>
      <c r="ENB55" s="96"/>
      <c r="ENC55" s="96"/>
      <c r="END55" s="96"/>
      <c r="ENE55" s="96"/>
      <c r="ENF55" s="96"/>
      <c r="ENG55" s="96"/>
      <c r="ENH55" s="96"/>
      <c r="ENI55" s="96"/>
      <c r="ENJ55" s="96"/>
      <c r="ENK55" s="96"/>
      <c r="ENL55" s="96"/>
      <c r="ENM55" s="96"/>
      <c r="ENN55" s="96"/>
      <c r="ENO55" s="96"/>
      <c r="ENP55" s="96"/>
      <c r="ENQ55" s="96"/>
      <c r="ENR55" s="96"/>
      <c r="ENS55" s="96"/>
      <c r="ENT55" s="96"/>
      <c r="ENU55" s="96"/>
      <c r="ENV55" s="96"/>
      <c r="ENW55" s="96"/>
      <c r="ENX55" s="96"/>
      <c r="ENY55" s="96"/>
      <c r="ENZ55" s="96"/>
      <c r="EOA55" s="96"/>
      <c r="EOB55" s="96"/>
      <c r="EOC55" s="96"/>
      <c r="EOD55" s="96"/>
      <c r="EOE55" s="96"/>
      <c r="EOF55" s="96"/>
      <c r="EOG55" s="96"/>
      <c r="EOH55" s="96"/>
      <c r="EOI55" s="96"/>
      <c r="EOJ55" s="96"/>
      <c r="EOK55" s="96"/>
      <c r="EOL55" s="96"/>
      <c r="EOM55" s="96"/>
      <c r="EON55" s="96"/>
      <c r="EOO55" s="96"/>
      <c r="EOP55" s="96"/>
      <c r="EOQ55" s="96"/>
      <c r="EOR55" s="96"/>
      <c r="EOS55" s="96"/>
      <c r="EOT55" s="96"/>
      <c r="EOU55" s="96"/>
      <c r="EOV55" s="96"/>
      <c r="EOW55" s="96"/>
      <c r="EOX55" s="96"/>
      <c r="EOY55" s="96"/>
      <c r="EOZ55" s="96"/>
      <c r="EPA55" s="96"/>
      <c r="EPB55" s="96"/>
      <c r="EPC55" s="96"/>
      <c r="EPD55" s="96"/>
      <c r="EPE55" s="96"/>
      <c r="EPF55" s="96"/>
      <c r="EPG55" s="96"/>
      <c r="EPH55" s="96"/>
      <c r="EPI55" s="96"/>
      <c r="EPJ55" s="96"/>
      <c r="EPK55" s="96"/>
      <c r="EPL55" s="96"/>
      <c r="EPM55" s="96"/>
      <c r="EPN55" s="96"/>
      <c r="EPO55" s="96"/>
      <c r="EPP55" s="96"/>
      <c r="EPQ55" s="96"/>
      <c r="EPR55" s="96"/>
      <c r="EPS55" s="96"/>
      <c r="EPT55" s="96"/>
      <c r="EPU55" s="96"/>
      <c r="EPV55" s="96"/>
      <c r="EPW55" s="96"/>
      <c r="EPX55" s="96"/>
      <c r="EPY55" s="96"/>
      <c r="EPZ55" s="96"/>
      <c r="EQA55" s="96"/>
      <c r="EQB55" s="96"/>
      <c r="EQC55" s="96"/>
      <c r="EQD55" s="96"/>
      <c r="EQE55" s="96"/>
      <c r="EQF55" s="96"/>
      <c r="EQG55" s="96"/>
      <c r="EQH55" s="96"/>
      <c r="EQI55" s="96"/>
      <c r="EQJ55" s="96"/>
      <c r="EQK55" s="96"/>
      <c r="EQL55" s="96"/>
      <c r="EQM55" s="96"/>
      <c r="EQN55" s="96"/>
      <c r="EQO55" s="96"/>
      <c r="EQP55" s="96"/>
      <c r="EQQ55" s="96"/>
      <c r="EQR55" s="96"/>
      <c r="EQS55" s="96"/>
      <c r="EQT55" s="96"/>
      <c r="EQU55" s="96"/>
      <c r="EQV55" s="96"/>
      <c r="EQW55" s="96"/>
      <c r="EQX55" s="96"/>
      <c r="EQY55" s="96"/>
      <c r="EQZ55" s="96"/>
      <c r="ERA55" s="96"/>
      <c r="ERB55" s="96"/>
      <c r="ERC55" s="96"/>
      <c r="ERD55" s="96"/>
      <c r="ERE55" s="96"/>
      <c r="ERF55" s="96"/>
      <c r="ERG55" s="96"/>
      <c r="ERH55" s="96"/>
      <c r="ERI55" s="96"/>
      <c r="ERJ55" s="96"/>
      <c r="ERK55" s="96"/>
      <c r="ERL55" s="96"/>
      <c r="ERM55" s="96"/>
      <c r="ERN55" s="96"/>
      <c r="ERO55" s="96"/>
      <c r="ERP55" s="96"/>
      <c r="ERQ55" s="96"/>
      <c r="ERR55" s="96"/>
      <c r="ERS55" s="96"/>
      <c r="ERT55" s="96"/>
      <c r="ERU55" s="96"/>
      <c r="ERV55" s="96"/>
      <c r="ERW55" s="96"/>
      <c r="ERX55" s="96"/>
      <c r="ERY55" s="96"/>
      <c r="ERZ55" s="96"/>
      <c r="ESA55" s="96"/>
      <c r="ESB55" s="96"/>
      <c r="ESC55" s="96"/>
      <c r="ESD55" s="96"/>
      <c r="ESE55" s="96"/>
      <c r="ESF55" s="96"/>
      <c r="ESG55" s="96"/>
      <c r="ESH55" s="96"/>
      <c r="ESI55" s="96"/>
      <c r="ESJ55" s="96"/>
      <c r="ESK55" s="96"/>
      <c r="ESL55" s="96"/>
      <c r="ESM55" s="96"/>
      <c r="ESN55" s="96"/>
      <c r="ESO55" s="96"/>
      <c r="ESP55" s="96"/>
      <c r="ESQ55" s="96"/>
      <c r="ESR55" s="96"/>
      <c r="ESS55" s="96"/>
      <c r="EST55" s="96"/>
      <c r="ESU55" s="96"/>
      <c r="ESV55" s="96"/>
      <c r="ESW55" s="96"/>
      <c r="ESX55" s="96"/>
      <c r="ESY55" s="96"/>
      <c r="ESZ55" s="96"/>
      <c r="ETA55" s="96"/>
      <c r="ETB55" s="96"/>
      <c r="ETC55" s="96"/>
      <c r="ETD55" s="96"/>
      <c r="ETE55" s="96"/>
      <c r="ETF55" s="96"/>
      <c r="ETG55" s="96"/>
      <c r="ETH55" s="96"/>
      <c r="ETI55" s="96"/>
      <c r="ETJ55" s="96"/>
      <c r="ETK55" s="96"/>
      <c r="ETL55" s="96"/>
      <c r="ETM55" s="96"/>
      <c r="ETN55" s="96"/>
      <c r="ETO55" s="96"/>
      <c r="ETP55" s="96"/>
      <c r="ETQ55" s="96"/>
      <c r="ETR55" s="96"/>
      <c r="ETS55" s="96"/>
      <c r="ETT55" s="96"/>
      <c r="ETU55" s="96"/>
      <c r="ETV55" s="96"/>
      <c r="ETW55" s="96"/>
      <c r="ETX55" s="96"/>
      <c r="ETY55" s="96"/>
      <c r="ETZ55" s="96"/>
      <c r="EUA55" s="96"/>
      <c r="EUB55" s="96"/>
      <c r="EUC55" s="96"/>
      <c r="EUD55" s="96"/>
      <c r="EUE55" s="96"/>
      <c r="EUF55" s="96"/>
      <c r="EUG55" s="96"/>
      <c r="EUH55" s="96"/>
      <c r="EUI55" s="96"/>
      <c r="EUJ55" s="96"/>
      <c r="EUK55" s="96"/>
      <c r="EUL55" s="96"/>
      <c r="EUM55" s="96"/>
      <c r="EUN55" s="96"/>
      <c r="EUO55" s="96"/>
      <c r="EUP55" s="96"/>
      <c r="EUQ55" s="96"/>
      <c r="EUR55" s="96"/>
      <c r="EUS55" s="96"/>
      <c r="EUT55" s="96"/>
      <c r="EUU55" s="96"/>
      <c r="EUV55" s="96"/>
      <c r="EUW55" s="96"/>
      <c r="EUX55" s="96"/>
      <c r="EUY55" s="96"/>
      <c r="EUZ55" s="96"/>
      <c r="EVA55" s="96"/>
      <c r="EVB55" s="96"/>
      <c r="EVC55" s="96"/>
      <c r="EVD55" s="96"/>
      <c r="EVE55" s="96"/>
      <c r="EVF55" s="96"/>
      <c r="EVG55" s="96"/>
      <c r="EVH55" s="96"/>
      <c r="EVI55" s="96"/>
      <c r="EVJ55" s="96"/>
      <c r="EVK55" s="96"/>
      <c r="EVL55" s="96"/>
      <c r="EVM55" s="96"/>
      <c r="EVN55" s="96"/>
      <c r="EVO55" s="96"/>
      <c r="EVP55" s="96"/>
      <c r="EVQ55" s="96"/>
      <c r="EVR55" s="96"/>
      <c r="EVS55" s="96"/>
      <c r="EVT55" s="96"/>
      <c r="EVU55" s="96"/>
      <c r="EVV55" s="96"/>
      <c r="EVW55" s="96"/>
      <c r="EVX55" s="96"/>
      <c r="EVY55" s="96"/>
      <c r="EVZ55" s="96"/>
      <c r="EWA55" s="96"/>
      <c r="EWB55" s="96"/>
      <c r="EWC55" s="96"/>
      <c r="EWD55" s="96"/>
      <c r="EWE55" s="96"/>
      <c r="EWF55" s="96"/>
      <c r="EWG55" s="96"/>
      <c r="EWH55" s="96"/>
      <c r="EWI55" s="96"/>
      <c r="EWJ55" s="96"/>
      <c r="EWK55" s="96"/>
      <c r="EWL55" s="96"/>
      <c r="EWM55" s="96"/>
      <c r="EWN55" s="96"/>
      <c r="EWO55" s="96"/>
      <c r="EWP55" s="96"/>
      <c r="EWQ55" s="96"/>
      <c r="EWR55" s="96"/>
      <c r="EWS55" s="96"/>
      <c r="EWT55" s="96"/>
      <c r="EWU55" s="96"/>
      <c r="EWV55" s="96"/>
      <c r="EWW55" s="96"/>
      <c r="EWX55" s="96"/>
      <c r="EWY55" s="96"/>
      <c r="EWZ55" s="96"/>
      <c r="EXA55" s="96"/>
      <c r="EXB55" s="96"/>
      <c r="EXC55" s="96"/>
      <c r="EXD55" s="96"/>
      <c r="EXE55" s="96"/>
      <c r="EXF55" s="96"/>
      <c r="EXG55" s="96"/>
      <c r="EXH55" s="96"/>
      <c r="EXI55" s="96"/>
      <c r="EXJ55" s="96"/>
      <c r="EXK55" s="96"/>
      <c r="EXL55" s="96"/>
      <c r="EXM55" s="96"/>
      <c r="EXN55" s="96"/>
      <c r="EXO55" s="96"/>
      <c r="EXP55" s="96"/>
      <c r="EXQ55" s="96"/>
      <c r="EXR55" s="96"/>
      <c r="EXS55" s="96"/>
      <c r="EXT55" s="96"/>
      <c r="EXU55" s="96"/>
      <c r="EXV55" s="96"/>
      <c r="EXW55" s="96"/>
      <c r="EXX55" s="96"/>
      <c r="EXY55" s="96"/>
      <c r="EXZ55" s="96"/>
      <c r="EYA55" s="96"/>
      <c r="EYB55" s="96"/>
      <c r="EYC55" s="96"/>
      <c r="EYD55" s="96"/>
      <c r="EYE55" s="96"/>
      <c r="EYF55" s="96"/>
      <c r="EYG55" s="96"/>
      <c r="EYH55" s="96"/>
      <c r="EYI55" s="96"/>
      <c r="EYJ55" s="96"/>
      <c r="EYK55" s="96"/>
      <c r="EYL55" s="96"/>
      <c r="EYM55" s="96"/>
      <c r="EYN55" s="96"/>
      <c r="EYO55" s="96"/>
      <c r="EYP55" s="96"/>
      <c r="EYQ55" s="96"/>
      <c r="EYR55" s="96"/>
      <c r="EYS55" s="96"/>
      <c r="EYT55" s="96"/>
      <c r="EYU55" s="96"/>
      <c r="EYV55" s="96"/>
      <c r="EYW55" s="96"/>
      <c r="EYX55" s="96"/>
      <c r="EYY55" s="96"/>
      <c r="EYZ55" s="96"/>
      <c r="EZA55" s="96"/>
      <c r="EZB55" s="96"/>
      <c r="EZC55" s="96"/>
      <c r="EZD55" s="96"/>
      <c r="EZE55" s="96"/>
      <c r="EZF55" s="96"/>
      <c r="EZG55" s="96"/>
      <c r="EZH55" s="96"/>
      <c r="EZI55" s="96"/>
      <c r="EZJ55" s="96"/>
      <c r="EZK55" s="96"/>
      <c r="EZL55" s="96"/>
      <c r="EZM55" s="96"/>
      <c r="EZN55" s="96"/>
      <c r="EZO55" s="96"/>
      <c r="EZP55" s="96"/>
      <c r="EZQ55" s="96"/>
      <c r="EZR55" s="96"/>
      <c r="EZS55" s="96"/>
      <c r="EZT55" s="96"/>
      <c r="EZU55" s="96"/>
      <c r="EZV55" s="96"/>
      <c r="EZW55" s="96"/>
      <c r="EZX55" s="96"/>
      <c r="EZY55" s="96"/>
      <c r="EZZ55" s="96"/>
      <c r="FAA55" s="96"/>
      <c r="FAB55" s="96"/>
      <c r="FAC55" s="96"/>
      <c r="FAD55" s="96"/>
      <c r="FAE55" s="96"/>
      <c r="FAF55" s="96"/>
      <c r="FAG55" s="96"/>
      <c r="FAH55" s="96"/>
      <c r="FAI55" s="96"/>
      <c r="FAJ55" s="96"/>
      <c r="FAK55" s="96"/>
      <c r="FAL55" s="96"/>
      <c r="FAM55" s="96"/>
      <c r="FAN55" s="96"/>
      <c r="FAO55" s="96"/>
      <c r="FAP55" s="96"/>
      <c r="FAQ55" s="96"/>
      <c r="FAR55" s="96"/>
      <c r="FAS55" s="96"/>
      <c r="FAT55" s="96"/>
      <c r="FAU55" s="96"/>
      <c r="FAV55" s="96"/>
      <c r="FAW55" s="96"/>
      <c r="FAX55" s="96"/>
      <c r="FAY55" s="96"/>
      <c r="FAZ55" s="96"/>
      <c r="FBA55" s="96"/>
      <c r="FBB55" s="96"/>
      <c r="FBC55" s="96"/>
      <c r="FBD55" s="96"/>
      <c r="FBE55" s="96"/>
      <c r="FBF55" s="96"/>
      <c r="FBG55" s="96"/>
      <c r="FBH55" s="96"/>
      <c r="FBI55" s="96"/>
      <c r="FBJ55" s="96"/>
      <c r="FBK55" s="96"/>
      <c r="FBL55" s="96"/>
      <c r="FBM55" s="96"/>
      <c r="FBN55" s="96"/>
      <c r="FBO55" s="96"/>
      <c r="FBP55" s="96"/>
      <c r="FBQ55" s="96"/>
      <c r="FBR55" s="96"/>
      <c r="FBS55" s="96"/>
      <c r="FBT55" s="96"/>
      <c r="FBU55" s="96"/>
      <c r="FBV55" s="96"/>
      <c r="FBW55" s="96"/>
      <c r="FBX55" s="96"/>
      <c r="FBY55" s="96"/>
      <c r="FBZ55" s="96"/>
      <c r="FCA55" s="96"/>
      <c r="FCB55" s="96"/>
      <c r="FCC55" s="96"/>
      <c r="FCD55" s="96"/>
      <c r="FCE55" s="96"/>
      <c r="FCF55" s="96"/>
      <c r="FCG55" s="96"/>
      <c r="FCH55" s="96"/>
      <c r="FCI55" s="96"/>
      <c r="FCJ55" s="96"/>
      <c r="FCK55" s="96"/>
      <c r="FCL55" s="96"/>
      <c r="FCM55" s="96"/>
      <c r="FCN55" s="96"/>
      <c r="FCO55" s="96"/>
      <c r="FCP55" s="96"/>
      <c r="FCQ55" s="96"/>
      <c r="FCR55" s="96"/>
      <c r="FCS55" s="96"/>
      <c r="FCT55" s="96"/>
      <c r="FCU55" s="96"/>
      <c r="FCV55" s="96"/>
      <c r="FCW55" s="96"/>
      <c r="FCX55" s="96"/>
      <c r="FCY55" s="96"/>
      <c r="FCZ55" s="96"/>
      <c r="FDA55" s="96"/>
      <c r="FDB55" s="96"/>
      <c r="FDC55" s="96"/>
      <c r="FDD55" s="96"/>
      <c r="FDE55" s="96"/>
      <c r="FDF55" s="96"/>
      <c r="FDG55" s="96"/>
      <c r="FDH55" s="96"/>
      <c r="FDI55" s="96"/>
      <c r="FDJ55" s="96"/>
      <c r="FDK55" s="96"/>
      <c r="FDL55" s="96"/>
      <c r="FDM55" s="96"/>
      <c r="FDN55" s="96"/>
      <c r="FDO55" s="96"/>
      <c r="FDP55" s="96"/>
      <c r="FDQ55" s="96"/>
      <c r="FDR55" s="96"/>
      <c r="FDS55" s="96"/>
      <c r="FDT55" s="96"/>
      <c r="FDU55" s="96"/>
      <c r="FDV55" s="96"/>
      <c r="FDW55" s="96"/>
      <c r="FDX55" s="96"/>
      <c r="FDY55" s="96"/>
      <c r="FDZ55" s="96"/>
      <c r="FEA55" s="96"/>
      <c r="FEB55" s="96"/>
      <c r="FEC55" s="96"/>
      <c r="FED55" s="96"/>
      <c r="FEE55" s="96"/>
      <c r="FEF55" s="96"/>
      <c r="FEG55" s="96"/>
      <c r="FEH55" s="96"/>
      <c r="FEI55" s="96"/>
      <c r="FEJ55" s="96"/>
      <c r="FEK55" s="96"/>
      <c r="FEL55" s="96"/>
      <c r="FEM55" s="96"/>
      <c r="FEN55" s="96"/>
      <c r="FEO55" s="96"/>
      <c r="FEP55" s="96"/>
      <c r="FEQ55" s="96"/>
      <c r="FER55" s="96"/>
      <c r="FES55" s="96"/>
      <c r="FET55" s="96"/>
      <c r="FEU55" s="96"/>
      <c r="FEV55" s="96"/>
      <c r="FEW55" s="96"/>
      <c r="FEX55" s="96"/>
      <c r="FEY55" s="96"/>
      <c r="FEZ55" s="96"/>
      <c r="FFA55" s="96"/>
      <c r="FFB55" s="96"/>
      <c r="FFC55" s="96"/>
      <c r="FFD55" s="96"/>
      <c r="FFE55" s="96"/>
      <c r="FFF55" s="96"/>
      <c r="FFG55" s="96"/>
      <c r="FFH55" s="96"/>
      <c r="FFI55" s="96"/>
      <c r="FFJ55" s="96"/>
      <c r="FFK55" s="96"/>
      <c r="FFL55" s="96"/>
      <c r="FFM55" s="96"/>
      <c r="FFN55" s="96"/>
      <c r="FFO55" s="96"/>
      <c r="FFP55" s="96"/>
      <c r="FFQ55" s="96"/>
      <c r="FFR55" s="96"/>
      <c r="FFS55" s="96"/>
      <c r="FFT55" s="96"/>
      <c r="FFU55" s="96"/>
      <c r="FFV55" s="96"/>
      <c r="FFW55" s="96"/>
      <c r="FFX55" s="96"/>
      <c r="FFY55" s="96"/>
      <c r="FFZ55" s="96"/>
      <c r="FGA55" s="96"/>
      <c r="FGB55" s="96"/>
      <c r="FGC55" s="96"/>
      <c r="FGD55" s="96"/>
      <c r="FGE55" s="96"/>
      <c r="FGF55" s="96"/>
      <c r="FGG55" s="96"/>
      <c r="FGH55" s="96"/>
      <c r="FGI55" s="96"/>
      <c r="FGJ55" s="96"/>
      <c r="FGK55" s="96"/>
      <c r="FGL55" s="96"/>
      <c r="FGM55" s="96"/>
      <c r="FGN55" s="96"/>
      <c r="FGO55" s="96"/>
      <c r="FGP55" s="96"/>
      <c r="FGQ55" s="96"/>
      <c r="FGR55" s="96"/>
      <c r="FGS55" s="96"/>
      <c r="FGT55" s="96"/>
      <c r="FGU55" s="96"/>
      <c r="FGV55" s="96"/>
      <c r="FGW55" s="96"/>
      <c r="FGX55" s="96"/>
      <c r="FGY55" s="96"/>
      <c r="FGZ55" s="96"/>
      <c r="FHA55" s="96"/>
      <c r="FHB55" s="96"/>
      <c r="FHC55" s="96"/>
      <c r="FHD55" s="96"/>
      <c r="FHE55" s="96"/>
      <c r="FHF55" s="96"/>
      <c r="FHG55" s="96"/>
      <c r="FHH55" s="96"/>
      <c r="FHI55" s="96"/>
      <c r="FHJ55" s="96"/>
      <c r="FHK55" s="96"/>
      <c r="FHL55" s="96"/>
      <c r="FHM55" s="96"/>
      <c r="FHN55" s="96"/>
      <c r="FHO55" s="96"/>
      <c r="FHP55" s="96"/>
      <c r="FHQ55" s="96"/>
      <c r="FHR55" s="96"/>
      <c r="FHS55" s="96"/>
      <c r="FHT55" s="96"/>
      <c r="FHU55" s="96"/>
      <c r="FHV55" s="96"/>
      <c r="FHW55" s="96"/>
      <c r="FHX55" s="96"/>
      <c r="FHY55" s="96"/>
      <c r="FHZ55" s="96"/>
      <c r="FIA55" s="96"/>
      <c r="FIB55" s="96"/>
      <c r="FIC55" s="96"/>
      <c r="FID55" s="96"/>
      <c r="FIE55" s="96"/>
      <c r="FIF55" s="96"/>
      <c r="FIG55" s="96"/>
      <c r="FIH55" s="96"/>
      <c r="FII55" s="96"/>
      <c r="FIJ55" s="96"/>
      <c r="FIK55" s="96"/>
      <c r="FIL55" s="96"/>
      <c r="FIM55" s="96"/>
      <c r="FIN55" s="96"/>
      <c r="FIO55" s="96"/>
      <c r="FIP55" s="96"/>
      <c r="FIQ55" s="96"/>
      <c r="FIR55" s="96"/>
      <c r="FIS55" s="96"/>
      <c r="FIT55" s="96"/>
      <c r="FIU55" s="96"/>
      <c r="FIV55" s="96"/>
      <c r="FIW55" s="96"/>
      <c r="FIX55" s="96"/>
      <c r="FIY55" s="96"/>
      <c r="FIZ55" s="96"/>
      <c r="FJA55" s="96"/>
      <c r="FJB55" s="96"/>
      <c r="FJC55" s="96"/>
      <c r="FJD55" s="96"/>
      <c r="FJE55" s="96"/>
      <c r="FJF55" s="96"/>
      <c r="FJG55" s="96"/>
      <c r="FJH55" s="96"/>
      <c r="FJI55" s="96"/>
      <c r="FJJ55" s="96"/>
      <c r="FJK55" s="96"/>
      <c r="FJL55" s="96"/>
      <c r="FJM55" s="96"/>
      <c r="FJN55" s="96"/>
      <c r="FJO55" s="96"/>
      <c r="FJP55" s="96"/>
      <c r="FJQ55" s="96"/>
      <c r="FJR55" s="96"/>
      <c r="FJS55" s="96"/>
      <c r="FJT55" s="96"/>
      <c r="FJU55" s="96"/>
      <c r="FJV55" s="96"/>
      <c r="FJW55" s="96"/>
      <c r="FJX55" s="96"/>
      <c r="FJY55" s="96"/>
      <c r="FJZ55" s="96"/>
      <c r="FKA55" s="96"/>
      <c r="FKB55" s="96"/>
      <c r="FKC55" s="96"/>
      <c r="FKD55" s="96"/>
      <c r="FKE55" s="96"/>
      <c r="FKF55" s="96"/>
      <c r="FKG55" s="96"/>
      <c r="FKH55" s="96"/>
      <c r="FKI55" s="96"/>
      <c r="FKJ55" s="96"/>
      <c r="FKK55" s="96"/>
      <c r="FKL55" s="96"/>
      <c r="FKM55" s="96"/>
      <c r="FKN55" s="96"/>
      <c r="FKO55" s="96"/>
      <c r="FKP55" s="96"/>
      <c r="FKQ55" s="96"/>
      <c r="FKR55" s="96"/>
      <c r="FKS55" s="96"/>
      <c r="FKT55" s="96"/>
      <c r="FKU55" s="96"/>
      <c r="FKV55" s="96"/>
      <c r="FKW55" s="96"/>
      <c r="FKX55" s="96"/>
      <c r="FKY55" s="96"/>
      <c r="FKZ55" s="96"/>
      <c r="FLA55" s="96"/>
      <c r="FLB55" s="96"/>
      <c r="FLC55" s="96"/>
      <c r="FLD55" s="96"/>
      <c r="FLE55" s="96"/>
      <c r="FLF55" s="96"/>
      <c r="FLG55" s="96"/>
      <c r="FLH55" s="96"/>
      <c r="FLI55" s="96"/>
      <c r="FLJ55" s="96"/>
      <c r="FLK55" s="96"/>
      <c r="FLL55" s="96"/>
      <c r="FLM55" s="96"/>
      <c r="FLN55" s="96"/>
      <c r="FLO55" s="96"/>
      <c r="FLP55" s="96"/>
      <c r="FLQ55" s="96"/>
      <c r="FLR55" s="96"/>
      <c r="FLS55" s="96"/>
      <c r="FLT55" s="96"/>
      <c r="FLU55" s="96"/>
      <c r="FLV55" s="96"/>
      <c r="FLW55" s="96"/>
      <c r="FLX55" s="96"/>
      <c r="FLY55" s="96"/>
      <c r="FLZ55" s="96"/>
      <c r="FMA55" s="96"/>
      <c r="FMB55" s="96"/>
      <c r="FMC55" s="96"/>
      <c r="FMD55" s="96"/>
      <c r="FME55" s="96"/>
      <c r="FMF55" s="96"/>
      <c r="FMG55" s="96"/>
      <c r="FMH55" s="96"/>
      <c r="FMI55" s="96"/>
      <c r="FMJ55" s="96"/>
      <c r="FMK55" s="96"/>
      <c r="FML55" s="96"/>
      <c r="FMM55" s="96"/>
      <c r="FMN55" s="96"/>
      <c r="FMO55" s="96"/>
      <c r="FMP55" s="96"/>
      <c r="FMQ55" s="96"/>
      <c r="FMR55" s="96"/>
      <c r="FMS55" s="96"/>
      <c r="FMT55" s="96"/>
      <c r="FMU55" s="96"/>
      <c r="FMV55" s="96"/>
      <c r="FMW55" s="96"/>
      <c r="FMX55" s="96"/>
      <c r="FMY55" s="96"/>
      <c r="FMZ55" s="96"/>
      <c r="FNA55" s="96"/>
      <c r="FNB55" s="96"/>
      <c r="FNC55" s="96"/>
      <c r="FND55" s="96"/>
      <c r="FNE55" s="96"/>
      <c r="FNF55" s="96"/>
      <c r="FNG55" s="96"/>
      <c r="FNH55" s="96"/>
      <c r="FNI55" s="96"/>
      <c r="FNJ55" s="96"/>
      <c r="FNK55" s="96"/>
      <c r="FNL55" s="96"/>
      <c r="FNM55" s="96"/>
      <c r="FNN55" s="96"/>
      <c r="FNO55" s="96"/>
      <c r="FNP55" s="96"/>
      <c r="FNQ55" s="96"/>
      <c r="FNR55" s="96"/>
      <c r="FNS55" s="96"/>
      <c r="FNT55" s="96"/>
      <c r="FNU55" s="96"/>
      <c r="FNV55" s="96"/>
      <c r="FNW55" s="96"/>
      <c r="FNX55" s="96"/>
      <c r="FNY55" s="96"/>
      <c r="FNZ55" s="96"/>
      <c r="FOA55" s="96"/>
      <c r="FOB55" s="96"/>
      <c r="FOC55" s="96"/>
      <c r="FOD55" s="96"/>
      <c r="FOE55" s="96"/>
      <c r="FOF55" s="96"/>
      <c r="FOG55" s="96"/>
      <c r="FOH55" s="96"/>
      <c r="FOI55" s="96"/>
      <c r="FOJ55" s="96"/>
      <c r="FOK55" s="96"/>
      <c r="FOL55" s="96"/>
      <c r="FOM55" s="96"/>
      <c r="FON55" s="96"/>
      <c r="FOO55" s="96"/>
      <c r="FOP55" s="96"/>
      <c r="FOQ55" s="96"/>
      <c r="FOR55" s="96"/>
      <c r="FOS55" s="96"/>
      <c r="FOT55" s="96"/>
      <c r="FOU55" s="96"/>
      <c r="FOV55" s="96"/>
      <c r="FOW55" s="96"/>
      <c r="FOX55" s="96"/>
      <c r="FOY55" s="96"/>
      <c r="FOZ55" s="96"/>
      <c r="FPA55" s="96"/>
      <c r="FPB55" s="96"/>
      <c r="FPC55" s="96"/>
      <c r="FPD55" s="96"/>
      <c r="FPE55" s="96"/>
      <c r="FPF55" s="96"/>
      <c r="FPG55" s="96"/>
      <c r="FPH55" s="96"/>
      <c r="FPI55" s="96"/>
      <c r="FPJ55" s="96"/>
      <c r="FPK55" s="96"/>
      <c r="FPL55" s="96"/>
      <c r="FPM55" s="96"/>
      <c r="FPN55" s="96"/>
      <c r="FPO55" s="96"/>
      <c r="FPP55" s="96"/>
      <c r="FPQ55" s="96"/>
      <c r="FPR55" s="96"/>
      <c r="FPS55" s="96"/>
      <c r="FPT55" s="96"/>
      <c r="FPU55" s="96"/>
      <c r="FPV55" s="96"/>
      <c r="FPW55" s="96"/>
      <c r="FPX55" s="96"/>
      <c r="FPY55" s="96"/>
      <c r="FPZ55" s="96"/>
      <c r="FQA55" s="96"/>
      <c r="FQB55" s="96"/>
      <c r="FQC55" s="96"/>
      <c r="FQD55" s="96"/>
      <c r="FQE55" s="96"/>
      <c r="FQF55" s="96"/>
      <c r="FQG55" s="96"/>
      <c r="FQH55" s="96"/>
      <c r="FQI55" s="96"/>
      <c r="FQJ55" s="96"/>
      <c r="FQK55" s="96"/>
      <c r="FQL55" s="96"/>
      <c r="FQM55" s="96"/>
      <c r="FQN55" s="96"/>
      <c r="FQO55" s="96"/>
      <c r="FQP55" s="96"/>
      <c r="FQQ55" s="96"/>
      <c r="FQR55" s="96"/>
      <c r="FQS55" s="96"/>
      <c r="FQT55" s="96"/>
      <c r="FQU55" s="96"/>
      <c r="FQV55" s="96"/>
      <c r="FQW55" s="96"/>
      <c r="FQX55" s="96"/>
      <c r="FQY55" s="96"/>
      <c r="FQZ55" s="96"/>
      <c r="FRA55" s="96"/>
      <c r="FRB55" s="96"/>
      <c r="FRC55" s="96"/>
      <c r="FRD55" s="96"/>
      <c r="FRE55" s="96"/>
      <c r="FRF55" s="96"/>
      <c r="FRG55" s="96"/>
      <c r="FRH55" s="96"/>
      <c r="FRI55" s="96"/>
      <c r="FRJ55" s="96"/>
      <c r="FRK55" s="96"/>
      <c r="FRL55" s="96"/>
      <c r="FRM55" s="96"/>
      <c r="FRN55" s="96"/>
      <c r="FRO55" s="96"/>
      <c r="FRP55" s="96"/>
      <c r="FRQ55" s="96"/>
      <c r="FRR55" s="96"/>
      <c r="FRS55" s="96"/>
      <c r="FRT55" s="96"/>
      <c r="FRU55" s="96"/>
      <c r="FRV55" s="96"/>
      <c r="FRW55" s="96"/>
      <c r="FRX55" s="96"/>
      <c r="FRY55" s="96"/>
      <c r="FRZ55" s="96"/>
      <c r="FSA55" s="96"/>
      <c r="FSB55" s="96"/>
      <c r="FSC55" s="96"/>
      <c r="FSD55" s="96"/>
      <c r="FSE55" s="96"/>
      <c r="FSF55" s="96"/>
      <c r="FSG55" s="96"/>
      <c r="FSH55" s="96"/>
      <c r="FSI55" s="96"/>
      <c r="FSJ55" s="96"/>
      <c r="FSK55" s="96"/>
      <c r="FSL55" s="96"/>
      <c r="FSM55" s="96"/>
      <c r="FSN55" s="96"/>
      <c r="FSO55" s="96"/>
      <c r="FSP55" s="96"/>
      <c r="FSQ55" s="96"/>
      <c r="FSR55" s="96"/>
      <c r="FSS55" s="96"/>
      <c r="FST55" s="96"/>
      <c r="FSU55" s="96"/>
      <c r="FSV55" s="96"/>
      <c r="FSW55" s="96"/>
      <c r="FSX55" s="96"/>
      <c r="FSY55" s="96"/>
      <c r="FSZ55" s="96"/>
      <c r="FTA55" s="96"/>
      <c r="FTB55" s="96"/>
      <c r="FTC55" s="96"/>
      <c r="FTD55" s="96"/>
      <c r="FTE55" s="96"/>
      <c r="FTF55" s="96"/>
      <c r="FTG55" s="96"/>
      <c r="FTH55" s="96"/>
      <c r="FTI55" s="96"/>
      <c r="FTJ55" s="96"/>
      <c r="FTK55" s="96"/>
      <c r="FTL55" s="96"/>
      <c r="FTM55" s="96"/>
      <c r="FTN55" s="96"/>
      <c r="FTO55" s="96"/>
      <c r="FTP55" s="96"/>
      <c r="FTQ55" s="96"/>
      <c r="FTR55" s="96"/>
      <c r="FTS55" s="96"/>
      <c r="FTT55" s="96"/>
      <c r="FTU55" s="96"/>
      <c r="FTV55" s="96"/>
      <c r="FTW55" s="96"/>
      <c r="FTX55" s="96"/>
      <c r="FTY55" s="96"/>
      <c r="FTZ55" s="96"/>
      <c r="FUA55" s="96"/>
      <c r="FUB55" s="96"/>
      <c r="FUC55" s="96"/>
      <c r="FUD55" s="96"/>
      <c r="FUE55" s="96"/>
      <c r="FUF55" s="96"/>
      <c r="FUG55" s="96"/>
      <c r="FUH55" s="96"/>
      <c r="FUI55" s="96"/>
      <c r="FUJ55" s="96"/>
      <c r="FUK55" s="96"/>
      <c r="FUL55" s="96"/>
      <c r="FUM55" s="96"/>
      <c r="FUN55" s="96"/>
      <c r="FUO55" s="96"/>
      <c r="FUP55" s="96"/>
      <c r="FUQ55" s="96"/>
      <c r="FUR55" s="96"/>
      <c r="FUS55" s="96"/>
      <c r="FUT55" s="96"/>
      <c r="FUU55" s="96"/>
      <c r="FUV55" s="96"/>
      <c r="FUW55" s="96"/>
      <c r="FUX55" s="96"/>
      <c r="FUY55" s="96"/>
      <c r="FUZ55" s="96"/>
      <c r="FVA55" s="96"/>
      <c r="FVB55" s="96"/>
      <c r="FVC55" s="96"/>
      <c r="FVD55" s="96"/>
      <c r="FVE55" s="96"/>
      <c r="FVF55" s="96"/>
      <c r="FVG55" s="96"/>
      <c r="FVH55" s="96"/>
      <c r="FVI55" s="96"/>
      <c r="FVJ55" s="96"/>
      <c r="FVK55" s="96"/>
      <c r="FVL55" s="96"/>
      <c r="FVM55" s="96"/>
      <c r="FVN55" s="96"/>
      <c r="FVO55" s="96"/>
      <c r="FVP55" s="96"/>
      <c r="FVQ55" s="96"/>
      <c r="FVR55" s="96"/>
      <c r="FVS55" s="96"/>
      <c r="FVT55" s="96"/>
      <c r="FVU55" s="96"/>
      <c r="FVV55" s="96"/>
      <c r="FVW55" s="96"/>
      <c r="FVX55" s="96"/>
      <c r="FVY55" s="96"/>
      <c r="FVZ55" s="96"/>
      <c r="FWA55" s="96"/>
      <c r="FWB55" s="96"/>
      <c r="FWC55" s="96"/>
      <c r="FWD55" s="96"/>
      <c r="FWE55" s="96"/>
      <c r="FWF55" s="96"/>
      <c r="FWG55" s="96"/>
      <c r="FWH55" s="96"/>
      <c r="FWI55" s="96"/>
      <c r="FWJ55" s="96"/>
      <c r="FWK55" s="96"/>
      <c r="FWL55" s="96"/>
      <c r="FWM55" s="96"/>
      <c r="FWN55" s="96"/>
      <c r="FWO55" s="96"/>
      <c r="FWP55" s="96"/>
      <c r="FWQ55" s="96"/>
      <c r="FWR55" s="96"/>
      <c r="FWS55" s="96"/>
      <c r="FWT55" s="96"/>
      <c r="FWU55" s="96"/>
      <c r="FWV55" s="96"/>
      <c r="FWW55" s="96"/>
      <c r="FWX55" s="96"/>
      <c r="FWY55" s="96"/>
      <c r="FWZ55" s="96"/>
      <c r="FXA55" s="96"/>
      <c r="FXB55" s="96"/>
      <c r="FXC55" s="96"/>
      <c r="FXD55" s="96"/>
      <c r="FXE55" s="96"/>
      <c r="FXF55" s="96"/>
      <c r="FXG55" s="96"/>
      <c r="FXH55" s="96"/>
      <c r="FXI55" s="96"/>
      <c r="FXJ55" s="96"/>
      <c r="FXK55" s="96"/>
      <c r="FXL55" s="96"/>
      <c r="FXM55" s="96"/>
      <c r="FXN55" s="96"/>
      <c r="FXO55" s="96"/>
      <c r="FXP55" s="96"/>
      <c r="FXQ55" s="96"/>
      <c r="FXR55" s="96"/>
      <c r="FXS55" s="96"/>
      <c r="FXT55" s="96"/>
      <c r="FXU55" s="96"/>
      <c r="FXV55" s="96"/>
      <c r="FXW55" s="96"/>
      <c r="FXX55" s="96"/>
      <c r="FXY55" s="96"/>
      <c r="FXZ55" s="96"/>
      <c r="FYA55" s="96"/>
      <c r="FYB55" s="96"/>
      <c r="FYC55" s="96"/>
      <c r="FYD55" s="96"/>
      <c r="FYE55" s="96"/>
      <c r="FYF55" s="96"/>
      <c r="FYG55" s="96"/>
      <c r="FYH55" s="96"/>
      <c r="FYI55" s="96"/>
      <c r="FYJ55" s="96"/>
      <c r="FYK55" s="96"/>
      <c r="FYL55" s="96"/>
      <c r="FYM55" s="96"/>
      <c r="FYN55" s="96"/>
      <c r="FYO55" s="96"/>
      <c r="FYP55" s="96"/>
      <c r="FYQ55" s="96"/>
      <c r="FYR55" s="96"/>
      <c r="FYS55" s="96"/>
      <c r="FYT55" s="96"/>
      <c r="FYU55" s="96"/>
      <c r="FYV55" s="96"/>
      <c r="FYW55" s="96"/>
      <c r="FYX55" s="96"/>
      <c r="FYY55" s="96"/>
      <c r="FYZ55" s="96"/>
      <c r="FZA55" s="96"/>
      <c r="FZB55" s="96"/>
      <c r="FZC55" s="96"/>
      <c r="FZD55" s="96"/>
      <c r="FZE55" s="96"/>
      <c r="FZF55" s="96"/>
      <c r="FZG55" s="96"/>
      <c r="FZH55" s="96"/>
      <c r="FZI55" s="96"/>
      <c r="FZJ55" s="96"/>
      <c r="FZK55" s="96"/>
      <c r="FZL55" s="96"/>
      <c r="FZM55" s="96"/>
      <c r="FZN55" s="96"/>
      <c r="FZO55" s="96"/>
      <c r="FZP55" s="96"/>
      <c r="FZQ55" s="96"/>
      <c r="FZR55" s="96"/>
      <c r="FZS55" s="96"/>
      <c r="FZT55" s="96"/>
      <c r="FZU55" s="96"/>
      <c r="FZV55" s="96"/>
      <c r="FZW55" s="96"/>
      <c r="FZX55" s="96"/>
      <c r="FZY55" s="96"/>
      <c r="FZZ55" s="96"/>
      <c r="GAA55" s="96"/>
      <c r="GAB55" s="96"/>
      <c r="GAC55" s="96"/>
      <c r="GAD55" s="96"/>
      <c r="GAE55" s="96"/>
      <c r="GAF55" s="96"/>
      <c r="GAG55" s="96"/>
      <c r="GAH55" s="96"/>
      <c r="GAI55" s="96"/>
      <c r="GAJ55" s="96"/>
      <c r="GAK55" s="96"/>
      <c r="GAL55" s="96"/>
      <c r="GAM55" s="96"/>
      <c r="GAN55" s="96"/>
      <c r="GAO55" s="96"/>
      <c r="GAP55" s="96"/>
      <c r="GAQ55" s="96"/>
      <c r="GAR55" s="96"/>
      <c r="GAS55" s="96"/>
      <c r="GAT55" s="96"/>
      <c r="GAU55" s="96"/>
      <c r="GAV55" s="96"/>
      <c r="GAW55" s="96"/>
      <c r="GAX55" s="96"/>
      <c r="GAY55" s="96"/>
      <c r="GAZ55" s="96"/>
      <c r="GBA55" s="96"/>
      <c r="GBB55" s="96"/>
      <c r="GBC55" s="96"/>
      <c r="GBD55" s="96"/>
      <c r="GBE55" s="96"/>
      <c r="GBF55" s="96"/>
      <c r="GBG55" s="96"/>
      <c r="GBH55" s="96"/>
      <c r="GBI55" s="96"/>
      <c r="GBJ55" s="96"/>
      <c r="GBK55" s="96"/>
      <c r="GBL55" s="96"/>
      <c r="GBM55" s="96"/>
      <c r="GBN55" s="96"/>
      <c r="GBO55" s="96"/>
      <c r="GBP55" s="96"/>
      <c r="GBQ55" s="96"/>
      <c r="GBR55" s="96"/>
      <c r="GBS55" s="96"/>
      <c r="GBT55" s="96"/>
      <c r="GBU55" s="96"/>
      <c r="GBV55" s="96"/>
      <c r="GBW55" s="96"/>
      <c r="GBX55" s="96"/>
      <c r="GBY55" s="96"/>
      <c r="GBZ55" s="96"/>
      <c r="GCA55" s="96"/>
      <c r="GCB55" s="96"/>
      <c r="GCC55" s="96"/>
      <c r="GCD55" s="96"/>
      <c r="GCE55" s="96"/>
      <c r="GCF55" s="96"/>
      <c r="GCG55" s="96"/>
      <c r="GCH55" s="96"/>
      <c r="GCI55" s="96"/>
      <c r="GCJ55" s="96"/>
      <c r="GCK55" s="96"/>
      <c r="GCL55" s="96"/>
      <c r="GCM55" s="96"/>
      <c r="GCN55" s="96"/>
      <c r="GCO55" s="96"/>
      <c r="GCP55" s="96"/>
      <c r="GCQ55" s="96"/>
      <c r="GCR55" s="96"/>
      <c r="GCS55" s="96"/>
      <c r="GCT55" s="96"/>
      <c r="GCU55" s="96"/>
      <c r="GCV55" s="96"/>
      <c r="GCW55" s="96"/>
      <c r="GCX55" s="96"/>
      <c r="GCY55" s="96"/>
      <c r="GCZ55" s="96"/>
      <c r="GDA55" s="96"/>
      <c r="GDB55" s="96"/>
      <c r="GDC55" s="96"/>
      <c r="GDD55" s="96"/>
      <c r="GDE55" s="96"/>
      <c r="GDF55" s="96"/>
      <c r="GDG55" s="96"/>
      <c r="GDH55" s="96"/>
      <c r="GDI55" s="96"/>
      <c r="GDJ55" s="96"/>
      <c r="GDK55" s="96"/>
      <c r="GDL55" s="96"/>
      <c r="GDM55" s="96"/>
      <c r="GDN55" s="96"/>
      <c r="GDO55" s="96"/>
      <c r="GDP55" s="96"/>
      <c r="GDQ55" s="96"/>
      <c r="GDR55" s="96"/>
      <c r="GDS55" s="96"/>
      <c r="GDT55" s="96"/>
      <c r="GDU55" s="96"/>
      <c r="GDV55" s="96"/>
      <c r="GDW55" s="96"/>
      <c r="GDX55" s="96"/>
      <c r="GDY55" s="96"/>
      <c r="GDZ55" s="96"/>
      <c r="GEA55" s="96"/>
      <c r="GEB55" s="96"/>
      <c r="GEC55" s="96"/>
      <c r="GED55" s="96"/>
      <c r="GEE55" s="96"/>
      <c r="GEF55" s="96"/>
      <c r="GEG55" s="96"/>
      <c r="GEH55" s="96"/>
      <c r="GEI55" s="96"/>
      <c r="GEJ55" s="96"/>
      <c r="GEK55" s="96"/>
      <c r="GEL55" s="96"/>
      <c r="GEM55" s="96"/>
      <c r="GEN55" s="96"/>
      <c r="GEO55" s="96"/>
      <c r="GEP55" s="96"/>
      <c r="GEQ55" s="96"/>
      <c r="GER55" s="96"/>
      <c r="GES55" s="96"/>
      <c r="GET55" s="96"/>
      <c r="GEU55" s="96"/>
      <c r="GEV55" s="96"/>
      <c r="GEW55" s="96"/>
      <c r="GEX55" s="96"/>
      <c r="GEY55" s="96"/>
      <c r="GEZ55" s="96"/>
      <c r="GFA55" s="96"/>
      <c r="GFB55" s="96"/>
      <c r="GFC55" s="96"/>
      <c r="GFD55" s="96"/>
      <c r="GFE55" s="96"/>
      <c r="GFF55" s="96"/>
      <c r="GFG55" s="96"/>
      <c r="GFH55" s="96"/>
      <c r="GFI55" s="96"/>
      <c r="GFJ55" s="96"/>
      <c r="GFK55" s="96"/>
      <c r="GFL55" s="96"/>
      <c r="GFM55" s="96"/>
      <c r="GFN55" s="96"/>
      <c r="GFO55" s="96"/>
      <c r="GFP55" s="96"/>
      <c r="GFQ55" s="96"/>
      <c r="GFR55" s="96"/>
      <c r="GFS55" s="96"/>
      <c r="GFT55" s="96"/>
      <c r="GFU55" s="96"/>
      <c r="GFV55" s="96"/>
      <c r="GFW55" s="96"/>
      <c r="GFX55" s="96"/>
      <c r="GFY55" s="96"/>
      <c r="GFZ55" s="96"/>
      <c r="GGA55" s="96"/>
      <c r="GGB55" s="96"/>
      <c r="GGC55" s="96"/>
      <c r="GGD55" s="96"/>
      <c r="GGE55" s="96"/>
      <c r="GGF55" s="96"/>
      <c r="GGG55" s="96"/>
      <c r="GGH55" s="96"/>
      <c r="GGI55" s="96"/>
      <c r="GGJ55" s="96"/>
      <c r="GGK55" s="96"/>
      <c r="GGL55" s="96"/>
      <c r="GGM55" s="96"/>
      <c r="GGN55" s="96"/>
      <c r="GGO55" s="96"/>
      <c r="GGP55" s="96"/>
      <c r="GGQ55" s="96"/>
      <c r="GGR55" s="96"/>
      <c r="GGS55" s="96"/>
      <c r="GGT55" s="96"/>
      <c r="GGU55" s="96"/>
      <c r="GGV55" s="96"/>
      <c r="GGW55" s="96"/>
      <c r="GGX55" s="96"/>
      <c r="GGY55" s="96"/>
      <c r="GGZ55" s="96"/>
      <c r="GHA55" s="96"/>
      <c r="GHB55" s="96"/>
      <c r="GHC55" s="96"/>
      <c r="GHD55" s="96"/>
      <c r="GHE55" s="96"/>
      <c r="GHF55" s="96"/>
      <c r="GHG55" s="96"/>
      <c r="GHH55" s="96"/>
      <c r="GHI55" s="96"/>
      <c r="GHJ55" s="96"/>
      <c r="GHK55" s="96"/>
      <c r="GHL55" s="96"/>
      <c r="GHM55" s="96"/>
      <c r="GHN55" s="96"/>
      <c r="GHO55" s="96"/>
      <c r="GHP55" s="96"/>
      <c r="GHQ55" s="96"/>
      <c r="GHR55" s="96"/>
      <c r="GHS55" s="96"/>
      <c r="GHT55" s="96"/>
      <c r="GHU55" s="96"/>
      <c r="GHV55" s="96"/>
      <c r="GHW55" s="96"/>
      <c r="GHX55" s="96"/>
      <c r="GHY55" s="96"/>
      <c r="GHZ55" s="96"/>
      <c r="GIA55" s="96"/>
      <c r="GIB55" s="96"/>
      <c r="GIC55" s="96"/>
      <c r="GID55" s="96"/>
      <c r="GIE55" s="96"/>
      <c r="GIF55" s="96"/>
      <c r="GIG55" s="96"/>
      <c r="GIH55" s="96"/>
      <c r="GII55" s="96"/>
      <c r="GIJ55" s="96"/>
      <c r="GIK55" s="96"/>
      <c r="GIL55" s="96"/>
      <c r="GIM55" s="96"/>
      <c r="GIN55" s="96"/>
      <c r="GIO55" s="96"/>
      <c r="GIP55" s="96"/>
      <c r="GIQ55" s="96"/>
      <c r="GIR55" s="96"/>
      <c r="GIS55" s="96"/>
      <c r="GIT55" s="96"/>
      <c r="GIU55" s="96"/>
      <c r="GIV55" s="96"/>
      <c r="GIW55" s="96"/>
      <c r="GIX55" s="96"/>
      <c r="GIY55" s="96"/>
      <c r="GIZ55" s="96"/>
      <c r="GJA55" s="96"/>
      <c r="GJB55" s="96"/>
      <c r="GJC55" s="96"/>
      <c r="GJD55" s="96"/>
      <c r="GJE55" s="96"/>
      <c r="GJF55" s="96"/>
      <c r="GJG55" s="96"/>
      <c r="GJH55" s="96"/>
      <c r="GJI55" s="96"/>
      <c r="GJJ55" s="96"/>
      <c r="GJK55" s="96"/>
      <c r="GJL55" s="96"/>
      <c r="GJM55" s="96"/>
      <c r="GJN55" s="96"/>
      <c r="GJO55" s="96"/>
      <c r="GJP55" s="96"/>
      <c r="GJQ55" s="96"/>
      <c r="GJR55" s="96"/>
      <c r="GJS55" s="96"/>
      <c r="GJT55" s="96"/>
      <c r="GJU55" s="96"/>
      <c r="GJV55" s="96"/>
      <c r="GJW55" s="96"/>
      <c r="GJX55" s="96"/>
      <c r="GJY55" s="96"/>
      <c r="GJZ55" s="96"/>
      <c r="GKA55" s="96"/>
      <c r="GKB55" s="96"/>
      <c r="GKC55" s="96"/>
      <c r="GKD55" s="96"/>
      <c r="GKE55" s="96"/>
      <c r="GKF55" s="96"/>
      <c r="GKG55" s="96"/>
      <c r="GKH55" s="96"/>
      <c r="GKI55" s="96"/>
      <c r="GKJ55" s="96"/>
      <c r="GKK55" s="96"/>
      <c r="GKL55" s="96"/>
      <c r="GKM55" s="96"/>
      <c r="GKN55" s="96"/>
      <c r="GKO55" s="96"/>
      <c r="GKP55" s="96"/>
      <c r="GKQ55" s="96"/>
      <c r="GKR55" s="96"/>
      <c r="GKS55" s="96"/>
      <c r="GKT55" s="96"/>
      <c r="GKU55" s="96"/>
      <c r="GKV55" s="96"/>
      <c r="GKW55" s="96"/>
      <c r="GKX55" s="96"/>
      <c r="GKY55" s="96"/>
      <c r="GKZ55" s="96"/>
      <c r="GLA55" s="96"/>
      <c r="GLB55" s="96"/>
      <c r="GLC55" s="96"/>
      <c r="GLD55" s="96"/>
      <c r="GLE55" s="96"/>
      <c r="GLF55" s="96"/>
      <c r="GLG55" s="96"/>
      <c r="GLH55" s="96"/>
      <c r="GLI55" s="96"/>
      <c r="GLJ55" s="96"/>
      <c r="GLK55" s="96"/>
      <c r="GLL55" s="96"/>
      <c r="GLM55" s="96"/>
      <c r="GLN55" s="96"/>
      <c r="GLO55" s="96"/>
      <c r="GLP55" s="96"/>
      <c r="GLQ55" s="96"/>
      <c r="GLR55" s="96"/>
      <c r="GLS55" s="96"/>
      <c r="GLT55" s="96"/>
      <c r="GLU55" s="96"/>
      <c r="GLV55" s="96"/>
      <c r="GLW55" s="96"/>
      <c r="GLX55" s="96"/>
      <c r="GLY55" s="96"/>
      <c r="GLZ55" s="96"/>
      <c r="GMA55" s="96"/>
      <c r="GMB55" s="96"/>
      <c r="GMC55" s="96"/>
      <c r="GMD55" s="96"/>
      <c r="GME55" s="96"/>
      <c r="GMF55" s="96"/>
      <c r="GMG55" s="96"/>
      <c r="GMH55" s="96"/>
      <c r="GMI55" s="96"/>
      <c r="GMJ55" s="96"/>
      <c r="GMK55" s="96"/>
      <c r="GML55" s="96"/>
      <c r="GMM55" s="96"/>
      <c r="GMN55" s="96"/>
      <c r="GMO55" s="96"/>
      <c r="GMP55" s="96"/>
      <c r="GMQ55" s="96"/>
      <c r="GMR55" s="96"/>
      <c r="GMS55" s="96"/>
      <c r="GMT55" s="96"/>
      <c r="GMU55" s="96"/>
      <c r="GMV55" s="96"/>
      <c r="GMW55" s="96"/>
      <c r="GMX55" s="96"/>
      <c r="GMY55" s="96"/>
      <c r="GMZ55" s="96"/>
      <c r="GNA55" s="96"/>
      <c r="GNB55" s="96"/>
      <c r="GNC55" s="96"/>
      <c r="GND55" s="96"/>
      <c r="GNE55" s="96"/>
      <c r="GNF55" s="96"/>
      <c r="GNG55" s="96"/>
      <c r="GNH55" s="96"/>
      <c r="GNI55" s="96"/>
      <c r="GNJ55" s="96"/>
      <c r="GNK55" s="96"/>
      <c r="GNL55" s="96"/>
      <c r="GNM55" s="96"/>
      <c r="GNN55" s="96"/>
      <c r="GNO55" s="96"/>
      <c r="GNP55" s="96"/>
      <c r="GNQ55" s="96"/>
      <c r="GNR55" s="96"/>
      <c r="GNS55" s="96"/>
      <c r="GNT55" s="96"/>
      <c r="GNU55" s="96"/>
      <c r="GNV55" s="96"/>
      <c r="GNW55" s="96"/>
      <c r="GNX55" s="96"/>
      <c r="GNY55" s="96"/>
      <c r="GNZ55" s="96"/>
      <c r="GOA55" s="96"/>
      <c r="GOB55" s="96"/>
      <c r="GOC55" s="96"/>
      <c r="GOD55" s="96"/>
      <c r="GOE55" s="96"/>
      <c r="GOF55" s="96"/>
      <c r="GOG55" s="96"/>
      <c r="GOH55" s="96"/>
      <c r="GOI55" s="96"/>
      <c r="GOJ55" s="96"/>
      <c r="GOK55" s="96"/>
      <c r="GOL55" s="96"/>
      <c r="GOM55" s="96"/>
      <c r="GON55" s="96"/>
      <c r="GOO55" s="96"/>
      <c r="GOP55" s="96"/>
      <c r="GOQ55" s="96"/>
      <c r="GOR55" s="96"/>
      <c r="GOS55" s="96"/>
      <c r="GOT55" s="96"/>
      <c r="GOU55" s="96"/>
      <c r="GOV55" s="96"/>
      <c r="GOW55" s="96"/>
      <c r="GOX55" s="96"/>
      <c r="GOY55" s="96"/>
      <c r="GOZ55" s="96"/>
      <c r="GPA55" s="96"/>
      <c r="GPB55" s="96"/>
      <c r="GPC55" s="96"/>
      <c r="GPD55" s="96"/>
      <c r="GPE55" s="96"/>
      <c r="GPF55" s="96"/>
      <c r="GPG55" s="96"/>
      <c r="GPH55" s="96"/>
      <c r="GPI55" s="96"/>
      <c r="GPJ55" s="96"/>
      <c r="GPK55" s="96"/>
      <c r="GPL55" s="96"/>
      <c r="GPM55" s="96"/>
      <c r="GPN55" s="96"/>
      <c r="GPO55" s="96"/>
      <c r="GPP55" s="96"/>
      <c r="GPQ55" s="96"/>
      <c r="GPR55" s="96"/>
      <c r="GPS55" s="96"/>
      <c r="GPT55" s="96"/>
      <c r="GPU55" s="96"/>
      <c r="GPV55" s="96"/>
      <c r="GPW55" s="96"/>
      <c r="GPX55" s="96"/>
      <c r="GPY55" s="96"/>
      <c r="GPZ55" s="96"/>
      <c r="GQA55" s="96"/>
      <c r="GQB55" s="96"/>
      <c r="GQC55" s="96"/>
      <c r="GQD55" s="96"/>
      <c r="GQE55" s="96"/>
      <c r="GQF55" s="96"/>
      <c r="GQG55" s="96"/>
      <c r="GQH55" s="96"/>
      <c r="GQI55" s="96"/>
      <c r="GQJ55" s="96"/>
      <c r="GQK55" s="96"/>
      <c r="GQL55" s="96"/>
      <c r="GQM55" s="96"/>
      <c r="GQN55" s="96"/>
      <c r="GQO55" s="96"/>
      <c r="GQP55" s="96"/>
      <c r="GQQ55" s="96"/>
      <c r="GQR55" s="96"/>
      <c r="GQS55" s="96"/>
      <c r="GQT55" s="96"/>
      <c r="GQU55" s="96"/>
      <c r="GQV55" s="96"/>
      <c r="GQW55" s="96"/>
      <c r="GQX55" s="96"/>
      <c r="GQY55" s="96"/>
      <c r="GQZ55" s="96"/>
      <c r="GRA55" s="96"/>
      <c r="GRB55" s="96"/>
      <c r="GRC55" s="96"/>
      <c r="GRD55" s="96"/>
      <c r="GRE55" s="96"/>
      <c r="GRF55" s="96"/>
      <c r="GRG55" s="96"/>
      <c r="GRH55" s="96"/>
      <c r="GRI55" s="96"/>
      <c r="GRJ55" s="96"/>
      <c r="GRK55" s="96"/>
      <c r="GRL55" s="96"/>
      <c r="GRM55" s="96"/>
      <c r="GRN55" s="96"/>
      <c r="GRO55" s="96"/>
      <c r="GRP55" s="96"/>
      <c r="GRQ55" s="96"/>
      <c r="GRR55" s="96"/>
      <c r="GRS55" s="96"/>
      <c r="GRT55" s="96"/>
      <c r="GRU55" s="96"/>
      <c r="GRV55" s="96"/>
      <c r="GRW55" s="96"/>
      <c r="GRX55" s="96"/>
      <c r="GRY55" s="96"/>
      <c r="GRZ55" s="96"/>
      <c r="GSA55" s="96"/>
      <c r="GSB55" s="96"/>
      <c r="GSC55" s="96"/>
      <c r="GSD55" s="96"/>
      <c r="GSE55" s="96"/>
      <c r="GSF55" s="96"/>
      <c r="GSG55" s="96"/>
      <c r="GSH55" s="96"/>
      <c r="GSI55" s="96"/>
      <c r="GSJ55" s="96"/>
      <c r="GSK55" s="96"/>
      <c r="GSL55" s="96"/>
      <c r="GSM55" s="96"/>
      <c r="GSN55" s="96"/>
      <c r="GSO55" s="96"/>
      <c r="GSP55" s="96"/>
      <c r="GSQ55" s="96"/>
      <c r="GSR55" s="96"/>
      <c r="GSS55" s="96"/>
      <c r="GST55" s="96"/>
      <c r="GSU55" s="96"/>
      <c r="GSV55" s="96"/>
      <c r="GSW55" s="96"/>
      <c r="GSX55" s="96"/>
      <c r="GSY55" s="96"/>
      <c r="GSZ55" s="96"/>
      <c r="GTA55" s="96"/>
      <c r="GTB55" s="96"/>
      <c r="GTC55" s="96"/>
      <c r="GTD55" s="96"/>
      <c r="GTE55" s="96"/>
      <c r="GTF55" s="96"/>
      <c r="GTG55" s="96"/>
      <c r="GTH55" s="96"/>
      <c r="GTI55" s="96"/>
      <c r="GTJ55" s="96"/>
      <c r="GTK55" s="96"/>
      <c r="GTL55" s="96"/>
      <c r="GTM55" s="96"/>
      <c r="GTN55" s="96"/>
      <c r="GTO55" s="96"/>
      <c r="GTP55" s="96"/>
      <c r="GTQ55" s="96"/>
      <c r="GTR55" s="96"/>
      <c r="GTS55" s="96"/>
      <c r="GTT55" s="96"/>
      <c r="GTU55" s="96"/>
      <c r="GTV55" s="96"/>
      <c r="GTW55" s="96"/>
      <c r="GTX55" s="96"/>
      <c r="GTY55" s="96"/>
      <c r="GTZ55" s="96"/>
      <c r="GUA55" s="96"/>
      <c r="GUB55" s="96"/>
      <c r="GUC55" s="96"/>
      <c r="GUD55" s="96"/>
      <c r="GUE55" s="96"/>
      <c r="GUF55" s="96"/>
      <c r="GUG55" s="96"/>
      <c r="GUH55" s="96"/>
      <c r="GUI55" s="96"/>
      <c r="GUJ55" s="96"/>
      <c r="GUK55" s="96"/>
      <c r="GUL55" s="96"/>
      <c r="GUM55" s="96"/>
      <c r="GUN55" s="96"/>
      <c r="GUO55" s="96"/>
      <c r="GUP55" s="96"/>
      <c r="GUQ55" s="96"/>
      <c r="GUR55" s="96"/>
      <c r="GUS55" s="96"/>
      <c r="GUT55" s="96"/>
      <c r="GUU55" s="96"/>
      <c r="GUV55" s="96"/>
      <c r="GUW55" s="96"/>
      <c r="GUX55" s="96"/>
      <c r="GUY55" s="96"/>
      <c r="GUZ55" s="96"/>
      <c r="GVA55" s="96"/>
      <c r="GVB55" s="96"/>
      <c r="GVC55" s="96"/>
      <c r="GVD55" s="96"/>
      <c r="GVE55" s="96"/>
      <c r="GVF55" s="96"/>
      <c r="GVG55" s="96"/>
      <c r="GVH55" s="96"/>
      <c r="GVI55" s="96"/>
      <c r="GVJ55" s="96"/>
      <c r="GVK55" s="96"/>
      <c r="GVL55" s="96"/>
      <c r="GVM55" s="96"/>
      <c r="GVN55" s="96"/>
      <c r="GVO55" s="96"/>
      <c r="GVP55" s="96"/>
      <c r="GVQ55" s="96"/>
      <c r="GVR55" s="96"/>
      <c r="GVS55" s="96"/>
      <c r="GVT55" s="96"/>
      <c r="GVU55" s="96"/>
      <c r="GVV55" s="96"/>
      <c r="GVW55" s="96"/>
      <c r="GVX55" s="96"/>
      <c r="GVY55" s="96"/>
      <c r="GVZ55" s="96"/>
      <c r="GWA55" s="96"/>
      <c r="GWB55" s="96"/>
      <c r="GWC55" s="96"/>
      <c r="GWD55" s="96"/>
      <c r="GWE55" s="96"/>
      <c r="GWF55" s="96"/>
      <c r="GWG55" s="96"/>
      <c r="GWH55" s="96"/>
      <c r="GWI55" s="96"/>
      <c r="GWJ55" s="96"/>
      <c r="GWK55" s="96"/>
      <c r="GWL55" s="96"/>
      <c r="GWM55" s="96"/>
      <c r="GWN55" s="96"/>
      <c r="GWO55" s="96"/>
      <c r="GWP55" s="96"/>
      <c r="GWQ55" s="96"/>
      <c r="GWR55" s="96"/>
      <c r="GWS55" s="96"/>
      <c r="GWT55" s="96"/>
      <c r="GWU55" s="96"/>
      <c r="GWV55" s="96"/>
      <c r="GWW55" s="96"/>
      <c r="GWX55" s="96"/>
      <c r="GWY55" s="96"/>
      <c r="GWZ55" s="96"/>
      <c r="GXA55" s="96"/>
      <c r="GXB55" s="96"/>
      <c r="GXC55" s="96"/>
      <c r="GXD55" s="96"/>
      <c r="GXE55" s="96"/>
      <c r="GXF55" s="96"/>
      <c r="GXG55" s="96"/>
      <c r="GXH55" s="96"/>
      <c r="GXI55" s="96"/>
      <c r="GXJ55" s="96"/>
      <c r="GXK55" s="96"/>
      <c r="GXL55" s="96"/>
      <c r="GXM55" s="96"/>
      <c r="GXN55" s="96"/>
      <c r="GXO55" s="96"/>
      <c r="GXP55" s="96"/>
      <c r="GXQ55" s="96"/>
      <c r="GXR55" s="96"/>
      <c r="GXS55" s="96"/>
      <c r="GXT55" s="96"/>
      <c r="GXU55" s="96"/>
      <c r="GXV55" s="96"/>
      <c r="GXW55" s="96"/>
      <c r="GXX55" s="96"/>
      <c r="GXY55" s="96"/>
      <c r="GXZ55" s="96"/>
      <c r="GYA55" s="96"/>
      <c r="GYB55" s="96"/>
      <c r="GYC55" s="96"/>
      <c r="GYD55" s="96"/>
      <c r="GYE55" s="96"/>
      <c r="GYF55" s="96"/>
      <c r="GYG55" s="96"/>
      <c r="GYH55" s="96"/>
      <c r="GYI55" s="96"/>
      <c r="GYJ55" s="96"/>
      <c r="GYK55" s="96"/>
      <c r="GYL55" s="96"/>
      <c r="GYM55" s="96"/>
      <c r="GYN55" s="96"/>
      <c r="GYO55" s="96"/>
      <c r="GYP55" s="96"/>
      <c r="GYQ55" s="96"/>
      <c r="GYR55" s="96"/>
      <c r="GYS55" s="96"/>
      <c r="GYT55" s="96"/>
      <c r="GYU55" s="96"/>
      <c r="GYV55" s="96"/>
      <c r="GYW55" s="96"/>
      <c r="GYX55" s="96"/>
      <c r="GYY55" s="96"/>
      <c r="GYZ55" s="96"/>
      <c r="GZA55" s="96"/>
      <c r="GZB55" s="96"/>
      <c r="GZC55" s="96"/>
      <c r="GZD55" s="96"/>
      <c r="GZE55" s="96"/>
      <c r="GZF55" s="96"/>
      <c r="GZG55" s="96"/>
      <c r="GZH55" s="96"/>
      <c r="GZI55" s="96"/>
      <c r="GZJ55" s="96"/>
      <c r="GZK55" s="96"/>
      <c r="GZL55" s="96"/>
      <c r="GZM55" s="96"/>
      <c r="GZN55" s="96"/>
      <c r="GZO55" s="96"/>
      <c r="GZP55" s="96"/>
      <c r="GZQ55" s="96"/>
      <c r="GZR55" s="96"/>
      <c r="GZS55" s="96"/>
      <c r="GZT55" s="96"/>
      <c r="GZU55" s="96"/>
      <c r="GZV55" s="96"/>
      <c r="GZW55" s="96"/>
      <c r="GZX55" s="96"/>
      <c r="GZY55" s="96"/>
      <c r="GZZ55" s="96"/>
      <c r="HAA55" s="96"/>
      <c r="HAB55" s="96"/>
      <c r="HAC55" s="96"/>
      <c r="HAD55" s="96"/>
      <c r="HAE55" s="96"/>
      <c r="HAF55" s="96"/>
      <c r="HAG55" s="96"/>
      <c r="HAH55" s="96"/>
      <c r="HAI55" s="96"/>
      <c r="HAJ55" s="96"/>
      <c r="HAK55" s="96"/>
      <c r="HAL55" s="96"/>
      <c r="HAM55" s="96"/>
      <c r="HAN55" s="96"/>
      <c r="HAO55" s="96"/>
      <c r="HAP55" s="96"/>
      <c r="HAQ55" s="96"/>
      <c r="HAR55" s="96"/>
      <c r="HAS55" s="96"/>
      <c r="HAT55" s="96"/>
      <c r="HAU55" s="96"/>
      <c r="HAV55" s="96"/>
      <c r="HAW55" s="96"/>
      <c r="HAX55" s="96"/>
      <c r="HAY55" s="96"/>
      <c r="HAZ55" s="96"/>
      <c r="HBA55" s="96"/>
      <c r="HBB55" s="96"/>
      <c r="HBC55" s="96"/>
      <c r="HBD55" s="96"/>
      <c r="HBE55" s="96"/>
      <c r="HBF55" s="96"/>
      <c r="HBG55" s="96"/>
      <c r="HBH55" s="96"/>
      <c r="HBI55" s="96"/>
      <c r="HBJ55" s="96"/>
      <c r="HBK55" s="96"/>
      <c r="HBL55" s="96"/>
      <c r="HBM55" s="96"/>
      <c r="HBN55" s="96"/>
      <c r="HBO55" s="96"/>
      <c r="HBP55" s="96"/>
      <c r="HBQ55" s="96"/>
      <c r="HBR55" s="96"/>
      <c r="HBS55" s="96"/>
      <c r="HBT55" s="96"/>
      <c r="HBU55" s="96"/>
      <c r="HBV55" s="96"/>
      <c r="HBW55" s="96"/>
      <c r="HBX55" s="96"/>
      <c r="HBY55" s="96"/>
      <c r="HBZ55" s="96"/>
      <c r="HCA55" s="96"/>
      <c r="HCB55" s="96"/>
      <c r="HCC55" s="96"/>
      <c r="HCD55" s="96"/>
      <c r="HCE55" s="96"/>
      <c r="HCF55" s="96"/>
      <c r="HCG55" s="96"/>
      <c r="HCH55" s="96"/>
      <c r="HCI55" s="96"/>
      <c r="HCJ55" s="96"/>
      <c r="HCK55" s="96"/>
      <c r="HCL55" s="96"/>
      <c r="HCM55" s="96"/>
      <c r="HCN55" s="96"/>
      <c r="HCO55" s="96"/>
      <c r="HCP55" s="96"/>
      <c r="HCQ55" s="96"/>
      <c r="HCR55" s="96"/>
      <c r="HCS55" s="96"/>
      <c r="HCT55" s="96"/>
      <c r="HCU55" s="96"/>
      <c r="HCV55" s="96"/>
      <c r="HCW55" s="96"/>
      <c r="HCX55" s="96"/>
      <c r="HCY55" s="96"/>
      <c r="HCZ55" s="96"/>
      <c r="HDA55" s="96"/>
      <c r="HDB55" s="96"/>
      <c r="HDC55" s="96"/>
      <c r="HDD55" s="96"/>
      <c r="HDE55" s="96"/>
      <c r="HDF55" s="96"/>
      <c r="HDG55" s="96"/>
      <c r="HDH55" s="96"/>
      <c r="HDI55" s="96"/>
      <c r="HDJ55" s="96"/>
      <c r="HDK55" s="96"/>
      <c r="HDL55" s="96"/>
      <c r="HDM55" s="96"/>
      <c r="HDN55" s="96"/>
      <c r="HDO55" s="96"/>
      <c r="HDP55" s="96"/>
      <c r="HDQ55" s="96"/>
      <c r="HDR55" s="96"/>
      <c r="HDS55" s="96"/>
      <c r="HDT55" s="96"/>
      <c r="HDU55" s="96"/>
      <c r="HDV55" s="96"/>
      <c r="HDW55" s="96"/>
      <c r="HDX55" s="96"/>
      <c r="HDY55" s="96"/>
      <c r="HDZ55" s="96"/>
      <c r="HEA55" s="96"/>
      <c r="HEB55" s="96"/>
      <c r="HEC55" s="96"/>
      <c r="HED55" s="96"/>
      <c r="HEE55" s="96"/>
      <c r="HEF55" s="96"/>
      <c r="HEG55" s="96"/>
      <c r="HEH55" s="96"/>
      <c r="HEI55" s="96"/>
      <c r="HEJ55" s="96"/>
      <c r="HEK55" s="96"/>
      <c r="HEL55" s="96"/>
      <c r="HEM55" s="96"/>
      <c r="HEN55" s="96"/>
      <c r="HEO55" s="96"/>
      <c r="HEP55" s="96"/>
      <c r="HEQ55" s="96"/>
      <c r="HER55" s="96"/>
      <c r="HES55" s="96"/>
      <c r="HET55" s="96"/>
      <c r="HEU55" s="96"/>
      <c r="HEV55" s="96"/>
      <c r="HEW55" s="96"/>
      <c r="HEX55" s="96"/>
      <c r="HEY55" s="96"/>
      <c r="HEZ55" s="96"/>
      <c r="HFA55" s="96"/>
      <c r="HFB55" s="96"/>
      <c r="HFC55" s="96"/>
      <c r="HFD55" s="96"/>
      <c r="HFE55" s="96"/>
      <c r="HFF55" s="96"/>
      <c r="HFG55" s="96"/>
      <c r="HFH55" s="96"/>
      <c r="HFI55" s="96"/>
      <c r="HFJ55" s="96"/>
      <c r="HFK55" s="96"/>
      <c r="HFL55" s="96"/>
      <c r="HFM55" s="96"/>
      <c r="HFN55" s="96"/>
      <c r="HFO55" s="96"/>
      <c r="HFP55" s="96"/>
      <c r="HFQ55" s="96"/>
      <c r="HFR55" s="96"/>
      <c r="HFS55" s="96"/>
      <c r="HFT55" s="96"/>
      <c r="HFU55" s="96"/>
      <c r="HFV55" s="96"/>
      <c r="HFW55" s="96"/>
      <c r="HFX55" s="96"/>
      <c r="HFY55" s="96"/>
      <c r="HFZ55" s="96"/>
      <c r="HGA55" s="96"/>
      <c r="HGB55" s="96"/>
      <c r="HGC55" s="96"/>
      <c r="HGD55" s="96"/>
      <c r="HGE55" s="96"/>
      <c r="HGF55" s="96"/>
      <c r="HGG55" s="96"/>
      <c r="HGH55" s="96"/>
      <c r="HGI55" s="96"/>
      <c r="HGJ55" s="96"/>
      <c r="HGK55" s="96"/>
      <c r="HGL55" s="96"/>
      <c r="HGM55" s="96"/>
      <c r="HGN55" s="96"/>
      <c r="HGO55" s="96"/>
      <c r="HGP55" s="96"/>
      <c r="HGQ55" s="96"/>
      <c r="HGR55" s="96"/>
      <c r="HGS55" s="96"/>
      <c r="HGT55" s="96"/>
      <c r="HGU55" s="96"/>
      <c r="HGV55" s="96"/>
      <c r="HGW55" s="96"/>
      <c r="HGX55" s="96"/>
      <c r="HGY55" s="96"/>
      <c r="HGZ55" s="96"/>
      <c r="HHA55" s="96"/>
      <c r="HHB55" s="96"/>
      <c r="HHC55" s="96"/>
      <c r="HHD55" s="96"/>
      <c r="HHE55" s="96"/>
      <c r="HHF55" s="96"/>
      <c r="HHG55" s="96"/>
      <c r="HHH55" s="96"/>
      <c r="HHI55" s="96"/>
      <c r="HHJ55" s="96"/>
      <c r="HHK55" s="96"/>
      <c r="HHL55" s="96"/>
      <c r="HHM55" s="96"/>
      <c r="HHN55" s="96"/>
      <c r="HHO55" s="96"/>
      <c r="HHP55" s="96"/>
      <c r="HHQ55" s="96"/>
      <c r="HHR55" s="96"/>
      <c r="HHS55" s="96"/>
      <c r="HHT55" s="96"/>
      <c r="HHU55" s="96"/>
      <c r="HHV55" s="96"/>
      <c r="HHW55" s="96"/>
      <c r="HHX55" s="96"/>
      <c r="HHY55" s="96"/>
      <c r="HHZ55" s="96"/>
      <c r="HIA55" s="96"/>
      <c r="HIB55" s="96"/>
      <c r="HIC55" s="96"/>
      <c r="HID55" s="96"/>
      <c r="HIE55" s="96"/>
      <c r="HIF55" s="96"/>
      <c r="HIG55" s="96"/>
      <c r="HIH55" s="96"/>
      <c r="HII55" s="96"/>
      <c r="HIJ55" s="96"/>
      <c r="HIK55" s="96"/>
      <c r="HIL55" s="96"/>
      <c r="HIM55" s="96"/>
      <c r="HIN55" s="96"/>
      <c r="HIO55" s="96"/>
      <c r="HIP55" s="96"/>
      <c r="HIQ55" s="96"/>
      <c r="HIR55" s="96"/>
      <c r="HIS55" s="96"/>
      <c r="HIT55" s="96"/>
      <c r="HIU55" s="96"/>
      <c r="HIV55" s="96"/>
      <c r="HIW55" s="96"/>
      <c r="HIX55" s="96"/>
      <c r="HIY55" s="96"/>
      <c r="HIZ55" s="96"/>
      <c r="HJA55" s="96"/>
      <c r="HJB55" s="96"/>
      <c r="HJC55" s="96"/>
      <c r="HJD55" s="96"/>
      <c r="HJE55" s="96"/>
      <c r="HJF55" s="96"/>
      <c r="HJG55" s="96"/>
      <c r="HJH55" s="96"/>
      <c r="HJI55" s="96"/>
      <c r="HJJ55" s="96"/>
      <c r="HJK55" s="96"/>
      <c r="HJL55" s="96"/>
      <c r="HJM55" s="96"/>
      <c r="HJN55" s="96"/>
      <c r="HJO55" s="96"/>
      <c r="HJP55" s="96"/>
      <c r="HJQ55" s="96"/>
      <c r="HJR55" s="96"/>
      <c r="HJS55" s="96"/>
      <c r="HJT55" s="96"/>
      <c r="HJU55" s="96"/>
      <c r="HJV55" s="96"/>
      <c r="HJW55" s="96"/>
      <c r="HJX55" s="96"/>
      <c r="HJY55" s="96"/>
      <c r="HJZ55" s="96"/>
      <c r="HKA55" s="96"/>
      <c r="HKB55" s="96"/>
      <c r="HKC55" s="96"/>
      <c r="HKD55" s="96"/>
      <c r="HKE55" s="96"/>
      <c r="HKF55" s="96"/>
      <c r="HKG55" s="96"/>
      <c r="HKH55" s="96"/>
      <c r="HKI55" s="96"/>
      <c r="HKJ55" s="96"/>
      <c r="HKK55" s="96"/>
      <c r="HKL55" s="96"/>
      <c r="HKM55" s="96"/>
      <c r="HKN55" s="96"/>
      <c r="HKO55" s="96"/>
      <c r="HKP55" s="96"/>
      <c r="HKQ55" s="96"/>
      <c r="HKR55" s="96"/>
      <c r="HKS55" s="96"/>
      <c r="HKT55" s="96"/>
      <c r="HKU55" s="96"/>
      <c r="HKV55" s="96"/>
      <c r="HKW55" s="96"/>
      <c r="HKX55" s="96"/>
      <c r="HKY55" s="96"/>
      <c r="HKZ55" s="96"/>
      <c r="HLA55" s="96"/>
      <c r="HLB55" s="96"/>
      <c r="HLC55" s="96"/>
      <c r="HLD55" s="96"/>
      <c r="HLE55" s="96"/>
      <c r="HLF55" s="96"/>
      <c r="HLG55" s="96"/>
      <c r="HLH55" s="96"/>
      <c r="HLI55" s="96"/>
      <c r="HLJ55" s="96"/>
      <c r="HLK55" s="96"/>
      <c r="HLL55" s="96"/>
      <c r="HLM55" s="96"/>
      <c r="HLN55" s="96"/>
      <c r="HLO55" s="96"/>
      <c r="HLP55" s="96"/>
      <c r="HLQ55" s="96"/>
      <c r="HLR55" s="96"/>
      <c r="HLS55" s="96"/>
      <c r="HLT55" s="96"/>
      <c r="HLU55" s="96"/>
      <c r="HLV55" s="96"/>
      <c r="HLW55" s="96"/>
      <c r="HLX55" s="96"/>
      <c r="HLY55" s="96"/>
      <c r="HLZ55" s="96"/>
      <c r="HMA55" s="96"/>
      <c r="HMB55" s="96"/>
      <c r="HMC55" s="96"/>
      <c r="HMD55" s="96"/>
      <c r="HME55" s="96"/>
      <c r="HMF55" s="96"/>
      <c r="HMG55" s="96"/>
      <c r="HMH55" s="96"/>
      <c r="HMI55" s="96"/>
      <c r="HMJ55" s="96"/>
      <c r="HMK55" s="96"/>
      <c r="HML55" s="96"/>
      <c r="HMM55" s="96"/>
      <c r="HMN55" s="96"/>
      <c r="HMO55" s="96"/>
      <c r="HMP55" s="96"/>
      <c r="HMQ55" s="96"/>
      <c r="HMR55" s="96"/>
      <c r="HMS55" s="96"/>
      <c r="HMT55" s="96"/>
      <c r="HMU55" s="96"/>
      <c r="HMV55" s="96"/>
      <c r="HMW55" s="96"/>
      <c r="HMX55" s="96"/>
      <c r="HMY55" s="96"/>
      <c r="HMZ55" s="96"/>
      <c r="HNA55" s="96"/>
      <c r="HNB55" s="96"/>
      <c r="HNC55" s="96"/>
      <c r="HND55" s="96"/>
      <c r="HNE55" s="96"/>
      <c r="HNF55" s="96"/>
      <c r="HNG55" s="96"/>
      <c r="HNH55" s="96"/>
      <c r="HNI55" s="96"/>
      <c r="HNJ55" s="96"/>
      <c r="HNK55" s="96"/>
      <c r="HNL55" s="96"/>
      <c r="HNM55" s="96"/>
      <c r="HNN55" s="96"/>
      <c r="HNO55" s="96"/>
      <c r="HNP55" s="96"/>
      <c r="HNQ55" s="96"/>
      <c r="HNR55" s="96"/>
      <c r="HNS55" s="96"/>
      <c r="HNT55" s="96"/>
      <c r="HNU55" s="96"/>
      <c r="HNV55" s="96"/>
      <c r="HNW55" s="96"/>
      <c r="HNX55" s="96"/>
      <c r="HNY55" s="96"/>
      <c r="HNZ55" s="96"/>
      <c r="HOA55" s="96"/>
      <c r="HOB55" s="96"/>
      <c r="HOC55" s="96"/>
      <c r="HOD55" s="96"/>
      <c r="HOE55" s="96"/>
      <c r="HOF55" s="96"/>
      <c r="HOG55" s="96"/>
      <c r="HOH55" s="96"/>
      <c r="HOI55" s="96"/>
      <c r="HOJ55" s="96"/>
      <c r="HOK55" s="96"/>
      <c r="HOL55" s="96"/>
      <c r="HOM55" s="96"/>
      <c r="HON55" s="96"/>
      <c r="HOO55" s="96"/>
      <c r="HOP55" s="96"/>
      <c r="HOQ55" s="96"/>
      <c r="HOR55" s="96"/>
      <c r="HOS55" s="96"/>
      <c r="HOT55" s="96"/>
      <c r="HOU55" s="96"/>
      <c r="HOV55" s="96"/>
      <c r="HOW55" s="96"/>
      <c r="HOX55" s="96"/>
      <c r="HOY55" s="96"/>
      <c r="HOZ55" s="96"/>
      <c r="HPA55" s="96"/>
      <c r="HPB55" s="96"/>
      <c r="HPC55" s="96"/>
      <c r="HPD55" s="96"/>
      <c r="HPE55" s="96"/>
      <c r="HPF55" s="96"/>
      <c r="HPG55" s="96"/>
      <c r="HPH55" s="96"/>
      <c r="HPI55" s="96"/>
      <c r="HPJ55" s="96"/>
      <c r="HPK55" s="96"/>
      <c r="HPL55" s="96"/>
      <c r="HPM55" s="96"/>
      <c r="HPN55" s="96"/>
      <c r="HPO55" s="96"/>
      <c r="HPP55" s="96"/>
      <c r="HPQ55" s="96"/>
      <c r="HPR55" s="96"/>
      <c r="HPS55" s="96"/>
      <c r="HPT55" s="96"/>
      <c r="HPU55" s="96"/>
      <c r="HPV55" s="96"/>
      <c r="HPW55" s="96"/>
      <c r="HPX55" s="96"/>
      <c r="HPY55" s="96"/>
      <c r="HPZ55" s="96"/>
      <c r="HQA55" s="96"/>
      <c r="HQB55" s="96"/>
      <c r="HQC55" s="96"/>
      <c r="HQD55" s="96"/>
      <c r="HQE55" s="96"/>
      <c r="HQF55" s="96"/>
      <c r="HQG55" s="96"/>
      <c r="HQH55" s="96"/>
      <c r="HQI55" s="96"/>
      <c r="HQJ55" s="96"/>
      <c r="HQK55" s="96"/>
      <c r="HQL55" s="96"/>
      <c r="HQM55" s="96"/>
      <c r="HQN55" s="96"/>
      <c r="HQO55" s="96"/>
      <c r="HQP55" s="96"/>
      <c r="HQQ55" s="96"/>
      <c r="HQR55" s="96"/>
      <c r="HQS55" s="96"/>
      <c r="HQT55" s="96"/>
      <c r="HQU55" s="96"/>
      <c r="HQV55" s="96"/>
      <c r="HQW55" s="96"/>
      <c r="HQX55" s="96"/>
      <c r="HQY55" s="96"/>
      <c r="HQZ55" s="96"/>
      <c r="HRA55" s="96"/>
      <c r="HRB55" s="96"/>
      <c r="HRC55" s="96"/>
      <c r="HRD55" s="96"/>
      <c r="HRE55" s="96"/>
      <c r="HRF55" s="96"/>
      <c r="HRG55" s="96"/>
      <c r="HRH55" s="96"/>
      <c r="HRI55" s="96"/>
      <c r="HRJ55" s="96"/>
      <c r="HRK55" s="96"/>
      <c r="HRL55" s="96"/>
      <c r="HRM55" s="96"/>
      <c r="HRN55" s="96"/>
      <c r="HRO55" s="96"/>
      <c r="HRP55" s="96"/>
      <c r="HRQ55" s="96"/>
      <c r="HRR55" s="96"/>
      <c r="HRS55" s="96"/>
      <c r="HRT55" s="96"/>
      <c r="HRU55" s="96"/>
      <c r="HRV55" s="96"/>
      <c r="HRW55" s="96"/>
      <c r="HRX55" s="96"/>
      <c r="HRY55" s="96"/>
      <c r="HRZ55" s="96"/>
      <c r="HSA55" s="96"/>
      <c r="HSB55" s="96"/>
      <c r="HSC55" s="96"/>
      <c r="HSD55" s="96"/>
      <c r="HSE55" s="96"/>
      <c r="HSF55" s="96"/>
      <c r="HSG55" s="96"/>
      <c r="HSH55" s="96"/>
      <c r="HSI55" s="96"/>
      <c r="HSJ55" s="96"/>
      <c r="HSK55" s="96"/>
      <c r="HSL55" s="96"/>
      <c r="HSM55" s="96"/>
      <c r="HSN55" s="96"/>
      <c r="HSO55" s="96"/>
      <c r="HSP55" s="96"/>
      <c r="HSQ55" s="96"/>
      <c r="HSR55" s="96"/>
      <c r="HSS55" s="96"/>
      <c r="HST55" s="96"/>
      <c r="HSU55" s="96"/>
      <c r="HSV55" s="96"/>
      <c r="HSW55" s="96"/>
      <c r="HSX55" s="96"/>
      <c r="HSY55" s="96"/>
      <c r="HSZ55" s="96"/>
      <c r="HTA55" s="96"/>
      <c r="HTB55" s="96"/>
      <c r="HTC55" s="96"/>
      <c r="HTD55" s="96"/>
      <c r="HTE55" s="96"/>
      <c r="HTF55" s="96"/>
      <c r="HTG55" s="96"/>
      <c r="HTH55" s="96"/>
      <c r="HTI55" s="96"/>
      <c r="HTJ55" s="96"/>
      <c r="HTK55" s="96"/>
      <c r="HTL55" s="96"/>
      <c r="HTM55" s="96"/>
      <c r="HTN55" s="96"/>
      <c r="HTO55" s="96"/>
      <c r="HTP55" s="96"/>
      <c r="HTQ55" s="96"/>
      <c r="HTR55" s="96"/>
      <c r="HTS55" s="96"/>
      <c r="HTT55" s="96"/>
      <c r="HTU55" s="96"/>
      <c r="HTV55" s="96"/>
      <c r="HTW55" s="96"/>
      <c r="HTX55" s="96"/>
      <c r="HTY55" s="96"/>
      <c r="HTZ55" s="96"/>
      <c r="HUA55" s="96"/>
      <c r="HUB55" s="96"/>
      <c r="HUC55" s="96"/>
      <c r="HUD55" s="96"/>
      <c r="HUE55" s="96"/>
      <c r="HUF55" s="96"/>
      <c r="HUG55" s="96"/>
      <c r="HUH55" s="96"/>
      <c r="HUI55" s="96"/>
      <c r="HUJ55" s="96"/>
      <c r="HUK55" s="96"/>
      <c r="HUL55" s="96"/>
      <c r="HUM55" s="96"/>
      <c r="HUN55" s="96"/>
      <c r="HUO55" s="96"/>
      <c r="HUP55" s="96"/>
      <c r="HUQ55" s="96"/>
      <c r="HUR55" s="96"/>
      <c r="HUS55" s="96"/>
      <c r="HUT55" s="96"/>
      <c r="HUU55" s="96"/>
      <c r="HUV55" s="96"/>
      <c r="HUW55" s="96"/>
      <c r="HUX55" s="96"/>
      <c r="HUY55" s="96"/>
      <c r="HUZ55" s="96"/>
      <c r="HVA55" s="96"/>
      <c r="HVB55" s="96"/>
      <c r="HVC55" s="96"/>
      <c r="HVD55" s="96"/>
      <c r="HVE55" s="96"/>
      <c r="HVF55" s="96"/>
      <c r="HVG55" s="96"/>
      <c r="HVH55" s="96"/>
      <c r="HVI55" s="96"/>
      <c r="HVJ55" s="96"/>
      <c r="HVK55" s="96"/>
      <c r="HVL55" s="96"/>
      <c r="HVM55" s="96"/>
      <c r="HVN55" s="96"/>
      <c r="HVO55" s="96"/>
      <c r="HVP55" s="96"/>
      <c r="HVQ55" s="96"/>
      <c r="HVR55" s="96"/>
      <c r="HVS55" s="96"/>
      <c r="HVT55" s="96"/>
      <c r="HVU55" s="96"/>
      <c r="HVV55" s="96"/>
      <c r="HVW55" s="96"/>
      <c r="HVX55" s="96"/>
      <c r="HVY55" s="96"/>
      <c r="HVZ55" s="96"/>
      <c r="HWA55" s="96"/>
      <c r="HWB55" s="96"/>
      <c r="HWC55" s="96"/>
      <c r="HWD55" s="96"/>
      <c r="HWE55" s="96"/>
      <c r="HWF55" s="96"/>
      <c r="HWG55" s="96"/>
      <c r="HWH55" s="96"/>
      <c r="HWI55" s="96"/>
      <c r="HWJ55" s="96"/>
      <c r="HWK55" s="96"/>
      <c r="HWL55" s="96"/>
      <c r="HWM55" s="96"/>
      <c r="HWN55" s="96"/>
      <c r="HWO55" s="96"/>
      <c r="HWP55" s="96"/>
      <c r="HWQ55" s="96"/>
      <c r="HWR55" s="96"/>
      <c r="HWS55" s="96"/>
      <c r="HWT55" s="96"/>
      <c r="HWU55" s="96"/>
      <c r="HWV55" s="96"/>
      <c r="HWW55" s="96"/>
      <c r="HWX55" s="96"/>
      <c r="HWY55" s="96"/>
      <c r="HWZ55" s="96"/>
      <c r="HXA55" s="96"/>
      <c r="HXB55" s="96"/>
      <c r="HXC55" s="96"/>
      <c r="HXD55" s="96"/>
      <c r="HXE55" s="96"/>
      <c r="HXF55" s="96"/>
      <c r="HXG55" s="96"/>
      <c r="HXH55" s="96"/>
      <c r="HXI55" s="96"/>
      <c r="HXJ55" s="96"/>
      <c r="HXK55" s="96"/>
      <c r="HXL55" s="96"/>
      <c r="HXM55" s="96"/>
      <c r="HXN55" s="96"/>
      <c r="HXO55" s="96"/>
      <c r="HXP55" s="96"/>
      <c r="HXQ55" s="96"/>
      <c r="HXR55" s="96"/>
      <c r="HXS55" s="96"/>
      <c r="HXT55" s="96"/>
      <c r="HXU55" s="96"/>
      <c r="HXV55" s="96"/>
      <c r="HXW55" s="96"/>
      <c r="HXX55" s="96"/>
      <c r="HXY55" s="96"/>
      <c r="HXZ55" s="96"/>
      <c r="HYA55" s="96"/>
      <c r="HYB55" s="96"/>
      <c r="HYC55" s="96"/>
      <c r="HYD55" s="96"/>
      <c r="HYE55" s="96"/>
      <c r="HYF55" s="96"/>
      <c r="HYG55" s="96"/>
      <c r="HYH55" s="96"/>
      <c r="HYI55" s="96"/>
      <c r="HYJ55" s="96"/>
      <c r="HYK55" s="96"/>
      <c r="HYL55" s="96"/>
      <c r="HYM55" s="96"/>
      <c r="HYN55" s="96"/>
      <c r="HYO55" s="96"/>
      <c r="HYP55" s="96"/>
      <c r="HYQ55" s="96"/>
      <c r="HYR55" s="96"/>
      <c r="HYS55" s="96"/>
      <c r="HYT55" s="96"/>
      <c r="HYU55" s="96"/>
      <c r="HYV55" s="96"/>
      <c r="HYW55" s="96"/>
      <c r="HYX55" s="96"/>
      <c r="HYY55" s="96"/>
      <c r="HYZ55" s="96"/>
      <c r="HZA55" s="96"/>
      <c r="HZB55" s="96"/>
      <c r="HZC55" s="96"/>
      <c r="HZD55" s="96"/>
      <c r="HZE55" s="96"/>
      <c r="HZF55" s="96"/>
      <c r="HZG55" s="96"/>
      <c r="HZH55" s="96"/>
      <c r="HZI55" s="96"/>
      <c r="HZJ55" s="96"/>
      <c r="HZK55" s="96"/>
      <c r="HZL55" s="96"/>
      <c r="HZM55" s="96"/>
      <c r="HZN55" s="96"/>
      <c r="HZO55" s="96"/>
      <c r="HZP55" s="96"/>
      <c r="HZQ55" s="96"/>
      <c r="HZR55" s="96"/>
      <c r="HZS55" s="96"/>
      <c r="HZT55" s="96"/>
      <c r="HZU55" s="96"/>
      <c r="HZV55" s="96"/>
      <c r="HZW55" s="96"/>
      <c r="HZX55" s="96"/>
      <c r="HZY55" s="96"/>
      <c r="HZZ55" s="96"/>
      <c r="IAA55" s="96"/>
      <c r="IAB55" s="96"/>
      <c r="IAC55" s="96"/>
      <c r="IAD55" s="96"/>
      <c r="IAE55" s="96"/>
      <c r="IAF55" s="96"/>
      <c r="IAG55" s="96"/>
      <c r="IAH55" s="96"/>
      <c r="IAI55" s="96"/>
      <c r="IAJ55" s="96"/>
      <c r="IAK55" s="96"/>
      <c r="IAL55" s="96"/>
      <c r="IAM55" s="96"/>
      <c r="IAN55" s="96"/>
      <c r="IAO55" s="96"/>
      <c r="IAP55" s="96"/>
      <c r="IAQ55" s="96"/>
      <c r="IAR55" s="96"/>
      <c r="IAS55" s="96"/>
      <c r="IAT55" s="96"/>
      <c r="IAU55" s="96"/>
      <c r="IAV55" s="96"/>
      <c r="IAW55" s="96"/>
      <c r="IAX55" s="96"/>
      <c r="IAY55" s="96"/>
      <c r="IAZ55" s="96"/>
      <c r="IBA55" s="96"/>
      <c r="IBB55" s="96"/>
      <c r="IBC55" s="96"/>
      <c r="IBD55" s="96"/>
      <c r="IBE55" s="96"/>
      <c r="IBF55" s="96"/>
      <c r="IBG55" s="96"/>
      <c r="IBH55" s="96"/>
      <c r="IBI55" s="96"/>
      <c r="IBJ55" s="96"/>
      <c r="IBK55" s="96"/>
      <c r="IBL55" s="96"/>
      <c r="IBM55" s="96"/>
      <c r="IBN55" s="96"/>
      <c r="IBO55" s="96"/>
      <c r="IBP55" s="96"/>
      <c r="IBQ55" s="96"/>
      <c r="IBR55" s="96"/>
      <c r="IBS55" s="96"/>
      <c r="IBT55" s="96"/>
      <c r="IBU55" s="96"/>
      <c r="IBV55" s="96"/>
      <c r="IBW55" s="96"/>
      <c r="IBX55" s="96"/>
      <c r="IBY55" s="96"/>
      <c r="IBZ55" s="96"/>
      <c r="ICA55" s="96"/>
      <c r="ICB55" s="96"/>
      <c r="ICC55" s="96"/>
      <c r="ICD55" s="96"/>
      <c r="ICE55" s="96"/>
      <c r="ICF55" s="96"/>
      <c r="ICG55" s="96"/>
      <c r="ICH55" s="96"/>
      <c r="ICI55" s="96"/>
      <c r="ICJ55" s="96"/>
      <c r="ICK55" s="96"/>
      <c r="ICL55" s="96"/>
      <c r="ICM55" s="96"/>
      <c r="ICN55" s="96"/>
      <c r="ICO55" s="96"/>
      <c r="ICP55" s="96"/>
      <c r="ICQ55" s="96"/>
      <c r="ICR55" s="96"/>
      <c r="ICS55" s="96"/>
      <c r="ICT55" s="96"/>
      <c r="ICU55" s="96"/>
      <c r="ICV55" s="96"/>
      <c r="ICW55" s="96"/>
      <c r="ICX55" s="96"/>
      <c r="ICY55" s="96"/>
      <c r="ICZ55" s="96"/>
      <c r="IDA55" s="96"/>
      <c r="IDB55" s="96"/>
      <c r="IDC55" s="96"/>
      <c r="IDD55" s="96"/>
      <c r="IDE55" s="96"/>
      <c r="IDF55" s="96"/>
      <c r="IDG55" s="96"/>
      <c r="IDH55" s="96"/>
      <c r="IDI55" s="96"/>
      <c r="IDJ55" s="96"/>
      <c r="IDK55" s="96"/>
      <c r="IDL55" s="96"/>
      <c r="IDM55" s="96"/>
      <c r="IDN55" s="96"/>
      <c r="IDO55" s="96"/>
      <c r="IDP55" s="96"/>
      <c r="IDQ55" s="96"/>
      <c r="IDR55" s="96"/>
      <c r="IDS55" s="96"/>
      <c r="IDT55" s="96"/>
      <c r="IDU55" s="96"/>
      <c r="IDV55" s="96"/>
      <c r="IDW55" s="96"/>
      <c r="IDX55" s="96"/>
      <c r="IDY55" s="96"/>
      <c r="IDZ55" s="96"/>
      <c r="IEA55" s="96"/>
      <c r="IEB55" s="96"/>
      <c r="IEC55" s="96"/>
      <c r="IED55" s="96"/>
      <c r="IEE55" s="96"/>
      <c r="IEF55" s="96"/>
      <c r="IEG55" s="96"/>
      <c r="IEH55" s="96"/>
      <c r="IEI55" s="96"/>
      <c r="IEJ55" s="96"/>
      <c r="IEK55" s="96"/>
      <c r="IEL55" s="96"/>
      <c r="IEM55" s="96"/>
      <c r="IEN55" s="96"/>
      <c r="IEO55" s="96"/>
      <c r="IEP55" s="96"/>
      <c r="IEQ55" s="96"/>
      <c r="IER55" s="96"/>
      <c r="IES55" s="96"/>
      <c r="IET55" s="96"/>
      <c r="IEU55" s="96"/>
      <c r="IEV55" s="96"/>
      <c r="IEW55" s="96"/>
      <c r="IEX55" s="96"/>
      <c r="IEY55" s="96"/>
      <c r="IEZ55" s="96"/>
      <c r="IFA55" s="96"/>
      <c r="IFB55" s="96"/>
      <c r="IFC55" s="96"/>
      <c r="IFD55" s="96"/>
      <c r="IFE55" s="96"/>
      <c r="IFF55" s="96"/>
      <c r="IFG55" s="96"/>
      <c r="IFH55" s="96"/>
      <c r="IFI55" s="96"/>
      <c r="IFJ55" s="96"/>
      <c r="IFK55" s="96"/>
      <c r="IFL55" s="96"/>
      <c r="IFM55" s="96"/>
      <c r="IFN55" s="96"/>
      <c r="IFO55" s="96"/>
      <c r="IFP55" s="96"/>
      <c r="IFQ55" s="96"/>
      <c r="IFR55" s="96"/>
      <c r="IFS55" s="96"/>
      <c r="IFT55" s="96"/>
      <c r="IFU55" s="96"/>
      <c r="IFV55" s="96"/>
      <c r="IFW55" s="96"/>
      <c r="IFX55" s="96"/>
      <c r="IFY55" s="96"/>
      <c r="IFZ55" s="96"/>
      <c r="IGA55" s="96"/>
      <c r="IGB55" s="96"/>
      <c r="IGC55" s="96"/>
      <c r="IGD55" s="96"/>
      <c r="IGE55" s="96"/>
      <c r="IGF55" s="96"/>
      <c r="IGG55" s="96"/>
      <c r="IGH55" s="96"/>
      <c r="IGI55" s="96"/>
      <c r="IGJ55" s="96"/>
      <c r="IGK55" s="96"/>
      <c r="IGL55" s="96"/>
      <c r="IGM55" s="96"/>
      <c r="IGN55" s="96"/>
      <c r="IGO55" s="96"/>
      <c r="IGP55" s="96"/>
      <c r="IGQ55" s="96"/>
      <c r="IGR55" s="96"/>
      <c r="IGS55" s="96"/>
      <c r="IGT55" s="96"/>
      <c r="IGU55" s="96"/>
      <c r="IGV55" s="96"/>
      <c r="IGW55" s="96"/>
      <c r="IGX55" s="96"/>
      <c r="IGY55" s="96"/>
      <c r="IGZ55" s="96"/>
      <c r="IHA55" s="96"/>
      <c r="IHB55" s="96"/>
      <c r="IHC55" s="96"/>
      <c r="IHD55" s="96"/>
      <c r="IHE55" s="96"/>
      <c r="IHF55" s="96"/>
      <c r="IHG55" s="96"/>
      <c r="IHH55" s="96"/>
      <c r="IHI55" s="96"/>
      <c r="IHJ55" s="96"/>
      <c r="IHK55" s="96"/>
      <c r="IHL55" s="96"/>
      <c r="IHM55" s="96"/>
      <c r="IHN55" s="96"/>
      <c r="IHO55" s="96"/>
      <c r="IHP55" s="96"/>
      <c r="IHQ55" s="96"/>
      <c r="IHR55" s="96"/>
      <c r="IHS55" s="96"/>
      <c r="IHT55" s="96"/>
      <c r="IHU55" s="96"/>
      <c r="IHV55" s="96"/>
      <c r="IHW55" s="96"/>
      <c r="IHX55" s="96"/>
      <c r="IHY55" s="96"/>
      <c r="IHZ55" s="96"/>
      <c r="IIA55" s="96"/>
      <c r="IIB55" s="96"/>
      <c r="IIC55" s="96"/>
      <c r="IID55" s="96"/>
      <c r="IIE55" s="96"/>
      <c r="IIF55" s="96"/>
      <c r="IIG55" s="96"/>
      <c r="IIH55" s="96"/>
      <c r="III55" s="96"/>
      <c r="IIJ55" s="96"/>
      <c r="IIK55" s="96"/>
      <c r="IIL55" s="96"/>
      <c r="IIM55" s="96"/>
      <c r="IIN55" s="96"/>
      <c r="IIO55" s="96"/>
      <c r="IIP55" s="96"/>
      <c r="IIQ55" s="96"/>
      <c r="IIR55" s="96"/>
      <c r="IIS55" s="96"/>
      <c r="IIT55" s="96"/>
      <c r="IIU55" s="96"/>
      <c r="IIV55" s="96"/>
      <c r="IIW55" s="96"/>
      <c r="IIX55" s="96"/>
      <c r="IIY55" s="96"/>
      <c r="IIZ55" s="96"/>
      <c r="IJA55" s="96"/>
      <c r="IJB55" s="96"/>
      <c r="IJC55" s="96"/>
      <c r="IJD55" s="96"/>
      <c r="IJE55" s="96"/>
      <c r="IJF55" s="96"/>
      <c r="IJG55" s="96"/>
      <c r="IJH55" s="96"/>
      <c r="IJI55" s="96"/>
      <c r="IJJ55" s="96"/>
      <c r="IJK55" s="96"/>
      <c r="IJL55" s="96"/>
      <c r="IJM55" s="96"/>
      <c r="IJN55" s="96"/>
      <c r="IJO55" s="96"/>
      <c r="IJP55" s="96"/>
      <c r="IJQ55" s="96"/>
      <c r="IJR55" s="96"/>
      <c r="IJS55" s="96"/>
      <c r="IJT55" s="96"/>
      <c r="IJU55" s="96"/>
      <c r="IJV55" s="96"/>
      <c r="IJW55" s="96"/>
      <c r="IJX55" s="96"/>
      <c r="IJY55" s="96"/>
      <c r="IJZ55" s="96"/>
      <c r="IKA55" s="96"/>
      <c r="IKB55" s="96"/>
      <c r="IKC55" s="96"/>
      <c r="IKD55" s="96"/>
      <c r="IKE55" s="96"/>
      <c r="IKF55" s="96"/>
      <c r="IKG55" s="96"/>
      <c r="IKH55" s="96"/>
      <c r="IKI55" s="96"/>
      <c r="IKJ55" s="96"/>
      <c r="IKK55" s="96"/>
      <c r="IKL55" s="96"/>
      <c r="IKM55" s="96"/>
      <c r="IKN55" s="96"/>
      <c r="IKO55" s="96"/>
      <c r="IKP55" s="96"/>
      <c r="IKQ55" s="96"/>
      <c r="IKR55" s="96"/>
      <c r="IKS55" s="96"/>
      <c r="IKT55" s="96"/>
      <c r="IKU55" s="96"/>
      <c r="IKV55" s="96"/>
      <c r="IKW55" s="96"/>
      <c r="IKX55" s="96"/>
      <c r="IKY55" s="96"/>
      <c r="IKZ55" s="96"/>
      <c r="ILA55" s="96"/>
      <c r="ILB55" s="96"/>
      <c r="ILC55" s="96"/>
      <c r="ILD55" s="96"/>
      <c r="ILE55" s="96"/>
      <c r="ILF55" s="96"/>
      <c r="ILG55" s="96"/>
      <c r="ILH55" s="96"/>
      <c r="ILI55" s="96"/>
      <c r="ILJ55" s="96"/>
      <c r="ILK55" s="96"/>
      <c r="ILL55" s="96"/>
      <c r="ILM55" s="96"/>
      <c r="ILN55" s="96"/>
      <c r="ILO55" s="96"/>
      <c r="ILP55" s="96"/>
      <c r="ILQ55" s="96"/>
      <c r="ILR55" s="96"/>
      <c r="ILS55" s="96"/>
      <c r="ILT55" s="96"/>
      <c r="ILU55" s="96"/>
      <c r="ILV55" s="96"/>
      <c r="ILW55" s="96"/>
      <c r="ILX55" s="96"/>
      <c r="ILY55" s="96"/>
      <c r="ILZ55" s="96"/>
      <c r="IMA55" s="96"/>
      <c r="IMB55" s="96"/>
      <c r="IMC55" s="96"/>
      <c r="IMD55" s="96"/>
      <c r="IME55" s="96"/>
      <c r="IMF55" s="96"/>
      <c r="IMG55" s="96"/>
      <c r="IMH55" s="96"/>
      <c r="IMI55" s="96"/>
      <c r="IMJ55" s="96"/>
      <c r="IMK55" s="96"/>
      <c r="IML55" s="96"/>
      <c r="IMM55" s="96"/>
      <c r="IMN55" s="96"/>
      <c r="IMO55" s="96"/>
      <c r="IMP55" s="96"/>
      <c r="IMQ55" s="96"/>
      <c r="IMR55" s="96"/>
      <c r="IMS55" s="96"/>
      <c r="IMT55" s="96"/>
      <c r="IMU55" s="96"/>
      <c r="IMV55" s="96"/>
      <c r="IMW55" s="96"/>
      <c r="IMX55" s="96"/>
      <c r="IMY55" s="96"/>
      <c r="IMZ55" s="96"/>
      <c r="INA55" s="96"/>
      <c r="INB55" s="96"/>
      <c r="INC55" s="96"/>
      <c r="IND55" s="96"/>
      <c r="INE55" s="96"/>
      <c r="INF55" s="96"/>
      <c r="ING55" s="96"/>
      <c r="INH55" s="96"/>
      <c r="INI55" s="96"/>
      <c r="INJ55" s="96"/>
      <c r="INK55" s="96"/>
      <c r="INL55" s="96"/>
      <c r="INM55" s="96"/>
      <c r="INN55" s="96"/>
      <c r="INO55" s="96"/>
      <c r="INP55" s="96"/>
      <c r="INQ55" s="96"/>
      <c r="INR55" s="96"/>
      <c r="INS55" s="96"/>
      <c r="INT55" s="96"/>
      <c r="INU55" s="96"/>
      <c r="INV55" s="96"/>
      <c r="INW55" s="96"/>
      <c r="INX55" s="96"/>
      <c r="INY55" s="96"/>
      <c r="INZ55" s="96"/>
      <c r="IOA55" s="96"/>
      <c r="IOB55" s="96"/>
      <c r="IOC55" s="96"/>
      <c r="IOD55" s="96"/>
      <c r="IOE55" s="96"/>
      <c r="IOF55" s="96"/>
      <c r="IOG55" s="96"/>
      <c r="IOH55" s="96"/>
      <c r="IOI55" s="96"/>
      <c r="IOJ55" s="96"/>
      <c r="IOK55" s="96"/>
      <c r="IOL55" s="96"/>
      <c r="IOM55" s="96"/>
      <c r="ION55" s="96"/>
      <c r="IOO55" s="96"/>
      <c r="IOP55" s="96"/>
      <c r="IOQ55" s="96"/>
      <c r="IOR55" s="96"/>
      <c r="IOS55" s="96"/>
      <c r="IOT55" s="96"/>
      <c r="IOU55" s="96"/>
      <c r="IOV55" s="96"/>
      <c r="IOW55" s="96"/>
      <c r="IOX55" s="96"/>
      <c r="IOY55" s="96"/>
      <c r="IOZ55" s="96"/>
      <c r="IPA55" s="96"/>
      <c r="IPB55" s="96"/>
      <c r="IPC55" s="96"/>
      <c r="IPD55" s="96"/>
      <c r="IPE55" s="96"/>
      <c r="IPF55" s="96"/>
      <c r="IPG55" s="96"/>
      <c r="IPH55" s="96"/>
      <c r="IPI55" s="96"/>
      <c r="IPJ55" s="96"/>
      <c r="IPK55" s="96"/>
      <c r="IPL55" s="96"/>
      <c r="IPM55" s="96"/>
      <c r="IPN55" s="96"/>
      <c r="IPO55" s="96"/>
      <c r="IPP55" s="96"/>
      <c r="IPQ55" s="96"/>
      <c r="IPR55" s="96"/>
      <c r="IPS55" s="96"/>
      <c r="IPT55" s="96"/>
      <c r="IPU55" s="96"/>
      <c r="IPV55" s="96"/>
      <c r="IPW55" s="96"/>
      <c r="IPX55" s="96"/>
      <c r="IPY55" s="96"/>
      <c r="IPZ55" s="96"/>
      <c r="IQA55" s="96"/>
      <c r="IQB55" s="96"/>
      <c r="IQC55" s="96"/>
      <c r="IQD55" s="96"/>
      <c r="IQE55" s="96"/>
      <c r="IQF55" s="96"/>
      <c r="IQG55" s="96"/>
      <c r="IQH55" s="96"/>
      <c r="IQI55" s="96"/>
      <c r="IQJ55" s="96"/>
      <c r="IQK55" s="96"/>
      <c r="IQL55" s="96"/>
      <c r="IQM55" s="96"/>
      <c r="IQN55" s="96"/>
      <c r="IQO55" s="96"/>
      <c r="IQP55" s="96"/>
      <c r="IQQ55" s="96"/>
      <c r="IQR55" s="96"/>
      <c r="IQS55" s="96"/>
      <c r="IQT55" s="96"/>
      <c r="IQU55" s="96"/>
      <c r="IQV55" s="96"/>
      <c r="IQW55" s="96"/>
      <c r="IQX55" s="96"/>
      <c r="IQY55" s="96"/>
      <c r="IQZ55" s="96"/>
      <c r="IRA55" s="96"/>
      <c r="IRB55" s="96"/>
      <c r="IRC55" s="96"/>
      <c r="IRD55" s="96"/>
      <c r="IRE55" s="96"/>
      <c r="IRF55" s="96"/>
      <c r="IRG55" s="96"/>
      <c r="IRH55" s="96"/>
      <c r="IRI55" s="96"/>
      <c r="IRJ55" s="96"/>
      <c r="IRK55" s="96"/>
      <c r="IRL55" s="96"/>
      <c r="IRM55" s="96"/>
      <c r="IRN55" s="96"/>
      <c r="IRO55" s="96"/>
      <c r="IRP55" s="96"/>
      <c r="IRQ55" s="96"/>
      <c r="IRR55" s="96"/>
      <c r="IRS55" s="96"/>
      <c r="IRT55" s="96"/>
      <c r="IRU55" s="96"/>
      <c r="IRV55" s="96"/>
      <c r="IRW55" s="96"/>
      <c r="IRX55" s="96"/>
      <c r="IRY55" s="96"/>
      <c r="IRZ55" s="96"/>
      <c r="ISA55" s="96"/>
      <c r="ISB55" s="96"/>
      <c r="ISC55" s="96"/>
      <c r="ISD55" s="96"/>
      <c r="ISE55" s="96"/>
      <c r="ISF55" s="96"/>
      <c r="ISG55" s="96"/>
      <c r="ISH55" s="96"/>
      <c r="ISI55" s="96"/>
      <c r="ISJ55" s="96"/>
      <c r="ISK55" s="96"/>
      <c r="ISL55" s="96"/>
      <c r="ISM55" s="96"/>
      <c r="ISN55" s="96"/>
      <c r="ISO55" s="96"/>
      <c r="ISP55" s="96"/>
      <c r="ISQ55" s="96"/>
      <c r="ISR55" s="96"/>
      <c r="ISS55" s="96"/>
      <c r="IST55" s="96"/>
      <c r="ISU55" s="96"/>
      <c r="ISV55" s="96"/>
      <c r="ISW55" s="96"/>
      <c r="ISX55" s="96"/>
      <c r="ISY55" s="96"/>
      <c r="ISZ55" s="96"/>
      <c r="ITA55" s="96"/>
      <c r="ITB55" s="96"/>
      <c r="ITC55" s="96"/>
      <c r="ITD55" s="96"/>
      <c r="ITE55" s="96"/>
      <c r="ITF55" s="96"/>
      <c r="ITG55" s="96"/>
      <c r="ITH55" s="96"/>
      <c r="ITI55" s="96"/>
      <c r="ITJ55" s="96"/>
      <c r="ITK55" s="96"/>
      <c r="ITL55" s="96"/>
      <c r="ITM55" s="96"/>
      <c r="ITN55" s="96"/>
      <c r="ITO55" s="96"/>
      <c r="ITP55" s="96"/>
      <c r="ITQ55" s="96"/>
      <c r="ITR55" s="96"/>
      <c r="ITS55" s="96"/>
      <c r="ITT55" s="96"/>
      <c r="ITU55" s="96"/>
      <c r="ITV55" s="96"/>
      <c r="ITW55" s="96"/>
      <c r="ITX55" s="96"/>
      <c r="ITY55" s="96"/>
      <c r="ITZ55" s="96"/>
      <c r="IUA55" s="96"/>
      <c r="IUB55" s="96"/>
      <c r="IUC55" s="96"/>
      <c r="IUD55" s="96"/>
      <c r="IUE55" s="96"/>
      <c r="IUF55" s="96"/>
      <c r="IUG55" s="96"/>
      <c r="IUH55" s="96"/>
      <c r="IUI55" s="96"/>
      <c r="IUJ55" s="96"/>
      <c r="IUK55" s="96"/>
      <c r="IUL55" s="96"/>
      <c r="IUM55" s="96"/>
      <c r="IUN55" s="96"/>
      <c r="IUO55" s="96"/>
      <c r="IUP55" s="96"/>
      <c r="IUQ55" s="96"/>
      <c r="IUR55" s="96"/>
      <c r="IUS55" s="96"/>
      <c r="IUT55" s="96"/>
      <c r="IUU55" s="96"/>
      <c r="IUV55" s="96"/>
      <c r="IUW55" s="96"/>
      <c r="IUX55" s="96"/>
      <c r="IUY55" s="96"/>
      <c r="IUZ55" s="96"/>
      <c r="IVA55" s="96"/>
      <c r="IVB55" s="96"/>
      <c r="IVC55" s="96"/>
      <c r="IVD55" s="96"/>
      <c r="IVE55" s="96"/>
      <c r="IVF55" s="96"/>
      <c r="IVG55" s="96"/>
      <c r="IVH55" s="96"/>
      <c r="IVI55" s="96"/>
      <c r="IVJ55" s="96"/>
      <c r="IVK55" s="96"/>
      <c r="IVL55" s="96"/>
      <c r="IVM55" s="96"/>
      <c r="IVN55" s="96"/>
      <c r="IVO55" s="96"/>
      <c r="IVP55" s="96"/>
      <c r="IVQ55" s="96"/>
      <c r="IVR55" s="96"/>
      <c r="IVS55" s="96"/>
      <c r="IVT55" s="96"/>
      <c r="IVU55" s="96"/>
      <c r="IVV55" s="96"/>
      <c r="IVW55" s="96"/>
      <c r="IVX55" s="96"/>
      <c r="IVY55" s="96"/>
      <c r="IVZ55" s="96"/>
      <c r="IWA55" s="96"/>
      <c r="IWB55" s="96"/>
      <c r="IWC55" s="96"/>
      <c r="IWD55" s="96"/>
      <c r="IWE55" s="96"/>
      <c r="IWF55" s="96"/>
      <c r="IWG55" s="96"/>
      <c r="IWH55" s="96"/>
      <c r="IWI55" s="96"/>
      <c r="IWJ55" s="96"/>
      <c r="IWK55" s="96"/>
      <c r="IWL55" s="96"/>
      <c r="IWM55" s="96"/>
      <c r="IWN55" s="96"/>
      <c r="IWO55" s="96"/>
      <c r="IWP55" s="96"/>
      <c r="IWQ55" s="96"/>
      <c r="IWR55" s="96"/>
      <c r="IWS55" s="96"/>
      <c r="IWT55" s="96"/>
      <c r="IWU55" s="96"/>
      <c r="IWV55" s="96"/>
      <c r="IWW55" s="96"/>
      <c r="IWX55" s="96"/>
      <c r="IWY55" s="96"/>
      <c r="IWZ55" s="96"/>
      <c r="IXA55" s="96"/>
      <c r="IXB55" s="96"/>
      <c r="IXC55" s="96"/>
      <c r="IXD55" s="96"/>
      <c r="IXE55" s="96"/>
      <c r="IXF55" s="96"/>
      <c r="IXG55" s="96"/>
      <c r="IXH55" s="96"/>
      <c r="IXI55" s="96"/>
      <c r="IXJ55" s="96"/>
      <c r="IXK55" s="96"/>
      <c r="IXL55" s="96"/>
      <c r="IXM55" s="96"/>
      <c r="IXN55" s="96"/>
      <c r="IXO55" s="96"/>
      <c r="IXP55" s="96"/>
      <c r="IXQ55" s="96"/>
      <c r="IXR55" s="96"/>
      <c r="IXS55" s="96"/>
      <c r="IXT55" s="96"/>
      <c r="IXU55" s="96"/>
      <c r="IXV55" s="96"/>
      <c r="IXW55" s="96"/>
      <c r="IXX55" s="96"/>
      <c r="IXY55" s="96"/>
      <c r="IXZ55" s="96"/>
      <c r="IYA55" s="96"/>
      <c r="IYB55" s="96"/>
      <c r="IYC55" s="96"/>
      <c r="IYD55" s="96"/>
      <c r="IYE55" s="96"/>
      <c r="IYF55" s="96"/>
      <c r="IYG55" s="96"/>
      <c r="IYH55" s="96"/>
      <c r="IYI55" s="96"/>
      <c r="IYJ55" s="96"/>
      <c r="IYK55" s="96"/>
      <c r="IYL55" s="96"/>
      <c r="IYM55" s="96"/>
      <c r="IYN55" s="96"/>
      <c r="IYO55" s="96"/>
      <c r="IYP55" s="96"/>
      <c r="IYQ55" s="96"/>
      <c r="IYR55" s="96"/>
      <c r="IYS55" s="96"/>
      <c r="IYT55" s="96"/>
      <c r="IYU55" s="96"/>
      <c r="IYV55" s="96"/>
      <c r="IYW55" s="96"/>
      <c r="IYX55" s="96"/>
      <c r="IYY55" s="96"/>
      <c r="IYZ55" s="96"/>
      <c r="IZA55" s="96"/>
      <c r="IZB55" s="96"/>
      <c r="IZC55" s="96"/>
      <c r="IZD55" s="96"/>
      <c r="IZE55" s="96"/>
      <c r="IZF55" s="96"/>
      <c r="IZG55" s="96"/>
      <c r="IZH55" s="96"/>
      <c r="IZI55" s="96"/>
      <c r="IZJ55" s="96"/>
      <c r="IZK55" s="96"/>
      <c r="IZL55" s="96"/>
      <c r="IZM55" s="96"/>
      <c r="IZN55" s="96"/>
      <c r="IZO55" s="96"/>
      <c r="IZP55" s="96"/>
      <c r="IZQ55" s="96"/>
      <c r="IZR55" s="96"/>
      <c r="IZS55" s="96"/>
      <c r="IZT55" s="96"/>
      <c r="IZU55" s="96"/>
      <c r="IZV55" s="96"/>
      <c r="IZW55" s="96"/>
      <c r="IZX55" s="96"/>
      <c r="IZY55" s="96"/>
      <c r="IZZ55" s="96"/>
      <c r="JAA55" s="96"/>
      <c r="JAB55" s="96"/>
      <c r="JAC55" s="96"/>
      <c r="JAD55" s="96"/>
      <c r="JAE55" s="96"/>
      <c r="JAF55" s="96"/>
      <c r="JAG55" s="96"/>
      <c r="JAH55" s="96"/>
      <c r="JAI55" s="96"/>
      <c r="JAJ55" s="96"/>
      <c r="JAK55" s="96"/>
      <c r="JAL55" s="96"/>
      <c r="JAM55" s="96"/>
      <c r="JAN55" s="96"/>
      <c r="JAO55" s="96"/>
      <c r="JAP55" s="96"/>
      <c r="JAQ55" s="96"/>
      <c r="JAR55" s="96"/>
      <c r="JAS55" s="96"/>
      <c r="JAT55" s="96"/>
      <c r="JAU55" s="96"/>
      <c r="JAV55" s="96"/>
      <c r="JAW55" s="96"/>
      <c r="JAX55" s="96"/>
      <c r="JAY55" s="96"/>
      <c r="JAZ55" s="96"/>
      <c r="JBA55" s="96"/>
      <c r="JBB55" s="96"/>
      <c r="JBC55" s="96"/>
      <c r="JBD55" s="96"/>
      <c r="JBE55" s="96"/>
      <c r="JBF55" s="96"/>
      <c r="JBG55" s="96"/>
      <c r="JBH55" s="96"/>
      <c r="JBI55" s="96"/>
      <c r="JBJ55" s="96"/>
      <c r="JBK55" s="96"/>
      <c r="JBL55" s="96"/>
      <c r="JBM55" s="96"/>
      <c r="JBN55" s="96"/>
      <c r="JBO55" s="96"/>
      <c r="JBP55" s="96"/>
      <c r="JBQ55" s="96"/>
      <c r="JBR55" s="96"/>
      <c r="JBS55" s="96"/>
      <c r="JBT55" s="96"/>
      <c r="JBU55" s="96"/>
      <c r="JBV55" s="96"/>
      <c r="JBW55" s="96"/>
      <c r="JBX55" s="96"/>
      <c r="JBY55" s="96"/>
      <c r="JBZ55" s="96"/>
      <c r="JCA55" s="96"/>
      <c r="JCB55" s="96"/>
      <c r="JCC55" s="96"/>
      <c r="JCD55" s="96"/>
      <c r="JCE55" s="96"/>
      <c r="JCF55" s="96"/>
      <c r="JCG55" s="96"/>
      <c r="JCH55" s="96"/>
      <c r="JCI55" s="96"/>
      <c r="JCJ55" s="96"/>
      <c r="JCK55" s="96"/>
      <c r="JCL55" s="96"/>
      <c r="JCM55" s="96"/>
      <c r="JCN55" s="96"/>
      <c r="JCO55" s="96"/>
      <c r="JCP55" s="96"/>
      <c r="JCQ55" s="96"/>
      <c r="JCR55" s="96"/>
      <c r="JCS55" s="96"/>
      <c r="JCT55" s="96"/>
      <c r="JCU55" s="96"/>
      <c r="JCV55" s="96"/>
      <c r="JCW55" s="96"/>
      <c r="JCX55" s="96"/>
      <c r="JCY55" s="96"/>
      <c r="JCZ55" s="96"/>
      <c r="JDA55" s="96"/>
      <c r="JDB55" s="96"/>
      <c r="JDC55" s="96"/>
      <c r="JDD55" s="96"/>
      <c r="JDE55" s="96"/>
      <c r="JDF55" s="96"/>
      <c r="JDG55" s="96"/>
      <c r="JDH55" s="96"/>
      <c r="JDI55" s="96"/>
      <c r="JDJ55" s="96"/>
      <c r="JDK55" s="96"/>
      <c r="JDL55" s="96"/>
      <c r="JDM55" s="96"/>
      <c r="JDN55" s="96"/>
      <c r="JDO55" s="96"/>
      <c r="JDP55" s="96"/>
      <c r="JDQ55" s="96"/>
      <c r="JDR55" s="96"/>
      <c r="JDS55" s="96"/>
      <c r="JDT55" s="96"/>
      <c r="JDU55" s="96"/>
      <c r="JDV55" s="96"/>
      <c r="JDW55" s="96"/>
      <c r="JDX55" s="96"/>
      <c r="JDY55" s="96"/>
      <c r="JDZ55" s="96"/>
      <c r="JEA55" s="96"/>
      <c r="JEB55" s="96"/>
      <c r="JEC55" s="96"/>
      <c r="JED55" s="96"/>
      <c r="JEE55" s="96"/>
      <c r="JEF55" s="96"/>
      <c r="JEG55" s="96"/>
      <c r="JEH55" s="96"/>
      <c r="JEI55" s="96"/>
      <c r="JEJ55" s="96"/>
      <c r="JEK55" s="96"/>
      <c r="JEL55" s="96"/>
      <c r="JEM55" s="96"/>
      <c r="JEN55" s="96"/>
      <c r="JEO55" s="96"/>
      <c r="JEP55" s="96"/>
      <c r="JEQ55" s="96"/>
      <c r="JER55" s="96"/>
      <c r="JES55" s="96"/>
      <c r="JET55" s="96"/>
      <c r="JEU55" s="96"/>
      <c r="JEV55" s="96"/>
      <c r="JEW55" s="96"/>
      <c r="JEX55" s="96"/>
      <c r="JEY55" s="96"/>
      <c r="JEZ55" s="96"/>
      <c r="JFA55" s="96"/>
      <c r="JFB55" s="96"/>
      <c r="JFC55" s="96"/>
      <c r="JFD55" s="96"/>
      <c r="JFE55" s="96"/>
      <c r="JFF55" s="96"/>
      <c r="JFG55" s="96"/>
      <c r="JFH55" s="96"/>
      <c r="JFI55" s="96"/>
      <c r="JFJ55" s="96"/>
      <c r="JFK55" s="96"/>
      <c r="JFL55" s="96"/>
      <c r="JFM55" s="96"/>
      <c r="JFN55" s="96"/>
      <c r="JFO55" s="96"/>
      <c r="JFP55" s="96"/>
      <c r="JFQ55" s="96"/>
      <c r="JFR55" s="96"/>
      <c r="JFS55" s="96"/>
      <c r="JFT55" s="96"/>
      <c r="JFU55" s="96"/>
      <c r="JFV55" s="96"/>
      <c r="JFW55" s="96"/>
      <c r="JFX55" s="96"/>
      <c r="JFY55" s="96"/>
      <c r="JFZ55" s="96"/>
      <c r="JGA55" s="96"/>
      <c r="JGB55" s="96"/>
      <c r="JGC55" s="96"/>
      <c r="JGD55" s="96"/>
      <c r="JGE55" s="96"/>
      <c r="JGF55" s="96"/>
      <c r="JGG55" s="96"/>
      <c r="JGH55" s="96"/>
      <c r="JGI55" s="96"/>
      <c r="JGJ55" s="96"/>
      <c r="JGK55" s="96"/>
      <c r="JGL55" s="96"/>
      <c r="JGM55" s="96"/>
      <c r="JGN55" s="96"/>
      <c r="JGO55" s="96"/>
      <c r="JGP55" s="96"/>
      <c r="JGQ55" s="96"/>
      <c r="JGR55" s="96"/>
      <c r="JGS55" s="96"/>
      <c r="JGT55" s="96"/>
      <c r="JGU55" s="96"/>
      <c r="JGV55" s="96"/>
      <c r="JGW55" s="96"/>
      <c r="JGX55" s="96"/>
      <c r="JGY55" s="96"/>
      <c r="JGZ55" s="96"/>
      <c r="JHA55" s="96"/>
      <c r="JHB55" s="96"/>
      <c r="JHC55" s="96"/>
      <c r="JHD55" s="96"/>
      <c r="JHE55" s="96"/>
      <c r="JHF55" s="96"/>
      <c r="JHG55" s="96"/>
      <c r="JHH55" s="96"/>
      <c r="JHI55" s="96"/>
      <c r="JHJ55" s="96"/>
      <c r="JHK55" s="96"/>
      <c r="JHL55" s="96"/>
      <c r="JHM55" s="96"/>
      <c r="JHN55" s="96"/>
      <c r="JHO55" s="96"/>
      <c r="JHP55" s="96"/>
      <c r="JHQ55" s="96"/>
      <c r="JHR55" s="96"/>
      <c r="JHS55" s="96"/>
      <c r="JHT55" s="96"/>
      <c r="JHU55" s="96"/>
      <c r="JHV55" s="96"/>
      <c r="JHW55" s="96"/>
      <c r="JHX55" s="96"/>
      <c r="JHY55" s="96"/>
      <c r="JHZ55" s="96"/>
      <c r="JIA55" s="96"/>
      <c r="JIB55" s="96"/>
      <c r="JIC55" s="96"/>
      <c r="JID55" s="96"/>
      <c r="JIE55" s="96"/>
      <c r="JIF55" s="96"/>
      <c r="JIG55" s="96"/>
      <c r="JIH55" s="96"/>
      <c r="JII55" s="96"/>
      <c r="JIJ55" s="96"/>
      <c r="JIK55" s="96"/>
      <c r="JIL55" s="96"/>
      <c r="JIM55" s="96"/>
      <c r="JIN55" s="96"/>
      <c r="JIO55" s="96"/>
      <c r="JIP55" s="96"/>
      <c r="JIQ55" s="96"/>
      <c r="JIR55" s="96"/>
      <c r="JIS55" s="96"/>
      <c r="JIT55" s="96"/>
      <c r="JIU55" s="96"/>
      <c r="JIV55" s="96"/>
      <c r="JIW55" s="96"/>
      <c r="JIX55" s="96"/>
      <c r="JIY55" s="96"/>
      <c r="JIZ55" s="96"/>
      <c r="JJA55" s="96"/>
      <c r="JJB55" s="96"/>
      <c r="JJC55" s="96"/>
      <c r="JJD55" s="96"/>
      <c r="JJE55" s="96"/>
      <c r="JJF55" s="96"/>
      <c r="JJG55" s="96"/>
      <c r="JJH55" s="96"/>
      <c r="JJI55" s="96"/>
      <c r="JJJ55" s="96"/>
      <c r="JJK55" s="96"/>
      <c r="JJL55" s="96"/>
      <c r="JJM55" s="96"/>
      <c r="JJN55" s="96"/>
      <c r="JJO55" s="96"/>
      <c r="JJP55" s="96"/>
      <c r="JJQ55" s="96"/>
      <c r="JJR55" s="96"/>
      <c r="JJS55" s="96"/>
      <c r="JJT55" s="96"/>
      <c r="JJU55" s="96"/>
      <c r="JJV55" s="96"/>
      <c r="JJW55" s="96"/>
      <c r="JJX55" s="96"/>
      <c r="JJY55" s="96"/>
      <c r="JJZ55" s="96"/>
      <c r="JKA55" s="96"/>
      <c r="JKB55" s="96"/>
      <c r="JKC55" s="96"/>
      <c r="JKD55" s="96"/>
      <c r="JKE55" s="96"/>
      <c r="JKF55" s="96"/>
      <c r="JKG55" s="96"/>
      <c r="JKH55" s="96"/>
      <c r="JKI55" s="96"/>
      <c r="JKJ55" s="96"/>
      <c r="JKK55" s="96"/>
      <c r="JKL55" s="96"/>
      <c r="JKM55" s="96"/>
      <c r="JKN55" s="96"/>
      <c r="JKO55" s="96"/>
      <c r="JKP55" s="96"/>
      <c r="JKQ55" s="96"/>
      <c r="JKR55" s="96"/>
      <c r="JKS55" s="96"/>
      <c r="JKT55" s="96"/>
      <c r="JKU55" s="96"/>
      <c r="JKV55" s="96"/>
      <c r="JKW55" s="96"/>
      <c r="JKX55" s="96"/>
      <c r="JKY55" s="96"/>
      <c r="JKZ55" s="96"/>
      <c r="JLA55" s="96"/>
      <c r="JLB55" s="96"/>
      <c r="JLC55" s="96"/>
      <c r="JLD55" s="96"/>
      <c r="JLE55" s="96"/>
      <c r="JLF55" s="96"/>
      <c r="JLG55" s="96"/>
      <c r="JLH55" s="96"/>
      <c r="JLI55" s="96"/>
      <c r="JLJ55" s="96"/>
      <c r="JLK55" s="96"/>
      <c r="JLL55" s="96"/>
      <c r="JLM55" s="96"/>
      <c r="JLN55" s="96"/>
      <c r="JLO55" s="96"/>
      <c r="JLP55" s="96"/>
      <c r="JLQ55" s="96"/>
      <c r="JLR55" s="96"/>
      <c r="JLS55" s="96"/>
      <c r="JLT55" s="96"/>
      <c r="JLU55" s="96"/>
      <c r="JLV55" s="96"/>
      <c r="JLW55" s="96"/>
      <c r="JLX55" s="96"/>
      <c r="JLY55" s="96"/>
      <c r="JLZ55" s="96"/>
      <c r="JMA55" s="96"/>
      <c r="JMB55" s="96"/>
      <c r="JMC55" s="96"/>
      <c r="JMD55" s="96"/>
      <c r="JME55" s="96"/>
      <c r="JMF55" s="96"/>
      <c r="JMG55" s="96"/>
      <c r="JMH55" s="96"/>
      <c r="JMI55" s="96"/>
      <c r="JMJ55" s="96"/>
      <c r="JMK55" s="96"/>
      <c r="JML55" s="96"/>
      <c r="JMM55" s="96"/>
      <c r="JMN55" s="96"/>
      <c r="JMO55" s="96"/>
      <c r="JMP55" s="96"/>
      <c r="JMQ55" s="96"/>
      <c r="JMR55" s="96"/>
      <c r="JMS55" s="96"/>
      <c r="JMT55" s="96"/>
      <c r="JMU55" s="96"/>
      <c r="JMV55" s="96"/>
      <c r="JMW55" s="96"/>
      <c r="JMX55" s="96"/>
      <c r="JMY55" s="96"/>
      <c r="JMZ55" s="96"/>
      <c r="JNA55" s="96"/>
      <c r="JNB55" s="96"/>
      <c r="JNC55" s="96"/>
      <c r="JND55" s="96"/>
      <c r="JNE55" s="96"/>
      <c r="JNF55" s="96"/>
      <c r="JNG55" s="96"/>
      <c r="JNH55" s="96"/>
      <c r="JNI55" s="96"/>
      <c r="JNJ55" s="96"/>
      <c r="JNK55" s="96"/>
      <c r="JNL55" s="96"/>
      <c r="JNM55" s="96"/>
      <c r="JNN55" s="96"/>
      <c r="JNO55" s="96"/>
      <c r="JNP55" s="96"/>
      <c r="JNQ55" s="96"/>
      <c r="JNR55" s="96"/>
      <c r="JNS55" s="96"/>
      <c r="JNT55" s="96"/>
      <c r="JNU55" s="96"/>
      <c r="JNV55" s="96"/>
      <c r="JNW55" s="96"/>
      <c r="JNX55" s="96"/>
      <c r="JNY55" s="96"/>
      <c r="JNZ55" s="96"/>
      <c r="JOA55" s="96"/>
      <c r="JOB55" s="96"/>
      <c r="JOC55" s="96"/>
      <c r="JOD55" s="96"/>
      <c r="JOE55" s="96"/>
      <c r="JOF55" s="96"/>
      <c r="JOG55" s="96"/>
      <c r="JOH55" s="96"/>
      <c r="JOI55" s="96"/>
      <c r="JOJ55" s="96"/>
      <c r="JOK55" s="96"/>
      <c r="JOL55" s="96"/>
      <c r="JOM55" s="96"/>
      <c r="JON55" s="96"/>
      <c r="JOO55" s="96"/>
      <c r="JOP55" s="96"/>
      <c r="JOQ55" s="96"/>
      <c r="JOR55" s="96"/>
      <c r="JOS55" s="96"/>
      <c r="JOT55" s="96"/>
      <c r="JOU55" s="96"/>
      <c r="JOV55" s="96"/>
      <c r="JOW55" s="96"/>
      <c r="JOX55" s="96"/>
      <c r="JOY55" s="96"/>
      <c r="JOZ55" s="96"/>
      <c r="JPA55" s="96"/>
      <c r="JPB55" s="96"/>
      <c r="JPC55" s="96"/>
      <c r="JPD55" s="96"/>
      <c r="JPE55" s="96"/>
      <c r="JPF55" s="96"/>
      <c r="JPG55" s="96"/>
      <c r="JPH55" s="96"/>
      <c r="JPI55" s="96"/>
      <c r="JPJ55" s="96"/>
      <c r="JPK55" s="96"/>
      <c r="JPL55" s="96"/>
      <c r="JPM55" s="96"/>
      <c r="JPN55" s="96"/>
      <c r="JPO55" s="96"/>
      <c r="JPP55" s="96"/>
      <c r="JPQ55" s="96"/>
      <c r="JPR55" s="96"/>
      <c r="JPS55" s="96"/>
      <c r="JPT55" s="96"/>
      <c r="JPU55" s="96"/>
      <c r="JPV55" s="96"/>
      <c r="JPW55" s="96"/>
      <c r="JPX55" s="96"/>
      <c r="JPY55" s="96"/>
      <c r="JPZ55" s="96"/>
      <c r="JQA55" s="96"/>
      <c r="JQB55" s="96"/>
      <c r="JQC55" s="96"/>
      <c r="JQD55" s="96"/>
      <c r="JQE55" s="96"/>
      <c r="JQF55" s="96"/>
      <c r="JQG55" s="96"/>
      <c r="JQH55" s="96"/>
      <c r="JQI55" s="96"/>
      <c r="JQJ55" s="96"/>
      <c r="JQK55" s="96"/>
      <c r="JQL55" s="96"/>
      <c r="JQM55" s="96"/>
      <c r="JQN55" s="96"/>
      <c r="JQO55" s="96"/>
      <c r="JQP55" s="96"/>
      <c r="JQQ55" s="96"/>
      <c r="JQR55" s="96"/>
      <c r="JQS55" s="96"/>
      <c r="JQT55" s="96"/>
      <c r="JQU55" s="96"/>
      <c r="JQV55" s="96"/>
      <c r="JQW55" s="96"/>
      <c r="JQX55" s="96"/>
      <c r="JQY55" s="96"/>
      <c r="JQZ55" s="96"/>
      <c r="JRA55" s="96"/>
      <c r="JRB55" s="96"/>
      <c r="JRC55" s="96"/>
      <c r="JRD55" s="96"/>
      <c r="JRE55" s="96"/>
      <c r="JRF55" s="96"/>
      <c r="JRG55" s="96"/>
      <c r="JRH55" s="96"/>
      <c r="JRI55" s="96"/>
      <c r="JRJ55" s="96"/>
      <c r="JRK55" s="96"/>
      <c r="JRL55" s="96"/>
      <c r="JRM55" s="96"/>
      <c r="JRN55" s="96"/>
      <c r="JRO55" s="96"/>
      <c r="JRP55" s="96"/>
      <c r="JRQ55" s="96"/>
      <c r="JRR55" s="96"/>
      <c r="JRS55" s="96"/>
      <c r="JRT55" s="96"/>
      <c r="JRU55" s="96"/>
      <c r="JRV55" s="96"/>
      <c r="JRW55" s="96"/>
      <c r="JRX55" s="96"/>
      <c r="JRY55" s="96"/>
      <c r="JRZ55" s="96"/>
      <c r="JSA55" s="96"/>
      <c r="JSB55" s="96"/>
      <c r="JSC55" s="96"/>
      <c r="JSD55" s="96"/>
      <c r="JSE55" s="96"/>
      <c r="JSF55" s="96"/>
      <c r="JSG55" s="96"/>
      <c r="JSH55" s="96"/>
      <c r="JSI55" s="96"/>
      <c r="JSJ55" s="96"/>
      <c r="JSK55" s="96"/>
      <c r="JSL55" s="96"/>
      <c r="JSM55" s="96"/>
      <c r="JSN55" s="96"/>
      <c r="JSO55" s="96"/>
      <c r="JSP55" s="96"/>
      <c r="JSQ55" s="96"/>
      <c r="JSR55" s="96"/>
      <c r="JSS55" s="96"/>
      <c r="JST55" s="96"/>
      <c r="JSU55" s="96"/>
      <c r="JSV55" s="96"/>
      <c r="JSW55" s="96"/>
      <c r="JSX55" s="96"/>
      <c r="JSY55" s="96"/>
      <c r="JSZ55" s="96"/>
      <c r="JTA55" s="96"/>
      <c r="JTB55" s="96"/>
      <c r="JTC55" s="96"/>
      <c r="JTD55" s="96"/>
      <c r="JTE55" s="96"/>
      <c r="JTF55" s="96"/>
      <c r="JTG55" s="96"/>
      <c r="JTH55" s="96"/>
      <c r="JTI55" s="96"/>
      <c r="JTJ55" s="96"/>
      <c r="JTK55" s="96"/>
      <c r="JTL55" s="96"/>
      <c r="JTM55" s="96"/>
      <c r="JTN55" s="96"/>
      <c r="JTO55" s="96"/>
      <c r="JTP55" s="96"/>
      <c r="JTQ55" s="96"/>
      <c r="JTR55" s="96"/>
      <c r="JTS55" s="96"/>
      <c r="JTT55" s="96"/>
      <c r="JTU55" s="96"/>
      <c r="JTV55" s="96"/>
      <c r="JTW55" s="96"/>
      <c r="JTX55" s="96"/>
      <c r="JTY55" s="96"/>
      <c r="JTZ55" s="96"/>
      <c r="JUA55" s="96"/>
      <c r="JUB55" s="96"/>
      <c r="JUC55" s="96"/>
      <c r="JUD55" s="96"/>
      <c r="JUE55" s="96"/>
      <c r="JUF55" s="96"/>
      <c r="JUG55" s="96"/>
      <c r="JUH55" s="96"/>
      <c r="JUI55" s="96"/>
      <c r="JUJ55" s="96"/>
      <c r="JUK55" s="96"/>
      <c r="JUL55" s="96"/>
      <c r="JUM55" s="96"/>
      <c r="JUN55" s="96"/>
      <c r="JUO55" s="96"/>
      <c r="JUP55" s="96"/>
      <c r="JUQ55" s="96"/>
      <c r="JUR55" s="96"/>
      <c r="JUS55" s="96"/>
      <c r="JUT55" s="96"/>
      <c r="JUU55" s="96"/>
      <c r="JUV55" s="96"/>
      <c r="JUW55" s="96"/>
      <c r="JUX55" s="96"/>
      <c r="JUY55" s="96"/>
      <c r="JUZ55" s="96"/>
      <c r="JVA55" s="96"/>
      <c r="JVB55" s="96"/>
      <c r="JVC55" s="96"/>
      <c r="JVD55" s="96"/>
      <c r="JVE55" s="96"/>
      <c r="JVF55" s="96"/>
      <c r="JVG55" s="96"/>
      <c r="JVH55" s="96"/>
      <c r="JVI55" s="96"/>
      <c r="JVJ55" s="96"/>
      <c r="JVK55" s="96"/>
      <c r="JVL55" s="96"/>
      <c r="JVM55" s="96"/>
      <c r="JVN55" s="96"/>
      <c r="JVO55" s="96"/>
      <c r="JVP55" s="96"/>
      <c r="JVQ55" s="96"/>
      <c r="JVR55" s="96"/>
      <c r="JVS55" s="96"/>
      <c r="JVT55" s="96"/>
      <c r="JVU55" s="96"/>
      <c r="JVV55" s="96"/>
      <c r="JVW55" s="96"/>
      <c r="JVX55" s="96"/>
      <c r="JVY55" s="96"/>
      <c r="JVZ55" s="96"/>
      <c r="JWA55" s="96"/>
      <c r="JWB55" s="96"/>
      <c r="JWC55" s="96"/>
      <c r="JWD55" s="96"/>
      <c r="JWE55" s="96"/>
      <c r="JWF55" s="96"/>
      <c r="JWG55" s="96"/>
      <c r="JWH55" s="96"/>
      <c r="JWI55" s="96"/>
      <c r="JWJ55" s="96"/>
      <c r="JWK55" s="96"/>
      <c r="JWL55" s="96"/>
      <c r="JWM55" s="96"/>
      <c r="JWN55" s="96"/>
      <c r="JWO55" s="96"/>
      <c r="JWP55" s="96"/>
      <c r="JWQ55" s="96"/>
      <c r="JWR55" s="96"/>
      <c r="JWS55" s="96"/>
      <c r="JWT55" s="96"/>
      <c r="JWU55" s="96"/>
      <c r="JWV55" s="96"/>
      <c r="JWW55" s="96"/>
      <c r="JWX55" s="96"/>
      <c r="JWY55" s="96"/>
      <c r="JWZ55" s="96"/>
      <c r="JXA55" s="96"/>
      <c r="JXB55" s="96"/>
      <c r="JXC55" s="96"/>
      <c r="JXD55" s="96"/>
      <c r="JXE55" s="96"/>
      <c r="JXF55" s="96"/>
      <c r="JXG55" s="96"/>
      <c r="JXH55" s="96"/>
      <c r="JXI55" s="96"/>
      <c r="JXJ55" s="96"/>
      <c r="JXK55" s="96"/>
      <c r="JXL55" s="96"/>
      <c r="JXM55" s="96"/>
      <c r="JXN55" s="96"/>
      <c r="JXO55" s="96"/>
      <c r="JXP55" s="96"/>
      <c r="JXQ55" s="96"/>
      <c r="JXR55" s="96"/>
      <c r="JXS55" s="96"/>
      <c r="JXT55" s="96"/>
      <c r="JXU55" s="96"/>
      <c r="JXV55" s="96"/>
      <c r="JXW55" s="96"/>
      <c r="JXX55" s="96"/>
      <c r="JXY55" s="96"/>
      <c r="JXZ55" s="96"/>
      <c r="JYA55" s="96"/>
      <c r="JYB55" s="96"/>
      <c r="JYC55" s="96"/>
      <c r="JYD55" s="96"/>
      <c r="JYE55" s="96"/>
      <c r="JYF55" s="96"/>
      <c r="JYG55" s="96"/>
      <c r="JYH55" s="96"/>
      <c r="JYI55" s="96"/>
      <c r="JYJ55" s="96"/>
      <c r="JYK55" s="96"/>
      <c r="JYL55" s="96"/>
      <c r="JYM55" s="96"/>
      <c r="JYN55" s="96"/>
      <c r="JYO55" s="96"/>
      <c r="JYP55" s="96"/>
      <c r="JYQ55" s="96"/>
      <c r="JYR55" s="96"/>
      <c r="JYS55" s="96"/>
      <c r="JYT55" s="96"/>
      <c r="JYU55" s="96"/>
      <c r="JYV55" s="96"/>
      <c r="JYW55" s="96"/>
      <c r="JYX55" s="96"/>
      <c r="JYY55" s="96"/>
      <c r="JYZ55" s="96"/>
      <c r="JZA55" s="96"/>
      <c r="JZB55" s="96"/>
      <c r="JZC55" s="96"/>
      <c r="JZD55" s="96"/>
      <c r="JZE55" s="96"/>
      <c r="JZF55" s="96"/>
      <c r="JZG55" s="96"/>
      <c r="JZH55" s="96"/>
      <c r="JZI55" s="96"/>
      <c r="JZJ55" s="96"/>
      <c r="JZK55" s="96"/>
      <c r="JZL55" s="96"/>
      <c r="JZM55" s="96"/>
      <c r="JZN55" s="96"/>
      <c r="JZO55" s="96"/>
      <c r="JZP55" s="96"/>
      <c r="JZQ55" s="96"/>
      <c r="JZR55" s="96"/>
      <c r="JZS55" s="96"/>
      <c r="JZT55" s="96"/>
      <c r="JZU55" s="96"/>
      <c r="JZV55" s="96"/>
      <c r="JZW55" s="96"/>
      <c r="JZX55" s="96"/>
      <c r="JZY55" s="96"/>
      <c r="JZZ55" s="96"/>
      <c r="KAA55" s="96"/>
      <c r="KAB55" s="96"/>
      <c r="KAC55" s="96"/>
      <c r="KAD55" s="96"/>
      <c r="KAE55" s="96"/>
      <c r="KAF55" s="96"/>
      <c r="KAG55" s="96"/>
      <c r="KAH55" s="96"/>
      <c r="KAI55" s="96"/>
      <c r="KAJ55" s="96"/>
      <c r="KAK55" s="96"/>
      <c r="KAL55" s="96"/>
      <c r="KAM55" s="96"/>
      <c r="KAN55" s="96"/>
      <c r="KAO55" s="96"/>
      <c r="KAP55" s="96"/>
      <c r="KAQ55" s="96"/>
      <c r="KAR55" s="96"/>
      <c r="KAS55" s="96"/>
      <c r="KAT55" s="96"/>
      <c r="KAU55" s="96"/>
      <c r="KAV55" s="96"/>
      <c r="KAW55" s="96"/>
      <c r="KAX55" s="96"/>
      <c r="KAY55" s="96"/>
      <c r="KAZ55" s="96"/>
      <c r="KBA55" s="96"/>
      <c r="KBB55" s="96"/>
      <c r="KBC55" s="96"/>
      <c r="KBD55" s="96"/>
      <c r="KBE55" s="96"/>
      <c r="KBF55" s="96"/>
      <c r="KBG55" s="96"/>
      <c r="KBH55" s="96"/>
      <c r="KBI55" s="96"/>
      <c r="KBJ55" s="96"/>
      <c r="KBK55" s="96"/>
      <c r="KBL55" s="96"/>
      <c r="KBM55" s="96"/>
      <c r="KBN55" s="96"/>
      <c r="KBO55" s="96"/>
      <c r="KBP55" s="96"/>
      <c r="KBQ55" s="96"/>
      <c r="KBR55" s="96"/>
      <c r="KBS55" s="96"/>
      <c r="KBT55" s="96"/>
      <c r="KBU55" s="96"/>
      <c r="KBV55" s="96"/>
      <c r="KBW55" s="96"/>
      <c r="KBX55" s="96"/>
      <c r="KBY55" s="96"/>
      <c r="KBZ55" s="96"/>
      <c r="KCA55" s="96"/>
      <c r="KCB55" s="96"/>
      <c r="KCC55" s="96"/>
      <c r="KCD55" s="96"/>
      <c r="KCE55" s="96"/>
      <c r="KCF55" s="96"/>
      <c r="KCG55" s="96"/>
      <c r="KCH55" s="96"/>
      <c r="KCI55" s="96"/>
      <c r="KCJ55" s="96"/>
      <c r="KCK55" s="96"/>
      <c r="KCL55" s="96"/>
      <c r="KCM55" s="96"/>
      <c r="KCN55" s="96"/>
      <c r="KCO55" s="96"/>
      <c r="KCP55" s="96"/>
      <c r="KCQ55" s="96"/>
      <c r="KCR55" s="96"/>
      <c r="KCS55" s="96"/>
      <c r="KCT55" s="96"/>
      <c r="KCU55" s="96"/>
      <c r="KCV55" s="96"/>
      <c r="KCW55" s="96"/>
      <c r="KCX55" s="96"/>
      <c r="KCY55" s="96"/>
      <c r="KCZ55" s="96"/>
      <c r="KDA55" s="96"/>
      <c r="KDB55" s="96"/>
      <c r="KDC55" s="96"/>
      <c r="KDD55" s="96"/>
      <c r="KDE55" s="96"/>
      <c r="KDF55" s="96"/>
      <c r="KDG55" s="96"/>
      <c r="KDH55" s="96"/>
      <c r="KDI55" s="96"/>
      <c r="KDJ55" s="96"/>
      <c r="KDK55" s="96"/>
      <c r="KDL55" s="96"/>
      <c r="KDM55" s="96"/>
      <c r="KDN55" s="96"/>
      <c r="KDO55" s="96"/>
      <c r="KDP55" s="96"/>
      <c r="KDQ55" s="96"/>
      <c r="KDR55" s="96"/>
      <c r="KDS55" s="96"/>
      <c r="KDT55" s="96"/>
      <c r="KDU55" s="96"/>
      <c r="KDV55" s="96"/>
      <c r="KDW55" s="96"/>
      <c r="KDX55" s="96"/>
      <c r="KDY55" s="96"/>
      <c r="KDZ55" s="96"/>
      <c r="KEA55" s="96"/>
      <c r="KEB55" s="96"/>
      <c r="KEC55" s="96"/>
      <c r="KED55" s="96"/>
      <c r="KEE55" s="96"/>
      <c r="KEF55" s="96"/>
      <c r="KEG55" s="96"/>
      <c r="KEH55" s="96"/>
      <c r="KEI55" s="96"/>
      <c r="KEJ55" s="96"/>
      <c r="KEK55" s="96"/>
      <c r="KEL55" s="96"/>
      <c r="KEM55" s="96"/>
      <c r="KEN55" s="96"/>
      <c r="KEO55" s="96"/>
      <c r="KEP55" s="96"/>
      <c r="KEQ55" s="96"/>
      <c r="KER55" s="96"/>
      <c r="KES55" s="96"/>
      <c r="KET55" s="96"/>
      <c r="KEU55" s="96"/>
      <c r="KEV55" s="96"/>
      <c r="KEW55" s="96"/>
      <c r="KEX55" s="96"/>
      <c r="KEY55" s="96"/>
      <c r="KEZ55" s="96"/>
      <c r="KFA55" s="96"/>
      <c r="KFB55" s="96"/>
      <c r="KFC55" s="96"/>
      <c r="KFD55" s="96"/>
      <c r="KFE55" s="96"/>
      <c r="KFF55" s="96"/>
      <c r="KFG55" s="96"/>
      <c r="KFH55" s="96"/>
      <c r="KFI55" s="96"/>
      <c r="KFJ55" s="96"/>
      <c r="KFK55" s="96"/>
      <c r="KFL55" s="96"/>
      <c r="KFM55" s="96"/>
      <c r="KFN55" s="96"/>
      <c r="KFO55" s="96"/>
      <c r="KFP55" s="96"/>
      <c r="KFQ55" s="96"/>
      <c r="KFR55" s="96"/>
      <c r="KFS55" s="96"/>
      <c r="KFT55" s="96"/>
      <c r="KFU55" s="96"/>
      <c r="KFV55" s="96"/>
      <c r="KFW55" s="96"/>
      <c r="KFX55" s="96"/>
      <c r="KFY55" s="96"/>
      <c r="KFZ55" s="96"/>
      <c r="KGA55" s="96"/>
      <c r="KGB55" s="96"/>
      <c r="KGC55" s="96"/>
      <c r="KGD55" s="96"/>
      <c r="KGE55" s="96"/>
      <c r="KGF55" s="96"/>
      <c r="KGG55" s="96"/>
      <c r="KGH55" s="96"/>
      <c r="KGI55" s="96"/>
      <c r="KGJ55" s="96"/>
      <c r="KGK55" s="96"/>
      <c r="KGL55" s="96"/>
      <c r="KGM55" s="96"/>
      <c r="KGN55" s="96"/>
      <c r="KGO55" s="96"/>
      <c r="KGP55" s="96"/>
      <c r="KGQ55" s="96"/>
      <c r="KGR55" s="96"/>
      <c r="KGS55" s="96"/>
      <c r="KGT55" s="96"/>
      <c r="KGU55" s="96"/>
      <c r="KGV55" s="96"/>
      <c r="KGW55" s="96"/>
      <c r="KGX55" s="96"/>
      <c r="KGY55" s="96"/>
      <c r="KGZ55" s="96"/>
      <c r="KHA55" s="96"/>
      <c r="KHB55" s="96"/>
      <c r="KHC55" s="96"/>
      <c r="KHD55" s="96"/>
      <c r="KHE55" s="96"/>
      <c r="KHF55" s="96"/>
      <c r="KHG55" s="96"/>
      <c r="KHH55" s="96"/>
      <c r="KHI55" s="96"/>
      <c r="KHJ55" s="96"/>
      <c r="KHK55" s="96"/>
      <c r="KHL55" s="96"/>
      <c r="KHM55" s="96"/>
      <c r="KHN55" s="96"/>
      <c r="KHO55" s="96"/>
      <c r="KHP55" s="96"/>
      <c r="KHQ55" s="96"/>
      <c r="KHR55" s="96"/>
      <c r="KHS55" s="96"/>
      <c r="KHT55" s="96"/>
      <c r="KHU55" s="96"/>
      <c r="KHV55" s="96"/>
      <c r="KHW55" s="96"/>
      <c r="KHX55" s="96"/>
      <c r="KHY55" s="96"/>
      <c r="KHZ55" s="96"/>
      <c r="KIA55" s="96"/>
      <c r="KIB55" s="96"/>
      <c r="KIC55" s="96"/>
      <c r="KID55" s="96"/>
      <c r="KIE55" s="96"/>
      <c r="KIF55" s="96"/>
      <c r="KIG55" s="96"/>
      <c r="KIH55" s="96"/>
      <c r="KII55" s="96"/>
      <c r="KIJ55" s="96"/>
      <c r="KIK55" s="96"/>
      <c r="KIL55" s="96"/>
      <c r="KIM55" s="96"/>
      <c r="KIN55" s="96"/>
      <c r="KIO55" s="96"/>
      <c r="KIP55" s="96"/>
      <c r="KIQ55" s="96"/>
      <c r="KIR55" s="96"/>
      <c r="KIS55" s="96"/>
      <c r="KIT55" s="96"/>
      <c r="KIU55" s="96"/>
      <c r="KIV55" s="96"/>
      <c r="KIW55" s="96"/>
      <c r="KIX55" s="96"/>
      <c r="KIY55" s="96"/>
      <c r="KIZ55" s="96"/>
      <c r="KJA55" s="96"/>
      <c r="KJB55" s="96"/>
      <c r="KJC55" s="96"/>
      <c r="KJD55" s="96"/>
      <c r="KJE55" s="96"/>
      <c r="KJF55" s="96"/>
      <c r="KJG55" s="96"/>
      <c r="KJH55" s="96"/>
      <c r="KJI55" s="96"/>
      <c r="KJJ55" s="96"/>
      <c r="KJK55" s="96"/>
      <c r="KJL55" s="96"/>
      <c r="KJM55" s="96"/>
      <c r="KJN55" s="96"/>
      <c r="KJO55" s="96"/>
      <c r="KJP55" s="96"/>
      <c r="KJQ55" s="96"/>
      <c r="KJR55" s="96"/>
      <c r="KJS55" s="96"/>
      <c r="KJT55" s="96"/>
      <c r="KJU55" s="96"/>
      <c r="KJV55" s="96"/>
      <c r="KJW55" s="96"/>
      <c r="KJX55" s="96"/>
      <c r="KJY55" s="96"/>
      <c r="KJZ55" s="96"/>
      <c r="KKA55" s="96"/>
      <c r="KKB55" s="96"/>
      <c r="KKC55" s="96"/>
      <c r="KKD55" s="96"/>
      <c r="KKE55" s="96"/>
      <c r="KKF55" s="96"/>
      <c r="KKG55" s="96"/>
      <c r="KKH55" s="96"/>
      <c r="KKI55" s="96"/>
      <c r="KKJ55" s="96"/>
      <c r="KKK55" s="96"/>
      <c r="KKL55" s="96"/>
      <c r="KKM55" s="96"/>
      <c r="KKN55" s="96"/>
      <c r="KKO55" s="96"/>
      <c r="KKP55" s="96"/>
      <c r="KKQ55" s="96"/>
      <c r="KKR55" s="96"/>
      <c r="KKS55" s="96"/>
      <c r="KKT55" s="96"/>
      <c r="KKU55" s="96"/>
      <c r="KKV55" s="96"/>
      <c r="KKW55" s="96"/>
      <c r="KKX55" s="96"/>
      <c r="KKY55" s="96"/>
      <c r="KKZ55" s="96"/>
      <c r="KLA55" s="96"/>
      <c r="KLB55" s="96"/>
      <c r="KLC55" s="96"/>
      <c r="KLD55" s="96"/>
      <c r="KLE55" s="96"/>
      <c r="KLF55" s="96"/>
      <c r="KLG55" s="96"/>
      <c r="KLH55" s="96"/>
      <c r="KLI55" s="96"/>
      <c r="KLJ55" s="96"/>
      <c r="KLK55" s="96"/>
      <c r="KLL55" s="96"/>
      <c r="KLM55" s="96"/>
      <c r="KLN55" s="96"/>
      <c r="KLO55" s="96"/>
      <c r="KLP55" s="96"/>
      <c r="KLQ55" s="96"/>
      <c r="KLR55" s="96"/>
      <c r="KLS55" s="96"/>
      <c r="KLT55" s="96"/>
      <c r="KLU55" s="96"/>
      <c r="KLV55" s="96"/>
      <c r="KLW55" s="96"/>
      <c r="KLX55" s="96"/>
      <c r="KLY55" s="96"/>
      <c r="KLZ55" s="96"/>
      <c r="KMA55" s="96"/>
      <c r="KMB55" s="96"/>
      <c r="KMC55" s="96"/>
      <c r="KMD55" s="96"/>
      <c r="KME55" s="96"/>
      <c r="KMF55" s="96"/>
      <c r="KMG55" s="96"/>
      <c r="KMH55" s="96"/>
      <c r="KMI55" s="96"/>
      <c r="KMJ55" s="96"/>
      <c r="KMK55" s="96"/>
      <c r="KML55" s="96"/>
      <c r="KMM55" s="96"/>
      <c r="KMN55" s="96"/>
      <c r="KMO55" s="96"/>
      <c r="KMP55" s="96"/>
      <c r="KMQ55" s="96"/>
      <c r="KMR55" s="96"/>
      <c r="KMS55" s="96"/>
      <c r="KMT55" s="96"/>
      <c r="KMU55" s="96"/>
      <c r="KMV55" s="96"/>
      <c r="KMW55" s="96"/>
      <c r="KMX55" s="96"/>
      <c r="KMY55" s="96"/>
      <c r="KMZ55" s="96"/>
      <c r="KNA55" s="96"/>
      <c r="KNB55" s="96"/>
      <c r="KNC55" s="96"/>
      <c r="KND55" s="96"/>
      <c r="KNE55" s="96"/>
      <c r="KNF55" s="96"/>
      <c r="KNG55" s="96"/>
      <c r="KNH55" s="96"/>
      <c r="KNI55" s="96"/>
      <c r="KNJ55" s="96"/>
      <c r="KNK55" s="96"/>
      <c r="KNL55" s="96"/>
      <c r="KNM55" s="96"/>
      <c r="KNN55" s="96"/>
      <c r="KNO55" s="96"/>
      <c r="KNP55" s="96"/>
      <c r="KNQ55" s="96"/>
      <c r="KNR55" s="96"/>
      <c r="KNS55" s="96"/>
      <c r="KNT55" s="96"/>
      <c r="KNU55" s="96"/>
      <c r="KNV55" s="96"/>
      <c r="KNW55" s="96"/>
      <c r="KNX55" s="96"/>
      <c r="KNY55" s="96"/>
      <c r="KNZ55" s="96"/>
      <c r="KOA55" s="96"/>
      <c r="KOB55" s="96"/>
      <c r="KOC55" s="96"/>
      <c r="KOD55" s="96"/>
      <c r="KOE55" s="96"/>
      <c r="KOF55" s="96"/>
      <c r="KOG55" s="96"/>
      <c r="KOH55" s="96"/>
      <c r="KOI55" s="96"/>
      <c r="KOJ55" s="96"/>
      <c r="KOK55" s="96"/>
      <c r="KOL55" s="96"/>
      <c r="KOM55" s="96"/>
      <c r="KON55" s="96"/>
      <c r="KOO55" s="96"/>
      <c r="KOP55" s="96"/>
      <c r="KOQ55" s="96"/>
      <c r="KOR55" s="96"/>
      <c r="KOS55" s="96"/>
      <c r="KOT55" s="96"/>
      <c r="KOU55" s="96"/>
      <c r="KOV55" s="96"/>
      <c r="KOW55" s="96"/>
      <c r="KOX55" s="96"/>
      <c r="KOY55" s="96"/>
      <c r="KOZ55" s="96"/>
      <c r="KPA55" s="96"/>
      <c r="KPB55" s="96"/>
      <c r="KPC55" s="96"/>
      <c r="KPD55" s="96"/>
      <c r="KPE55" s="96"/>
      <c r="KPF55" s="96"/>
      <c r="KPG55" s="96"/>
      <c r="KPH55" s="96"/>
      <c r="KPI55" s="96"/>
      <c r="KPJ55" s="96"/>
      <c r="KPK55" s="96"/>
      <c r="KPL55" s="96"/>
      <c r="KPM55" s="96"/>
      <c r="KPN55" s="96"/>
      <c r="KPO55" s="96"/>
      <c r="KPP55" s="96"/>
      <c r="KPQ55" s="96"/>
      <c r="KPR55" s="96"/>
      <c r="KPS55" s="96"/>
      <c r="KPT55" s="96"/>
      <c r="KPU55" s="96"/>
      <c r="KPV55" s="96"/>
      <c r="KPW55" s="96"/>
      <c r="KPX55" s="96"/>
      <c r="KPY55" s="96"/>
      <c r="KPZ55" s="96"/>
      <c r="KQA55" s="96"/>
      <c r="KQB55" s="96"/>
      <c r="KQC55" s="96"/>
      <c r="KQD55" s="96"/>
      <c r="KQE55" s="96"/>
      <c r="KQF55" s="96"/>
      <c r="KQG55" s="96"/>
      <c r="KQH55" s="96"/>
      <c r="KQI55" s="96"/>
      <c r="KQJ55" s="96"/>
      <c r="KQK55" s="96"/>
      <c r="KQL55" s="96"/>
      <c r="KQM55" s="96"/>
      <c r="KQN55" s="96"/>
      <c r="KQO55" s="96"/>
      <c r="KQP55" s="96"/>
      <c r="KQQ55" s="96"/>
      <c r="KQR55" s="96"/>
      <c r="KQS55" s="96"/>
      <c r="KQT55" s="96"/>
      <c r="KQU55" s="96"/>
      <c r="KQV55" s="96"/>
      <c r="KQW55" s="96"/>
      <c r="KQX55" s="96"/>
      <c r="KQY55" s="96"/>
      <c r="KQZ55" s="96"/>
      <c r="KRA55" s="96"/>
      <c r="KRB55" s="96"/>
      <c r="KRC55" s="96"/>
      <c r="KRD55" s="96"/>
      <c r="KRE55" s="96"/>
      <c r="KRF55" s="96"/>
      <c r="KRG55" s="96"/>
      <c r="KRH55" s="96"/>
      <c r="KRI55" s="96"/>
      <c r="KRJ55" s="96"/>
      <c r="KRK55" s="96"/>
      <c r="KRL55" s="96"/>
      <c r="KRM55" s="96"/>
      <c r="KRN55" s="96"/>
      <c r="KRO55" s="96"/>
      <c r="KRP55" s="96"/>
      <c r="KRQ55" s="96"/>
      <c r="KRR55" s="96"/>
      <c r="KRS55" s="96"/>
      <c r="KRT55" s="96"/>
      <c r="KRU55" s="96"/>
      <c r="KRV55" s="96"/>
      <c r="KRW55" s="96"/>
      <c r="KRX55" s="96"/>
      <c r="KRY55" s="96"/>
      <c r="KRZ55" s="96"/>
      <c r="KSA55" s="96"/>
      <c r="KSB55" s="96"/>
      <c r="KSC55" s="96"/>
      <c r="KSD55" s="96"/>
      <c r="KSE55" s="96"/>
      <c r="KSF55" s="96"/>
      <c r="KSG55" s="96"/>
      <c r="KSH55" s="96"/>
      <c r="KSI55" s="96"/>
      <c r="KSJ55" s="96"/>
      <c r="KSK55" s="96"/>
      <c r="KSL55" s="96"/>
      <c r="KSM55" s="96"/>
      <c r="KSN55" s="96"/>
      <c r="KSO55" s="96"/>
      <c r="KSP55" s="96"/>
      <c r="KSQ55" s="96"/>
      <c r="KSR55" s="96"/>
      <c r="KSS55" s="96"/>
      <c r="KST55" s="96"/>
      <c r="KSU55" s="96"/>
      <c r="KSV55" s="96"/>
      <c r="KSW55" s="96"/>
      <c r="KSX55" s="96"/>
      <c r="KSY55" s="96"/>
      <c r="KSZ55" s="96"/>
      <c r="KTA55" s="96"/>
      <c r="KTB55" s="96"/>
      <c r="KTC55" s="96"/>
      <c r="KTD55" s="96"/>
      <c r="KTE55" s="96"/>
      <c r="KTF55" s="96"/>
      <c r="KTG55" s="96"/>
      <c r="KTH55" s="96"/>
      <c r="KTI55" s="96"/>
      <c r="KTJ55" s="96"/>
      <c r="KTK55" s="96"/>
      <c r="KTL55" s="96"/>
      <c r="KTM55" s="96"/>
      <c r="KTN55" s="96"/>
      <c r="KTO55" s="96"/>
      <c r="KTP55" s="96"/>
      <c r="KTQ55" s="96"/>
      <c r="KTR55" s="96"/>
      <c r="KTS55" s="96"/>
      <c r="KTT55" s="96"/>
      <c r="KTU55" s="96"/>
      <c r="KTV55" s="96"/>
      <c r="KTW55" s="96"/>
      <c r="KTX55" s="96"/>
      <c r="KTY55" s="96"/>
      <c r="KTZ55" s="96"/>
      <c r="KUA55" s="96"/>
      <c r="KUB55" s="96"/>
      <c r="KUC55" s="96"/>
      <c r="KUD55" s="96"/>
      <c r="KUE55" s="96"/>
      <c r="KUF55" s="96"/>
      <c r="KUG55" s="96"/>
      <c r="KUH55" s="96"/>
      <c r="KUI55" s="96"/>
      <c r="KUJ55" s="96"/>
      <c r="KUK55" s="96"/>
      <c r="KUL55" s="96"/>
      <c r="KUM55" s="96"/>
      <c r="KUN55" s="96"/>
      <c r="KUO55" s="96"/>
      <c r="KUP55" s="96"/>
      <c r="KUQ55" s="96"/>
      <c r="KUR55" s="96"/>
      <c r="KUS55" s="96"/>
      <c r="KUT55" s="96"/>
      <c r="KUU55" s="96"/>
      <c r="KUV55" s="96"/>
      <c r="KUW55" s="96"/>
      <c r="KUX55" s="96"/>
      <c r="KUY55" s="96"/>
      <c r="KUZ55" s="96"/>
      <c r="KVA55" s="96"/>
      <c r="KVB55" s="96"/>
      <c r="KVC55" s="96"/>
      <c r="KVD55" s="96"/>
      <c r="KVE55" s="96"/>
      <c r="KVF55" s="96"/>
      <c r="KVG55" s="96"/>
      <c r="KVH55" s="96"/>
      <c r="KVI55" s="96"/>
      <c r="KVJ55" s="96"/>
      <c r="KVK55" s="96"/>
      <c r="KVL55" s="96"/>
      <c r="KVM55" s="96"/>
      <c r="KVN55" s="96"/>
      <c r="KVO55" s="96"/>
      <c r="KVP55" s="96"/>
      <c r="KVQ55" s="96"/>
      <c r="KVR55" s="96"/>
      <c r="KVS55" s="96"/>
      <c r="KVT55" s="96"/>
      <c r="KVU55" s="96"/>
      <c r="KVV55" s="96"/>
      <c r="KVW55" s="96"/>
      <c r="KVX55" s="96"/>
      <c r="KVY55" s="96"/>
      <c r="KVZ55" s="96"/>
      <c r="KWA55" s="96"/>
      <c r="KWB55" s="96"/>
      <c r="KWC55" s="96"/>
      <c r="KWD55" s="96"/>
      <c r="KWE55" s="96"/>
      <c r="KWF55" s="96"/>
      <c r="KWG55" s="96"/>
      <c r="KWH55" s="96"/>
      <c r="KWI55" s="96"/>
      <c r="KWJ55" s="96"/>
      <c r="KWK55" s="96"/>
      <c r="KWL55" s="96"/>
      <c r="KWM55" s="96"/>
      <c r="KWN55" s="96"/>
      <c r="KWO55" s="96"/>
      <c r="KWP55" s="96"/>
      <c r="KWQ55" s="96"/>
      <c r="KWR55" s="96"/>
      <c r="KWS55" s="96"/>
      <c r="KWT55" s="96"/>
      <c r="KWU55" s="96"/>
      <c r="KWV55" s="96"/>
      <c r="KWW55" s="96"/>
      <c r="KWX55" s="96"/>
      <c r="KWY55" s="96"/>
      <c r="KWZ55" s="96"/>
      <c r="KXA55" s="96"/>
      <c r="KXB55" s="96"/>
      <c r="KXC55" s="96"/>
      <c r="KXD55" s="96"/>
      <c r="KXE55" s="96"/>
      <c r="KXF55" s="96"/>
      <c r="KXG55" s="96"/>
      <c r="KXH55" s="96"/>
      <c r="KXI55" s="96"/>
      <c r="KXJ55" s="96"/>
      <c r="KXK55" s="96"/>
      <c r="KXL55" s="96"/>
      <c r="KXM55" s="96"/>
      <c r="KXN55" s="96"/>
      <c r="KXO55" s="96"/>
      <c r="KXP55" s="96"/>
      <c r="KXQ55" s="96"/>
      <c r="KXR55" s="96"/>
      <c r="KXS55" s="96"/>
      <c r="KXT55" s="96"/>
      <c r="KXU55" s="96"/>
      <c r="KXV55" s="96"/>
      <c r="KXW55" s="96"/>
      <c r="KXX55" s="96"/>
      <c r="KXY55" s="96"/>
      <c r="KXZ55" s="96"/>
      <c r="KYA55" s="96"/>
      <c r="KYB55" s="96"/>
      <c r="KYC55" s="96"/>
      <c r="KYD55" s="96"/>
      <c r="KYE55" s="96"/>
      <c r="KYF55" s="96"/>
      <c r="KYG55" s="96"/>
      <c r="KYH55" s="96"/>
      <c r="KYI55" s="96"/>
      <c r="KYJ55" s="96"/>
      <c r="KYK55" s="96"/>
      <c r="KYL55" s="96"/>
      <c r="KYM55" s="96"/>
      <c r="KYN55" s="96"/>
      <c r="KYO55" s="96"/>
      <c r="KYP55" s="96"/>
      <c r="KYQ55" s="96"/>
      <c r="KYR55" s="96"/>
      <c r="KYS55" s="96"/>
      <c r="KYT55" s="96"/>
      <c r="KYU55" s="96"/>
      <c r="KYV55" s="96"/>
      <c r="KYW55" s="96"/>
      <c r="KYX55" s="96"/>
      <c r="KYY55" s="96"/>
      <c r="KYZ55" s="96"/>
      <c r="KZA55" s="96"/>
      <c r="KZB55" s="96"/>
      <c r="KZC55" s="96"/>
      <c r="KZD55" s="96"/>
      <c r="KZE55" s="96"/>
      <c r="KZF55" s="96"/>
      <c r="KZG55" s="96"/>
      <c r="KZH55" s="96"/>
      <c r="KZI55" s="96"/>
      <c r="KZJ55" s="96"/>
      <c r="KZK55" s="96"/>
      <c r="KZL55" s="96"/>
      <c r="KZM55" s="96"/>
      <c r="KZN55" s="96"/>
      <c r="KZO55" s="96"/>
      <c r="KZP55" s="96"/>
      <c r="KZQ55" s="96"/>
      <c r="KZR55" s="96"/>
      <c r="KZS55" s="96"/>
      <c r="KZT55" s="96"/>
      <c r="KZU55" s="96"/>
      <c r="KZV55" s="96"/>
      <c r="KZW55" s="96"/>
      <c r="KZX55" s="96"/>
      <c r="KZY55" s="96"/>
      <c r="KZZ55" s="96"/>
      <c r="LAA55" s="96"/>
      <c r="LAB55" s="96"/>
      <c r="LAC55" s="96"/>
      <c r="LAD55" s="96"/>
      <c r="LAE55" s="96"/>
      <c r="LAF55" s="96"/>
      <c r="LAG55" s="96"/>
      <c r="LAH55" s="96"/>
      <c r="LAI55" s="96"/>
      <c r="LAJ55" s="96"/>
      <c r="LAK55" s="96"/>
      <c r="LAL55" s="96"/>
      <c r="LAM55" s="96"/>
      <c r="LAN55" s="96"/>
      <c r="LAO55" s="96"/>
      <c r="LAP55" s="96"/>
      <c r="LAQ55" s="96"/>
      <c r="LAR55" s="96"/>
      <c r="LAS55" s="96"/>
      <c r="LAT55" s="96"/>
      <c r="LAU55" s="96"/>
      <c r="LAV55" s="96"/>
      <c r="LAW55" s="96"/>
      <c r="LAX55" s="96"/>
      <c r="LAY55" s="96"/>
      <c r="LAZ55" s="96"/>
      <c r="LBA55" s="96"/>
      <c r="LBB55" s="96"/>
      <c r="LBC55" s="96"/>
      <c r="LBD55" s="96"/>
      <c r="LBE55" s="96"/>
      <c r="LBF55" s="96"/>
      <c r="LBG55" s="96"/>
      <c r="LBH55" s="96"/>
      <c r="LBI55" s="96"/>
      <c r="LBJ55" s="96"/>
      <c r="LBK55" s="96"/>
      <c r="LBL55" s="96"/>
      <c r="LBM55" s="96"/>
      <c r="LBN55" s="96"/>
      <c r="LBO55" s="96"/>
      <c r="LBP55" s="96"/>
      <c r="LBQ55" s="96"/>
      <c r="LBR55" s="96"/>
      <c r="LBS55" s="96"/>
      <c r="LBT55" s="96"/>
      <c r="LBU55" s="96"/>
      <c r="LBV55" s="96"/>
      <c r="LBW55" s="96"/>
      <c r="LBX55" s="96"/>
      <c r="LBY55" s="96"/>
      <c r="LBZ55" s="96"/>
      <c r="LCA55" s="96"/>
      <c r="LCB55" s="96"/>
      <c r="LCC55" s="96"/>
      <c r="LCD55" s="96"/>
      <c r="LCE55" s="96"/>
      <c r="LCF55" s="96"/>
      <c r="LCG55" s="96"/>
      <c r="LCH55" s="96"/>
      <c r="LCI55" s="96"/>
      <c r="LCJ55" s="96"/>
      <c r="LCK55" s="96"/>
      <c r="LCL55" s="96"/>
      <c r="LCM55" s="96"/>
      <c r="LCN55" s="96"/>
      <c r="LCO55" s="96"/>
      <c r="LCP55" s="96"/>
      <c r="LCQ55" s="96"/>
      <c r="LCR55" s="96"/>
      <c r="LCS55" s="96"/>
      <c r="LCT55" s="96"/>
      <c r="LCU55" s="96"/>
      <c r="LCV55" s="96"/>
      <c r="LCW55" s="96"/>
      <c r="LCX55" s="96"/>
      <c r="LCY55" s="96"/>
      <c r="LCZ55" s="96"/>
      <c r="LDA55" s="96"/>
      <c r="LDB55" s="96"/>
      <c r="LDC55" s="96"/>
      <c r="LDD55" s="96"/>
      <c r="LDE55" s="96"/>
      <c r="LDF55" s="96"/>
      <c r="LDG55" s="96"/>
      <c r="LDH55" s="96"/>
      <c r="LDI55" s="96"/>
      <c r="LDJ55" s="96"/>
      <c r="LDK55" s="96"/>
      <c r="LDL55" s="96"/>
      <c r="LDM55" s="96"/>
      <c r="LDN55" s="96"/>
      <c r="LDO55" s="96"/>
      <c r="LDP55" s="96"/>
      <c r="LDQ55" s="96"/>
      <c r="LDR55" s="96"/>
      <c r="LDS55" s="96"/>
      <c r="LDT55" s="96"/>
      <c r="LDU55" s="96"/>
      <c r="LDV55" s="96"/>
      <c r="LDW55" s="96"/>
      <c r="LDX55" s="96"/>
      <c r="LDY55" s="96"/>
      <c r="LDZ55" s="96"/>
      <c r="LEA55" s="96"/>
      <c r="LEB55" s="96"/>
      <c r="LEC55" s="96"/>
      <c r="LED55" s="96"/>
      <c r="LEE55" s="96"/>
      <c r="LEF55" s="96"/>
      <c r="LEG55" s="96"/>
      <c r="LEH55" s="96"/>
      <c r="LEI55" s="96"/>
      <c r="LEJ55" s="96"/>
      <c r="LEK55" s="96"/>
      <c r="LEL55" s="96"/>
      <c r="LEM55" s="96"/>
      <c r="LEN55" s="96"/>
      <c r="LEO55" s="96"/>
      <c r="LEP55" s="96"/>
      <c r="LEQ55" s="96"/>
      <c r="LER55" s="96"/>
      <c r="LES55" s="96"/>
      <c r="LET55" s="96"/>
      <c r="LEU55" s="96"/>
      <c r="LEV55" s="96"/>
      <c r="LEW55" s="96"/>
      <c r="LEX55" s="96"/>
      <c r="LEY55" s="96"/>
      <c r="LEZ55" s="96"/>
      <c r="LFA55" s="96"/>
      <c r="LFB55" s="96"/>
      <c r="LFC55" s="96"/>
      <c r="LFD55" s="96"/>
      <c r="LFE55" s="96"/>
      <c r="LFF55" s="96"/>
      <c r="LFG55" s="96"/>
      <c r="LFH55" s="96"/>
      <c r="LFI55" s="96"/>
      <c r="LFJ55" s="96"/>
      <c r="LFK55" s="96"/>
      <c r="LFL55" s="96"/>
      <c r="LFM55" s="96"/>
      <c r="LFN55" s="96"/>
      <c r="LFO55" s="96"/>
      <c r="LFP55" s="96"/>
      <c r="LFQ55" s="96"/>
      <c r="LFR55" s="96"/>
      <c r="LFS55" s="96"/>
      <c r="LFT55" s="96"/>
      <c r="LFU55" s="96"/>
      <c r="LFV55" s="96"/>
      <c r="LFW55" s="96"/>
      <c r="LFX55" s="96"/>
      <c r="LFY55" s="96"/>
      <c r="LFZ55" s="96"/>
      <c r="LGA55" s="96"/>
      <c r="LGB55" s="96"/>
      <c r="LGC55" s="96"/>
      <c r="LGD55" s="96"/>
      <c r="LGE55" s="96"/>
      <c r="LGF55" s="96"/>
      <c r="LGG55" s="96"/>
      <c r="LGH55" s="96"/>
      <c r="LGI55" s="96"/>
      <c r="LGJ55" s="96"/>
      <c r="LGK55" s="96"/>
      <c r="LGL55" s="96"/>
      <c r="LGM55" s="96"/>
      <c r="LGN55" s="96"/>
      <c r="LGO55" s="96"/>
      <c r="LGP55" s="96"/>
      <c r="LGQ55" s="96"/>
      <c r="LGR55" s="96"/>
      <c r="LGS55" s="96"/>
      <c r="LGT55" s="96"/>
      <c r="LGU55" s="96"/>
      <c r="LGV55" s="96"/>
      <c r="LGW55" s="96"/>
      <c r="LGX55" s="96"/>
      <c r="LGY55" s="96"/>
      <c r="LGZ55" s="96"/>
      <c r="LHA55" s="96"/>
      <c r="LHB55" s="96"/>
      <c r="LHC55" s="96"/>
      <c r="LHD55" s="96"/>
      <c r="LHE55" s="96"/>
      <c r="LHF55" s="96"/>
      <c r="LHG55" s="96"/>
      <c r="LHH55" s="96"/>
      <c r="LHI55" s="96"/>
      <c r="LHJ55" s="96"/>
      <c r="LHK55" s="96"/>
      <c r="LHL55" s="96"/>
      <c r="LHM55" s="96"/>
      <c r="LHN55" s="96"/>
      <c r="LHO55" s="96"/>
      <c r="LHP55" s="96"/>
      <c r="LHQ55" s="96"/>
      <c r="LHR55" s="96"/>
      <c r="LHS55" s="96"/>
      <c r="LHT55" s="96"/>
      <c r="LHU55" s="96"/>
      <c r="LHV55" s="96"/>
      <c r="LHW55" s="96"/>
      <c r="LHX55" s="96"/>
      <c r="LHY55" s="96"/>
      <c r="LHZ55" s="96"/>
      <c r="LIA55" s="96"/>
      <c r="LIB55" s="96"/>
      <c r="LIC55" s="96"/>
      <c r="LID55" s="96"/>
      <c r="LIE55" s="96"/>
      <c r="LIF55" s="96"/>
      <c r="LIG55" s="96"/>
      <c r="LIH55" s="96"/>
      <c r="LII55" s="96"/>
      <c r="LIJ55" s="96"/>
      <c r="LIK55" s="96"/>
      <c r="LIL55" s="96"/>
      <c r="LIM55" s="96"/>
      <c r="LIN55" s="96"/>
      <c r="LIO55" s="96"/>
      <c r="LIP55" s="96"/>
      <c r="LIQ55" s="96"/>
      <c r="LIR55" s="96"/>
      <c r="LIS55" s="96"/>
      <c r="LIT55" s="96"/>
      <c r="LIU55" s="96"/>
      <c r="LIV55" s="96"/>
      <c r="LIW55" s="96"/>
      <c r="LIX55" s="96"/>
      <c r="LIY55" s="96"/>
      <c r="LIZ55" s="96"/>
      <c r="LJA55" s="96"/>
      <c r="LJB55" s="96"/>
      <c r="LJC55" s="96"/>
      <c r="LJD55" s="96"/>
      <c r="LJE55" s="96"/>
      <c r="LJF55" s="96"/>
      <c r="LJG55" s="96"/>
      <c r="LJH55" s="96"/>
      <c r="LJI55" s="96"/>
      <c r="LJJ55" s="96"/>
      <c r="LJK55" s="96"/>
      <c r="LJL55" s="96"/>
      <c r="LJM55" s="96"/>
      <c r="LJN55" s="96"/>
      <c r="LJO55" s="96"/>
      <c r="LJP55" s="96"/>
      <c r="LJQ55" s="96"/>
      <c r="LJR55" s="96"/>
      <c r="LJS55" s="96"/>
      <c r="LJT55" s="96"/>
      <c r="LJU55" s="96"/>
      <c r="LJV55" s="96"/>
      <c r="LJW55" s="96"/>
      <c r="LJX55" s="96"/>
      <c r="LJY55" s="96"/>
      <c r="LJZ55" s="96"/>
      <c r="LKA55" s="96"/>
      <c r="LKB55" s="96"/>
      <c r="LKC55" s="96"/>
      <c r="LKD55" s="96"/>
      <c r="LKE55" s="96"/>
      <c r="LKF55" s="96"/>
      <c r="LKG55" s="96"/>
      <c r="LKH55" s="96"/>
      <c r="LKI55" s="96"/>
      <c r="LKJ55" s="96"/>
      <c r="LKK55" s="96"/>
      <c r="LKL55" s="96"/>
      <c r="LKM55" s="96"/>
      <c r="LKN55" s="96"/>
      <c r="LKO55" s="96"/>
      <c r="LKP55" s="96"/>
      <c r="LKQ55" s="96"/>
      <c r="LKR55" s="96"/>
      <c r="LKS55" s="96"/>
      <c r="LKT55" s="96"/>
      <c r="LKU55" s="96"/>
      <c r="LKV55" s="96"/>
      <c r="LKW55" s="96"/>
      <c r="LKX55" s="96"/>
      <c r="LKY55" s="96"/>
      <c r="LKZ55" s="96"/>
      <c r="LLA55" s="96"/>
      <c r="LLB55" s="96"/>
      <c r="LLC55" s="96"/>
      <c r="LLD55" s="96"/>
      <c r="LLE55" s="96"/>
      <c r="LLF55" s="96"/>
      <c r="LLG55" s="96"/>
      <c r="LLH55" s="96"/>
      <c r="LLI55" s="96"/>
      <c r="LLJ55" s="96"/>
      <c r="LLK55" s="96"/>
      <c r="LLL55" s="96"/>
      <c r="LLM55" s="96"/>
      <c r="LLN55" s="96"/>
      <c r="LLO55" s="96"/>
      <c r="LLP55" s="96"/>
      <c r="LLQ55" s="96"/>
      <c r="LLR55" s="96"/>
      <c r="LLS55" s="96"/>
      <c r="LLT55" s="96"/>
      <c r="LLU55" s="96"/>
      <c r="LLV55" s="96"/>
      <c r="LLW55" s="96"/>
      <c r="LLX55" s="96"/>
      <c r="LLY55" s="96"/>
      <c r="LLZ55" s="96"/>
      <c r="LMA55" s="96"/>
      <c r="LMB55" s="96"/>
      <c r="LMC55" s="96"/>
      <c r="LMD55" s="96"/>
      <c r="LME55" s="96"/>
      <c r="LMF55" s="96"/>
      <c r="LMG55" s="96"/>
      <c r="LMH55" s="96"/>
      <c r="LMI55" s="96"/>
      <c r="LMJ55" s="96"/>
      <c r="LMK55" s="96"/>
      <c r="LML55" s="96"/>
      <c r="LMM55" s="96"/>
      <c r="LMN55" s="96"/>
      <c r="LMO55" s="96"/>
      <c r="LMP55" s="96"/>
      <c r="LMQ55" s="96"/>
      <c r="LMR55" s="96"/>
      <c r="LMS55" s="96"/>
      <c r="LMT55" s="96"/>
      <c r="LMU55" s="96"/>
      <c r="LMV55" s="96"/>
      <c r="LMW55" s="96"/>
      <c r="LMX55" s="96"/>
      <c r="LMY55" s="96"/>
      <c r="LMZ55" s="96"/>
      <c r="LNA55" s="96"/>
      <c r="LNB55" s="96"/>
      <c r="LNC55" s="96"/>
      <c r="LND55" s="96"/>
      <c r="LNE55" s="96"/>
      <c r="LNF55" s="96"/>
      <c r="LNG55" s="96"/>
      <c r="LNH55" s="96"/>
      <c r="LNI55" s="96"/>
      <c r="LNJ55" s="96"/>
      <c r="LNK55" s="96"/>
      <c r="LNL55" s="96"/>
      <c r="LNM55" s="96"/>
      <c r="LNN55" s="96"/>
      <c r="LNO55" s="96"/>
      <c r="LNP55" s="96"/>
      <c r="LNQ55" s="96"/>
      <c r="LNR55" s="96"/>
      <c r="LNS55" s="96"/>
      <c r="LNT55" s="96"/>
      <c r="LNU55" s="96"/>
      <c r="LNV55" s="96"/>
      <c r="LNW55" s="96"/>
      <c r="LNX55" s="96"/>
      <c r="LNY55" s="96"/>
      <c r="LNZ55" s="96"/>
      <c r="LOA55" s="96"/>
      <c r="LOB55" s="96"/>
      <c r="LOC55" s="96"/>
      <c r="LOD55" s="96"/>
      <c r="LOE55" s="96"/>
      <c r="LOF55" s="96"/>
      <c r="LOG55" s="96"/>
      <c r="LOH55" s="96"/>
      <c r="LOI55" s="96"/>
      <c r="LOJ55" s="96"/>
      <c r="LOK55" s="96"/>
      <c r="LOL55" s="96"/>
      <c r="LOM55" s="96"/>
      <c r="LON55" s="96"/>
      <c r="LOO55" s="96"/>
      <c r="LOP55" s="96"/>
      <c r="LOQ55" s="96"/>
      <c r="LOR55" s="96"/>
      <c r="LOS55" s="96"/>
      <c r="LOT55" s="96"/>
      <c r="LOU55" s="96"/>
      <c r="LOV55" s="96"/>
      <c r="LOW55" s="96"/>
      <c r="LOX55" s="96"/>
      <c r="LOY55" s="96"/>
      <c r="LOZ55" s="96"/>
      <c r="LPA55" s="96"/>
      <c r="LPB55" s="96"/>
      <c r="LPC55" s="96"/>
      <c r="LPD55" s="96"/>
      <c r="LPE55" s="96"/>
      <c r="LPF55" s="96"/>
      <c r="LPG55" s="96"/>
      <c r="LPH55" s="96"/>
      <c r="LPI55" s="96"/>
      <c r="LPJ55" s="96"/>
      <c r="LPK55" s="96"/>
      <c r="LPL55" s="96"/>
      <c r="LPM55" s="96"/>
      <c r="LPN55" s="96"/>
      <c r="LPO55" s="96"/>
      <c r="LPP55" s="96"/>
      <c r="LPQ55" s="96"/>
      <c r="LPR55" s="96"/>
      <c r="LPS55" s="96"/>
      <c r="LPT55" s="96"/>
      <c r="LPU55" s="96"/>
      <c r="LPV55" s="96"/>
      <c r="LPW55" s="96"/>
      <c r="LPX55" s="96"/>
      <c r="LPY55" s="96"/>
      <c r="LPZ55" s="96"/>
      <c r="LQA55" s="96"/>
      <c r="LQB55" s="96"/>
      <c r="LQC55" s="96"/>
      <c r="LQD55" s="96"/>
      <c r="LQE55" s="96"/>
      <c r="LQF55" s="96"/>
      <c r="LQG55" s="96"/>
      <c r="LQH55" s="96"/>
      <c r="LQI55" s="96"/>
      <c r="LQJ55" s="96"/>
      <c r="LQK55" s="96"/>
      <c r="LQL55" s="96"/>
      <c r="LQM55" s="96"/>
      <c r="LQN55" s="96"/>
      <c r="LQO55" s="96"/>
      <c r="LQP55" s="96"/>
      <c r="LQQ55" s="96"/>
      <c r="LQR55" s="96"/>
      <c r="LQS55" s="96"/>
      <c r="LQT55" s="96"/>
      <c r="LQU55" s="96"/>
      <c r="LQV55" s="96"/>
      <c r="LQW55" s="96"/>
      <c r="LQX55" s="96"/>
      <c r="LQY55" s="96"/>
      <c r="LQZ55" s="96"/>
      <c r="LRA55" s="96"/>
      <c r="LRB55" s="96"/>
      <c r="LRC55" s="96"/>
      <c r="LRD55" s="96"/>
      <c r="LRE55" s="96"/>
      <c r="LRF55" s="96"/>
      <c r="LRG55" s="96"/>
      <c r="LRH55" s="96"/>
      <c r="LRI55" s="96"/>
      <c r="LRJ55" s="96"/>
      <c r="LRK55" s="96"/>
      <c r="LRL55" s="96"/>
      <c r="LRM55" s="96"/>
      <c r="LRN55" s="96"/>
      <c r="LRO55" s="96"/>
      <c r="LRP55" s="96"/>
      <c r="LRQ55" s="96"/>
      <c r="LRR55" s="96"/>
      <c r="LRS55" s="96"/>
      <c r="LRT55" s="96"/>
      <c r="LRU55" s="96"/>
      <c r="LRV55" s="96"/>
      <c r="LRW55" s="96"/>
      <c r="LRX55" s="96"/>
      <c r="LRY55" s="96"/>
      <c r="LRZ55" s="96"/>
      <c r="LSA55" s="96"/>
      <c r="LSB55" s="96"/>
      <c r="LSC55" s="96"/>
      <c r="LSD55" s="96"/>
      <c r="LSE55" s="96"/>
      <c r="LSF55" s="96"/>
      <c r="LSG55" s="96"/>
      <c r="LSH55" s="96"/>
      <c r="LSI55" s="96"/>
      <c r="LSJ55" s="96"/>
      <c r="LSK55" s="96"/>
      <c r="LSL55" s="96"/>
      <c r="LSM55" s="96"/>
      <c r="LSN55" s="96"/>
      <c r="LSO55" s="96"/>
      <c r="LSP55" s="96"/>
      <c r="LSQ55" s="96"/>
      <c r="LSR55" s="96"/>
      <c r="LSS55" s="96"/>
      <c r="LST55" s="96"/>
      <c r="LSU55" s="96"/>
      <c r="LSV55" s="96"/>
      <c r="LSW55" s="96"/>
      <c r="LSX55" s="96"/>
      <c r="LSY55" s="96"/>
      <c r="LSZ55" s="96"/>
      <c r="LTA55" s="96"/>
      <c r="LTB55" s="96"/>
      <c r="LTC55" s="96"/>
      <c r="LTD55" s="96"/>
      <c r="LTE55" s="96"/>
      <c r="LTF55" s="96"/>
      <c r="LTG55" s="96"/>
      <c r="LTH55" s="96"/>
      <c r="LTI55" s="96"/>
      <c r="LTJ55" s="96"/>
      <c r="LTK55" s="96"/>
      <c r="LTL55" s="96"/>
      <c r="LTM55" s="96"/>
      <c r="LTN55" s="96"/>
      <c r="LTO55" s="96"/>
      <c r="LTP55" s="96"/>
      <c r="LTQ55" s="96"/>
      <c r="LTR55" s="96"/>
      <c r="LTS55" s="96"/>
      <c r="LTT55" s="96"/>
      <c r="LTU55" s="96"/>
      <c r="LTV55" s="96"/>
      <c r="LTW55" s="96"/>
      <c r="LTX55" s="96"/>
      <c r="LTY55" s="96"/>
      <c r="LTZ55" s="96"/>
      <c r="LUA55" s="96"/>
      <c r="LUB55" s="96"/>
      <c r="LUC55" s="96"/>
      <c r="LUD55" s="96"/>
      <c r="LUE55" s="96"/>
      <c r="LUF55" s="96"/>
      <c r="LUG55" s="96"/>
      <c r="LUH55" s="96"/>
      <c r="LUI55" s="96"/>
      <c r="LUJ55" s="96"/>
      <c r="LUK55" s="96"/>
      <c r="LUL55" s="96"/>
      <c r="LUM55" s="96"/>
      <c r="LUN55" s="96"/>
      <c r="LUO55" s="96"/>
      <c r="LUP55" s="96"/>
      <c r="LUQ55" s="96"/>
      <c r="LUR55" s="96"/>
      <c r="LUS55" s="96"/>
      <c r="LUT55" s="96"/>
      <c r="LUU55" s="96"/>
      <c r="LUV55" s="96"/>
      <c r="LUW55" s="96"/>
      <c r="LUX55" s="96"/>
      <c r="LUY55" s="96"/>
      <c r="LUZ55" s="96"/>
      <c r="LVA55" s="96"/>
      <c r="LVB55" s="96"/>
      <c r="LVC55" s="96"/>
      <c r="LVD55" s="96"/>
      <c r="LVE55" s="96"/>
      <c r="LVF55" s="96"/>
      <c r="LVG55" s="96"/>
      <c r="LVH55" s="96"/>
      <c r="LVI55" s="96"/>
      <c r="LVJ55" s="96"/>
      <c r="LVK55" s="96"/>
      <c r="LVL55" s="96"/>
      <c r="LVM55" s="96"/>
      <c r="LVN55" s="96"/>
      <c r="LVO55" s="96"/>
      <c r="LVP55" s="96"/>
      <c r="LVQ55" s="96"/>
      <c r="LVR55" s="96"/>
      <c r="LVS55" s="96"/>
      <c r="LVT55" s="96"/>
      <c r="LVU55" s="96"/>
      <c r="LVV55" s="96"/>
      <c r="LVW55" s="96"/>
      <c r="LVX55" s="96"/>
      <c r="LVY55" s="96"/>
      <c r="LVZ55" s="96"/>
      <c r="LWA55" s="96"/>
      <c r="LWB55" s="96"/>
      <c r="LWC55" s="96"/>
      <c r="LWD55" s="96"/>
      <c r="LWE55" s="96"/>
      <c r="LWF55" s="96"/>
      <c r="LWG55" s="96"/>
      <c r="LWH55" s="96"/>
      <c r="LWI55" s="96"/>
      <c r="LWJ55" s="96"/>
      <c r="LWK55" s="96"/>
      <c r="LWL55" s="96"/>
      <c r="LWM55" s="96"/>
      <c r="LWN55" s="96"/>
      <c r="LWO55" s="96"/>
      <c r="LWP55" s="96"/>
      <c r="LWQ55" s="96"/>
      <c r="LWR55" s="96"/>
      <c r="LWS55" s="96"/>
      <c r="LWT55" s="96"/>
      <c r="LWU55" s="96"/>
      <c r="LWV55" s="96"/>
      <c r="LWW55" s="96"/>
      <c r="LWX55" s="96"/>
      <c r="LWY55" s="96"/>
      <c r="LWZ55" s="96"/>
      <c r="LXA55" s="96"/>
      <c r="LXB55" s="96"/>
      <c r="LXC55" s="96"/>
      <c r="LXD55" s="96"/>
      <c r="LXE55" s="96"/>
      <c r="LXF55" s="96"/>
      <c r="LXG55" s="96"/>
      <c r="LXH55" s="96"/>
      <c r="LXI55" s="96"/>
      <c r="LXJ55" s="96"/>
      <c r="LXK55" s="96"/>
      <c r="LXL55" s="96"/>
      <c r="LXM55" s="96"/>
      <c r="LXN55" s="96"/>
      <c r="LXO55" s="96"/>
      <c r="LXP55" s="96"/>
      <c r="LXQ55" s="96"/>
      <c r="LXR55" s="96"/>
      <c r="LXS55" s="96"/>
      <c r="LXT55" s="96"/>
      <c r="LXU55" s="96"/>
      <c r="LXV55" s="96"/>
      <c r="LXW55" s="96"/>
      <c r="LXX55" s="96"/>
      <c r="LXY55" s="96"/>
      <c r="LXZ55" s="96"/>
      <c r="LYA55" s="96"/>
      <c r="LYB55" s="96"/>
      <c r="LYC55" s="96"/>
      <c r="LYD55" s="96"/>
      <c r="LYE55" s="96"/>
      <c r="LYF55" s="96"/>
      <c r="LYG55" s="96"/>
      <c r="LYH55" s="96"/>
      <c r="LYI55" s="96"/>
      <c r="LYJ55" s="96"/>
      <c r="LYK55" s="96"/>
      <c r="LYL55" s="96"/>
      <c r="LYM55" s="96"/>
      <c r="LYN55" s="96"/>
      <c r="LYO55" s="96"/>
      <c r="LYP55" s="96"/>
      <c r="LYQ55" s="96"/>
      <c r="LYR55" s="96"/>
      <c r="LYS55" s="96"/>
      <c r="LYT55" s="96"/>
      <c r="LYU55" s="96"/>
      <c r="LYV55" s="96"/>
      <c r="LYW55" s="96"/>
      <c r="LYX55" s="96"/>
      <c r="LYY55" s="96"/>
      <c r="LYZ55" s="96"/>
      <c r="LZA55" s="96"/>
      <c r="LZB55" s="96"/>
      <c r="LZC55" s="96"/>
      <c r="LZD55" s="96"/>
      <c r="LZE55" s="96"/>
      <c r="LZF55" s="96"/>
      <c r="LZG55" s="96"/>
      <c r="LZH55" s="96"/>
      <c r="LZI55" s="96"/>
      <c r="LZJ55" s="96"/>
      <c r="LZK55" s="96"/>
      <c r="LZL55" s="96"/>
      <c r="LZM55" s="96"/>
      <c r="LZN55" s="96"/>
      <c r="LZO55" s="96"/>
      <c r="LZP55" s="96"/>
      <c r="LZQ55" s="96"/>
      <c r="LZR55" s="96"/>
      <c r="LZS55" s="96"/>
      <c r="LZT55" s="96"/>
      <c r="LZU55" s="96"/>
      <c r="LZV55" s="96"/>
      <c r="LZW55" s="96"/>
      <c r="LZX55" s="96"/>
      <c r="LZY55" s="96"/>
      <c r="LZZ55" s="96"/>
      <c r="MAA55" s="96"/>
      <c r="MAB55" s="96"/>
      <c r="MAC55" s="96"/>
      <c r="MAD55" s="96"/>
      <c r="MAE55" s="96"/>
      <c r="MAF55" s="96"/>
      <c r="MAG55" s="96"/>
      <c r="MAH55" s="96"/>
      <c r="MAI55" s="96"/>
      <c r="MAJ55" s="96"/>
      <c r="MAK55" s="96"/>
      <c r="MAL55" s="96"/>
      <c r="MAM55" s="96"/>
      <c r="MAN55" s="96"/>
      <c r="MAO55" s="96"/>
      <c r="MAP55" s="96"/>
      <c r="MAQ55" s="96"/>
      <c r="MAR55" s="96"/>
      <c r="MAS55" s="96"/>
      <c r="MAT55" s="96"/>
      <c r="MAU55" s="96"/>
      <c r="MAV55" s="96"/>
      <c r="MAW55" s="96"/>
      <c r="MAX55" s="96"/>
      <c r="MAY55" s="96"/>
      <c r="MAZ55" s="96"/>
      <c r="MBA55" s="96"/>
      <c r="MBB55" s="96"/>
      <c r="MBC55" s="96"/>
      <c r="MBD55" s="96"/>
      <c r="MBE55" s="96"/>
      <c r="MBF55" s="96"/>
      <c r="MBG55" s="96"/>
      <c r="MBH55" s="96"/>
      <c r="MBI55" s="96"/>
      <c r="MBJ55" s="96"/>
      <c r="MBK55" s="96"/>
      <c r="MBL55" s="96"/>
      <c r="MBM55" s="96"/>
      <c r="MBN55" s="96"/>
      <c r="MBO55" s="96"/>
      <c r="MBP55" s="96"/>
      <c r="MBQ55" s="96"/>
      <c r="MBR55" s="96"/>
      <c r="MBS55" s="96"/>
      <c r="MBT55" s="96"/>
      <c r="MBU55" s="96"/>
      <c r="MBV55" s="96"/>
      <c r="MBW55" s="96"/>
      <c r="MBX55" s="96"/>
      <c r="MBY55" s="96"/>
      <c r="MBZ55" s="96"/>
      <c r="MCA55" s="96"/>
      <c r="MCB55" s="96"/>
      <c r="MCC55" s="96"/>
      <c r="MCD55" s="96"/>
      <c r="MCE55" s="96"/>
      <c r="MCF55" s="96"/>
      <c r="MCG55" s="96"/>
      <c r="MCH55" s="96"/>
      <c r="MCI55" s="96"/>
      <c r="MCJ55" s="96"/>
      <c r="MCK55" s="96"/>
      <c r="MCL55" s="96"/>
      <c r="MCM55" s="96"/>
      <c r="MCN55" s="96"/>
      <c r="MCO55" s="96"/>
      <c r="MCP55" s="96"/>
      <c r="MCQ55" s="96"/>
      <c r="MCR55" s="96"/>
      <c r="MCS55" s="96"/>
      <c r="MCT55" s="96"/>
      <c r="MCU55" s="96"/>
      <c r="MCV55" s="96"/>
      <c r="MCW55" s="96"/>
      <c r="MCX55" s="96"/>
      <c r="MCY55" s="96"/>
      <c r="MCZ55" s="96"/>
      <c r="MDA55" s="96"/>
      <c r="MDB55" s="96"/>
      <c r="MDC55" s="96"/>
      <c r="MDD55" s="96"/>
      <c r="MDE55" s="96"/>
      <c r="MDF55" s="96"/>
      <c r="MDG55" s="96"/>
      <c r="MDH55" s="96"/>
      <c r="MDI55" s="96"/>
      <c r="MDJ55" s="96"/>
      <c r="MDK55" s="96"/>
      <c r="MDL55" s="96"/>
      <c r="MDM55" s="96"/>
      <c r="MDN55" s="96"/>
      <c r="MDO55" s="96"/>
      <c r="MDP55" s="96"/>
      <c r="MDQ55" s="96"/>
      <c r="MDR55" s="96"/>
      <c r="MDS55" s="96"/>
      <c r="MDT55" s="96"/>
      <c r="MDU55" s="96"/>
      <c r="MDV55" s="96"/>
      <c r="MDW55" s="96"/>
      <c r="MDX55" s="96"/>
      <c r="MDY55" s="96"/>
      <c r="MDZ55" s="96"/>
      <c r="MEA55" s="96"/>
      <c r="MEB55" s="96"/>
      <c r="MEC55" s="96"/>
      <c r="MED55" s="96"/>
      <c r="MEE55" s="96"/>
      <c r="MEF55" s="96"/>
      <c r="MEG55" s="96"/>
      <c r="MEH55" s="96"/>
      <c r="MEI55" s="96"/>
      <c r="MEJ55" s="96"/>
      <c r="MEK55" s="96"/>
      <c r="MEL55" s="96"/>
      <c r="MEM55" s="96"/>
      <c r="MEN55" s="96"/>
      <c r="MEO55" s="96"/>
      <c r="MEP55" s="96"/>
      <c r="MEQ55" s="96"/>
      <c r="MER55" s="96"/>
      <c r="MES55" s="96"/>
      <c r="MET55" s="96"/>
      <c r="MEU55" s="96"/>
      <c r="MEV55" s="96"/>
      <c r="MEW55" s="96"/>
      <c r="MEX55" s="96"/>
      <c r="MEY55" s="96"/>
      <c r="MEZ55" s="96"/>
      <c r="MFA55" s="96"/>
      <c r="MFB55" s="96"/>
      <c r="MFC55" s="96"/>
      <c r="MFD55" s="96"/>
      <c r="MFE55" s="96"/>
      <c r="MFF55" s="96"/>
      <c r="MFG55" s="96"/>
      <c r="MFH55" s="96"/>
      <c r="MFI55" s="96"/>
      <c r="MFJ55" s="96"/>
      <c r="MFK55" s="96"/>
      <c r="MFL55" s="96"/>
      <c r="MFM55" s="96"/>
      <c r="MFN55" s="96"/>
      <c r="MFO55" s="96"/>
      <c r="MFP55" s="96"/>
      <c r="MFQ55" s="96"/>
      <c r="MFR55" s="96"/>
      <c r="MFS55" s="96"/>
      <c r="MFT55" s="96"/>
      <c r="MFU55" s="96"/>
      <c r="MFV55" s="96"/>
      <c r="MFW55" s="96"/>
      <c r="MFX55" s="96"/>
      <c r="MFY55" s="96"/>
      <c r="MFZ55" s="96"/>
      <c r="MGA55" s="96"/>
      <c r="MGB55" s="96"/>
      <c r="MGC55" s="96"/>
      <c r="MGD55" s="96"/>
      <c r="MGE55" s="96"/>
      <c r="MGF55" s="96"/>
      <c r="MGG55" s="96"/>
      <c r="MGH55" s="96"/>
      <c r="MGI55" s="96"/>
      <c r="MGJ55" s="96"/>
      <c r="MGK55" s="96"/>
      <c r="MGL55" s="96"/>
      <c r="MGM55" s="96"/>
      <c r="MGN55" s="96"/>
      <c r="MGO55" s="96"/>
      <c r="MGP55" s="96"/>
      <c r="MGQ55" s="96"/>
      <c r="MGR55" s="96"/>
      <c r="MGS55" s="96"/>
      <c r="MGT55" s="96"/>
      <c r="MGU55" s="96"/>
      <c r="MGV55" s="96"/>
      <c r="MGW55" s="96"/>
      <c r="MGX55" s="96"/>
      <c r="MGY55" s="96"/>
      <c r="MGZ55" s="96"/>
      <c r="MHA55" s="96"/>
      <c r="MHB55" s="96"/>
      <c r="MHC55" s="96"/>
      <c r="MHD55" s="96"/>
      <c r="MHE55" s="96"/>
      <c r="MHF55" s="96"/>
      <c r="MHG55" s="96"/>
      <c r="MHH55" s="96"/>
      <c r="MHI55" s="96"/>
      <c r="MHJ55" s="96"/>
      <c r="MHK55" s="96"/>
      <c r="MHL55" s="96"/>
      <c r="MHM55" s="96"/>
      <c r="MHN55" s="96"/>
      <c r="MHO55" s="96"/>
      <c r="MHP55" s="96"/>
      <c r="MHQ55" s="96"/>
      <c r="MHR55" s="96"/>
      <c r="MHS55" s="96"/>
      <c r="MHT55" s="96"/>
      <c r="MHU55" s="96"/>
      <c r="MHV55" s="96"/>
      <c r="MHW55" s="96"/>
      <c r="MHX55" s="96"/>
      <c r="MHY55" s="96"/>
      <c r="MHZ55" s="96"/>
      <c r="MIA55" s="96"/>
      <c r="MIB55" s="96"/>
      <c r="MIC55" s="96"/>
      <c r="MID55" s="96"/>
      <c r="MIE55" s="96"/>
      <c r="MIF55" s="96"/>
      <c r="MIG55" s="96"/>
      <c r="MIH55" s="96"/>
      <c r="MII55" s="96"/>
      <c r="MIJ55" s="96"/>
      <c r="MIK55" s="96"/>
      <c r="MIL55" s="96"/>
      <c r="MIM55" s="96"/>
      <c r="MIN55" s="96"/>
      <c r="MIO55" s="96"/>
      <c r="MIP55" s="96"/>
      <c r="MIQ55" s="96"/>
      <c r="MIR55" s="96"/>
      <c r="MIS55" s="96"/>
      <c r="MIT55" s="96"/>
      <c r="MIU55" s="96"/>
      <c r="MIV55" s="96"/>
      <c r="MIW55" s="96"/>
      <c r="MIX55" s="96"/>
      <c r="MIY55" s="96"/>
      <c r="MIZ55" s="96"/>
      <c r="MJA55" s="96"/>
      <c r="MJB55" s="96"/>
      <c r="MJC55" s="96"/>
      <c r="MJD55" s="96"/>
      <c r="MJE55" s="96"/>
      <c r="MJF55" s="96"/>
      <c r="MJG55" s="96"/>
      <c r="MJH55" s="96"/>
      <c r="MJI55" s="96"/>
      <c r="MJJ55" s="96"/>
      <c r="MJK55" s="96"/>
      <c r="MJL55" s="96"/>
      <c r="MJM55" s="96"/>
      <c r="MJN55" s="96"/>
      <c r="MJO55" s="96"/>
      <c r="MJP55" s="96"/>
      <c r="MJQ55" s="96"/>
      <c r="MJR55" s="96"/>
      <c r="MJS55" s="96"/>
      <c r="MJT55" s="96"/>
      <c r="MJU55" s="96"/>
      <c r="MJV55" s="96"/>
      <c r="MJW55" s="96"/>
      <c r="MJX55" s="96"/>
      <c r="MJY55" s="96"/>
      <c r="MJZ55" s="96"/>
      <c r="MKA55" s="96"/>
      <c r="MKB55" s="96"/>
      <c r="MKC55" s="96"/>
      <c r="MKD55" s="96"/>
      <c r="MKE55" s="96"/>
      <c r="MKF55" s="96"/>
      <c r="MKG55" s="96"/>
      <c r="MKH55" s="96"/>
      <c r="MKI55" s="96"/>
      <c r="MKJ55" s="96"/>
      <c r="MKK55" s="96"/>
      <c r="MKL55" s="96"/>
      <c r="MKM55" s="96"/>
      <c r="MKN55" s="96"/>
      <c r="MKO55" s="96"/>
      <c r="MKP55" s="96"/>
      <c r="MKQ55" s="96"/>
      <c r="MKR55" s="96"/>
      <c r="MKS55" s="96"/>
      <c r="MKT55" s="96"/>
      <c r="MKU55" s="96"/>
      <c r="MKV55" s="96"/>
      <c r="MKW55" s="96"/>
      <c r="MKX55" s="96"/>
      <c r="MKY55" s="96"/>
      <c r="MKZ55" s="96"/>
      <c r="MLA55" s="96"/>
      <c r="MLB55" s="96"/>
      <c r="MLC55" s="96"/>
      <c r="MLD55" s="96"/>
      <c r="MLE55" s="96"/>
      <c r="MLF55" s="96"/>
      <c r="MLG55" s="96"/>
      <c r="MLH55" s="96"/>
      <c r="MLI55" s="96"/>
      <c r="MLJ55" s="96"/>
      <c r="MLK55" s="96"/>
      <c r="MLL55" s="96"/>
      <c r="MLM55" s="96"/>
      <c r="MLN55" s="96"/>
      <c r="MLO55" s="96"/>
      <c r="MLP55" s="96"/>
      <c r="MLQ55" s="96"/>
      <c r="MLR55" s="96"/>
      <c r="MLS55" s="96"/>
      <c r="MLT55" s="96"/>
      <c r="MLU55" s="96"/>
      <c r="MLV55" s="96"/>
      <c r="MLW55" s="96"/>
      <c r="MLX55" s="96"/>
      <c r="MLY55" s="96"/>
      <c r="MLZ55" s="96"/>
      <c r="MMA55" s="96"/>
      <c r="MMB55" s="96"/>
      <c r="MMC55" s="96"/>
      <c r="MMD55" s="96"/>
      <c r="MME55" s="96"/>
      <c r="MMF55" s="96"/>
      <c r="MMG55" s="96"/>
      <c r="MMH55" s="96"/>
      <c r="MMI55" s="96"/>
      <c r="MMJ55" s="96"/>
      <c r="MMK55" s="96"/>
      <c r="MML55" s="96"/>
      <c r="MMM55" s="96"/>
      <c r="MMN55" s="96"/>
      <c r="MMO55" s="96"/>
      <c r="MMP55" s="96"/>
      <c r="MMQ55" s="96"/>
      <c r="MMR55" s="96"/>
      <c r="MMS55" s="96"/>
      <c r="MMT55" s="96"/>
      <c r="MMU55" s="96"/>
      <c r="MMV55" s="96"/>
      <c r="MMW55" s="96"/>
      <c r="MMX55" s="96"/>
      <c r="MMY55" s="96"/>
      <c r="MMZ55" s="96"/>
      <c r="MNA55" s="96"/>
      <c r="MNB55" s="96"/>
      <c r="MNC55" s="96"/>
      <c r="MND55" s="96"/>
      <c r="MNE55" s="96"/>
      <c r="MNF55" s="96"/>
      <c r="MNG55" s="96"/>
      <c r="MNH55" s="96"/>
      <c r="MNI55" s="96"/>
      <c r="MNJ55" s="96"/>
      <c r="MNK55" s="96"/>
      <c r="MNL55" s="96"/>
      <c r="MNM55" s="96"/>
      <c r="MNN55" s="96"/>
      <c r="MNO55" s="96"/>
      <c r="MNP55" s="96"/>
      <c r="MNQ55" s="96"/>
      <c r="MNR55" s="96"/>
      <c r="MNS55" s="96"/>
      <c r="MNT55" s="96"/>
      <c r="MNU55" s="96"/>
      <c r="MNV55" s="96"/>
      <c r="MNW55" s="96"/>
      <c r="MNX55" s="96"/>
      <c r="MNY55" s="96"/>
      <c r="MNZ55" s="96"/>
      <c r="MOA55" s="96"/>
      <c r="MOB55" s="96"/>
      <c r="MOC55" s="96"/>
      <c r="MOD55" s="96"/>
      <c r="MOE55" s="96"/>
      <c r="MOF55" s="96"/>
      <c r="MOG55" s="96"/>
      <c r="MOH55" s="96"/>
      <c r="MOI55" s="96"/>
      <c r="MOJ55" s="96"/>
      <c r="MOK55" s="96"/>
      <c r="MOL55" s="96"/>
      <c r="MOM55" s="96"/>
      <c r="MON55" s="96"/>
      <c r="MOO55" s="96"/>
      <c r="MOP55" s="96"/>
      <c r="MOQ55" s="96"/>
      <c r="MOR55" s="96"/>
      <c r="MOS55" s="96"/>
      <c r="MOT55" s="96"/>
      <c r="MOU55" s="96"/>
      <c r="MOV55" s="96"/>
      <c r="MOW55" s="96"/>
      <c r="MOX55" s="96"/>
      <c r="MOY55" s="96"/>
      <c r="MOZ55" s="96"/>
      <c r="MPA55" s="96"/>
      <c r="MPB55" s="96"/>
      <c r="MPC55" s="96"/>
      <c r="MPD55" s="96"/>
      <c r="MPE55" s="96"/>
      <c r="MPF55" s="96"/>
      <c r="MPG55" s="96"/>
      <c r="MPH55" s="96"/>
      <c r="MPI55" s="96"/>
      <c r="MPJ55" s="96"/>
      <c r="MPK55" s="96"/>
      <c r="MPL55" s="96"/>
      <c r="MPM55" s="96"/>
      <c r="MPN55" s="96"/>
      <c r="MPO55" s="96"/>
      <c r="MPP55" s="96"/>
      <c r="MPQ55" s="96"/>
      <c r="MPR55" s="96"/>
      <c r="MPS55" s="96"/>
      <c r="MPT55" s="96"/>
      <c r="MPU55" s="96"/>
      <c r="MPV55" s="96"/>
      <c r="MPW55" s="96"/>
      <c r="MPX55" s="96"/>
      <c r="MPY55" s="96"/>
      <c r="MPZ55" s="96"/>
      <c r="MQA55" s="96"/>
      <c r="MQB55" s="96"/>
      <c r="MQC55" s="96"/>
      <c r="MQD55" s="96"/>
      <c r="MQE55" s="96"/>
      <c r="MQF55" s="96"/>
      <c r="MQG55" s="96"/>
      <c r="MQH55" s="96"/>
      <c r="MQI55" s="96"/>
      <c r="MQJ55" s="96"/>
      <c r="MQK55" s="96"/>
      <c r="MQL55" s="96"/>
      <c r="MQM55" s="96"/>
      <c r="MQN55" s="96"/>
      <c r="MQO55" s="96"/>
      <c r="MQP55" s="96"/>
      <c r="MQQ55" s="96"/>
      <c r="MQR55" s="96"/>
      <c r="MQS55" s="96"/>
      <c r="MQT55" s="96"/>
      <c r="MQU55" s="96"/>
      <c r="MQV55" s="96"/>
      <c r="MQW55" s="96"/>
      <c r="MQX55" s="96"/>
      <c r="MQY55" s="96"/>
      <c r="MQZ55" s="96"/>
      <c r="MRA55" s="96"/>
      <c r="MRB55" s="96"/>
      <c r="MRC55" s="96"/>
      <c r="MRD55" s="96"/>
      <c r="MRE55" s="96"/>
      <c r="MRF55" s="96"/>
      <c r="MRG55" s="96"/>
      <c r="MRH55" s="96"/>
      <c r="MRI55" s="96"/>
      <c r="MRJ55" s="96"/>
      <c r="MRK55" s="96"/>
      <c r="MRL55" s="96"/>
      <c r="MRM55" s="96"/>
      <c r="MRN55" s="96"/>
      <c r="MRO55" s="96"/>
      <c r="MRP55" s="96"/>
      <c r="MRQ55" s="96"/>
      <c r="MRR55" s="96"/>
      <c r="MRS55" s="96"/>
      <c r="MRT55" s="96"/>
      <c r="MRU55" s="96"/>
      <c r="MRV55" s="96"/>
      <c r="MRW55" s="96"/>
      <c r="MRX55" s="96"/>
      <c r="MRY55" s="96"/>
      <c r="MRZ55" s="96"/>
      <c r="MSA55" s="96"/>
      <c r="MSB55" s="96"/>
      <c r="MSC55" s="96"/>
      <c r="MSD55" s="96"/>
      <c r="MSE55" s="96"/>
      <c r="MSF55" s="96"/>
      <c r="MSG55" s="96"/>
      <c r="MSH55" s="96"/>
      <c r="MSI55" s="96"/>
      <c r="MSJ55" s="96"/>
      <c r="MSK55" s="96"/>
      <c r="MSL55" s="96"/>
      <c r="MSM55" s="96"/>
      <c r="MSN55" s="96"/>
      <c r="MSO55" s="96"/>
      <c r="MSP55" s="96"/>
      <c r="MSQ55" s="96"/>
      <c r="MSR55" s="96"/>
      <c r="MSS55" s="96"/>
      <c r="MST55" s="96"/>
      <c r="MSU55" s="96"/>
      <c r="MSV55" s="96"/>
      <c r="MSW55" s="96"/>
      <c r="MSX55" s="96"/>
      <c r="MSY55" s="96"/>
      <c r="MSZ55" s="96"/>
      <c r="MTA55" s="96"/>
      <c r="MTB55" s="96"/>
      <c r="MTC55" s="96"/>
      <c r="MTD55" s="96"/>
      <c r="MTE55" s="96"/>
      <c r="MTF55" s="96"/>
      <c r="MTG55" s="96"/>
      <c r="MTH55" s="96"/>
      <c r="MTI55" s="96"/>
      <c r="MTJ55" s="96"/>
      <c r="MTK55" s="96"/>
      <c r="MTL55" s="96"/>
      <c r="MTM55" s="96"/>
      <c r="MTN55" s="96"/>
      <c r="MTO55" s="96"/>
      <c r="MTP55" s="96"/>
      <c r="MTQ55" s="96"/>
      <c r="MTR55" s="96"/>
      <c r="MTS55" s="96"/>
      <c r="MTT55" s="96"/>
      <c r="MTU55" s="96"/>
      <c r="MTV55" s="96"/>
      <c r="MTW55" s="96"/>
      <c r="MTX55" s="96"/>
      <c r="MTY55" s="96"/>
      <c r="MTZ55" s="96"/>
      <c r="MUA55" s="96"/>
      <c r="MUB55" s="96"/>
      <c r="MUC55" s="96"/>
      <c r="MUD55" s="96"/>
      <c r="MUE55" s="96"/>
      <c r="MUF55" s="96"/>
      <c r="MUG55" s="96"/>
      <c r="MUH55" s="96"/>
      <c r="MUI55" s="96"/>
      <c r="MUJ55" s="96"/>
      <c r="MUK55" s="96"/>
      <c r="MUL55" s="96"/>
      <c r="MUM55" s="96"/>
      <c r="MUN55" s="96"/>
      <c r="MUO55" s="96"/>
      <c r="MUP55" s="96"/>
      <c r="MUQ55" s="96"/>
      <c r="MUR55" s="96"/>
      <c r="MUS55" s="96"/>
      <c r="MUT55" s="96"/>
      <c r="MUU55" s="96"/>
      <c r="MUV55" s="96"/>
      <c r="MUW55" s="96"/>
      <c r="MUX55" s="96"/>
      <c r="MUY55" s="96"/>
      <c r="MUZ55" s="96"/>
      <c r="MVA55" s="96"/>
      <c r="MVB55" s="96"/>
      <c r="MVC55" s="96"/>
      <c r="MVD55" s="96"/>
      <c r="MVE55" s="96"/>
      <c r="MVF55" s="96"/>
      <c r="MVG55" s="96"/>
      <c r="MVH55" s="96"/>
      <c r="MVI55" s="96"/>
      <c r="MVJ55" s="96"/>
      <c r="MVK55" s="96"/>
      <c r="MVL55" s="96"/>
      <c r="MVM55" s="96"/>
      <c r="MVN55" s="96"/>
      <c r="MVO55" s="96"/>
      <c r="MVP55" s="96"/>
      <c r="MVQ55" s="96"/>
      <c r="MVR55" s="96"/>
      <c r="MVS55" s="96"/>
      <c r="MVT55" s="96"/>
      <c r="MVU55" s="96"/>
      <c r="MVV55" s="96"/>
      <c r="MVW55" s="96"/>
      <c r="MVX55" s="96"/>
      <c r="MVY55" s="96"/>
      <c r="MVZ55" s="96"/>
      <c r="MWA55" s="96"/>
      <c r="MWB55" s="96"/>
      <c r="MWC55" s="96"/>
      <c r="MWD55" s="96"/>
      <c r="MWE55" s="96"/>
      <c r="MWF55" s="96"/>
      <c r="MWG55" s="96"/>
      <c r="MWH55" s="96"/>
      <c r="MWI55" s="96"/>
      <c r="MWJ55" s="96"/>
      <c r="MWK55" s="96"/>
      <c r="MWL55" s="96"/>
      <c r="MWM55" s="96"/>
      <c r="MWN55" s="96"/>
      <c r="MWO55" s="96"/>
      <c r="MWP55" s="96"/>
      <c r="MWQ55" s="96"/>
      <c r="MWR55" s="96"/>
      <c r="MWS55" s="96"/>
      <c r="MWT55" s="96"/>
      <c r="MWU55" s="96"/>
      <c r="MWV55" s="96"/>
      <c r="MWW55" s="96"/>
      <c r="MWX55" s="96"/>
      <c r="MWY55" s="96"/>
      <c r="MWZ55" s="96"/>
      <c r="MXA55" s="96"/>
      <c r="MXB55" s="96"/>
      <c r="MXC55" s="96"/>
      <c r="MXD55" s="96"/>
      <c r="MXE55" s="96"/>
      <c r="MXF55" s="96"/>
      <c r="MXG55" s="96"/>
      <c r="MXH55" s="96"/>
      <c r="MXI55" s="96"/>
      <c r="MXJ55" s="96"/>
      <c r="MXK55" s="96"/>
      <c r="MXL55" s="96"/>
      <c r="MXM55" s="96"/>
      <c r="MXN55" s="96"/>
      <c r="MXO55" s="96"/>
      <c r="MXP55" s="96"/>
      <c r="MXQ55" s="96"/>
      <c r="MXR55" s="96"/>
      <c r="MXS55" s="96"/>
      <c r="MXT55" s="96"/>
      <c r="MXU55" s="96"/>
      <c r="MXV55" s="96"/>
      <c r="MXW55" s="96"/>
      <c r="MXX55" s="96"/>
      <c r="MXY55" s="96"/>
      <c r="MXZ55" s="96"/>
      <c r="MYA55" s="96"/>
      <c r="MYB55" s="96"/>
      <c r="MYC55" s="96"/>
      <c r="MYD55" s="96"/>
      <c r="MYE55" s="96"/>
      <c r="MYF55" s="96"/>
      <c r="MYG55" s="96"/>
      <c r="MYH55" s="96"/>
      <c r="MYI55" s="96"/>
      <c r="MYJ55" s="96"/>
      <c r="MYK55" s="96"/>
      <c r="MYL55" s="96"/>
      <c r="MYM55" s="96"/>
      <c r="MYN55" s="96"/>
      <c r="MYO55" s="96"/>
      <c r="MYP55" s="96"/>
      <c r="MYQ55" s="96"/>
      <c r="MYR55" s="96"/>
      <c r="MYS55" s="96"/>
      <c r="MYT55" s="96"/>
      <c r="MYU55" s="96"/>
      <c r="MYV55" s="96"/>
      <c r="MYW55" s="96"/>
      <c r="MYX55" s="96"/>
      <c r="MYY55" s="96"/>
      <c r="MYZ55" s="96"/>
      <c r="MZA55" s="96"/>
      <c r="MZB55" s="96"/>
      <c r="MZC55" s="96"/>
      <c r="MZD55" s="96"/>
      <c r="MZE55" s="96"/>
      <c r="MZF55" s="96"/>
      <c r="MZG55" s="96"/>
      <c r="MZH55" s="96"/>
      <c r="MZI55" s="96"/>
      <c r="MZJ55" s="96"/>
      <c r="MZK55" s="96"/>
      <c r="MZL55" s="96"/>
      <c r="MZM55" s="96"/>
      <c r="MZN55" s="96"/>
      <c r="MZO55" s="96"/>
      <c r="MZP55" s="96"/>
      <c r="MZQ55" s="96"/>
      <c r="MZR55" s="96"/>
      <c r="MZS55" s="96"/>
      <c r="MZT55" s="96"/>
      <c r="MZU55" s="96"/>
      <c r="MZV55" s="96"/>
      <c r="MZW55" s="96"/>
      <c r="MZX55" s="96"/>
      <c r="MZY55" s="96"/>
      <c r="MZZ55" s="96"/>
      <c r="NAA55" s="96"/>
      <c r="NAB55" s="96"/>
      <c r="NAC55" s="96"/>
      <c r="NAD55" s="96"/>
      <c r="NAE55" s="96"/>
      <c r="NAF55" s="96"/>
      <c r="NAG55" s="96"/>
      <c r="NAH55" s="96"/>
      <c r="NAI55" s="96"/>
      <c r="NAJ55" s="96"/>
      <c r="NAK55" s="96"/>
      <c r="NAL55" s="96"/>
      <c r="NAM55" s="96"/>
      <c r="NAN55" s="96"/>
      <c r="NAO55" s="96"/>
      <c r="NAP55" s="96"/>
      <c r="NAQ55" s="96"/>
      <c r="NAR55" s="96"/>
      <c r="NAS55" s="96"/>
      <c r="NAT55" s="96"/>
      <c r="NAU55" s="96"/>
      <c r="NAV55" s="96"/>
      <c r="NAW55" s="96"/>
      <c r="NAX55" s="96"/>
      <c r="NAY55" s="96"/>
      <c r="NAZ55" s="96"/>
      <c r="NBA55" s="96"/>
      <c r="NBB55" s="96"/>
      <c r="NBC55" s="96"/>
      <c r="NBD55" s="96"/>
      <c r="NBE55" s="96"/>
      <c r="NBF55" s="96"/>
      <c r="NBG55" s="96"/>
      <c r="NBH55" s="96"/>
      <c r="NBI55" s="96"/>
      <c r="NBJ55" s="96"/>
      <c r="NBK55" s="96"/>
      <c r="NBL55" s="96"/>
      <c r="NBM55" s="96"/>
      <c r="NBN55" s="96"/>
      <c r="NBO55" s="96"/>
      <c r="NBP55" s="96"/>
      <c r="NBQ55" s="96"/>
      <c r="NBR55" s="96"/>
      <c r="NBS55" s="96"/>
      <c r="NBT55" s="96"/>
      <c r="NBU55" s="96"/>
      <c r="NBV55" s="96"/>
      <c r="NBW55" s="96"/>
      <c r="NBX55" s="96"/>
      <c r="NBY55" s="96"/>
      <c r="NBZ55" s="96"/>
      <c r="NCA55" s="96"/>
      <c r="NCB55" s="96"/>
      <c r="NCC55" s="96"/>
      <c r="NCD55" s="96"/>
      <c r="NCE55" s="96"/>
      <c r="NCF55" s="96"/>
      <c r="NCG55" s="96"/>
      <c r="NCH55" s="96"/>
      <c r="NCI55" s="96"/>
      <c r="NCJ55" s="96"/>
      <c r="NCK55" s="96"/>
      <c r="NCL55" s="96"/>
      <c r="NCM55" s="96"/>
      <c r="NCN55" s="96"/>
      <c r="NCO55" s="96"/>
      <c r="NCP55" s="96"/>
      <c r="NCQ55" s="96"/>
      <c r="NCR55" s="96"/>
      <c r="NCS55" s="96"/>
      <c r="NCT55" s="96"/>
      <c r="NCU55" s="96"/>
      <c r="NCV55" s="96"/>
      <c r="NCW55" s="96"/>
      <c r="NCX55" s="96"/>
      <c r="NCY55" s="96"/>
      <c r="NCZ55" s="96"/>
      <c r="NDA55" s="96"/>
      <c r="NDB55" s="96"/>
      <c r="NDC55" s="96"/>
      <c r="NDD55" s="96"/>
      <c r="NDE55" s="96"/>
      <c r="NDF55" s="96"/>
      <c r="NDG55" s="96"/>
      <c r="NDH55" s="96"/>
      <c r="NDI55" s="96"/>
      <c r="NDJ55" s="96"/>
      <c r="NDK55" s="96"/>
      <c r="NDL55" s="96"/>
      <c r="NDM55" s="96"/>
      <c r="NDN55" s="96"/>
      <c r="NDO55" s="96"/>
      <c r="NDP55" s="96"/>
      <c r="NDQ55" s="96"/>
      <c r="NDR55" s="96"/>
      <c r="NDS55" s="96"/>
      <c r="NDT55" s="96"/>
      <c r="NDU55" s="96"/>
      <c r="NDV55" s="96"/>
      <c r="NDW55" s="96"/>
      <c r="NDX55" s="96"/>
      <c r="NDY55" s="96"/>
      <c r="NDZ55" s="96"/>
      <c r="NEA55" s="96"/>
      <c r="NEB55" s="96"/>
      <c r="NEC55" s="96"/>
      <c r="NED55" s="96"/>
      <c r="NEE55" s="96"/>
      <c r="NEF55" s="96"/>
      <c r="NEG55" s="96"/>
      <c r="NEH55" s="96"/>
      <c r="NEI55" s="96"/>
      <c r="NEJ55" s="96"/>
      <c r="NEK55" s="96"/>
      <c r="NEL55" s="96"/>
      <c r="NEM55" s="96"/>
      <c r="NEN55" s="96"/>
      <c r="NEO55" s="96"/>
      <c r="NEP55" s="96"/>
      <c r="NEQ55" s="96"/>
      <c r="NER55" s="96"/>
      <c r="NES55" s="96"/>
      <c r="NET55" s="96"/>
      <c r="NEU55" s="96"/>
      <c r="NEV55" s="96"/>
      <c r="NEW55" s="96"/>
      <c r="NEX55" s="96"/>
      <c r="NEY55" s="96"/>
      <c r="NEZ55" s="96"/>
      <c r="NFA55" s="96"/>
      <c r="NFB55" s="96"/>
      <c r="NFC55" s="96"/>
      <c r="NFD55" s="96"/>
      <c r="NFE55" s="96"/>
      <c r="NFF55" s="96"/>
      <c r="NFG55" s="96"/>
      <c r="NFH55" s="96"/>
      <c r="NFI55" s="96"/>
      <c r="NFJ55" s="96"/>
      <c r="NFK55" s="96"/>
      <c r="NFL55" s="96"/>
      <c r="NFM55" s="96"/>
      <c r="NFN55" s="96"/>
      <c r="NFO55" s="96"/>
      <c r="NFP55" s="96"/>
      <c r="NFQ55" s="96"/>
      <c r="NFR55" s="96"/>
      <c r="NFS55" s="96"/>
      <c r="NFT55" s="96"/>
      <c r="NFU55" s="96"/>
      <c r="NFV55" s="96"/>
      <c r="NFW55" s="96"/>
      <c r="NFX55" s="96"/>
      <c r="NFY55" s="96"/>
      <c r="NFZ55" s="96"/>
      <c r="NGA55" s="96"/>
      <c r="NGB55" s="96"/>
      <c r="NGC55" s="96"/>
      <c r="NGD55" s="96"/>
      <c r="NGE55" s="96"/>
      <c r="NGF55" s="96"/>
      <c r="NGG55" s="96"/>
      <c r="NGH55" s="96"/>
      <c r="NGI55" s="96"/>
      <c r="NGJ55" s="96"/>
      <c r="NGK55" s="96"/>
      <c r="NGL55" s="96"/>
      <c r="NGM55" s="96"/>
      <c r="NGN55" s="96"/>
      <c r="NGO55" s="96"/>
      <c r="NGP55" s="96"/>
      <c r="NGQ55" s="96"/>
      <c r="NGR55" s="96"/>
      <c r="NGS55" s="96"/>
      <c r="NGT55" s="96"/>
      <c r="NGU55" s="96"/>
      <c r="NGV55" s="96"/>
      <c r="NGW55" s="96"/>
      <c r="NGX55" s="96"/>
      <c r="NGY55" s="96"/>
      <c r="NGZ55" s="96"/>
      <c r="NHA55" s="96"/>
      <c r="NHB55" s="96"/>
      <c r="NHC55" s="96"/>
      <c r="NHD55" s="96"/>
      <c r="NHE55" s="96"/>
      <c r="NHF55" s="96"/>
      <c r="NHG55" s="96"/>
      <c r="NHH55" s="96"/>
      <c r="NHI55" s="96"/>
      <c r="NHJ55" s="96"/>
      <c r="NHK55" s="96"/>
      <c r="NHL55" s="96"/>
      <c r="NHM55" s="96"/>
      <c r="NHN55" s="96"/>
      <c r="NHO55" s="96"/>
      <c r="NHP55" s="96"/>
      <c r="NHQ55" s="96"/>
      <c r="NHR55" s="96"/>
      <c r="NHS55" s="96"/>
      <c r="NHT55" s="96"/>
      <c r="NHU55" s="96"/>
      <c r="NHV55" s="96"/>
      <c r="NHW55" s="96"/>
      <c r="NHX55" s="96"/>
      <c r="NHY55" s="96"/>
      <c r="NHZ55" s="96"/>
      <c r="NIA55" s="96"/>
      <c r="NIB55" s="96"/>
      <c r="NIC55" s="96"/>
      <c r="NID55" s="96"/>
      <c r="NIE55" s="96"/>
      <c r="NIF55" s="96"/>
      <c r="NIG55" s="96"/>
      <c r="NIH55" s="96"/>
      <c r="NII55" s="96"/>
      <c r="NIJ55" s="96"/>
      <c r="NIK55" s="96"/>
      <c r="NIL55" s="96"/>
      <c r="NIM55" s="96"/>
      <c r="NIN55" s="96"/>
      <c r="NIO55" s="96"/>
      <c r="NIP55" s="96"/>
      <c r="NIQ55" s="96"/>
      <c r="NIR55" s="96"/>
      <c r="NIS55" s="96"/>
      <c r="NIT55" s="96"/>
      <c r="NIU55" s="96"/>
      <c r="NIV55" s="96"/>
      <c r="NIW55" s="96"/>
      <c r="NIX55" s="96"/>
      <c r="NIY55" s="96"/>
      <c r="NIZ55" s="96"/>
      <c r="NJA55" s="96"/>
      <c r="NJB55" s="96"/>
      <c r="NJC55" s="96"/>
      <c r="NJD55" s="96"/>
      <c r="NJE55" s="96"/>
      <c r="NJF55" s="96"/>
      <c r="NJG55" s="96"/>
      <c r="NJH55" s="96"/>
      <c r="NJI55" s="96"/>
      <c r="NJJ55" s="96"/>
      <c r="NJK55" s="96"/>
      <c r="NJL55" s="96"/>
      <c r="NJM55" s="96"/>
      <c r="NJN55" s="96"/>
      <c r="NJO55" s="96"/>
      <c r="NJP55" s="96"/>
      <c r="NJQ55" s="96"/>
      <c r="NJR55" s="96"/>
      <c r="NJS55" s="96"/>
      <c r="NJT55" s="96"/>
      <c r="NJU55" s="96"/>
      <c r="NJV55" s="96"/>
      <c r="NJW55" s="96"/>
      <c r="NJX55" s="96"/>
      <c r="NJY55" s="96"/>
      <c r="NJZ55" s="96"/>
      <c r="NKA55" s="96"/>
      <c r="NKB55" s="96"/>
      <c r="NKC55" s="96"/>
      <c r="NKD55" s="96"/>
      <c r="NKE55" s="96"/>
      <c r="NKF55" s="96"/>
      <c r="NKG55" s="96"/>
      <c r="NKH55" s="96"/>
      <c r="NKI55" s="96"/>
      <c r="NKJ55" s="96"/>
      <c r="NKK55" s="96"/>
      <c r="NKL55" s="96"/>
      <c r="NKM55" s="96"/>
      <c r="NKN55" s="96"/>
      <c r="NKO55" s="96"/>
      <c r="NKP55" s="96"/>
      <c r="NKQ55" s="96"/>
      <c r="NKR55" s="96"/>
      <c r="NKS55" s="96"/>
      <c r="NKT55" s="96"/>
      <c r="NKU55" s="96"/>
      <c r="NKV55" s="96"/>
      <c r="NKW55" s="96"/>
      <c r="NKX55" s="96"/>
      <c r="NKY55" s="96"/>
      <c r="NKZ55" s="96"/>
      <c r="NLA55" s="96"/>
      <c r="NLB55" s="96"/>
      <c r="NLC55" s="96"/>
      <c r="NLD55" s="96"/>
      <c r="NLE55" s="96"/>
      <c r="NLF55" s="96"/>
      <c r="NLG55" s="96"/>
      <c r="NLH55" s="96"/>
      <c r="NLI55" s="96"/>
      <c r="NLJ55" s="96"/>
      <c r="NLK55" s="96"/>
      <c r="NLL55" s="96"/>
      <c r="NLM55" s="96"/>
      <c r="NLN55" s="96"/>
      <c r="NLO55" s="96"/>
      <c r="NLP55" s="96"/>
      <c r="NLQ55" s="96"/>
      <c r="NLR55" s="96"/>
      <c r="NLS55" s="96"/>
      <c r="NLT55" s="96"/>
      <c r="NLU55" s="96"/>
      <c r="NLV55" s="96"/>
      <c r="NLW55" s="96"/>
      <c r="NLX55" s="96"/>
      <c r="NLY55" s="96"/>
      <c r="NLZ55" s="96"/>
      <c r="NMA55" s="96"/>
      <c r="NMB55" s="96"/>
      <c r="NMC55" s="96"/>
      <c r="NMD55" s="96"/>
      <c r="NME55" s="96"/>
      <c r="NMF55" s="96"/>
      <c r="NMG55" s="96"/>
      <c r="NMH55" s="96"/>
      <c r="NMI55" s="96"/>
      <c r="NMJ55" s="96"/>
      <c r="NMK55" s="96"/>
      <c r="NML55" s="96"/>
      <c r="NMM55" s="96"/>
      <c r="NMN55" s="96"/>
      <c r="NMO55" s="96"/>
      <c r="NMP55" s="96"/>
      <c r="NMQ55" s="96"/>
      <c r="NMR55" s="96"/>
      <c r="NMS55" s="96"/>
      <c r="NMT55" s="96"/>
      <c r="NMU55" s="96"/>
      <c r="NMV55" s="96"/>
      <c r="NMW55" s="96"/>
      <c r="NMX55" s="96"/>
      <c r="NMY55" s="96"/>
      <c r="NMZ55" s="96"/>
      <c r="NNA55" s="96"/>
      <c r="NNB55" s="96"/>
      <c r="NNC55" s="96"/>
      <c r="NND55" s="96"/>
      <c r="NNE55" s="96"/>
      <c r="NNF55" s="96"/>
      <c r="NNG55" s="96"/>
      <c r="NNH55" s="96"/>
      <c r="NNI55" s="96"/>
      <c r="NNJ55" s="96"/>
      <c r="NNK55" s="96"/>
      <c r="NNL55" s="96"/>
      <c r="NNM55" s="96"/>
      <c r="NNN55" s="96"/>
      <c r="NNO55" s="96"/>
      <c r="NNP55" s="96"/>
      <c r="NNQ55" s="96"/>
      <c r="NNR55" s="96"/>
      <c r="NNS55" s="96"/>
      <c r="NNT55" s="96"/>
      <c r="NNU55" s="96"/>
      <c r="NNV55" s="96"/>
      <c r="NNW55" s="96"/>
      <c r="NNX55" s="96"/>
      <c r="NNY55" s="96"/>
      <c r="NNZ55" s="96"/>
      <c r="NOA55" s="96"/>
      <c r="NOB55" s="96"/>
      <c r="NOC55" s="96"/>
      <c r="NOD55" s="96"/>
      <c r="NOE55" s="96"/>
      <c r="NOF55" s="96"/>
      <c r="NOG55" s="96"/>
      <c r="NOH55" s="96"/>
      <c r="NOI55" s="96"/>
      <c r="NOJ55" s="96"/>
      <c r="NOK55" s="96"/>
      <c r="NOL55" s="96"/>
      <c r="NOM55" s="96"/>
      <c r="NON55" s="96"/>
      <c r="NOO55" s="96"/>
      <c r="NOP55" s="96"/>
      <c r="NOQ55" s="96"/>
      <c r="NOR55" s="96"/>
      <c r="NOS55" s="96"/>
      <c r="NOT55" s="96"/>
      <c r="NOU55" s="96"/>
      <c r="NOV55" s="96"/>
      <c r="NOW55" s="96"/>
      <c r="NOX55" s="96"/>
      <c r="NOY55" s="96"/>
      <c r="NOZ55" s="96"/>
      <c r="NPA55" s="96"/>
      <c r="NPB55" s="96"/>
      <c r="NPC55" s="96"/>
      <c r="NPD55" s="96"/>
      <c r="NPE55" s="96"/>
      <c r="NPF55" s="96"/>
      <c r="NPG55" s="96"/>
      <c r="NPH55" s="96"/>
      <c r="NPI55" s="96"/>
      <c r="NPJ55" s="96"/>
      <c r="NPK55" s="96"/>
      <c r="NPL55" s="96"/>
      <c r="NPM55" s="96"/>
      <c r="NPN55" s="96"/>
      <c r="NPO55" s="96"/>
      <c r="NPP55" s="96"/>
      <c r="NPQ55" s="96"/>
      <c r="NPR55" s="96"/>
      <c r="NPS55" s="96"/>
      <c r="NPT55" s="96"/>
      <c r="NPU55" s="96"/>
      <c r="NPV55" s="96"/>
      <c r="NPW55" s="96"/>
      <c r="NPX55" s="96"/>
      <c r="NPY55" s="96"/>
      <c r="NPZ55" s="96"/>
      <c r="NQA55" s="96"/>
      <c r="NQB55" s="96"/>
      <c r="NQC55" s="96"/>
      <c r="NQD55" s="96"/>
      <c r="NQE55" s="96"/>
      <c r="NQF55" s="96"/>
      <c r="NQG55" s="96"/>
      <c r="NQH55" s="96"/>
      <c r="NQI55" s="96"/>
      <c r="NQJ55" s="96"/>
      <c r="NQK55" s="96"/>
      <c r="NQL55" s="96"/>
      <c r="NQM55" s="96"/>
      <c r="NQN55" s="96"/>
      <c r="NQO55" s="96"/>
      <c r="NQP55" s="96"/>
      <c r="NQQ55" s="96"/>
      <c r="NQR55" s="96"/>
      <c r="NQS55" s="96"/>
      <c r="NQT55" s="96"/>
      <c r="NQU55" s="96"/>
      <c r="NQV55" s="96"/>
      <c r="NQW55" s="96"/>
      <c r="NQX55" s="96"/>
      <c r="NQY55" s="96"/>
      <c r="NQZ55" s="96"/>
      <c r="NRA55" s="96"/>
      <c r="NRB55" s="96"/>
      <c r="NRC55" s="96"/>
      <c r="NRD55" s="96"/>
      <c r="NRE55" s="96"/>
      <c r="NRF55" s="96"/>
      <c r="NRG55" s="96"/>
      <c r="NRH55" s="96"/>
      <c r="NRI55" s="96"/>
      <c r="NRJ55" s="96"/>
      <c r="NRK55" s="96"/>
      <c r="NRL55" s="96"/>
      <c r="NRM55" s="96"/>
      <c r="NRN55" s="96"/>
      <c r="NRO55" s="96"/>
      <c r="NRP55" s="96"/>
      <c r="NRQ55" s="96"/>
      <c r="NRR55" s="96"/>
      <c r="NRS55" s="96"/>
      <c r="NRT55" s="96"/>
      <c r="NRU55" s="96"/>
      <c r="NRV55" s="96"/>
      <c r="NRW55" s="96"/>
      <c r="NRX55" s="96"/>
      <c r="NRY55" s="96"/>
      <c r="NRZ55" s="96"/>
      <c r="NSA55" s="96"/>
      <c r="NSB55" s="96"/>
      <c r="NSC55" s="96"/>
      <c r="NSD55" s="96"/>
      <c r="NSE55" s="96"/>
      <c r="NSF55" s="96"/>
      <c r="NSG55" s="96"/>
      <c r="NSH55" s="96"/>
      <c r="NSI55" s="96"/>
      <c r="NSJ55" s="96"/>
      <c r="NSK55" s="96"/>
      <c r="NSL55" s="96"/>
      <c r="NSM55" s="96"/>
      <c r="NSN55" s="96"/>
      <c r="NSO55" s="96"/>
      <c r="NSP55" s="96"/>
      <c r="NSQ55" s="96"/>
      <c r="NSR55" s="96"/>
      <c r="NSS55" s="96"/>
      <c r="NST55" s="96"/>
      <c r="NSU55" s="96"/>
      <c r="NSV55" s="96"/>
      <c r="NSW55" s="96"/>
      <c r="NSX55" s="96"/>
      <c r="NSY55" s="96"/>
      <c r="NSZ55" s="96"/>
      <c r="NTA55" s="96"/>
      <c r="NTB55" s="96"/>
      <c r="NTC55" s="96"/>
      <c r="NTD55" s="96"/>
      <c r="NTE55" s="96"/>
      <c r="NTF55" s="96"/>
      <c r="NTG55" s="96"/>
      <c r="NTH55" s="96"/>
      <c r="NTI55" s="96"/>
      <c r="NTJ55" s="96"/>
      <c r="NTK55" s="96"/>
      <c r="NTL55" s="96"/>
      <c r="NTM55" s="96"/>
      <c r="NTN55" s="96"/>
      <c r="NTO55" s="96"/>
      <c r="NTP55" s="96"/>
      <c r="NTQ55" s="96"/>
      <c r="NTR55" s="96"/>
      <c r="NTS55" s="96"/>
      <c r="NTT55" s="96"/>
      <c r="NTU55" s="96"/>
      <c r="NTV55" s="96"/>
      <c r="NTW55" s="96"/>
      <c r="NTX55" s="96"/>
      <c r="NTY55" s="96"/>
      <c r="NTZ55" s="96"/>
      <c r="NUA55" s="96"/>
      <c r="NUB55" s="96"/>
      <c r="NUC55" s="96"/>
      <c r="NUD55" s="96"/>
      <c r="NUE55" s="96"/>
      <c r="NUF55" s="96"/>
      <c r="NUG55" s="96"/>
      <c r="NUH55" s="96"/>
      <c r="NUI55" s="96"/>
      <c r="NUJ55" s="96"/>
      <c r="NUK55" s="96"/>
      <c r="NUL55" s="96"/>
      <c r="NUM55" s="96"/>
      <c r="NUN55" s="96"/>
      <c r="NUO55" s="96"/>
      <c r="NUP55" s="96"/>
      <c r="NUQ55" s="96"/>
      <c r="NUR55" s="96"/>
      <c r="NUS55" s="96"/>
      <c r="NUT55" s="96"/>
      <c r="NUU55" s="96"/>
      <c r="NUV55" s="96"/>
      <c r="NUW55" s="96"/>
      <c r="NUX55" s="96"/>
      <c r="NUY55" s="96"/>
      <c r="NUZ55" s="96"/>
      <c r="NVA55" s="96"/>
      <c r="NVB55" s="96"/>
      <c r="NVC55" s="96"/>
      <c r="NVD55" s="96"/>
      <c r="NVE55" s="96"/>
      <c r="NVF55" s="96"/>
      <c r="NVG55" s="96"/>
      <c r="NVH55" s="96"/>
      <c r="NVI55" s="96"/>
      <c r="NVJ55" s="96"/>
      <c r="NVK55" s="96"/>
      <c r="NVL55" s="96"/>
      <c r="NVM55" s="96"/>
      <c r="NVN55" s="96"/>
      <c r="NVO55" s="96"/>
      <c r="NVP55" s="96"/>
      <c r="NVQ55" s="96"/>
      <c r="NVR55" s="96"/>
      <c r="NVS55" s="96"/>
      <c r="NVT55" s="96"/>
      <c r="NVU55" s="96"/>
      <c r="NVV55" s="96"/>
      <c r="NVW55" s="96"/>
      <c r="NVX55" s="96"/>
      <c r="NVY55" s="96"/>
      <c r="NVZ55" s="96"/>
      <c r="NWA55" s="96"/>
      <c r="NWB55" s="96"/>
      <c r="NWC55" s="96"/>
      <c r="NWD55" s="96"/>
      <c r="NWE55" s="96"/>
      <c r="NWF55" s="96"/>
      <c r="NWG55" s="96"/>
      <c r="NWH55" s="96"/>
      <c r="NWI55" s="96"/>
      <c r="NWJ55" s="96"/>
      <c r="NWK55" s="96"/>
      <c r="NWL55" s="96"/>
      <c r="NWM55" s="96"/>
      <c r="NWN55" s="96"/>
      <c r="NWO55" s="96"/>
      <c r="NWP55" s="96"/>
      <c r="NWQ55" s="96"/>
      <c r="NWR55" s="96"/>
      <c r="NWS55" s="96"/>
      <c r="NWT55" s="96"/>
      <c r="NWU55" s="96"/>
      <c r="NWV55" s="96"/>
      <c r="NWW55" s="96"/>
      <c r="NWX55" s="96"/>
      <c r="NWY55" s="96"/>
      <c r="NWZ55" s="96"/>
      <c r="NXA55" s="96"/>
      <c r="NXB55" s="96"/>
      <c r="NXC55" s="96"/>
      <c r="NXD55" s="96"/>
      <c r="NXE55" s="96"/>
      <c r="NXF55" s="96"/>
      <c r="NXG55" s="96"/>
      <c r="NXH55" s="96"/>
      <c r="NXI55" s="96"/>
      <c r="NXJ55" s="96"/>
      <c r="NXK55" s="96"/>
      <c r="NXL55" s="96"/>
      <c r="NXM55" s="96"/>
      <c r="NXN55" s="96"/>
      <c r="NXO55" s="96"/>
      <c r="NXP55" s="96"/>
      <c r="NXQ55" s="96"/>
      <c r="NXR55" s="96"/>
      <c r="NXS55" s="96"/>
      <c r="NXT55" s="96"/>
      <c r="NXU55" s="96"/>
      <c r="NXV55" s="96"/>
      <c r="NXW55" s="96"/>
      <c r="NXX55" s="96"/>
      <c r="NXY55" s="96"/>
      <c r="NXZ55" s="96"/>
      <c r="NYA55" s="96"/>
      <c r="NYB55" s="96"/>
      <c r="NYC55" s="96"/>
      <c r="NYD55" s="96"/>
      <c r="NYE55" s="96"/>
      <c r="NYF55" s="96"/>
      <c r="NYG55" s="96"/>
      <c r="NYH55" s="96"/>
      <c r="NYI55" s="96"/>
      <c r="NYJ55" s="96"/>
      <c r="NYK55" s="96"/>
      <c r="NYL55" s="96"/>
      <c r="NYM55" s="96"/>
      <c r="NYN55" s="96"/>
      <c r="NYO55" s="96"/>
      <c r="NYP55" s="96"/>
      <c r="NYQ55" s="96"/>
      <c r="NYR55" s="96"/>
      <c r="NYS55" s="96"/>
      <c r="NYT55" s="96"/>
      <c r="NYU55" s="96"/>
      <c r="NYV55" s="96"/>
      <c r="NYW55" s="96"/>
      <c r="NYX55" s="96"/>
      <c r="NYY55" s="96"/>
      <c r="NYZ55" s="96"/>
      <c r="NZA55" s="96"/>
      <c r="NZB55" s="96"/>
      <c r="NZC55" s="96"/>
      <c r="NZD55" s="96"/>
      <c r="NZE55" s="96"/>
      <c r="NZF55" s="96"/>
      <c r="NZG55" s="96"/>
      <c r="NZH55" s="96"/>
      <c r="NZI55" s="96"/>
      <c r="NZJ55" s="96"/>
      <c r="NZK55" s="96"/>
      <c r="NZL55" s="96"/>
      <c r="NZM55" s="96"/>
      <c r="NZN55" s="96"/>
      <c r="NZO55" s="96"/>
      <c r="NZP55" s="96"/>
      <c r="NZQ55" s="96"/>
      <c r="NZR55" s="96"/>
      <c r="NZS55" s="96"/>
      <c r="NZT55" s="96"/>
      <c r="NZU55" s="96"/>
      <c r="NZV55" s="96"/>
      <c r="NZW55" s="96"/>
      <c r="NZX55" s="96"/>
      <c r="NZY55" s="96"/>
      <c r="NZZ55" s="96"/>
      <c r="OAA55" s="96"/>
      <c r="OAB55" s="96"/>
      <c r="OAC55" s="96"/>
      <c r="OAD55" s="96"/>
      <c r="OAE55" s="96"/>
      <c r="OAF55" s="96"/>
      <c r="OAG55" s="96"/>
      <c r="OAH55" s="96"/>
      <c r="OAI55" s="96"/>
      <c r="OAJ55" s="96"/>
      <c r="OAK55" s="96"/>
      <c r="OAL55" s="96"/>
      <c r="OAM55" s="96"/>
      <c r="OAN55" s="96"/>
      <c r="OAO55" s="96"/>
      <c r="OAP55" s="96"/>
      <c r="OAQ55" s="96"/>
      <c r="OAR55" s="96"/>
      <c r="OAS55" s="96"/>
      <c r="OAT55" s="96"/>
      <c r="OAU55" s="96"/>
      <c r="OAV55" s="96"/>
      <c r="OAW55" s="96"/>
      <c r="OAX55" s="96"/>
      <c r="OAY55" s="96"/>
      <c r="OAZ55" s="96"/>
      <c r="OBA55" s="96"/>
      <c r="OBB55" s="96"/>
      <c r="OBC55" s="96"/>
      <c r="OBD55" s="96"/>
      <c r="OBE55" s="96"/>
      <c r="OBF55" s="96"/>
      <c r="OBG55" s="96"/>
      <c r="OBH55" s="96"/>
      <c r="OBI55" s="96"/>
      <c r="OBJ55" s="96"/>
      <c r="OBK55" s="96"/>
      <c r="OBL55" s="96"/>
      <c r="OBM55" s="96"/>
      <c r="OBN55" s="96"/>
      <c r="OBO55" s="96"/>
      <c r="OBP55" s="96"/>
      <c r="OBQ55" s="96"/>
      <c r="OBR55" s="96"/>
      <c r="OBS55" s="96"/>
      <c r="OBT55" s="96"/>
      <c r="OBU55" s="96"/>
      <c r="OBV55" s="96"/>
      <c r="OBW55" s="96"/>
      <c r="OBX55" s="96"/>
      <c r="OBY55" s="96"/>
      <c r="OBZ55" s="96"/>
      <c r="OCA55" s="96"/>
      <c r="OCB55" s="96"/>
      <c r="OCC55" s="96"/>
      <c r="OCD55" s="96"/>
      <c r="OCE55" s="96"/>
      <c r="OCF55" s="96"/>
      <c r="OCG55" s="96"/>
      <c r="OCH55" s="96"/>
      <c r="OCI55" s="96"/>
      <c r="OCJ55" s="96"/>
      <c r="OCK55" s="96"/>
      <c r="OCL55" s="96"/>
      <c r="OCM55" s="96"/>
      <c r="OCN55" s="96"/>
      <c r="OCO55" s="96"/>
      <c r="OCP55" s="96"/>
      <c r="OCQ55" s="96"/>
      <c r="OCR55" s="96"/>
      <c r="OCS55" s="96"/>
      <c r="OCT55" s="96"/>
      <c r="OCU55" s="96"/>
      <c r="OCV55" s="96"/>
      <c r="OCW55" s="96"/>
      <c r="OCX55" s="96"/>
      <c r="OCY55" s="96"/>
      <c r="OCZ55" s="96"/>
      <c r="ODA55" s="96"/>
      <c r="ODB55" s="96"/>
      <c r="ODC55" s="96"/>
      <c r="ODD55" s="96"/>
      <c r="ODE55" s="96"/>
      <c r="ODF55" s="96"/>
      <c r="ODG55" s="96"/>
      <c r="ODH55" s="96"/>
      <c r="ODI55" s="96"/>
      <c r="ODJ55" s="96"/>
      <c r="ODK55" s="96"/>
      <c r="ODL55" s="96"/>
      <c r="ODM55" s="96"/>
      <c r="ODN55" s="96"/>
      <c r="ODO55" s="96"/>
      <c r="ODP55" s="96"/>
      <c r="ODQ55" s="96"/>
      <c r="ODR55" s="96"/>
      <c r="ODS55" s="96"/>
      <c r="ODT55" s="96"/>
      <c r="ODU55" s="96"/>
      <c r="ODV55" s="96"/>
      <c r="ODW55" s="96"/>
      <c r="ODX55" s="96"/>
      <c r="ODY55" s="96"/>
      <c r="ODZ55" s="96"/>
      <c r="OEA55" s="96"/>
      <c r="OEB55" s="96"/>
      <c r="OEC55" s="96"/>
      <c r="OED55" s="96"/>
      <c r="OEE55" s="96"/>
      <c r="OEF55" s="96"/>
      <c r="OEG55" s="96"/>
      <c r="OEH55" s="96"/>
      <c r="OEI55" s="96"/>
      <c r="OEJ55" s="96"/>
      <c r="OEK55" s="96"/>
      <c r="OEL55" s="96"/>
      <c r="OEM55" s="96"/>
      <c r="OEN55" s="96"/>
      <c r="OEO55" s="96"/>
      <c r="OEP55" s="96"/>
      <c r="OEQ55" s="96"/>
      <c r="OER55" s="96"/>
      <c r="OES55" s="96"/>
      <c r="OET55" s="96"/>
      <c r="OEU55" s="96"/>
      <c r="OEV55" s="96"/>
      <c r="OEW55" s="96"/>
      <c r="OEX55" s="96"/>
      <c r="OEY55" s="96"/>
      <c r="OEZ55" s="96"/>
      <c r="OFA55" s="96"/>
      <c r="OFB55" s="96"/>
      <c r="OFC55" s="96"/>
      <c r="OFD55" s="96"/>
      <c r="OFE55" s="96"/>
      <c r="OFF55" s="96"/>
      <c r="OFG55" s="96"/>
      <c r="OFH55" s="96"/>
      <c r="OFI55" s="96"/>
      <c r="OFJ55" s="96"/>
      <c r="OFK55" s="96"/>
      <c r="OFL55" s="96"/>
      <c r="OFM55" s="96"/>
      <c r="OFN55" s="96"/>
      <c r="OFO55" s="96"/>
      <c r="OFP55" s="96"/>
      <c r="OFQ55" s="96"/>
      <c r="OFR55" s="96"/>
      <c r="OFS55" s="96"/>
      <c r="OFT55" s="96"/>
      <c r="OFU55" s="96"/>
      <c r="OFV55" s="96"/>
      <c r="OFW55" s="96"/>
      <c r="OFX55" s="96"/>
      <c r="OFY55" s="96"/>
      <c r="OFZ55" s="96"/>
      <c r="OGA55" s="96"/>
      <c r="OGB55" s="96"/>
      <c r="OGC55" s="96"/>
      <c r="OGD55" s="96"/>
      <c r="OGE55" s="96"/>
      <c r="OGF55" s="96"/>
      <c r="OGG55" s="96"/>
      <c r="OGH55" s="96"/>
      <c r="OGI55" s="96"/>
      <c r="OGJ55" s="96"/>
      <c r="OGK55" s="96"/>
      <c r="OGL55" s="96"/>
      <c r="OGM55" s="96"/>
      <c r="OGN55" s="96"/>
      <c r="OGO55" s="96"/>
      <c r="OGP55" s="96"/>
      <c r="OGQ55" s="96"/>
      <c r="OGR55" s="96"/>
      <c r="OGS55" s="96"/>
      <c r="OGT55" s="96"/>
      <c r="OGU55" s="96"/>
      <c r="OGV55" s="96"/>
      <c r="OGW55" s="96"/>
      <c r="OGX55" s="96"/>
      <c r="OGY55" s="96"/>
      <c r="OGZ55" s="96"/>
      <c r="OHA55" s="96"/>
      <c r="OHB55" s="96"/>
      <c r="OHC55" s="96"/>
      <c r="OHD55" s="96"/>
      <c r="OHE55" s="96"/>
      <c r="OHF55" s="96"/>
      <c r="OHG55" s="96"/>
      <c r="OHH55" s="96"/>
      <c r="OHI55" s="96"/>
      <c r="OHJ55" s="96"/>
      <c r="OHK55" s="96"/>
      <c r="OHL55" s="96"/>
      <c r="OHM55" s="96"/>
      <c r="OHN55" s="96"/>
      <c r="OHO55" s="96"/>
      <c r="OHP55" s="96"/>
      <c r="OHQ55" s="96"/>
      <c r="OHR55" s="96"/>
      <c r="OHS55" s="96"/>
      <c r="OHT55" s="96"/>
      <c r="OHU55" s="96"/>
      <c r="OHV55" s="96"/>
      <c r="OHW55" s="96"/>
      <c r="OHX55" s="96"/>
      <c r="OHY55" s="96"/>
      <c r="OHZ55" s="96"/>
      <c r="OIA55" s="96"/>
      <c r="OIB55" s="96"/>
      <c r="OIC55" s="96"/>
      <c r="OID55" s="96"/>
      <c r="OIE55" s="96"/>
      <c r="OIF55" s="96"/>
      <c r="OIG55" s="96"/>
      <c r="OIH55" s="96"/>
      <c r="OII55" s="96"/>
      <c r="OIJ55" s="96"/>
      <c r="OIK55" s="96"/>
      <c r="OIL55" s="96"/>
      <c r="OIM55" s="96"/>
      <c r="OIN55" s="96"/>
      <c r="OIO55" s="96"/>
      <c r="OIP55" s="96"/>
      <c r="OIQ55" s="96"/>
      <c r="OIR55" s="96"/>
      <c r="OIS55" s="96"/>
      <c r="OIT55" s="96"/>
      <c r="OIU55" s="96"/>
      <c r="OIV55" s="96"/>
      <c r="OIW55" s="96"/>
      <c r="OIX55" s="96"/>
      <c r="OIY55" s="96"/>
      <c r="OIZ55" s="96"/>
      <c r="OJA55" s="96"/>
      <c r="OJB55" s="96"/>
      <c r="OJC55" s="96"/>
      <c r="OJD55" s="96"/>
      <c r="OJE55" s="96"/>
      <c r="OJF55" s="96"/>
      <c r="OJG55" s="96"/>
      <c r="OJH55" s="96"/>
      <c r="OJI55" s="96"/>
      <c r="OJJ55" s="96"/>
      <c r="OJK55" s="96"/>
      <c r="OJL55" s="96"/>
      <c r="OJM55" s="96"/>
      <c r="OJN55" s="96"/>
      <c r="OJO55" s="96"/>
      <c r="OJP55" s="96"/>
      <c r="OJQ55" s="96"/>
      <c r="OJR55" s="96"/>
      <c r="OJS55" s="96"/>
      <c r="OJT55" s="96"/>
      <c r="OJU55" s="96"/>
      <c r="OJV55" s="96"/>
      <c r="OJW55" s="96"/>
      <c r="OJX55" s="96"/>
      <c r="OJY55" s="96"/>
      <c r="OJZ55" s="96"/>
      <c r="OKA55" s="96"/>
      <c r="OKB55" s="96"/>
      <c r="OKC55" s="96"/>
      <c r="OKD55" s="96"/>
      <c r="OKE55" s="96"/>
      <c r="OKF55" s="96"/>
      <c r="OKG55" s="96"/>
      <c r="OKH55" s="96"/>
      <c r="OKI55" s="96"/>
      <c r="OKJ55" s="96"/>
      <c r="OKK55" s="96"/>
      <c r="OKL55" s="96"/>
      <c r="OKM55" s="96"/>
      <c r="OKN55" s="96"/>
      <c r="OKO55" s="96"/>
      <c r="OKP55" s="96"/>
      <c r="OKQ55" s="96"/>
      <c r="OKR55" s="96"/>
      <c r="OKS55" s="96"/>
      <c r="OKT55" s="96"/>
      <c r="OKU55" s="96"/>
      <c r="OKV55" s="96"/>
      <c r="OKW55" s="96"/>
      <c r="OKX55" s="96"/>
      <c r="OKY55" s="96"/>
      <c r="OKZ55" s="96"/>
      <c r="OLA55" s="96"/>
      <c r="OLB55" s="96"/>
      <c r="OLC55" s="96"/>
      <c r="OLD55" s="96"/>
      <c r="OLE55" s="96"/>
      <c r="OLF55" s="96"/>
      <c r="OLG55" s="96"/>
      <c r="OLH55" s="96"/>
      <c r="OLI55" s="96"/>
      <c r="OLJ55" s="96"/>
      <c r="OLK55" s="96"/>
      <c r="OLL55" s="96"/>
      <c r="OLM55" s="96"/>
      <c r="OLN55" s="96"/>
      <c r="OLO55" s="96"/>
      <c r="OLP55" s="96"/>
      <c r="OLQ55" s="96"/>
      <c r="OLR55" s="96"/>
      <c r="OLS55" s="96"/>
      <c r="OLT55" s="96"/>
      <c r="OLU55" s="96"/>
      <c r="OLV55" s="96"/>
      <c r="OLW55" s="96"/>
      <c r="OLX55" s="96"/>
      <c r="OLY55" s="96"/>
      <c r="OLZ55" s="96"/>
      <c r="OMA55" s="96"/>
      <c r="OMB55" s="96"/>
      <c r="OMC55" s="96"/>
      <c r="OMD55" s="96"/>
      <c r="OME55" s="96"/>
      <c r="OMF55" s="96"/>
      <c r="OMG55" s="96"/>
      <c r="OMH55" s="96"/>
      <c r="OMI55" s="96"/>
      <c r="OMJ55" s="96"/>
      <c r="OMK55" s="96"/>
      <c r="OML55" s="96"/>
      <c r="OMM55" s="96"/>
      <c r="OMN55" s="96"/>
      <c r="OMO55" s="96"/>
      <c r="OMP55" s="96"/>
      <c r="OMQ55" s="96"/>
      <c r="OMR55" s="96"/>
      <c r="OMS55" s="96"/>
      <c r="OMT55" s="96"/>
      <c r="OMU55" s="96"/>
      <c r="OMV55" s="96"/>
      <c r="OMW55" s="96"/>
      <c r="OMX55" s="96"/>
      <c r="OMY55" s="96"/>
      <c r="OMZ55" s="96"/>
      <c r="ONA55" s="96"/>
      <c r="ONB55" s="96"/>
      <c r="ONC55" s="96"/>
      <c r="OND55" s="96"/>
      <c r="ONE55" s="96"/>
      <c r="ONF55" s="96"/>
      <c r="ONG55" s="96"/>
      <c r="ONH55" s="96"/>
      <c r="ONI55" s="96"/>
      <c r="ONJ55" s="96"/>
      <c r="ONK55" s="96"/>
      <c r="ONL55" s="96"/>
      <c r="ONM55" s="96"/>
      <c r="ONN55" s="96"/>
      <c r="ONO55" s="96"/>
      <c r="ONP55" s="96"/>
      <c r="ONQ55" s="96"/>
      <c r="ONR55" s="96"/>
      <c r="ONS55" s="96"/>
      <c r="ONT55" s="96"/>
      <c r="ONU55" s="96"/>
      <c r="ONV55" s="96"/>
      <c r="ONW55" s="96"/>
      <c r="ONX55" s="96"/>
      <c r="ONY55" s="96"/>
      <c r="ONZ55" s="96"/>
      <c r="OOA55" s="96"/>
      <c r="OOB55" s="96"/>
      <c r="OOC55" s="96"/>
      <c r="OOD55" s="96"/>
      <c r="OOE55" s="96"/>
      <c r="OOF55" s="96"/>
      <c r="OOG55" s="96"/>
      <c r="OOH55" s="96"/>
      <c r="OOI55" s="96"/>
      <c r="OOJ55" s="96"/>
      <c r="OOK55" s="96"/>
      <c r="OOL55" s="96"/>
      <c r="OOM55" s="96"/>
      <c r="OON55" s="96"/>
      <c r="OOO55" s="96"/>
      <c r="OOP55" s="96"/>
      <c r="OOQ55" s="96"/>
      <c r="OOR55" s="96"/>
      <c r="OOS55" s="96"/>
      <c r="OOT55" s="96"/>
      <c r="OOU55" s="96"/>
      <c r="OOV55" s="96"/>
      <c r="OOW55" s="96"/>
      <c r="OOX55" s="96"/>
      <c r="OOY55" s="96"/>
      <c r="OOZ55" s="96"/>
      <c r="OPA55" s="96"/>
      <c r="OPB55" s="96"/>
      <c r="OPC55" s="96"/>
      <c r="OPD55" s="96"/>
      <c r="OPE55" s="96"/>
      <c r="OPF55" s="96"/>
      <c r="OPG55" s="96"/>
      <c r="OPH55" s="96"/>
      <c r="OPI55" s="96"/>
      <c r="OPJ55" s="96"/>
      <c r="OPK55" s="96"/>
      <c r="OPL55" s="96"/>
      <c r="OPM55" s="96"/>
      <c r="OPN55" s="96"/>
      <c r="OPO55" s="96"/>
      <c r="OPP55" s="96"/>
      <c r="OPQ55" s="96"/>
      <c r="OPR55" s="96"/>
      <c r="OPS55" s="96"/>
      <c r="OPT55" s="96"/>
      <c r="OPU55" s="96"/>
      <c r="OPV55" s="96"/>
      <c r="OPW55" s="96"/>
      <c r="OPX55" s="96"/>
      <c r="OPY55" s="96"/>
      <c r="OPZ55" s="96"/>
      <c r="OQA55" s="96"/>
      <c r="OQB55" s="96"/>
      <c r="OQC55" s="96"/>
      <c r="OQD55" s="96"/>
      <c r="OQE55" s="96"/>
      <c r="OQF55" s="96"/>
      <c r="OQG55" s="96"/>
      <c r="OQH55" s="96"/>
      <c r="OQI55" s="96"/>
      <c r="OQJ55" s="96"/>
      <c r="OQK55" s="96"/>
      <c r="OQL55" s="96"/>
      <c r="OQM55" s="96"/>
      <c r="OQN55" s="96"/>
      <c r="OQO55" s="96"/>
      <c r="OQP55" s="96"/>
      <c r="OQQ55" s="96"/>
      <c r="OQR55" s="96"/>
      <c r="OQS55" s="96"/>
      <c r="OQT55" s="96"/>
      <c r="OQU55" s="96"/>
      <c r="OQV55" s="96"/>
      <c r="OQW55" s="96"/>
      <c r="OQX55" s="96"/>
      <c r="OQY55" s="96"/>
      <c r="OQZ55" s="96"/>
      <c r="ORA55" s="96"/>
      <c r="ORB55" s="96"/>
      <c r="ORC55" s="96"/>
      <c r="ORD55" s="96"/>
      <c r="ORE55" s="96"/>
      <c r="ORF55" s="96"/>
      <c r="ORG55" s="96"/>
      <c r="ORH55" s="96"/>
      <c r="ORI55" s="96"/>
      <c r="ORJ55" s="96"/>
      <c r="ORK55" s="96"/>
      <c r="ORL55" s="96"/>
      <c r="ORM55" s="96"/>
      <c r="ORN55" s="96"/>
      <c r="ORO55" s="96"/>
      <c r="ORP55" s="96"/>
      <c r="ORQ55" s="96"/>
      <c r="ORR55" s="96"/>
      <c r="ORS55" s="96"/>
      <c r="ORT55" s="96"/>
      <c r="ORU55" s="96"/>
      <c r="ORV55" s="96"/>
      <c r="ORW55" s="96"/>
      <c r="ORX55" s="96"/>
      <c r="ORY55" s="96"/>
      <c r="ORZ55" s="96"/>
      <c r="OSA55" s="96"/>
      <c r="OSB55" s="96"/>
      <c r="OSC55" s="96"/>
      <c r="OSD55" s="96"/>
      <c r="OSE55" s="96"/>
      <c r="OSF55" s="96"/>
      <c r="OSG55" s="96"/>
      <c r="OSH55" s="96"/>
      <c r="OSI55" s="96"/>
      <c r="OSJ55" s="96"/>
      <c r="OSK55" s="96"/>
      <c r="OSL55" s="96"/>
      <c r="OSM55" s="96"/>
      <c r="OSN55" s="96"/>
      <c r="OSO55" s="96"/>
      <c r="OSP55" s="96"/>
      <c r="OSQ55" s="96"/>
      <c r="OSR55" s="96"/>
      <c r="OSS55" s="96"/>
      <c r="OST55" s="96"/>
      <c r="OSU55" s="96"/>
      <c r="OSV55" s="96"/>
      <c r="OSW55" s="96"/>
      <c r="OSX55" s="96"/>
      <c r="OSY55" s="96"/>
      <c r="OSZ55" s="96"/>
      <c r="OTA55" s="96"/>
      <c r="OTB55" s="96"/>
      <c r="OTC55" s="96"/>
      <c r="OTD55" s="96"/>
      <c r="OTE55" s="96"/>
      <c r="OTF55" s="96"/>
      <c r="OTG55" s="96"/>
      <c r="OTH55" s="96"/>
      <c r="OTI55" s="96"/>
      <c r="OTJ55" s="96"/>
      <c r="OTK55" s="96"/>
      <c r="OTL55" s="96"/>
      <c r="OTM55" s="96"/>
      <c r="OTN55" s="96"/>
      <c r="OTO55" s="96"/>
      <c r="OTP55" s="96"/>
      <c r="OTQ55" s="96"/>
      <c r="OTR55" s="96"/>
      <c r="OTS55" s="96"/>
      <c r="OTT55" s="96"/>
      <c r="OTU55" s="96"/>
      <c r="OTV55" s="96"/>
      <c r="OTW55" s="96"/>
      <c r="OTX55" s="96"/>
      <c r="OTY55" s="96"/>
      <c r="OTZ55" s="96"/>
      <c r="OUA55" s="96"/>
      <c r="OUB55" s="96"/>
      <c r="OUC55" s="96"/>
      <c r="OUD55" s="96"/>
      <c r="OUE55" s="96"/>
      <c r="OUF55" s="96"/>
      <c r="OUG55" s="96"/>
      <c r="OUH55" s="96"/>
      <c r="OUI55" s="96"/>
      <c r="OUJ55" s="96"/>
      <c r="OUK55" s="96"/>
      <c r="OUL55" s="96"/>
      <c r="OUM55" s="96"/>
      <c r="OUN55" s="96"/>
      <c r="OUO55" s="96"/>
      <c r="OUP55" s="96"/>
      <c r="OUQ55" s="96"/>
      <c r="OUR55" s="96"/>
      <c r="OUS55" s="96"/>
      <c r="OUT55" s="96"/>
      <c r="OUU55" s="96"/>
      <c r="OUV55" s="96"/>
      <c r="OUW55" s="96"/>
      <c r="OUX55" s="96"/>
      <c r="OUY55" s="96"/>
      <c r="OUZ55" s="96"/>
      <c r="OVA55" s="96"/>
      <c r="OVB55" s="96"/>
      <c r="OVC55" s="96"/>
      <c r="OVD55" s="96"/>
      <c r="OVE55" s="96"/>
      <c r="OVF55" s="96"/>
      <c r="OVG55" s="96"/>
      <c r="OVH55" s="96"/>
      <c r="OVI55" s="96"/>
      <c r="OVJ55" s="96"/>
      <c r="OVK55" s="96"/>
      <c r="OVL55" s="96"/>
      <c r="OVM55" s="96"/>
      <c r="OVN55" s="96"/>
      <c r="OVO55" s="96"/>
      <c r="OVP55" s="96"/>
      <c r="OVQ55" s="96"/>
      <c r="OVR55" s="96"/>
      <c r="OVS55" s="96"/>
      <c r="OVT55" s="96"/>
      <c r="OVU55" s="96"/>
      <c r="OVV55" s="96"/>
      <c r="OVW55" s="96"/>
      <c r="OVX55" s="96"/>
      <c r="OVY55" s="96"/>
      <c r="OVZ55" s="96"/>
      <c r="OWA55" s="96"/>
      <c r="OWB55" s="96"/>
      <c r="OWC55" s="96"/>
      <c r="OWD55" s="96"/>
      <c r="OWE55" s="96"/>
      <c r="OWF55" s="96"/>
      <c r="OWG55" s="96"/>
      <c r="OWH55" s="96"/>
      <c r="OWI55" s="96"/>
      <c r="OWJ55" s="96"/>
      <c r="OWK55" s="96"/>
      <c r="OWL55" s="96"/>
      <c r="OWM55" s="96"/>
      <c r="OWN55" s="96"/>
      <c r="OWO55" s="96"/>
      <c r="OWP55" s="96"/>
      <c r="OWQ55" s="96"/>
      <c r="OWR55" s="96"/>
      <c r="OWS55" s="96"/>
      <c r="OWT55" s="96"/>
      <c r="OWU55" s="96"/>
      <c r="OWV55" s="96"/>
      <c r="OWW55" s="96"/>
      <c r="OWX55" s="96"/>
      <c r="OWY55" s="96"/>
      <c r="OWZ55" s="96"/>
      <c r="OXA55" s="96"/>
      <c r="OXB55" s="96"/>
      <c r="OXC55" s="96"/>
      <c r="OXD55" s="96"/>
      <c r="OXE55" s="96"/>
      <c r="OXF55" s="96"/>
      <c r="OXG55" s="96"/>
      <c r="OXH55" s="96"/>
      <c r="OXI55" s="96"/>
      <c r="OXJ55" s="96"/>
      <c r="OXK55" s="96"/>
      <c r="OXL55" s="96"/>
      <c r="OXM55" s="96"/>
      <c r="OXN55" s="96"/>
      <c r="OXO55" s="96"/>
      <c r="OXP55" s="96"/>
      <c r="OXQ55" s="96"/>
      <c r="OXR55" s="96"/>
      <c r="OXS55" s="96"/>
      <c r="OXT55" s="96"/>
      <c r="OXU55" s="96"/>
      <c r="OXV55" s="96"/>
      <c r="OXW55" s="96"/>
      <c r="OXX55" s="96"/>
      <c r="OXY55" s="96"/>
      <c r="OXZ55" s="96"/>
      <c r="OYA55" s="96"/>
      <c r="OYB55" s="96"/>
      <c r="OYC55" s="96"/>
      <c r="OYD55" s="96"/>
      <c r="OYE55" s="96"/>
      <c r="OYF55" s="96"/>
      <c r="OYG55" s="96"/>
      <c r="OYH55" s="96"/>
      <c r="OYI55" s="96"/>
      <c r="OYJ55" s="96"/>
      <c r="OYK55" s="96"/>
      <c r="OYL55" s="96"/>
      <c r="OYM55" s="96"/>
      <c r="OYN55" s="96"/>
      <c r="OYO55" s="96"/>
      <c r="OYP55" s="96"/>
      <c r="OYQ55" s="96"/>
      <c r="OYR55" s="96"/>
      <c r="OYS55" s="96"/>
      <c r="OYT55" s="96"/>
      <c r="OYU55" s="96"/>
      <c r="OYV55" s="96"/>
      <c r="OYW55" s="96"/>
      <c r="OYX55" s="96"/>
      <c r="OYY55" s="96"/>
      <c r="OYZ55" s="96"/>
      <c r="OZA55" s="96"/>
      <c r="OZB55" s="96"/>
      <c r="OZC55" s="96"/>
      <c r="OZD55" s="96"/>
      <c r="OZE55" s="96"/>
      <c r="OZF55" s="96"/>
      <c r="OZG55" s="96"/>
      <c r="OZH55" s="96"/>
      <c r="OZI55" s="96"/>
      <c r="OZJ55" s="96"/>
      <c r="OZK55" s="96"/>
      <c r="OZL55" s="96"/>
      <c r="OZM55" s="96"/>
      <c r="OZN55" s="96"/>
      <c r="OZO55" s="96"/>
      <c r="OZP55" s="96"/>
      <c r="OZQ55" s="96"/>
      <c r="OZR55" s="96"/>
      <c r="OZS55" s="96"/>
      <c r="OZT55" s="96"/>
      <c r="OZU55" s="96"/>
      <c r="OZV55" s="96"/>
      <c r="OZW55" s="96"/>
      <c r="OZX55" s="96"/>
      <c r="OZY55" s="96"/>
      <c r="OZZ55" s="96"/>
      <c r="PAA55" s="96"/>
      <c r="PAB55" s="96"/>
      <c r="PAC55" s="96"/>
      <c r="PAD55" s="96"/>
      <c r="PAE55" s="96"/>
      <c r="PAF55" s="96"/>
      <c r="PAG55" s="96"/>
      <c r="PAH55" s="96"/>
      <c r="PAI55" s="96"/>
      <c r="PAJ55" s="96"/>
      <c r="PAK55" s="96"/>
      <c r="PAL55" s="96"/>
      <c r="PAM55" s="96"/>
      <c r="PAN55" s="96"/>
      <c r="PAO55" s="96"/>
      <c r="PAP55" s="96"/>
      <c r="PAQ55" s="96"/>
      <c r="PAR55" s="96"/>
      <c r="PAS55" s="96"/>
      <c r="PAT55" s="96"/>
      <c r="PAU55" s="96"/>
      <c r="PAV55" s="96"/>
      <c r="PAW55" s="96"/>
      <c r="PAX55" s="96"/>
      <c r="PAY55" s="96"/>
      <c r="PAZ55" s="96"/>
      <c r="PBA55" s="96"/>
      <c r="PBB55" s="96"/>
      <c r="PBC55" s="96"/>
      <c r="PBD55" s="96"/>
      <c r="PBE55" s="96"/>
      <c r="PBF55" s="96"/>
      <c r="PBG55" s="96"/>
      <c r="PBH55" s="96"/>
      <c r="PBI55" s="96"/>
      <c r="PBJ55" s="96"/>
      <c r="PBK55" s="96"/>
      <c r="PBL55" s="96"/>
      <c r="PBM55" s="96"/>
      <c r="PBN55" s="96"/>
      <c r="PBO55" s="96"/>
      <c r="PBP55" s="96"/>
      <c r="PBQ55" s="96"/>
      <c r="PBR55" s="96"/>
      <c r="PBS55" s="96"/>
      <c r="PBT55" s="96"/>
      <c r="PBU55" s="96"/>
      <c r="PBV55" s="96"/>
      <c r="PBW55" s="96"/>
      <c r="PBX55" s="96"/>
      <c r="PBY55" s="96"/>
      <c r="PBZ55" s="96"/>
      <c r="PCA55" s="96"/>
      <c r="PCB55" s="96"/>
      <c r="PCC55" s="96"/>
      <c r="PCD55" s="96"/>
      <c r="PCE55" s="96"/>
      <c r="PCF55" s="96"/>
      <c r="PCG55" s="96"/>
      <c r="PCH55" s="96"/>
      <c r="PCI55" s="96"/>
      <c r="PCJ55" s="96"/>
      <c r="PCK55" s="96"/>
      <c r="PCL55" s="96"/>
      <c r="PCM55" s="96"/>
      <c r="PCN55" s="96"/>
      <c r="PCO55" s="96"/>
      <c r="PCP55" s="96"/>
      <c r="PCQ55" s="96"/>
      <c r="PCR55" s="96"/>
      <c r="PCS55" s="96"/>
      <c r="PCT55" s="96"/>
      <c r="PCU55" s="96"/>
      <c r="PCV55" s="96"/>
      <c r="PCW55" s="96"/>
      <c r="PCX55" s="96"/>
      <c r="PCY55" s="96"/>
      <c r="PCZ55" s="96"/>
      <c r="PDA55" s="96"/>
      <c r="PDB55" s="96"/>
      <c r="PDC55" s="96"/>
      <c r="PDD55" s="96"/>
      <c r="PDE55" s="96"/>
      <c r="PDF55" s="96"/>
      <c r="PDG55" s="96"/>
      <c r="PDH55" s="96"/>
      <c r="PDI55" s="96"/>
      <c r="PDJ55" s="96"/>
      <c r="PDK55" s="96"/>
      <c r="PDL55" s="96"/>
      <c r="PDM55" s="96"/>
      <c r="PDN55" s="96"/>
      <c r="PDO55" s="96"/>
      <c r="PDP55" s="96"/>
      <c r="PDQ55" s="96"/>
      <c r="PDR55" s="96"/>
      <c r="PDS55" s="96"/>
      <c r="PDT55" s="96"/>
      <c r="PDU55" s="96"/>
      <c r="PDV55" s="96"/>
      <c r="PDW55" s="96"/>
      <c r="PDX55" s="96"/>
      <c r="PDY55" s="96"/>
      <c r="PDZ55" s="96"/>
      <c r="PEA55" s="96"/>
      <c r="PEB55" s="96"/>
      <c r="PEC55" s="96"/>
      <c r="PED55" s="96"/>
      <c r="PEE55" s="96"/>
      <c r="PEF55" s="96"/>
      <c r="PEG55" s="96"/>
      <c r="PEH55" s="96"/>
      <c r="PEI55" s="96"/>
      <c r="PEJ55" s="96"/>
      <c r="PEK55" s="96"/>
      <c r="PEL55" s="96"/>
      <c r="PEM55" s="96"/>
      <c r="PEN55" s="96"/>
      <c r="PEO55" s="96"/>
      <c r="PEP55" s="96"/>
      <c r="PEQ55" s="96"/>
      <c r="PER55" s="96"/>
      <c r="PES55" s="96"/>
      <c r="PET55" s="96"/>
      <c r="PEU55" s="96"/>
      <c r="PEV55" s="96"/>
      <c r="PEW55" s="96"/>
      <c r="PEX55" s="96"/>
      <c r="PEY55" s="96"/>
      <c r="PEZ55" s="96"/>
      <c r="PFA55" s="96"/>
      <c r="PFB55" s="96"/>
      <c r="PFC55" s="96"/>
      <c r="PFD55" s="96"/>
      <c r="PFE55" s="96"/>
      <c r="PFF55" s="96"/>
      <c r="PFG55" s="96"/>
      <c r="PFH55" s="96"/>
      <c r="PFI55" s="96"/>
      <c r="PFJ55" s="96"/>
      <c r="PFK55" s="96"/>
      <c r="PFL55" s="96"/>
      <c r="PFM55" s="96"/>
      <c r="PFN55" s="96"/>
      <c r="PFO55" s="96"/>
      <c r="PFP55" s="96"/>
      <c r="PFQ55" s="96"/>
      <c r="PFR55" s="96"/>
      <c r="PFS55" s="96"/>
      <c r="PFT55" s="96"/>
      <c r="PFU55" s="96"/>
      <c r="PFV55" s="96"/>
      <c r="PFW55" s="96"/>
      <c r="PFX55" s="96"/>
      <c r="PFY55" s="96"/>
      <c r="PFZ55" s="96"/>
      <c r="PGA55" s="96"/>
      <c r="PGB55" s="96"/>
      <c r="PGC55" s="96"/>
      <c r="PGD55" s="96"/>
      <c r="PGE55" s="96"/>
      <c r="PGF55" s="96"/>
      <c r="PGG55" s="96"/>
      <c r="PGH55" s="96"/>
      <c r="PGI55" s="96"/>
      <c r="PGJ55" s="96"/>
      <c r="PGK55" s="96"/>
      <c r="PGL55" s="96"/>
      <c r="PGM55" s="96"/>
      <c r="PGN55" s="96"/>
      <c r="PGO55" s="96"/>
      <c r="PGP55" s="96"/>
      <c r="PGQ55" s="96"/>
      <c r="PGR55" s="96"/>
      <c r="PGS55" s="96"/>
      <c r="PGT55" s="96"/>
      <c r="PGU55" s="96"/>
      <c r="PGV55" s="96"/>
      <c r="PGW55" s="96"/>
      <c r="PGX55" s="96"/>
      <c r="PGY55" s="96"/>
      <c r="PGZ55" s="96"/>
      <c r="PHA55" s="96"/>
      <c r="PHB55" s="96"/>
      <c r="PHC55" s="96"/>
      <c r="PHD55" s="96"/>
      <c r="PHE55" s="96"/>
      <c r="PHF55" s="96"/>
      <c r="PHG55" s="96"/>
      <c r="PHH55" s="96"/>
      <c r="PHI55" s="96"/>
      <c r="PHJ55" s="96"/>
      <c r="PHK55" s="96"/>
      <c r="PHL55" s="96"/>
      <c r="PHM55" s="96"/>
      <c r="PHN55" s="96"/>
      <c r="PHO55" s="96"/>
      <c r="PHP55" s="96"/>
      <c r="PHQ55" s="96"/>
      <c r="PHR55" s="96"/>
      <c r="PHS55" s="96"/>
      <c r="PHT55" s="96"/>
      <c r="PHU55" s="96"/>
      <c r="PHV55" s="96"/>
      <c r="PHW55" s="96"/>
      <c r="PHX55" s="96"/>
      <c r="PHY55" s="96"/>
      <c r="PHZ55" s="96"/>
      <c r="PIA55" s="96"/>
      <c r="PIB55" s="96"/>
      <c r="PIC55" s="96"/>
      <c r="PID55" s="96"/>
      <c r="PIE55" s="96"/>
      <c r="PIF55" s="96"/>
      <c r="PIG55" s="96"/>
      <c r="PIH55" s="96"/>
      <c r="PII55" s="96"/>
      <c r="PIJ55" s="96"/>
      <c r="PIK55" s="96"/>
      <c r="PIL55" s="96"/>
      <c r="PIM55" s="96"/>
      <c r="PIN55" s="96"/>
      <c r="PIO55" s="96"/>
      <c r="PIP55" s="96"/>
      <c r="PIQ55" s="96"/>
      <c r="PIR55" s="96"/>
      <c r="PIS55" s="96"/>
      <c r="PIT55" s="96"/>
      <c r="PIU55" s="96"/>
      <c r="PIV55" s="96"/>
      <c r="PIW55" s="96"/>
      <c r="PIX55" s="96"/>
      <c r="PIY55" s="96"/>
      <c r="PIZ55" s="96"/>
      <c r="PJA55" s="96"/>
      <c r="PJB55" s="96"/>
      <c r="PJC55" s="96"/>
      <c r="PJD55" s="96"/>
      <c r="PJE55" s="96"/>
      <c r="PJF55" s="96"/>
      <c r="PJG55" s="96"/>
      <c r="PJH55" s="96"/>
      <c r="PJI55" s="96"/>
      <c r="PJJ55" s="96"/>
      <c r="PJK55" s="96"/>
      <c r="PJL55" s="96"/>
      <c r="PJM55" s="96"/>
      <c r="PJN55" s="96"/>
      <c r="PJO55" s="96"/>
      <c r="PJP55" s="96"/>
      <c r="PJQ55" s="96"/>
      <c r="PJR55" s="96"/>
      <c r="PJS55" s="96"/>
      <c r="PJT55" s="96"/>
      <c r="PJU55" s="96"/>
      <c r="PJV55" s="96"/>
      <c r="PJW55" s="96"/>
      <c r="PJX55" s="96"/>
      <c r="PJY55" s="96"/>
      <c r="PJZ55" s="96"/>
      <c r="PKA55" s="96"/>
      <c r="PKB55" s="96"/>
      <c r="PKC55" s="96"/>
      <c r="PKD55" s="96"/>
      <c r="PKE55" s="96"/>
      <c r="PKF55" s="96"/>
      <c r="PKG55" s="96"/>
      <c r="PKH55" s="96"/>
      <c r="PKI55" s="96"/>
      <c r="PKJ55" s="96"/>
      <c r="PKK55" s="96"/>
      <c r="PKL55" s="96"/>
      <c r="PKM55" s="96"/>
      <c r="PKN55" s="96"/>
      <c r="PKO55" s="96"/>
      <c r="PKP55" s="96"/>
      <c r="PKQ55" s="96"/>
      <c r="PKR55" s="96"/>
      <c r="PKS55" s="96"/>
      <c r="PKT55" s="96"/>
      <c r="PKU55" s="96"/>
      <c r="PKV55" s="96"/>
      <c r="PKW55" s="96"/>
      <c r="PKX55" s="96"/>
      <c r="PKY55" s="96"/>
      <c r="PKZ55" s="96"/>
      <c r="PLA55" s="96"/>
      <c r="PLB55" s="96"/>
      <c r="PLC55" s="96"/>
      <c r="PLD55" s="96"/>
      <c r="PLE55" s="96"/>
      <c r="PLF55" s="96"/>
      <c r="PLG55" s="96"/>
      <c r="PLH55" s="96"/>
      <c r="PLI55" s="96"/>
      <c r="PLJ55" s="96"/>
      <c r="PLK55" s="96"/>
      <c r="PLL55" s="96"/>
      <c r="PLM55" s="96"/>
      <c r="PLN55" s="96"/>
      <c r="PLO55" s="96"/>
      <c r="PLP55" s="96"/>
      <c r="PLQ55" s="96"/>
      <c r="PLR55" s="96"/>
      <c r="PLS55" s="96"/>
      <c r="PLT55" s="96"/>
      <c r="PLU55" s="96"/>
      <c r="PLV55" s="96"/>
      <c r="PLW55" s="96"/>
      <c r="PLX55" s="96"/>
      <c r="PLY55" s="96"/>
      <c r="PLZ55" s="96"/>
      <c r="PMA55" s="96"/>
      <c r="PMB55" s="96"/>
      <c r="PMC55" s="96"/>
      <c r="PMD55" s="96"/>
      <c r="PME55" s="96"/>
      <c r="PMF55" s="96"/>
      <c r="PMG55" s="96"/>
      <c r="PMH55" s="96"/>
      <c r="PMI55" s="96"/>
      <c r="PMJ55" s="96"/>
      <c r="PMK55" s="96"/>
      <c r="PML55" s="96"/>
      <c r="PMM55" s="96"/>
      <c r="PMN55" s="96"/>
      <c r="PMO55" s="96"/>
      <c r="PMP55" s="96"/>
      <c r="PMQ55" s="96"/>
      <c r="PMR55" s="96"/>
      <c r="PMS55" s="96"/>
      <c r="PMT55" s="96"/>
      <c r="PMU55" s="96"/>
      <c r="PMV55" s="96"/>
      <c r="PMW55" s="96"/>
      <c r="PMX55" s="96"/>
      <c r="PMY55" s="96"/>
      <c r="PMZ55" s="96"/>
      <c r="PNA55" s="96"/>
      <c r="PNB55" s="96"/>
      <c r="PNC55" s="96"/>
      <c r="PND55" s="96"/>
      <c r="PNE55" s="96"/>
      <c r="PNF55" s="96"/>
      <c r="PNG55" s="96"/>
      <c r="PNH55" s="96"/>
      <c r="PNI55" s="96"/>
      <c r="PNJ55" s="96"/>
      <c r="PNK55" s="96"/>
      <c r="PNL55" s="96"/>
      <c r="PNM55" s="96"/>
      <c r="PNN55" s="96"/>
      <c r="PNO55" s="96"/>
      <c r="PNP55" s="96"/>
      <c r="PNQ55" s="96"/>
      <c r="PNR55" s="96"/>
      <c r="PNS55" s="96"/>
      <c r="PNT55" s="96"/>
      <c r="PNU55" s="96"/>
      <c r="PNV55" s="96"/>
      <c r="PNW55" s="96"/>
      <c r="PNX55" s="96"/>
      <c r="PNY55" s="96"/>
      <c r="PNZ55" s="96"/>
      <c r="POA55" s="96"/>
      <c r="POB55" s="96"/>
      <c r="POC55" s="96"/>
      <c r="POD55" s="96"/>
      <c r="POE55" s="96"/>
      <c r="POF55" s="96"/>
      <c r="POG55" s="96"/>
      <c r="POH55" s="96"/>
      <c r="POI55" s="96"/>
      <c r="POJ55" s="96"/>
      <c r="POK55" s="96"/>
      <c r="POL55" s="96"/>
      <c r="POM55" s="96"/>
      <c r="PON55" s="96"/>
      <c r="POO55" s="96"/>
      <c r="POP55" s="96"/>
      <c r="POQ55" s="96"/>
      <c r="POR55" s="96"/>
      <c r="POS55" s="96"/>
      <c r="POT55" s="96"/>
      <c r="POU55" s="96"/>
      <c r="POV55" s="96"/>
      <c r="POW55" s="96"/>
      <c r="POX55" s="96"/>
      <c r="POY55" s="96"/>
      <c r="POZ55" s="96"/>
      <c r="PPA55" s="96"/>
      <c r="PPB55" s="96"/>
      <c r="PPC55" s="96"/>
      <c r="PPD55" s="96"/>
      <c r="PPE55" s="96"/>
      <c r="PPF55" s="96"/>
      <c r="PPG55" s="96"/>
      <c r="PPH55" s="96"/>
      <c r="PPI55" s="96"/>
      <c r="PPJ55" s="96"/>
      <c r="PPK55" s="96"/>
      <c r="PPL55" s="96"/>
      <c r="PPM55" s="96"/>
      <c r="PPN55" s="96"/>
      <c r="PPO55" s="96"/>
      <c r="PPP55" s="96"/>
      <c r="PPQ55" s="96"/>
      <c r="PPR55" s="96"/>
      <c r="PPS55" s="96"/>
      <c r="PPT55" s="96"/>
      <c r="PPU55" s="96"/>
      <c r="PPV55" s="96"/>
      <c r="PPW55" s="96"/>
      <c r="PPX55" s="96"/>
      <c r="PPY55" s="96"/>
      <c r="PPZ55" s="96"/>
      <c r="PQA55" s="96"/>
      <c r="PQB55" s="96"/>
      <c r="PQC55" s="96"/>
      <c r="PQD55" s="96"/>
      <c r="PQE55" s="96"/>
      <c r="PQF55" s="96"/>
      <c r="PQG55" s="96"/>
      <c r="PQH55" s="96"/>
      <c r="PQI55" s="96"/>
      <c r="PQJ55" s="96"/>
      <c r="PQK55" s="96"/>
      <c r="PQL55" s="96"/>
      <c r="PQM55" s="96"/>
      <c r="PQN55" s="96"/>
      <c r="PQO55" s="96"/>
      <c r="PQP55" s="96"/>
      <c r="PQQ55" s="96"/>
      <c r="PQR55" s="96"/>
      <c r="PQS55" s="96"/>
      <c r="PQT55" s="96"/>
      <c r="PQU55" s="96"/>
      <c r="PQV55" s="96"/>
      <c r="PQW55" s="96"/>
      <c r="PQX55" s="96"/>
      <c r="PQY55" s="96"/>
      <c r="PQZ55" s="96"/>
      <c r="PRA55" s="96"/>
      <c r="PRB55" s="96"/>
      <c r="PRC55" s="96"/>
      <c r="PRD55" s="96"/>
      <c r="PRE55" s="96"/>
      <c r="PRF55" s="96"/>
      <c r="PRG55" s="96"/>
      <c r="PRH55" s="96"/>
      <c r="PRI55" s="96"/>
      <c r="PRJ55" s="96"/>
      <c r="PRK55" s="96"/>
      <c r="PRL55" s="96"/>
      <c r="PRM55" s="96"/>
      <c r="PRN55" s="96"/>
      <c r="PRO55" s="96"/>
      <c r="PRP55" s="96"/>
      <c r="PRQ55" s="96"/>
      <c r="PRR55" s="96"/>
      <c r="PRS55" s="96"/>
      <c r="PRT55" s="96"/>
      <c r="PRU55" s="96"/>
      <c r="PRV55" s="96"/>
      <c r="PRW55" s="96"/>
      <c r="PRX55" s="96"/>
      <c r="PRY55" s="96"/>
      <c r="PRZ55" s="96"/>
      <c r="PSA55" s="96"/>
      <c r="PSB55" s="96"/>
      <c r="PSC55" s="96"/>
      <c r="PSD55" s="96"/>
      <c r="PSE55" s="96"/>
      <c r="PSF55" s="96"/>
      <c r="PSG55" s="96"/>
      <c r="PSH55" s="96"/>
      <c r="PSI55" s="96"/>
      <c r="PSJ55" s="96"/>
      <c r="PSK55" s="96"/>
      <c r="PSL55" s="96"/>
      <c r="PSM55" s="96"/>
      <c r="PSN55" s="96"/>
      <c r="PSO55" s="96"/>
      <c r="PSP55" s="96"/>
      <c r="PSQ55" s="96"/>
      <c r="PSR55" s="96"/>
      <c r="PSS55" s="96"/>
      <c r="PST55" s="96"/>
      <c r="PSU55" s="96"/>
      <c r="PSV55" s="96"/>
      <c r="PSW55" s="96"/>
      <c r="PSX55" s="96"/>
      <c r="PSY55" s="96"/>
      <c r="PSZ55" s="96"/>
      <c r="PTA55" s="96"/>
      <c r="PTB55" s="96"/>
      <c r="PTC55" s="96"/>
      <c r="PTD55" s="96"/>
      <c r="PTE55" s="96"/>
      <c r="PTF55" s="96"/>
      <c r="PTG55" s="96"/>
      <c r="PTH55" s="96"/>
      <c r="PTI55" s="96"/>
      <c r="PTJ55" s="96"/>
      <c r="PTK55" s="96"/>
      <c r="PTL55" s="96"/>
      <c r="PTM55" s="96"/>
      <c r="PTN55" s="96"/>
      <c r="PTO55" s="96"/>
      <c r="PTP55" s="96"/>
      <c r="PTQ55" s="96"/>
      <c r="PTR55" s="96"/>
      <c r="PTS55" s="96"/>
      <c r="PTT55" s="96"/>
      <c r="PTU55" s="96"/>
      <c r="PTV55" s="96"/>
      <c r="PTW55" s="96"/>
      <c r="PTX55" s="96"/>
      <c r="PTY55" s="96"/>
      <c r="PTZ55" s="96"/>
      <c r="PUA55" s="96"/>
      <c r="PUB55" s="96"/>
      <c r="PUC55" s="96"/>
      <c r="PUD55" s="96"/>
      <c r="PUE55" s="96"/>
      <c r="PUF55" s="96"/>
      <c r="PUG55" s="96"/>
      <c r="PUH55" s="96"/>
      <c r="PUI55" s="96"/>
      <c r="PUJ55" s="96"/>
      <c r="PUK55" s="96"/>
      <c r="PUL55" s="96"/>
      <c r="PUM55" s="96"/>
      <c r="PUN55" s="96"/>
      <c r="PUO55" s="96"/>
      <c r="PUP55" s="96"/>
      <c r="PUQ55" s="96"/>
      <c r="PUR55" s="96"/>
      <c r="PUS55" s="96"/>
      <c r="PUT55" s="96"/>
      <c r="PUU55" s="96"/>
      <c r="PUV55" s="96"/>
      <c r="PUW55" s="96"/>
      <c r="PUX55" s="96"/>
      <c r="PUY55" s="96"/>
      <c r="PUZ55" s="96"/>
      <c r="PVA55" s="96"/>
      <c r="PVB55" s="96"/>
      <c r="PVC55" s="96"/>
      <c r="PVD55" s="96"/>
      <c r="PVE55" s="96"/>
      <c r="PVF55" s="96"/>
      <c r="PVG55" s="96"/>
      <c r="PVH55" s="96"/>
      <c r="PVI55" s="96"/>
      <c r="PVJ55" s="96"/>
      <c r="PVK55" s="96"/>
      <c r="PVL55" s="96"/>
      <c r="PVM55" s="96"/>
      <c r="PVN55" s="96"/>
      <c r="PVO55" s="96"/>
      <c r="PVP55" s="96"/>
      <c r="PVQ55" s="96"/>
      <c r="PVR55" s="96"/>
      <c r="PVS55" s="96"/>
      <c r="PVT55" s="96"/>
      <c r="PVU55" s="96"/>
      <c r="PVV55" s="96"/>
      <c r="PVW55" s="96"/>
      <c r="PVX55" s="96"/>
      <c r="PVY55" s="96"/>
      <c r="PVZ55" s="96"/>
      <c r="PWA55" s="96"/>
      <c r="PWB55" s="96"/>
      <c r="PWC55" s="96"/>
      <c r="PWD55" s="96"/>
      <c r="PWE55" s="96"/>
      <c r="PWF55" s="96"/>
      <c r="PWG55" s="96"/>
      <c r="PWH55" s="96"/>
      <c r="PWI55" s="96"/>
      <c r="PWJ55" s="96"/>
      <c r="PWK55" s="96"/>
      <c r="PWL55" s="96"/>
      <c r="PWM55" s="96"/>
      <c r="PWN55" s="96"/>
      <c r="PWO55" s="96"/>
      <c r="PWP55" s="96"/>
      <c r="PWQ55" s="96"/>
      <c r="PWR55" s="96"/>
      <c r="PWS55" s="96"/>
      <c r="PWT55" s="96"/>
      <c r="PWU55" s="96"/>
      <c r="PWV55" s="96"/>
      <c r="PWW55" s="96"/>
      <c r="PWX55" s="96"/>
      <c r="PWY55" s="96"/>
      <c r="PWZ55" s="96"/>
      <c r="PXA55" s="96"/>
      <c r="PXB55" s="96"/>
      <c r="PXC55" s="96"/>
      <c r="PXD55" s="96"/>
      <c r="PXE55" s="96"/>
      <c r="PXF55" s="96"/>
      <c r="PXG55" s="96"/>
      <c r="PXH55" s="96"/>
      <c r="PXI55" s="96"/>
      <c r="PXJ55" s="96"/>
      <c r="PXK55" s="96"/>
      <c r="PXL55" s="96"/>
      <c r="PXM55" s="96"/>
      <c r="PXN55" s="96"/>
      <c r="PXO55" s="96"/>
      <c r="PXP55" s="96"/>
      <c r="PXQ55" s="96"/>
      <c r="PXR55" s="96"/>
      <c r="PXS55" s="96"/>
      <c r="PXT55" s="96"/>
      <c r="PXU55" s="96"/>
      <c r="PXV55" s="96"/>
      <c r="PXW55" s="96"/>
      <c r="PXX55" s="96"/>
      <c r="PXY55" s="96"/>
      <c r="PXZ55" s="96"/>
      <c r="PYA55" s="96"/>
      <c r="PYB55" s="96"/>
      <c r="PYC55" s="96"/>
      <c r="PYD55" s="96"/>
      <c r="PYE55" s="96"/>
      <c r="PYF55" s="96"/>
      <c r="PYG55" s="96"/>
      <c r="PYH55" s="96"/>
      <c r="PYI55" s="96"/>
      <c r="PYJ55" s="96"/>
      <c r="PYK55" s="96"/>
      <c r="PYL55" s="96"/>
      <c r="PYM55" s="96"/>
      <c r="PYN55" s="96"/>
      <c r="PYO55" s="96"/>
      <c r="PYP55" s="96"/>
      <c r="PYQ55" s="96"/>
      <c r="PYR55" s="96"/>
      <c r="PYS55" s="96"/>
      <c r="PYT55" s="96"/>
      <c r="PYU55" s="96"/>
      <c r="PYV55" s="96"/>
      <c r="PYW55" s="96"/>
      <c r="PYX55" s="96"/>
      <c r="PYY55" s="96"/>
      <c r="PYZ55" s="96"/>
      <c r="PZA55" s="96"/>
      <c r="PZB55" s="96"/>
      <c r="PZC55" s="96"/>
      <c r="PZD55" s="96"/>
      <c r="PZE55" s="96"/>
      <c r="PZF55" s="96"/>
      <c r="PZG55" s="96"/>
      <c r="PZH55" s="96"/>
      <c r="PZI55" s="96"/>
      <c r="PZJ55" s="96"/>
      <c r="PZK55" s="96"/>
      <c r="PZL55" s="96"/>
      <c r="PZM55" s="96"/>
      <c r="PZN55" s="96"/>
      <c r="PZO55" s="96"/>
      <c r="PZP55" s="96"/>
      <c r="PZQ55" s="96"/>
      <c r="PZR55" s="96"/>
      <c r="PZS55" s="96"/>
      <c r="PZT55" s="96"/>
      <c r="PZU55" s="96"/>
      <c r="PZV55" s="96"/>
      <c r="PZW55" s="96"/>
      <c r="PZX55" s="96"/>
      <c r="PZY55" s="96"/>
      <c r="PZZ55" s="96"/>
      <c r="QAA55" s="96"/>
      <c r="QAB55" s="96"/>
      <c r="QAC55" s="96"/>
      <c r="QAD55" s="96"/>
      <c r="QAE55" s="96"/>
      <c r="QAF55" s="96"/>
      <c r="QAG55" s="96"/>
      <c r="QAH55" s="96"/>
      <c r="QAI55" s="96"/>
      <c r="QAJ55" s="96"/>
      <c r="QAK55" s="96"/>
      <c r="QAL55" s="96"/>
      <c r="QAM55" s="96"/>
      <c r="QAN55" s="96"/>
      <c r="QAO55" s="96"/>
      <c r="QAP55" s="96"/>
      <c r="QAQ55" s="96"/>
      <c r="QAR55" s="96"/>
      <c r="QAS55" s="96"/>
      <c r="QAT55" s="96"/>
      <c r="QAU55" s="96"/>
      <c r="QAV55" s="96"/>
      <c r="QAW55" s="96"/>
      <c r="QAX55" s="96"/>
      <c r="QAY55" s="96"/>
      <c r="QAZ55" s="96"/>
      <c r="QBA55" s="96"/>
      <c r="QBB55" s="96"/>
      <c r="QBC55" s="96"/>
      <c r="QBD55" s="96"/>
      <c r="QBE55" s="96"/>
      <c r="QBF55" s="96"/>
      <c r="QBG55" s="96"/>
      <c r="QBH55" s="96"/>
      <c r="QBI55" s="96"/>
      <c r="QBJ55" s="96"/>
      <c r="QBK55" s="96"/>
      <c r="QBL55" s="96"/>
      <c r="QBM55" s="96"/>
      <c r="QBN55" s="96"/>
      <c r="QBO55" s="96"/>
      <c r="QBP55" s="96"/>
      <c r="QBQ55" s="96"/>
      <c r="QBR55" s="96"/>
      <c r="QBS55" s="96"/>
      <c r="QBT55" s="96"/>
      <c r="QBU55" s="96"/>
      <c r="QBV55" s="96"/>
      <c r="QBW55" s="96"/>
      <c r="QBX55" s="96"/>
      <c r="QBY55" s="96"/>
      <c r="QBZ55" s="96"/>
      <c r="QCA55" s="96"/>
      <c r="QCB55" s="96"/>
      <c r="QCC55" s="96"/>
      <c r="QCD55" s="96"/>
      <c r="QCE55" s="96"/>
      <c r="QCF55" s="96"/>
      <c r="QCG55" s="96"/>
      <c r="QCH55" s="96"/>
      <c r="QCI55" s="96"/>
      <c r="QCJ55" s="96"/>
      <c r="QCK55" s="96"/>
      <c r="QCL55" s="96"/>
      <c r="QCM55" s="96"/>
      <c r="QCN55" s="96"/>
      <c r="QCO55" s="96"/>
      <c r="QCP55" s="96"/>
      <c r="QCQ55" s="96"/>
      <c r="QCR55" s="96"/>
      <c r="QCS55" s="96"/>
      <c r="QCT55" s="96"/>
      <c r="QCU55" s="96"/>
      <c r="QCV55" s="96"/>
      <c r="QCW55" s="96"/>
      <c r="QCX55" s="96"/>
      <c r="QCY55" s="96"/>
      <c r="QCZ55" s="96"/>
      <c r="QDA55" s="96"/>
      <c r="QDB55" s="96"/>
      <c r="QDC55" s="96"/>
      <c r="QDD55" s="96"/>
      <c r="QDE55" s="96"/>
      <c r="QDF55" s="96"/>
      <c r="QDG55" s="96"/>
      <c r="QDH55" s="96"/>
      <c r="QDI55" s="96"/>
      <c r="QDJ55" s="96"/>
      <c r="QDK55" s="96"/>
      <c r="QDL55" s="96"/>
      <c r="QDM55" s="96"/>
      <c r="QDN55" s="96"/>
      <c r="QDO55" s="96"/>
      <c r="QDP55" s="96"/>
      <c r="QDQ55" s="96"/>
      <c r="QDR55" s="96"/>
      <c r="QDS55" s="96"/>
      <c r="QDT55" s="96"/>
      <c r="QDU55" s="96"/>
      <c r="QDV55" s="96"/>
      <c r="QDW55" s="96"/>
      <c r="QDX55" s="96"/>
      <c r="QDY55" s="96"/>
      <c r="QDZ55" s="96"/>
      <c r="QEA55" s="96"/>
      <c r="QEB55" s="96"/>
      <c r="QEC55" s="96"/>
      <c r="QED55" s="96"/>
      <c r="QEE55" s="96"/>
      <c r="QEF55" s="96"/>
      <c r="QEG55" s="96"/>
      <c r="QEH55" s="96"/>
      <c r="QEI55" s="96"/>
      <c r="QEJ55" s="96"/>
      <c r="QEK55" s="96"/>
      <c r="QEL55" s="96"/>
      <c r="QEM55" s="96"/>
      <c r="QEN55" s="96"/>
      <c r="QEO55" s="96"/>
      <c r="QEP55" s="96"/>
      <c r="QEQ55" s="96"/>
      <c r="QER55" s="96"/>
      <c r="QES55" s="96"/>
      <c r="QET55" s="96"/>
      <c r="QEU55" s="96"/>
      <c r="QEV55" s="96"/>
      <c r="QEW55" s="96"/>
      <c r="QEX55" s="96"/>
      <c r="QEY55" s="96"/>
      <c r="QEZ55" s="96"/>
      <c r="QFA55" s="96"/>
      <c r="QFB55" s="96"/>
      <c r="QFC55" s="96"/>
      <c r="QFD55" s="96"/>
      <c r="QFE55" s="96"/>
      <c r="QFF55" s="96"/>
      <c r="QFG55" s="96"/>
      <c r="QFH55" s="96"/>
      <c r="QFI55" s="96"/>
      <c r="QFJ55" s="96"/>
      <c r="QFK55" s="96"/>
      <c r="QFL55" s="96"/>
      <c r="QFM55" s="96"/>
      <c r="QFN55" s="96"/>
      <c r="QFO55" s="96"/>
      <c r="QFP55" s="96"/>
      <c r="QFQ55" s="96"/>
      <c r="QFR55" s="96"/>
      <c r="QFS55" s="96"/>
      <c r="QFT55" s="96"/>
      <c r="QFU55" s="96"/>
      <c r="QFV55" s="96"/>
      <c r="QFW55" s="96"/>
      <c r="QFX55" s="96"/>
      <c r="QFY55" s="96"/>
      <c r="QFZ55" s="96"/>
      <c r="QGA55" s="96"/>
      <c r="QGB55" s="96"/>
      <c r="QGC55" s="96"/>
      <c r="QGD55" s="96"/>
      <c r="QGE55" s="96"/>
      <c r="QGF55" s="96"/>
      <c r="QGG55" s="96"/>
      <c r="QGH55" s="96"/>
      <c r="QGI55" s="96"/>
      <c r="QGJ55" s="96"/>
      <c r="QGK55" s="96"/>
      <c r="QGL55" s="96"/>
      <c r="QGM55" s="96"/>
      <c r="QGN55" s="96"/>
      <c r="QGO55" s="96"/>
      <c r="QGP55" s="96"/>
      <c r="QGQ55" s="96"/>
      <c r="QGR55" s="96"/>
      <c r="QGS55" s="96"/>
      <c r="QGT55" s="96"/>
      <c r="QGU55" s="96"/>
      <c r="QGV55" s="96"/>
      <c r="QGW55" s="96"/>
      <c r="QGX55" s="96"/>
      <c r="QGY55" s="96"/>
      <c r="QGZ55" s="96"/>
      <c r="QHA55" s="96"/>
      <c r="QHB55" s="96"/>
      <c r="QHC55" s="96"/>
      <c r="QHD55" s="96"/>
      <c r="QHE55" s="96"/>
      <c r="QHF55" s="96"/>
      <c r="QHG55" s="96"/>
      <c r="QHH55" s="96"/>
      <c r="QHI55" s="96"/>
      <c r="QHJ55" s="96"/>
      <c r="QHK55" s="96"/>
      <c r="QHL55" s="96"/>
      <c r="QHM55" s="96"/>
      <c r="QHN55" s="96"/>
      <c r="QHO55" s="96"/>
      <c r="QHP55" s="96"/>
      <c r="QHQ55" s="96"/>
      <c r="QHR55" s="96"/>
      <c r="QHS55" s="96"/>
      <c r="QHT55" s="96"/>
      <c r="QHU55" s="96"/>
      <c r="QHV55" s="96"/>
      <c r="QHW55" s="96"/>
      <c r="QHX55" s="96"/>
      <c r="QHY55" s="96"/>
      <c r="QHZ55" s="96"/>
      <c r="QIA55" s="96"/>
      <c r="QIB55" s="96"/>
      <c r="QIC55" s="96"/>
      <c r="QID55" s="96"/>
      <c r="QIE55" s="96"/>
      <c r="QIF55" s="96"/>
      <c r="QIG55" s="96"/>
      <c r="QIH55" s="96"/>
      <c r="QII55" s="96"/>
      <c r="QIJ55" s="96"/>
      <c r="QIK55" s="96"/>
      <c r="QIL55" s="96"/>
      <c r="QIM55" s="96"/>
      <c r="QIN55" s="96"/>
      <c r="QIO55" s="96"/>
      <c r="QIP55" s="96"/>
      <c r="QIQ55" s="96"/>
      <c r="QIR55" s="96"/>
      <c r="QIS55" s="96"/>
      <c r="QIT55" s="96"/>
      <c r="QIU55" s="96"/>
      <c r="QIV55" s="96"/>
      <c r="QIW55" s="96"/>
      <c r="QIX55" s="96"/>
      <c r="QIY55" s="96"/>
      <c r="QIZ55" s="96"/>
      <c r="QJA55" s="96"/>
      <c r="QJB55" s="96"/>
      <c r="QJC55" s="96"/>
      <c r="QJD55" s="96"/>
      <c r="QJE55" s="96"/>
      <c r="QJF55" s="96"/>
      <c r="QJG55" s="96"/>
      <c r="QJH55" s="96"/>
      <c r="QJI55" s="96"/>
      <c r="QJJ55" s="96"/>
      <c r="QJK55" s="96"/>
      <c r="QJL55" s="96"/>
      <c r="QJM55" s="96"/>
      <c r="QJN55" s="96"/>
      <c r="QJO55" s="96"/>
      <c r="QJP55" s="96"/>
      <c r="QJQ55" s="96"/>
      <c r="QJR55" s="96"/>
      <c r="QJS55" s="96"/>
      <c r="QJT55" s="96"/>
      <c r="QJU55" s="96"/>
      <c r="QJV55" s="96"/>
      <c r="QJW55" s="96"/>
      <c r="QJX55" s="96"/>
      <c r="QJY55" s="96"/>
      <c r="QJZ55" s="96"/>
      <c r="QKA55" s="96"/>
      <c r="QKB55" s="96"/>
      <c r="QKC55" s="96"/>
      <c r="QKD55" s="96"/>
      <c r="QKE55" s="96"/>
      <c r="QKF55" s="96"/>
      <c r="QKG55" s="96"/>
      <c r="QKH55" s="96"/>
      <c r="QKI55" s="96"/>
      <c r="QKJ55" s="96"/>
      <c r="QKK55" s="96"/>
      <c r="QKL55" s="96"/>
      <c r="QKM55" s="96"/>
      <c r="QKN55" s="96"/>
      <c r="QKO55" s="96"/>
      <c r="QKP55" s="96"/>
      <c r="QKQ55" s="96"/>
      <c r="QKR55" s="96"/>
      <c r="QKS55" s="96"/>
      <c r="QKT55" s="96"/>
      <c r="QKU55" s="96"/>
      <c r="QKV55" s="96"/>
      <c r="QKW55" s="96"/>
      <c r="QKX55" s="96"/>
      <c r="QKY55" s="96"/>
      <c r="QKZ55" s="96"/>
      <c r="QLA55" s="96"/>
      <c r="QLB55" s="96"/>
      <c r="QLC55" s="96"/>
      <c r="QLD55" s="96"/>
      <c r="QLE55" s="96"/>
      <c r="QLF55" s="96"/>
      <c r="QLG55" s="96"/>
      <c r="QLH55" s="96"/>
      <c r="QLI55" s="96"/>
      <c r="QLJ55" s="96"/>
      <c r="QLK55" s="96"/>
      <c r="QLL55" s="96"/>
      <c r="QLM55" s="96"/>
      <c r="QLN55" s="96"/>
      <c r="QLO55" s="96"/>
      <c r="QLP55" s="96"/>
      <c r="QLQ55" s="96"/>
      <c r="QLR55" s="96"/>
      <c r="QLS55" s="96"/>
      <c r="QLT55" s="96"/>
      <c r="QLU55" s="96"/>
      <c r="QLV55" s="96"/>
      <c r="QLW55" s="96"/>
      <c r="QLX55" s="96"/>
      <c r="QLY55" s="96"/>
      <c r="QLZ55" s="96"/>
      <c r="QMA55" s="96"/>
      <c r="QMB55" s="96"/>
      <c r="QMC55" s="96"/>
      <c r="QMD55" s="96"/>
      <c r="QME55" s="96"/>
      <c r="QMF55" s="96"/>
      <c r="QMG55" s="96"/>
      <c r="QMH55" s="96"/>
      <c r="QMI55" s="96"/>
      <c r="QMJ55" s="96"/>
      <c r="QMK55" s="96"/>
      <c r="QML55" s="96"/>
      <c r="QMM55" s="96"/>
      <c r="QMN55" s="96"/>
      <c r="QMO55" s="96"/>
      <c r="QMP55" s="96"/>
      <c r="QMQ55" s="96"/>
      <c r="QMR55" s="96"/>
      <c r="QMS55" s="96"/>
      <c r="QMT55" s="96"/>
      <c r="QMU55" s="96"/>
      <c r="QMV55" s="96"/>
      <c r="QMW55" s="96"/>
      <c r="QMX55" s="96"/>
      <c r="QMY55" s="96"/>
      <c r="QMZ55" s="96"/>
      <c r="QNA55" s="96"/>
      <c r="QNB55" s="96"/>
      <c r="QNC55" s="96"/>
      <c r="QND55" s="96"/>
      <c r="QNE55" s="96"/>
      <c r="QNF55" s="96"/>
      <c r="QNG55" s="96"/>
      <c r="QNH55" s="96"/>
      <c r="QNI55" s="96"/>
      <c r="QNJ55" s="96"/>
      <c r="QNK55" s="96"/>
      <c r="QNL55" s="96"/>
      <c r="QNM55" s="96"/>
      <c r="QNN55" s="96"/>
      <c r="QNO55" s="96"/>
      <c r="QNP55" s="96"/>
      <c r="QNQ55" s="96"/>
      <c r="QNR55" s="96"/>
      <c r="QNS55" s="96"/>
      <c r="QNT55" s="96"/>
      <c r="QNU55" s="96"/>
      <c r="QNV55" s="96"/>
      <c r="QNW55" s="96"/>
      <c r="QNX55" s="96"/>
      <c r="QNY55" s="96"/>
      <c r="QNZ55" s="96"/>
      <c r="QOA55" s="96"/>
      <c r="QOB55" s="96"/>
      <c r="QOC55" s="96"/>
      <c r="QOD55" s="96"/>
      <c r="QOE55" s="96"/>
      <c r="QOF55" s="96"/>
      <c r="QOG55" s="96"/>
      <c r="QOH55" s="96"/>
      <c r="QOI55" s="96"/>
      <c r="QOJ55" s="96"/>
      <c r="QOK55" s="96"/>
      <c r="QOL55" s="96"/>
      <c r="QOM55" s="96"/>
      <c r="QON55" s="96"/>
      <c r="QOO55" s="96"/>
      <c r="QOP55" s="96"/>
      <c r="QOQ55" s="96"/>
      <c r="QOR55" s="96"/>
      <c r="QOS55" s="96"/>
      <c r="QOT55" s="96"/>
      <c r="QOU55" s="96"/>
      <c r="QOV55" s="96"/>
      <c r="QOW55" s="96"/>
      <c r="QOX55" s="96"/>
      <c r="QOY55" s="96"/>
      <c r="QOZ55" s="96"/>
      <c r="QPA55" s="96"/>
      <c r="QPB55" s="96"/>
      <c r="QPC55" s="96"/>
      <c r="QPD55" s="96"/>
      <c r="QPE55" s="96"/>
      <c r="QPF55" s="96"/>
      <c r="QPG55" s="96"/>
      <c r="QPH55" s="96"/>
      <c r="QPI55" s="96"/>
      <c r="QPJ55" s="96"/>
      <c r="QPK55" s="96"/>
      <c r="QPL55" s="96"/>
      <c r="QPM55" s="96"/>
      <c r="QPN55" s="96"/>
      <c r="QPO55" s="96"/>
      <c r="QPP55" s="96"/>
      <c r="QPQ55" s="96"/>
      <c r="QPR55" s="96"/>
      <c r="QPS55" s="96"/>
      <c r="QPT55" s="96"/>
      <c r="QPU55" s="96"/>
      <c r="QPV55" s="96"/>
      <c r="QPW55" s="96"/>
      <c r="QPX55" s="96"/>
      <c r="QPY55" s="96"/>
      <c r="QPZ55" s="96"/>
      <c r="QQA55" s="96"/>
      <c r="QQB55" s="96"/>
      <c r="QQC55" s="96"/>
      <c r="QQD55" s="96"/>
      <c r="QQE55" s="96"/>
      <c r="QQF55" s="96"/>
      <c r="QQG55" s="96"/>
      <c r="QQH55" s="96"/>
      <c r="QQI55" s="96"/>
      <c r="QQJ55" s="96"/>
      <c r="QQK55" s="96"/>
      <c r="QQL55" s="96"/>
      <c r="QQM55" s="96"/>
      <c r="QQN55" s="96"/>
      <c r="QQO55" s="96"/>
      <c r="QQP55" s="96"/>
      <c r="QQQ55" s="96"/>
      <c r="QQR55" s="96"/>
      <c r="QQS55" s="96"/>
      <c r="QQT55" s="96"/>
      <c r="QQU55" s="96"/>
      <c r="QQV55" s="96"/>
      <c r="QQW55" s="96"/>
      <c r="QQX55" s="96"/>
      <c r="QQY55" s="96"/>
      <c r="QQZ55" s="96"/>
      <c r="QRA55" s="96"/>
      <c r="QRB55" s="96"/>
      <c r="QRC55" s="96"/>
      <c r="QRD55" s="96"/>
      <c r="QRE55" s="96"/>
      <c r="QRF55" s="96"/>
      <c r="QRG55" s="96"/>
      <c r="QRH55" s="96"/>
      <c r="QRI55" s="96"/>
      <c r="QRJ55" s="96"/>
      <c r="QRK55" s="96"/>
      <c r="QRL55" s="96"/>
      <c r="QRM55" s="96"/>
      <c r="QRN55" s="96"/>
      <c r="QRO55" s="96"/>
      <c r="QRP55" s="96"/>
      <c r="QRQ55" s="96"/>
      <c r="QRR55" s="96"/>
      <c r="QRS55" s="96"/>
      <c r="QRT55" s="96"/>
      <c r="QRU55" s="96"/>
      <c r="QRV55" s="96"/>
      <c r="QRW55" s="96"/>
      <c r="QRX55" s="96"/>
      <c r="QRY55" s="96"/>
      <c r="QRZ55" s="96"/>
      <c r="QSA55" s="96"/>
      <c r="QSB55" s="96"/>
      <c r="QSC55" s="96"/>
      <c r="QSD55" s="96"/>
      <c r="QSE55" s="96"/>
      <c r="QSF55" s="96"/>
      <c r="QSG55" s="96"/>
      <c r="QSH55" s="96"/>
      <c r="QSI55" s="96"/>
      <c r="QSJ55" s="96"/>
      <c r="QSK55" s="96"/>
      <c r="QSL55" s="96"/>
      <c r="QSM55" s="96"/>
      <c r="QSN55" s="96"/>
      <c r="QSO55" s="96"/>
      <c r="QSP55" s="96"/>
      <c r="QSQ55" s="96"/>
      <c r="QSR55" s="96"/>
      <c r="QSS55" s="96"/>
      <c r="QST55" s="96"/>
      <c r="QSU55" s="96"/>
      <c r="QSV55" s="96"/>
      <c r="QSW55" s="96"/>
      <c r="QSX55" s="96"/>
      <c r="QSY55" s="96"/>
      <c r="QSZ55" s="96"/>
      <c r="QTA55" s="96"/>
      <c r="QTB55" s="96"/>
      <c r="QTC55" s="96"/>
      <c r="QTD55" s="96"/>
      <c r="QTE55" s="96"/>
      <c r="QTF55" s="96"/>
      <c r="QTG55" s="96"/>
      <c r="QTH55" s="96"/>
      <c r="QTI55" s="96"/>
      <c r="QTJ55" s="96"/>
      <c r="QTK55" s="96"/>
      <c r="QTL55" s="96"/>
      <c r="QTM55" s="96"/>
      <c r="QTN55" s="96"/>
      <c r="QTO55" s="96"/>
      <c r="QTP55" s="96"/>
      <c r="QTQ55" s="96"/>
      <c r="QTR55" s="96"/>
      <c r="QTS55" s="96"/>
      <c r="QTT55" s="96"/>
      <c r="QTU55" s="96"/>
      <c r="QTV55" s="96"/>
      <c r="QTW55" s="96"/>
      <c r="QTX55" s="96"/>
      <c r="QTY55" s="96"/>
      <c r="QTZ55" s="96"/>
      <c r="QUA55" s="96"/>
      <c r="QUB55" s="96"/>
      <c r="QUC55" s="96"/>
      <c r="QUD55" s="96"/>
      <c r="QUE55" s="96"/>
      <c r="QUF55" s="96"/>
      <c r="QUG55" s="96"/>
      <c r="QUH55" s="96"/>
      <c r="QUI55" s="96"/>
      <c r="QUJ55" s="96"/>
      <c r="QUK55" s="96"/>
      <c r="QUL55" s="96"/>
      <c r="QUM55" s="96"/>
      <c r="QUN55" s="96"/>
      <c r="QUO55" s="96"/>
      <c r="QUP55" s="96"/>
      <c r="QUQ55" s="96"/>
      <c r="QUR55" s="96"/>
      <c r="QUS55" s="96"/>
      <c r="QUT55" s="96"/>
      <c r="QUU55" s="96"/>
      <c r="QUV55" s="96"/>
      <c r="QUW55" s="96"/>
      <c r="QUX55" s="96"/>
      <c r="QUY55" s="96"/>
      <c r="QUZ55" s="96"/>
      <c r="QVA55" s="96"/>
      <c r="QVB55" s="96"/>
      <c r="QVC55" s="96"/>
      <c r="QVD55" s="96"/>
      <c r="QVE55" s="96"/>
      <c r="QVF55" s="96"/>
      <c r="QVG55" s="96"/>
      <c r="QVH55" s="96"/>
      <c r="QVI55" s="96"/>
      <c r="QVJ55" s="96"/>
      <c r="QVK55" s="96"/>
      <c r="QVL55" s="96"/>
      <c r="QVM55" s="96"/>
      <c r="QVN55" s="96"/>
      <c r="QVO55" s="96"/>
      <c r="QVP55" s="96"/>
      <c r="QVQ55" s="96"/>
      <c r="QVR55" s="96"/>
      <c r="QVS55" s="96"/>
      <c r="QVT55" s="96"/>
      <c r="QVU55" s="96"/>
      <c r="QVV55" s="96"/>
      <c r="QVW55" s="96"/>
      <c r="QVX55" s="96"/>
      <c r="QVY55" s="96"/>
      <c r="QVZ55" s="96"/>
      <c r="QWA55" s="96"/>
      <c r="QWB55" s="96"/>
      <c r="QWC55" s="96"/>
      <c r="QWD55" s="96"/>
      <c r="QWE55" s="96"/>
      <c r="QWF55" s="96"/>
      <c r="QWG55" s="96"/>
      <c r="QWH55" s="96"/>
      <c r="QWI55" s="96"/>
      <c r="QWJ55" s="96"/>
      <c r="QWK55" s="96"/>
      <c r="QWL55" s="96"/>
      <c r="QWM55" s="96"/>
      <c r="QWN55" s="96"/>
      <c r="QWO55" s="96"/>
      <c r="QWP55" s="96"/>
      <c r="QWQ55" s="96"/>
      <c r="QWR55" s="96"/>
      <c r="QWS55" s="96"/>
      <c r="QWT55" s="96"/>
      <c r="QWU55" s="96"/>
      <c r="QWV55" s="96"/>
      <c r="QWW55" s="96"/>
      <c r="QWX55" s="96"/>
      <c r="QWY55" s="96"/>
      <c r="QWZ55" s="96"/>
      <c r="QXA55" s="96"/>
      <c r="QXB55" s="96"/>
      <c r="QXC55" s="96"/>
      <c r="QXD55" s="96"/>
      <c r="QXE55" s="96"/>
      <c r="QXF55" s="96"/>
      <c r="QXG55" s="96"/>
      <c r="QXH55" s="96"/>
      <c r="QXI55" s="96"/>
      <c r="QXJ55" s="96"/>
      <c r="QXK55" s="96"/>
      <c r="QXL55" s="96"/>
      <c r="QXM55" s="96"/>
      <c r="QXN55" s="96"/>
      <c r="QXO55" s="96"/>
      <c r="QXP55" s="96"/>
      <c r="QXQ55" s="96"/>
      <c r="QXR55" s="96"/>
      <c r="QXS55" s="96"/>
      <c r="QXT55" s="96"/>
      <c r="QXU55" s="96"/>
      <c r="QXV55" s="96"/>
      <c r="QXW55" s="96"/>
      <c r="QXX55" s="96"/>
      <c r="QXY55" s="96"/>
      <c r="QXZ55" s="96"/>
      <c r="QYA55" s="96"/>
      <c r="QYB55" s="96"/>
      <c r="QYC55" s="96"/>
      <c r="QYD55" s="96"/>
      <c r="QYE55" s="96"/>
      <c r="QYF55" s="96"/>
      <c r="QYG55" s="96"/>
      <c r="QYH55" s="96"/>
      <c r="QYI55" s="96"/>
      <c r="QYJ55" s="96"/>
      <c r="QYK55" s="96"/>
      <c r="QYL55" s="96"/>
      <c r="QYM55" s="96"/>
      <c r="QYN55" s="96"/>
      <c r="QYO55" s="96"/>
      <c r="QYP55" s="96"/>
      <c r="QYQ55" s="96"/>
      <c r="QYR55" s="96"/>
      <c r="QYS55" s="96"/>
      <c r="QYT55" s="96"/>
      <c r="QYU55" s="96"/>
      <c r="QYV55" s="96"/>
      <c r="QYW55" s="96"/>
      <c r="QYX55" s="96"/>
      <c r="QYY55" s="96"/>
      <c r="QYZ55" s="96"/>
      <c r="QZA55" s="96"/>
      <c r="QZB55" s="96"/>
      <c r="QZC55" s="96"/>
      <c r="QZD55" s="96"/>
      <c r="QZE55" s="96"/>
      <c r="QZF55" s="96"/>
      <c r="QZG55" s="96"/>
      <c r="QZH55" s="96"/>
      <c r="QZI55" s="96"/>
      <c r="QZJ55" s="96"/>
      <c r="QZK55" s="96"/>
      <c r="QZL55" s="96"/>
      <c r="QZM55" s="96"/>
      <c r="QZN55" s="96"/>
      <c r="QZO55" s="96"/>
      <c r="QZP55" s="96"/>
      <c r="QZQ55" s="96"/>
      <c r="QZR55" s="96"/>
      <c r="QZS55" s="96"/>
      <c r="QZT55" s="96"/>
      <c r="QZU55" s="96"/>
      <c r="QZV55" s="96"/>
      <c r="QZW55" s="96"/>
      <c r="QZX55" s="96"/>
      <c r="QZY55" s="96"/>
      <c r="QZZ55" s="96"/>
      <c r="RAA55" s="96"/>
      <c r="RAB55" s="96"/>
      <c r="RAC55" s="96"/>
      <c r="RAD55" s="96"/>
      <c r="RAE55" s="96"/>
      <c r="RAF55" s="96"/>
      <c r="RAG55" s="96"/>
      <c r="RAH55" s="96"/>
      <c r="RAI55" s="96"/>
      <c r="RAJ55" s="96"/>
      <c r="RAK55" s="96"/>
      <c r="RAL55" s="96"/>
      <c r="RAM55" s="96"/>
      <c r="RAN55" s="96"/>
      <c r="RAO55" s="96"/>
      <c r="RAP55" s="96"/>
      <c r="RAQ55" s="96"/>
      <c r="RAR55" s="96"/>
      <c r="RAS55" s="96"/>
      <c r="RAT55" s="96"/>
      <c r="RAU55" s="96"/>
      <c r="RAV55" s="96"/>
      <c r="RAW55" s="96"/>
      <c r="RAX55" s="96"/>
      <c r="RAY55" s="96"/>
      <c r="RAZ55" s="96"/>
      <c r="RBA55" s="96"/>
      <c r="RBB55" s="96"/>
      <c r="RBC55" s="96"/>
      <c r="RBD55" s="96"/>
      <c r="RBE55" s="96"/>
      <c r="RBF55" s="96"/>
      <c r="RBG55" s="96"/>
      <c r="RBH55" s="96"/>
      <c r="RBI55" s="96"/>
      <c r="RBJ55" s="96"/>
      <c r="RBK55" s="96"/>
      <c r="RBL55" s="96"/>
      <c r="RBM55" s="96"/>
      <c r="RBN55" s="96"/>
      <c r="RBO55" s="96"/>
      <c r="RBP55" s="96"/>
      <c r="RBQ55" s="96"/>
      <c r="RBR55" s="96"/>
      <c r="RBS55" s="96"/>
      <c r="RBT55" s="96"/>
      <c r="RBU55" s="96"/>
      <c r="RBV55" s="96"/>
      <c r="RBW55" s="96"/>
      <c r="RBX55" s="96"/>
      <c r="RBY55" s="96"/>
      <c r="RBZ55" s="96"/>
      <c r="RCA55" s="96"/>
      <c r="RCB55" s="96"/>
      <c r="RCC55" s="96"/>
      <c r="RCD55" s="96"/>
      <c r="RCE55" s="96"/>
      <c r="RCF55" s="96"/>
      <c r="RCG55" s="96"/>
      <c r="RCH55" s="96"/>
      <c r="RCI55" s="96"/>
      <c r="RCJ55" s="96"/>
      <c r="RCK55" s="96"/>
      <c r="RCL55" s="96"/>
      <c r="RCM55" s="96"/>
      <c r="RCN55" s="96"/>
      <c r="RCO55" s="96"/>
      <c r="RCP55" s="96"/>
      <c r="RCQ55" s="96"/>
      <c r="RCR55" s="96"/>
      <c r="RCS55" s="96"/>
      <c r="RCT55" s="96"/>
      <c r="RCU55" s="96"/>
      <c r="RCV55" s="96"/>
      <c r="RCW55" s="96"/>
      <c r="RCX55" s="96"/>
      <c r="RCY55" s="96"/>
      <c r="RCZ55" s="96"/>
      <c r="RDA55" s="96"/>
      <c r="RDB55" s="96"/>
      <c r="RDC55" s="96"/>
      <c r="RDD55" s="96"/>
      <c r="RDE55" s="96"/>
      <c r="RDF55" s="96"/>
      <c r="RDG55" s="96"/>
      <c r="RDH55" s="96"/>
      <c r="RDI55" s="96"/>
      <c r="RDJ55" s="96"/>
      <c r="RDK55" s="96"/>
      <c r="RDL55" s="96"/>
      <c r="RDM55" s="96"/>
      <c r="RDN55" s="96"/>
      <c r="RDO55" s="96"/>
      <c r="RDP55" s="96"/>
      <c r="RDQ55" s="96"/>
      <c r="RDR55" s="96"/>
      <c r="RDS55" s="96"/>
      <c r="RDT55" s="96"/>
      <c r="RDU55" s="96"/>
      <c r="RDV55" s="96"/>
      <c r="RDW55" s="96"/>
      <c r="RDX55" s="96"/>
      <c r="RDY55" s="96"/>
      <c r="RDZ55" s="96"/>
      <c r="REA55" s="96"/>
      <c r="REB55" s="96"/>
      <c r="REC55" s="96"/>
      <c r="RED55" s="96"/>
      <c r="REE55" s="96"/>
      <c r="REF55" s="96"/>
      <c r="REG55" s="96"/>
      <c r="REH55" s="96"/>
      <c r="REI55" s="96"/>
      <c r="REJ55" s="96"/>
      <c r="REK55" s="96"/>
      <c r="REL55" s="96"/>
      <c r="REM55" s="96"/>
      <c r="REN55" s="96"/>
      <c r="REO55" s="96"/>
      <c r="REP55" s="96"/>
      <c r="REQ55" s="96"/>
      <c r="RER55" s="96"/>
      <c r="RES55" s="96"/>
      <c r="RET55" s="96"/>
      <c r="REU55" s="96"/>
      <c r="REV55" s="96"/>
      <c r="REW55" s="96"/>
      <c r="REX55" s="96"/>
      <c r="REY55" s="96"/>
      <c r="REZ55" s="96"/>
      <c r="RFA55" s="96"/>
      <c r="RFB55" s="96"/>
      <c r="RFC55" s="96"/>
      <c r="RFD55" s="96"/>
      <c r="RFE55" s="96"/>
      <c r="RFF55" s="96"/>
      <c r="RFG55" s="96"/>
      <c r="RFH55" s="96"/>
      <c r="RFI55" s="96"/>
      <c r="RFJ55" s="96"/>
      <c r="RFK55" s="96"/>
      <c r="RFL55" s="96"/>
      <c r="RFM55" s="96"/>
      <c r="RFN55" s="96"/>
      <c r="RFO55" s="96"/>
      <c r="RFP55" s="96"/>
      <c r="RFQ55" s="96"/>
      <c r="RFR55" s="96"/>
      <c r="RFS55" s="96"/>
      <c r="RFT55" s="96"/>
      <c r="RFU55" s="96"/>
      <c r="RFV55" s="96"/>
      <c r="RFW55" s="96"/>
      <c r="RFX55" s="96"/>
      <c r="RFY55" s="96"/>
      <c r="RFZ55" s="96"/>
      <c r="RGA55" s="96"/>
      <c r="RGB55" s="96"/>
      <c r="RGC55" s="96"/>
      <c r="RGD55" s="96"/>
      <c r="RGE55" s="96"/>
      <c r="RGF55" s="96"/>
      <c r="RGG55" s="96"/>
      <c r="RGH55" s="96"/>
      <c r="RGI55" s="96"/>
      <c r="RGJ55" s="96"/>
      <c r="RGK55" s="96"/>
      <c r="RGL55" s="96"/>
      <c r="RGM55" s="96"/>
      <c r="RGN55" s="96"/>
      <c r="RGO55" s="96"/>
      <c r="RGP55" s="96"/>
      <c r="RGQ55" s="96"/>
      <c r="RGR55" s="96"/>
      <c r="RGS55" s="96"/>
      <c r="RGT55" s="96"/>
      <c r="RGU55" s="96"/>
      <c r="RGV55" s="96"/>
      <c r="RGW55" s="96"/>
      <c r="RGX55" s="96"/>
      <c r="RGY55" s="96"/>
      <c r="RGZ55" s="96"/>
      <c r="RHA55" s="96"/>
      <c r="RHB55" s="96"/>
      <c r="RHC55" s="96"/>
      <c r="RHD55" s="96"/>
      <c r="RHE55" s="96"/>
      <c r="RHF55" s="96"/>
      <c r="RHG55" s="96"/>
      <c r="RHH55" s="96"/>
      <c r="RHI55" s="96"/>
      <c r="RHJ55" s="96"/>
      <c r="RHK55" s="96"/>
      <c r="RHL55" s="96"/>
      <c r="RHM55" s="96"/>
      <c r="RHN55" s="96"/>
      <c r="RHO55" s="96"/>
      <c r="RHP55" s="96"/>
      <c r="RHQ55" s="96"/>
      <c r="RHR55" s="96"/>
      <c r="RHS55" s="96"/>
      <c r="RHT55" s="96"/>
      <c r="RHU55" s="96"/>
      <c r="RHV55" s="96"/>
      <c r="RHW55" s="96"/>
      <c r="RHX55" s="96"/>
      <c r="RHY55" s="96"/>
      <c r="RHZ55" s="96"/>
      <c r="RIA55" s="96"/>
      <c r="RIB55" s="96"/>
      <c r="RIC55" s="96"/>
      <c r="RID55" s="96"/>
      <c r="RIE55" s="96"/>
      <c r="RIF55" s="96"/>
      <c r="RIG55" s="96"/>
      <c r="RIH55" s="96"/>
      <c r="RII55" s="96"/>
      <c r="RIJ55" s="96"/>
      <c r="RIK55" s="96"/>
      <c r="RIL55" s="96"/>
      <c r="RIM55" s="96"/>
      <c r="RIN55" s="96"/>
      <c r="RIO55" s="96"/>
      <c r="RIP55" s="96"/>
      <c r="RIQ55" s="96"/>
      <c r="RIR55" s="96"/>
      <c r="RIS55" s="96"/>
      <c r="RIT55" s="96"/>
      <c r="RIU55" s="96"/>
      <c r="RIV55" s="96"/>
      <c r="RIW55" s="96"/>
      <c r="RIX55" s="96"/>
      <c r="RIY55" s="96"/>
      <c r="RIZ55" s="96"/>
      <c r="RJA55" s="96"/>
      <c r="RJB55" s="96"/>
      <c r="RJC55" s="96"/>
      <c r="RJD55" s="96"/>
      <c r="RJE55" s="96"/>
      <c r="RJF55" s="96"/>
      <c r="RJG55" s="96"/>
      <c r="RJH55" s="96"/>
      <c r="RJI55" s="96"/>
      <c r="RJJ55" s="96"/>
      <c r="RJK55" s="96"/>
      <c r="RJL55" s="96"/>
      <c r="RJM55" s="96"/>
      <c r="RJN55" s="96"/>
      <c r="RJO55" s="96"/>
      <c r="RJP55" s="96"/>
      <c r="RJQ55" s="96"/>
      <c r="RJR55" s="96"/>
      <c r="RJS55" s="96"/>
      <c r="RJT55" s="96"/>
      <c r="RJU55" s="96"/>
      <c r="RJV55" s="96"/>
      <c r="RJW55" s="96"/>
      <c r="RJX55" s="96"/>
      <c r="RJY55" s="96"/>
      <c r="RJZ55" s="96"/>
      <c r="RKA55" s="96"/>
      <c r="RKB55" s="96"/>
      <c r="RKC55" s="96"/>
      <c r="RKD55" s="96"/>
      <c r="RKE55" s="96"/>
      <c r="RKF55" s="96"/>
      <c r="RKG55" s="96"/>
      <c r="RKH55" s="96"/>
      <c r="RKI55" s="96"/>
      <c r="RKJ55" s="96"/>
      <c r="RKK55" s="96"/>
      <c r="RKL55" s="96"/>
      <c r="RKM55" s="96"/>
      <c r="RKN55" s="96"/>
      <c r="RKO55" s="96"/>
      <c r="RKP55" s="96"/>
      <c r="RKQ55" s="96"/>
      <c r="RKR55" s="96"/>
      <c r="RKS55" s="96"/>
      <c r="RKT55" s="96"/>
      <c r="RKU55" s="96"/>
      <c r="RKV55" s="96"/>
      <c r="RKW55" s="96"/>
      <c r="RKX55" s="96"/>
      <c r="RKY55" s="96"/>
      <c r="RKZ55" s="96"/>
      <c r="RLA55" s="96"/>
      <c r="RLB55" s="96"/>
      <c r="RLC55" s="96"/>
      <c r="RLD55" s="96"/>
      <c r="RLE55" s="96"/>
      <c r="RLF55" s="96"/>
      <c r="RLG55" s="96"/>
      <c r="RLH55" s="96"/>
      <c r="RLI55" s="96"/>
      <c r="RLJ55" s="96"/>
      <c r="RLK55" s="96"/>
      <c r="RLL55" s="96"/>
      <c r="RLM55" s="96"/>
      <c r="RLN55" s="96"/>
      <c r="RLO55" s="96"/>
      <c r="RLP55" s="96"/>
      <c r="RLQ55" s="96"/>
      <c r="RLR55" s="96"/>
      <c r="RLS55" s="96"/>
      <c r="RLT55" s="96"/>
      <c r="RLU55" s="96"/>
      <c r="RLV55" s="96"/>
      <c r="RLW55" s="96"/>
      <c r="RLX55" s="96"/>
      <c r="RLY55" s="96"/>
      <c r="RLZ55" s="96"/>
      <c r="RMA55" s="96"/>
      <c r="RMB55" s="96"/>
      <c r="RMC55" s="96"/>
      <c r="RMD55" s="96"/>
      <c r="RME55" s="96"/>
      <c r="RMF55" s="96"/>
      <c r="RMG55" s="96"/>
      <c r="RMH55" s="96"/>
      <c r="RMI55" s="96"/>
      <c r="RMJ55" s="96"/>
      <c r="RMK55" s="96"/>
      <c r="RML55" s="96"/>
      <c r="RMM55" s="96"/>
      <c r="RMN55" s="96"/>
      <c r="RMO55" s="96"/>
      <c r="RMP55" s="96"/>
      <c r="RMQ55" s="96"/>
      <c r="RMR55" s="96"/>
      <c r="RMS55" s="96"/>
      <c r="RMT55" s="96"/>
      <c r="RMU55" s="96"/>
      <c r="RMV55" s="96"/>
      <c r="RMW55" s="96"/>
      <c r="RMX55" s="96"/>
      <c r="RMY55" s="96"/>
      <c r="RMZ55" s="96"/>
      <c r="RNA55" s="96"/>
      <c r="RNB55" s="96"/>
      <c r="RNC55" s="96"/>
      <c r="RND55" s="96"/>
      <c r="RNE55" s="96"/>
      <c r="RNF55" s="96"/>
      <c r="RNG55" s="96"/>
      <c r="RNH55" s="96"/>
      <c r="RNI55" s="96"/>
      <c r="RNJ55" s="96"/>
      <c r="RNK55" s="96"/>
      <c r="RNL55" s="96"/>
      <c r="RNM55" s="96"/>
      <c r="RNN55" s="96"/>
      <c r="RNO55" s="96"/>
      <c r="RNP55" s="96"/>
      <c r="RNQ55" s="96"/>
      <c r="RNR55" s="96"/>
      <c r="RNS55" s="96"/>
      <c r="RNT55" s="96"/>
      <c r="RNU55" s="96"/>
      <c r="RNV55" s="96"/>
      <c r="RNW55" s="96"/>
      <c r="RNX55" s="96"/>
      <c r="RNY55" s="96"/>
      <c r="RNZ55" s="96"/>
      <c r="ROA55" s="96"/>
      <c r="ROB55" s="96"/>
      <c r="ROC55" s="96"/>
      <c r="ROD55" s="96"/>
      <c r="ROE55" s="96"/>
      <c r="ROF55" s="96"/>
      <c r="ROG55" s="96"/>
      <c r="ROH55" s="96"/>
      <c r="ROI55" s="96"/>
      <c r="ROJ55" s="96"/>
      <c r="ROK55" s="96"/>
      <c r="ROL55" s="96"/>
      <c r="ROM55" s="96"/>
      <c r="RON55" s="96"/>
      <c r="ROO55" s="96"/>
      <c r="ROP55" s="96"/>
      <c r="ROQ55" s="96"/>
      <c r="ROR55" s="96"/>
      <c r="ROS55" s="96"/>
      <c r="ROT55" s="96"/>
      <c r="ROU55" s="96"/>
      <c r="ROV55" s="96"/>
      <c r="ROW55" s="96"/>
      <c r="ROX55" s="96"/>
      <c r="ROY55" s="96"/>
      <c r="ROZ55" s="96"/>
      <c r="RPA55" s="96"/>
      <c r="RPB55" s="96"/>
      <c r="RPC55" s="96"/>
      <c r="RPD55" s="96"/>
      <c r="RPE55" s="96"/>
      <c r="RPF55" s="96"/>
      <c r="RPG55" s="96"/>
      <c r="RPH55" s="96"/>
      <c r="RPI55" s="96"/>
      <c r="RPJ55" s="96"/>
      <c r="RPK55" s="96"/>
      <c r="RPL55" s="96"/>
      <c r="RPM55" s="96"/>
      <c r="RPN55" s="96"/>
      <c r="RPO55" s="96"/>
      <c r="RPP55" s="96"/>
      <c r="RPQ55" s="96"/>
      <c r="RPR55" s="96"/>
      <c r="RPS55" s="96"/>
      <c r="RPT55" s="96"/>
      <c r="RPU55" s="96"/>
      <c r="RPV55" s="96"/>
      <c r="RPW55" s="96"/>
      <c r="RPX55" s="96"/>
      <c r="RPY55" s="96"/>
      <c r="RPZ55" s="96"/>
      <c r="RQA55" s="96"/>
      <c r="RQB55" s="96"/>
      <c r="RQC55" s="96"/>
      <c r="RQD55" s="96"/>
      <c r="RQE55" s="96"/>
      <c r="RQF55" s="96"/>
      <c r="RQG55" s="96"/>
      <c r="RQH55" s="96"/>
      <c r="RQI55" s="96"/>
      <c r="RQJ55" s="96"/>
      <c r="RQK55" s="96"/>
      <c r="RQL55" s="96"/>
      <c r="RQM55" s="96"/>
      <c r="RQN55" s="96"/>
      <c r="RQO55" s="96"/>
      <c r="RQP55" s="96"/>
      <c r="RQQ55" s="96"/>
      <c r="RQR55" s="96"/>
      <c r="RQS55" s="96"/>
      <c r="RQT55" s="96"/>
      <c r="RQU55" s="96"/>
      <c r="RQV55" s="96"/>
      <c r="RQW55" s="96"/>
      <c r="RQX55" s="96"/>
      <c r="RQY55" s="96"/>
      <c r="RQZ55" s="96"/>
      <c r="RRA55" s="96"/>
      <c r="RRB55" s="96"/>
      <c r="RRC55" s="96"/>
      <c r="RRD55" s="96"/>
      <c r="RRE55" s="96"/>
      <c r="RRF55" s="96"/>
      <c r="RRG55" s="96"/>
      <c r="RRH55" s="96"/>
      <c r="RRI55" s="96"/>
      <c r="RRJ55" s="96"/>
      <c r="RRK55" s="96"/>
      <c r="RRL55" s="96"/>
      <c r="RRM55" s="96"/>
      <c r="RRN55" s="96"/>
      <c r="RRO55" s="96"/>
      <c r="RRP55" s="96"/>
      <c r="RRQ55" s="96"/>
      <c r="RRR55" s="96"/>
      <c r="RRS55" s="96"/>
      <c r="RRT55" s="96"/>
      <c r="RRU55" s="96"/>
      <c r="RRV55" s="96"/>
      <c r="RRW55" s="96"/>
      <c r="RRX55" s="96"/>
      <c r="RRY55" s="96"/>
      <c r="RRZ55" s="96"/>
      <c r="RSA55" s="96"/>
      <c r="RSB55" s="96"/>
      <c r="RSC55" s="96"/>
      <c r="RSD55" s="96"/>
      <c r="RSE55" s="96"/>
      <c r="RSF55" s="96"/>
      <c r="RSG55" s="96"/>
      <c r="RSH55" s="96"/>
      <c r="RSI55" s="96"/>
      <c r="RSJ55" s="96"/>
      <c r="RSK55" s="96"/>
      <c r="RSL55" s="96"/>
      <c r="RSM55" s="96"/>
      <c r="RSN55" s="96"/>
      <c r="RSO55" s="96"/>
      <c r="RSP55" s="96"/>
      <c r="RSQ55" s="96"/>
      <c r="RSR55" s="96"/>
      <c r="RSS55" s="96"/>
      <c r="RST55" s="96"/>
      <c r="RSU55" s="96"/>
      <c r="RSV55" s="96"/>
      <c r="RSW55" s="96"/>
      <c r="RSX55" s="96"/>
      <c r="RSY55" s="96"/>
      <c r="RSZ55" s="96"/>
      <c r="RTA55" s="96"/>
      <c r="RTB55" s="96"/>
      <c r="RTC55" s="96"/>
      <c r="RTD55" s="96"/>
      <c r="RTE55" s="96"/>
      <c r="RTF55" s="96"/>
      <c r="RTG55" s="96"/>
      <c r="RTH55" s="96"/>
      <c r="RTI55" s="96"/>
      <c r="RTJ55" s="96"/>
      <c r="RTK55" s="96"/>
      <c r="RTL55" s="96"/>
      <c r="RTM55" s="96"/>
      <c r="RTN55" s="96"/>
      <c r="RTO55" s="96"/>
      <c r="RTP55" s="96"/>
      <c r="RTQ55" s="96"/>
      <c r="RTR55" s="96"/>
      <c r="RTS55" s="96"/>
      <c r="RTT55" s="96"/>
      <c r="RTU55" s="96"/>
      <c r="RTV55" s="96"/>
      <c r="RTW55" s="96"/>
      <c r="RTX55" s="96"/>
      <c r="RTY55" s="96"/>
      <c r="RTZ55" s="96"/>
      <c r="RUA55" s="96"/>
      <c r="RUB55" s="96"/>
      <c r="RUC55" s="96"/>
      <c r="RUD55" s="96"/>
      <c r="RUE55" s="96"/>
      <c r="RUF55" s="96"/>
      <c r="RUG55" s="96"/>
      <c r="RUH55" s="96"/>
      <c r="RUI55" s="96"/>
      <c r="RUJ55" s="96"/>
      <c r="RUK55" s="96"/>
      <c r="RUL55" s="96"/>
      <c r="RUM55" s="96"/>
      <c r="RUN55" s="96"/>
      <c r="RUO55" s="96"/>
      <c r="RUP55" s="96"/>
      <c r="RUQ55" s="96"/>
      <c r="RUR55" s="96"/>
      <c r="RUS55" s="96"/>
      <c r="RUT55" s="96"/>
      <c r="RUU55" s="96"/>
      <c r="RUV55" s="96"/>
      <c r="RUW55" s="96"/>
      <c r="RUX55" s="96"/>
      <c r="RUY55" s="96"/>
      <c r="RUZ55" s="96"/>
      <c r="RVA55" s="96"/>
      <c r="RVB55" s="96"/>
      <c r="RVC55" s="96"/>
      <c r="RVD55" s="96"/>
      <c r="RVE55" s="96"/>
      <c r="RVF55" s="96"/>
      <c r="RVG55" s="96"/>
      <c r="RVH55" s="96"/>
      <c r="RVI55" s="96"/>
      <c r="RVJ55" s="96"/>
      <c r="RVK55" s="96"/>
      <c r="RVL55" s="96"/>
      <c r="RVM55" s="96"/>
      <c r="RVN55" s="96"/>
      <c r="RVO55" s="96"/>
      <c r="RVP55" s="96"/>
      <c r="RVQ55" s="96"/>
      <c r="RVR55" s="96"/>
      <c r="RVS55" s="96"/>
      <c r="RVT55" s="96"/>
      <c r="RVU55" s="96"/>
      <c r="RVV55" s="96"/>
      <c r="RVW55" s="96"/>
      <c r="RVX55" s="96"/>
      <c r="RVY55" s="96"/>
      <c r="RVZ55" s="96"/>
      <c r="RWA55" s="96"/>
      <c r="RWB55" s="96"/>
      <c r="RWC55" s="96"/>
      <c r="RWD55" s="96"/>
      <c r="RWE55" s="96"/>
      <c r="RWF55" s="96"/>
      <c r="RWG55" s="96"/>
      <c r="RWH55" s="96"/>
      <c r="RWI55" s="96"/>
      <c r="RWJ55" s="96"/>
      <c r="RWK55" s="96"/>
      <c r="RWL55" s="96"/>
      <c r="RWM55" s="96"/>
      <c r="RWN55" s="96"/>
      <c r="RWO55" s="96"/>
      <c r="RWP55" s="96"/>
      <c r="RWQ55" s="96"/>
      <c r="RWR55" s="96"/>
      <c r="RWS55" s="96"/>
      <c r="RWT55" s="96"/>
      <c r="RWU55" s="96"/>
      <c r="RWV55" s="96"/>
      <c r="RWW55" s="96"/>
      <c r="RWX55" s="96"/>
      <c r="RWY55" s="96"/>
      <c r="RWZ55" s="96"/>
      <c r="RXA55" s="96"/>
      <c r="RXB55" s="96"/>
      <c r="RXC55" s="96"/>
      <c r="RXD55" s="96"/>
      <c r="RXE55" s="96"/>
      <c r="RXF55" s="96"/>
      <c r="RXG55" s="96"/>
      <c r="RXH55" s="96"/>
      <c r="RXI55" s="96"/>
      <c r="RXJ55" s="96"/>
      <c r="RXK55" s="96"/>
      <c r="RXL55" s="96"/>
      <c r="RXM55" s="96"/>
      <c r="RXN55" s="96"/>
      <c r="RXO55" s="96"/>
      <c r="RXP55" s="96"/>
      <c r="RXQ55" s="96"/>
      <c r="RXR55" s="96"/>
      <c r="RXS55" s="96"/>
      <c r="RXT55" s="96"/>
      <c r="RXU55" s="96"/>
      <c r="RXV55" s="96"/>
      <c r="RXW55" s="96"/>
      <c r="RXX55" s="96"/>
      <c r="RXY55" s="96"/>
      <c r="RXZ55" s="96"/>
      <c r="RYA55" s="96"/>
      <c r="RYB55" s="96"/>
      <c r="RYC55" s="96"/>
      <c r="RYD55" s="96"/>
      <c r="RYE55" s="96"/>
      <c r="RYF55" s="96"/>
      <c r="RYG55" s="96"/>
      <c r="RYH55" s="96"/>
      <c r="RYI55" s="96"/>
      <c r="RYJ55" s="96"/>
      <c r="RYK55" s="96"/>
      <c r="RYL55" s="96"/>
      <c r="RYM55" s="96"/>
      <c r="RYN55" s="96"/>
      <c r="RYO55" s="96"/>
      <c r="RYP55" s="96"/>
      <c r="RYQ55" s="96"/>
      <c r="RYR55" s="96"/>
      <c r="RYS55" s="96"/>
      <c r="RYT55" s="96"/>
      <c r="RYU55" s="96"/>
      <c r="RYV55" s="96"/>
      <c r="RYW55" s="96"/>
      <c r="RYX55" s="96"/>
      <c r="RYY55" s="96"/>
      <c r="RYZ55" s="96"/>
      <c r="RZA55" s="96"/>
      <c r="RZB55" s="96"/>
      <c r="RZC55" s="96"/>
      <c r="RZD55" s="96"/>
      <c r="RZE55" s="96"/>
      <c r="RZF55" s="96"/>
      <c r="RZG55" s="96"/>
      <c r="RZH55" s="96"/>
      <c r="RZI55" s="96"/>
      <c r="RZJ55" s="96"/>
      <c r="RZK55" s="96"/>
      <c r="RZL55" s="96"/>
      <c r="RZM55" s="96"/>
      <c r="RZN55" s="96"/>
      <c r="RZO55" s="96"/>
      <c r="RZP55" s="96"/>
      <c r="RZQ55" s="96"/>
      <c r="RZR55" s="96"/>
      <c r="RZS55" s="96"/>
      <c r="RZT55" s="96"/>
      <c r="RZU55" s="96"/>
      <c r="RZV55" s="96"/>
      <c r="RZW55" s="96"/>
      <c r="RZX55" s="96"/>
      <c r="RZY55" s="96"/>
      <c r="RZZ55" s="96"/>
      <c r="SAA55" s="96"/>
      <c r="SAB55" s="96"/>
      <c r="SAC55" s="96"/>
      <c r="SAD55" s="96"/>
      <c r="SAE55" s="96"/>
      <c r="SAF55" s="96"/>
      <c r="SAG55" s="96"/>
      <c r="SAH55" s="96"/>
      <c r="SAI55" s="96"/>
      <c r="SAJ55" s="96"/>
      <c r="SAK55" s="96"/>
      <c r="SAL55" s="96"/>
      <c r="SAM55" s="96"/>
      <c r="SAN55" s="96"/>
      <c r="SAO55" s="96"/>
      <c r="SAP55" s="96"/>
      <c r="SAQ55" s="96"/>
      <c r="SAR55" s="96"/>
      <c r="SAS55" s="96"/>
      <c r="SAT55" s="96"/>
      <c r="SAU55" s="96"/>
      <c r="SAV55" s="96"/>
      <c r="SAW55" s="96"/>
      <c r="SAX55" s="96"/>
      <c r="SAY55" s="96"/>
      <c r="SAZ55" s="96"/>
      <c r="SBA55" s="96"/>
      <c r="SBB55" s="96"/>
      <c r="SBC55" s="96"/>
      <c r="SBD55" s="96"/>
      <c r="SBE55" s="96"/>
      <c r="SBF55" s="96"/>
      <c r="SBG55" s="96"/>
      <c r="SBH55" s="96"/>
      <c r="SBI55" s="96"/>
      <c r="SBJ55" s="96"/>
      <c r="SBK55" s="96"/>
      <c r="SBL55" s="96"/>
      <c r="SBM55" s="96"/>
      <c r="SBN55" s="96"/>
      <c r="SBO55" s="96"/>
      <c r="SBP55" s="96"/>
      <c r="SBQ55" s="96"/>
      <c r="SBR55" s="96"/>
      <c r="SBS55" s="96"/>
      <c r="SBT55" s="96"/>
      <c r="SBU55" s="96"/>
      <c r="SBV55" s="96"/>
      <c r="SBW55" s="96"/>
      <c r="SBX55" s="96"/>
      <c r="SBY55" s="96"/>
      <c r="SBZ55" s="96"/>
      <c r="SCA55" s="96"/>
      <c r="SCB55" s="96"/>
      <c r="SCC55" s="96"/>
      <c r="SCD55" s="96"/>
      <c r="SCE55" s="96"/>
      <c r="SCF55" s="96"/>
      <c r="SCG55" s="96"/>
      <c r="SCH55" s="96"/>
      <c r="SCI55" s="96"/>
      <c r="SCJ55" s="96"/>
      <c r="SCK55" s="96"/>
      <c r="SCL55" s="96"/>
      <c r="SCM55" s="96"/>
      <c r="SCN55" s="96"/>
      <c r="SCO55" s="96"/>
      <c r="SCP55" s="96"/>
      <c r="SCQ55" s="96"/>
      <c r="SCR55" s="96"/>
      <c r="SCS55" s="96"/>
      <c r="SCT55" s="96"/>
      <c r="SCU55" s="96"/>
      <c r="SCV55" s="96"/>
      <c r="SCW55" s="96"/>
      <c r="SCX55" s="96"/>
      <c r="SCY55" s="96"/>
      <c r="SCZ55" s="96"/>
      <c r="SDA55" s="96"/>
      <c r="SDB55" s="96"/>
      <c r="SDC55" s="96"/>
      <c r="SDD55" s="96"/>
      <c r="SDE55" s="96"/>
      <c r="SDF55" s="96"/>
      <c r="SDG55" s="96"/>
      <c r="SDH55" s="96"/>
      <c r="SDI55" s="96"/>
      <c r="SDJ55" s="96"/>
      <c r="SDK55" s="96"/>
      <c r="SDL55" s="96"/>
      <c r="SDM55" s="96"/>
      <c r="SDN55" s="96"/>
      <c r="SDO55" s="96"/>
      <c r="SDP55" s="96"/>
      <c r="SDQ55" s="96"/>
      <c r="SDR55" s="96"/>
      <c r="SDS55" s="96"/>
      <c r="SDT55" s="96"/>
      <c r="SDU55" s="96"/>
      <c r="SDV55" s="96"/>
      <c r="SDW55" s="96"/>
      <c r="SDX55" s="96"/>
      <c r="SDY55" s="96"/>
      <c r="SDZ55" s="96"/>
      <c r="SEA55" s="96"/>
      <c r="SEB55" s="96"/>
      <c r="SEC55" s="96"/>
      <c r="SED55" s="96"/>
      <c r="SEE55" s="96"/>
      <c r="SEF55" s="96"/>
      <c r="SEG55" s="96"/>
      <c r="SEH55" s="96"/>
      <c r="SEI55" s="96"/>
      <c r="SEJ55" s="96"/>
      <c r="SEK55" s="96"/>
      <c r="SEL55" s="96"/>
      <c r="SEM55" s="96"/>
      <c r="SEN55" s="96"/>
      <c r="SEO55" s="96"/>
      <c r="SEP55" s="96"/>
      <c r="SEQ55" s="96"/>
      <c r="SER55" s="96"/>
      <c r="SES55" s="96"/>
      <c r="SET55" s="96"/>
      <c r="SEU55" s="96"/>
      <c r="SEV55" s="96"/>
      <c r="SEW55" s="96"/>
      <c r="SEX55" s="96"/>
      <c r="SEY55" s="96"/>
      <c r="SEZ55" s="96"/>
      <c r="SFA55" s="96"/>
      <c r="SFB55" s="96"/>
      <c r="SFC55" s="96"/>
      <c r="SFD55" s="96"/>
      <c r="SFE55" s="96"/>
      <c r="SFF55" s="96"/>
      <c r="SFG55" s="96"/>
      <c r="SFH55" s="96"/>
      <c r="SFI55" s="96"/>
      <c r="SFJ55" s="96"/>
      <c r="SFK55" s="96"/>
      <c r="SFL55" s="96"/>
      <c r="SFM55" s="96"/>
      <c r="SFN55" s="96"/>
      <c r="SFO55" s="96"/>
      <c r="SFP55" s="96"/>
      <c r="SFQ55" s="96"/>
      <c r="SFR55" s="96"/>
      <c r="SFS55" s="96"/>
      <c r="SFT55" s="96"/>
      <c r="SFU55" s="96"/>
      <c r="SFV55" s="96"/>
      <c r="SFW55" s="96"/>
      <c r="SFX55" s="96"/>
      <c r="SFY55" s="96"/>
      <c r="SFZ55" s="96"/>
      <c r="SGA55" s="96"/>
      <c r="SGB55" s="96"/>
      <c r="SGC55" s="96"/>
      <c r="SGD55" s="96"/>
      <c r="SGE55" s="96"/>
      <c r="SGF55" s="96"/>
      <c r="SGG55" s="96"/>
      <c r="SGH55" s="96"/>
      <c r="SGI55" s="96"/>
      <c r="SGJ55" s="96"/>
      <c r="SGK55" s="96"/>
      <c r="SGL55" s="96"/>
      <c r="SGM55" s="96"/>
      <c r="SGN55" s="96"/>
      <c r="SGO55" s="96"/>
      <c r="SGP55" s="96"/>
      <c r="SGQ55" s="96"/>
      <c r="SGR55" s="96"/>
      <c r="SGS55" s="96"/>
      <c r="SGT55" s="96"/>
      <c r="SGU55" s="96"/>
      <c r="SGV55" s="96"/>
      <c r="SGW55" s="96"/>
      <c r="SGX55" s="96"/>
      <c r="SGY55" s="96"/>
      <c r="SGZ55" s="96"/>
      <c r="SHA55" s="96"/>
      <c r="SHB55" s="96"/>
      <c r="SHC55" s="96"/>
      <c r="SHD55" s="96"/>
      <c r="SHE55" s="96"/>
      <c r="SHF55" s="96"/>
      <c r="SHG55" s="96"/>
      <c r="SHH55" s="96"/>
      <c r="SHI55" s="96"/>
      <c r="SHJ55" s="96"/>
      <c r="SHK55" s="96"/>
      <c r="SHL55" s="96"/>
      <c r="SHM55" s="96"/>
      <c r="SHN55" s="96"/>
      <c r="SHO55" s="96"/>
      <c r="SHP55" s="96"/>
      <c r="SHQ55" s="96"/>
      <c r="SHR55" s="96"/>
      <c r="SHS55" s="96"/>
      <c r="SHT55" s="96"/>
      <c r="SHU55" s="96"/>
      <c r="SHV55" s="96"/>
      <c r="SHW55" s="96"/>
      <c r="SHX55" s="96"/>
      <c r="SHY55" s="96"/>
      <c r="SHZ55" s="96"/>
      <c r="SIA55" s="96"/>
      <c r="SIB55" s="96"/>
      <c r="SIC55" s="96"/>
      <c r="SID55" s="96"/>
      <c r="SIE55" s="96"/>
      <c r="SIF55" s="96"/>
      <c r="SIG55" s="96"/>
      <c r="SIH55" s="96"/>
      <c r="SII55" s="96"/>
      <c r="SIJ55" s="96"/>
      <c r="SIK55" s="96"/>
      <c r="SIL55" s="96"/>
      <c r="SIM55" s="96"/>
      <c r="SIN55" s="96"/>
      <c r="SIO55" s="96"/>
      <c r="SIP55" s="96"/>
      <c r="SIQ55" s="96"/>
      <c r="SIR55" s="96"/>
      <c r="SIS55" s="96"/>
      <c r="SIT55" s="96"/>
      <c r="SIU55" s="96"/>
      <c r="SIV55" s="96"/>
      <c r="SIW55" s="96"/>
      <c r="SIX55" s="96"/>
      <c r="SIY55" s="96"/>
      <c r="SIZ55" s="96"/>
      <c r="SJA55" s="96"/>
      <c r="SJB55" s="96"/>
      <c r="SJC55" s="96"/>
      <c r="SJD55" s="96"/>
      <c r="SJE55" s="96"/>
      <c r="SJF55" s="96"/>
      <c r="SJG55" s="96"/>
      <c r="SJH55" s="96"/>
      <c r="SJI55" s="96"/>
      <c r="SJJ55" s="96"/>
      <c r="SJK55" s="96"/>
      <c r="SJL55" s="96"/>
      <c r="SJM55" s="96"/>
      <c r="SJN55" s="96"/>
      <c r="SJO55" s="96"/>
      <c r="SJP55" s="96"/>
      <c r="SJQ55" s="96"/>
      <c r="SJR55" s="96"/>
      <c r="SJS55" s="96"/>
      <c r="SJT55" s="96"/>
      <c r="SJU55" s="96"/>
      <c r="SJV55" s="96"/>
      <c r="SJW55" s="96"/>
      <c r="SJX55" s="96"/>
      <c r="SJY55" s="96"/>
      <c r="SJZ55" s="96"/>
      <c r="SKA55" s="96"/>
      <c r="SKB55" s="96"/>
      <c r="SKC55" s="96"/>
      <c r="SKD55" s="96"/>
      <c r="SKE55" s="96"/>
      <c r="SKF55" s="96"/>
      <c r="SKG55" s="96"/>
      <c r="SKH55" s="96"/>
      <c r="SKI55" s="96"/>
      <c r="SKJ55" s="96"/>
      <c r="SKK55" s="96"/>
      <c r="SKL55" s="96"/>
      <c r="SKM55" s="96"/>
      <c r="SKN55" s="96"/>
      <c r="SKO55" s="96"/>
      <c r="SKP55" s="96"/>
      <c r="SKQ55" s="96"/>
      <c r="SKR55" s="96"/>
      <c r="SKS55" s="96"/>
      <c r="SKT55" s="96"/>
      <c r="SKU55" s="96"/>
      <c r="SKV55" s="96"/>
      <c r="SKW55" s="96"/>
      <c r="SKX55" s="96"/>
      <c r="SKY55" s="96"/>
      <c r="SKZ55" s="96"/>
      <c r="SLA55" s="96"/>
      <c r="SLB55" s="96"/>
      <c r="SLC55" s="96"/>
      <c r="SLD55" s="96"/>
      <c r="SLE55" s="96"/>
      <c r="SLF55" s="96"/>
      <c r="SLG55" s="96"/>
      <c r="SLH55" s="96"/>
      <c r="SLI55" s="96"/>
      <c r="SLJ55" s="96"/>
      <c r="SLK55" s="96"/>
      <c r="SLL55" s="96"/>
      <c r="SLM55" s="96"/>
      <c r="SLN55" s="96"/>
      <c r="SLO55" s="96"/>
      <c r="SLP55" s="96"/>
      <c r="SLQ55" s="96"/>
      <c r="SLR55" s="96"/>
      <c r="SLS55" s="96"/>
      <c r="SLT55" s="96"/>
      <c r="SLU55" s="96"/>
      <c r="SLV55" s="96"/>
      <c r="SLW55" s="96"/>
      <c r="SLX55" s="96"/>
      <c r="SLY55" s="96"/>
      <c r="SLZ55" s="96"/>
      <c r="SMA55" s="96"/>
      <c r="SMB55" s="96"/>
      <c r="SMC55" s="96"/>
      <c r="SMD55" s="96"/>
      <c r="SME55" s="96"/>
      <c r="SMF55" s="96"/>
      <c r="SMG55" s="96"/>
      <c r="SMH55" s="96"/>
      <c r="SMI55" s="96"/>
      <c r="SMJ55" s="96"/>
      <c r="SMK55" s="96"/>
      <c r="SML55" s="96"/>
      <c r="SMM55" s="96"/>
      <c r="SMN55" s="96"/>
      <c r="SMO55" s="96"/>
      <c r="SMP55" s="96"/>
      <c r="SMQ55" s="96"/>
      <c r="SMR55" s="96"/>
      <c r="SMS55" s="96"/>
      <c r="SMT55" s="96"/>
      <c r="SMU55" s="96"/>
      <c r="SMV55" s="96"/>
      <c r="SMW55" s="96"/>
      <c r="SMX55" s="96"/>
      <c r="SMY55" s="96"/>
      <c r="SMZ55" s="96"/>
      <c r="SNA55" s="96"/>
      <c r="SNB55" s="96"/>
      <c r="SNC55" s="96"/>
      <c r="SND55" s="96"/>
      <c r="SNE55" s="96"/>
      <c r="SNF55" s="96"/>
      <c r="SNG55" s="96"/>
      <c r="SNH55" s="96"/>
      <c r="SNI55" s="96"/>
      <c r="SNJ55" s="96"/>
      <c r="SNK55" s="96"/>
      <c r="SNL55" s="96"/>
      <c r="SNM55" s="96"/>
      <c r="SNN55" s="96"/>
      <c r="SNO55" s="96"/>
      <c r="SNP55" s="96"/>
      <c r="SNQ55" s="96"/>
      <c r="SNR55" s="96"/>
      <c r="SNS55" s="96"/>
      <c r="SNT55" s="96"/>
      <c r="SNU55" s="96"/>
      <c r="SNV55" s="96"/>
      <c r="SNW55" s="96"/>
      <c r="SNX55" s="96"/>
      <c r="SNY55" s="96"/>
      <c r="SNZ55" s="96"/>
      <c r="SOA55" s="96"/>
      <c r="SOB55" s="96"/>
      <c r="SOC55" s="96"/>
      <c r="SOD55" s="96"/>
      <c r="SOE55" s="96"/>
      <c r="SOF55" s="96"/>
      <c r="SOG55" s="96"/>
      <c r="SOH55" s="96"/>
      <c r="SOI55" s="96"/>
      <c r="SOJ55" s="96"/>
      <c r="SOK55" s="96"/>
      <c r="SOL55" s="96"/>
      <c r="SOM55" s="96"/>
      <c r="SON55" s="96"/>
      <c r="SOO55" s="96"/>
      <c r="SOP55" s="96"/>
      <c r="SOQ55" s="96"/>
      <c r="SOR55" s="96"/>
      <c r="SOS55" s="96"/>
      <c r="SOT55" s="96"/>
      <c r="SOU55" s="96"/>
      <c r="SOV55" s="96"/>
      <c r="SOW55" s="96"/>
      <c r="SOX55" s="96"/>
      <c r="SOY55" s="96"/>
      <c r="SOZ55" s="96"/>
      <c r="SPA55" s="96"/>
      <c r="SPB55" s="96"/>
      <c r="SPC55" s="96"/>
      <c r="SPD55" s="96"/>
      <c r="SPE55" s="96"/>
      <c r="SPF55" s="96"/>
      <c r="SPG55" s="96"/>
      <c r="SPH55" s="96"/>
      <c r="SPI55" s="96"/>
      <c r="SPJ55" s="96"/>
      <c r="SPK55" s="96"/>
      <c r="SPL55" s="96"/>
      <c r="SPM55" s="96"/>
      <c r="SPN55" s="96"/>
      <c r="SPO55" s="96"/>
      <c r="SPP55" s="96"/>
      <c r="SPQ55" s="96"/>
      <c r="SPR55" s="96"/>
      <c r="SPS55" s="96"/>
      <c r="SPT55" s="96"/>
      <c r="SPU55" s="96"/>
      <c r="SPV55" s="96"/>
      <c r="SPW55" s="96"/>
      <c r="SPX55" s="96"/>
      <c r="SPY55" s="96"/>
      <c r="SPZ55" s="96"/>
      <c r="SQA55" s="96"/>
      <c r="SQB55" s="96"/>
      <c r="SQC55" s="96"/>
      <c r="SQD55" s="96"/>
      <c r="SQE55" s="96"/>
      <c r="SQF55" s="96"/>
      <c r="SQG55" s="96"/>
      <c r="SQH55" s="96"/>
      <c r="SQI55" s="96"/>
      <c r="SQJ55" s="96"/>
      <c r="SQK55" s="96"/>
      <c r="SQL55" s="96"/>
      <c r="SQM55" s="96"/>
      <c r="SQN55" s="96"/>
      <c r="SQO55" s="96"/>
      <c r="SQP55" s="96"/>
      <c r="SQQ55" s="96"/>
      <c r="SQR55" s="96"/>
      <c r="SQS55" s="96"/>
      <c r="SQT55" s="96"/>
      <c r="SQU55" s="96"/>
      <c r="SQV55" s="96"/>
      <c r="SQW55" s="96"/>
      <c r="SQX55" s="96"/>
      <c r="SQY55" s="96"/>
      <c r="SQZ55" s="96"/>
      <c r="SRA55" s="96"/>
      <c r="SRB55" s="96"/>
      <c r="SRC55" s="96"/>
      <c r="SRD55" s="96"/>
      <c r="SRE55" s="96"/>
      <c r="SRF55" s="96"/>
      <c r="SRG55" s="96"/>
      <c r="SRH55" s="96"/>
      <c r="SRI55" s="96"/>
      <c r="SRJ55" s="96"/>
      <c r="SRK55" s="96"/>
      <c r="SRL55" s="96"/>
      <c r="SRM55" s="96"/>
      <c r="SRN55" s="96"/>
      <c r="SRO55" s="96"/>
      <c r="SRP55" s="96"/>
      <c r="SRQ55" s="96"/>
      <c r="SRR55" s="96"/>
      <c r="SRS55" s="96"/>
      <c r="SRT55" s="96"/>
      <c r="SRU55" s="96"/>
      <c r="SRV55" s="96"/>
      <c r="SRW55" s="96"/>
      <c r="SRX55" s="96"/>
      <c r="SRY55" s="96"/>
      <c r="SRZ55" s="96"/>
      <c r="SSA55" s="96"/>
      <c r="SSB55" s="96"/>
      <c r="SSC55" s="96"/>
      <c r="SSD55" s="96"/>
      <c r="SSE55" s="96"/>
      <c r="SSF55" s="96"/>
      <c r="SSG55" s="96"/>
      <c r="SSH55" s="96"/>
      <c r="SSI55" s="96"/>
      <c r="SSJ55" s="96"/>
      <c r="SSK55" s="96"/>
      <c r="SSL55" s="96"/>
      <c r="SSM55" s="96"/>
      <c r="SSN55" s="96"/>
      <c r="SSO55" s="96"/>
      <c r="SSP55" s="96"/>
      <c r="SSQ55" s="96"/>
      <c r="SSR55" s="96"/>
      <c r="SSS55" s="96"/>
      <c r="SST55" s="96"/>
      <c r="SSU55" s="96"/>
      <c r="SSV55" s="96"/>
      <c r="SSW55" s="96"/>
      <c r="SSX55" s="96"/>
      <c r="SSY55" s="96"/>
      <c r="SSZ55" s="96"/>
      <c r="STA55" s="96"/>
      <c r="STB55" s="96"/>
      <c r="STC55" s="96"/>
      <c r="STD55" s="96"/>
      <c r="STE55" s="96"/>
      <c r="STF55" s="96"/>
      <c r="STG55" s="96"/>
      <c r="STH55" s="96"/>
      <c r="STI55" s="96"/>
      <c r="STJ55" s="96"/>
      <c r="STK55" s="96"/>
      <c r="STL55" s="96"/>
      <c r="STM55" s="96"/>
      <c r="STN55" s="96"/>
      <c r="STO55" s="96"/>
      <c r="STP55" s="96"/>
      <c r="STQ55" s="96"/>
      <c r="STR55" s="96"/>
      <c r="STS55" s="96"/>
      <c r="STT55" s="96"/>
      <c r="STU55" s="96"/>
      <c r="STV55" s="96"/>
      <c r="STW55" s="96"/>
      <c r="STX55" s="96"/>
      <c r="STY55" s="96"/>
      <c r="STZ55" s="96"/>
      <c r="SUA55" s="96"/>
      <c r="SUB55" s="96"/>
      <c r="SUC55" s="96"/>
      <c r="SUD55" s="96"/>
      <c r="SUE55" s="96"/>
      <c r="SUF55" s="96"/>
      <c r="SUG55" s="96"/>
      <c r="SUH55" s="96"/>
      <c r="SUI55" s="96"/>
      <c r="SUJ55" s="96"/>
      <c r="SUK55" s="96"/>
      <c r="SUL55" s="96"/>
      <c r="SUM55" s="96"/>
      <c r="SUN55" s="96"/>
      <c r="SUO55" s="96"/>
      <c r="SUP55" s="96"/>
      <c r="SUQ55" s="96"/>
      <c r="SUR55" s="96"/>
      <c r="SUS55" s="96"/>
      <c r="SUT55" s="96"/>
      <c r="SUU55" s="96"/>
      <c r="SUV55" s="96"/>
      <c r="SUW55" s="96"/>
      <c r="SUX55" s="96"/>
      <c r="SUY55" s="96"/>
      <c r="SUZ55" s="96"/>
      <c r="SVA55" s="96"/>
      <c r="SVB55" s="96"/>
      <c r="SVC55" s="96"/>
      <c r="SVD55" s="96"/>
      <c r="SVE55" s="96"/>
      <c r="SVF55" s="96"/>
      <c r="SVG55" s="96"/>
      <c r="SVH55" s="96"/>
      <c r="SVI55" s="96"/>
      <c r="SVJ55" s="96"/>
      <c r="SVK55" s="96"/>
      <c r="SVL55" s="96"/>
      <c r="SVM55" s="96"/>
      <c r="SVN55" s="96"/>
      <c r="SVO55" s="96"/>
      <c r="SVP55" s="96"/>
      <c r="SVQ55" s="96"/>
      <c r="SVR55" s="96"/>
      <c r="SVS55" s="96"/>
      <c r="SVT55" s="96"/>
      <c r="SVU55" s="96"/>
      <c r="SVV55" s="96"/>
      <c r="SVW55" s="96"/>
      <c r="SVX55" s="96"/>
      <c r="SVY55" s="96"/>
      <c r="SVZ55" s="96"/>
      <c r="SWA55" s="96"/>
      <c r="SWB55" s="96"/>
      <c r="SWC55" s="96"/>
      <c r="SWD55" s="96"/>
      <c r="SWE55" s="96"/>
      <c r="SWF55" s="96"/>
      <c r="SWG55" s="96"/>
      <c r="SWH55" s="96"/>
      <c r="SWI55" s="96"/>
      <c r="SWJ55" s="96"/>
      <c r="SWK55" s="96"/>
      <c r="SWL55" s="96"/>
      <c r="SWM55" s="96"/>
      <c r="SWN55" s="96"/>
      <c r="SWO55" s="96"/>
      <c r="SWP55" s="96"/>
      <c r="SWQ55" s="96"/>
      <c r="SWR55" s="96"/>
      <c r="SWS55" s="96"/>
      <c r="SWT55" s="96"/>
      <c r="SWU55" s="96"/>
      <c r="SWV55" s="96"/>
      <c r="SWW55" s="96"/>
      <c r="SWX55" s="96"/>
      <c r="SWY55" s="96"/>
      <c r="SWZ55" s="96"/>
      <c r="SXA55" s="96"/>
      <c r="SXB55" s="96"/>
      <c r="SXC55" s="96"/>
      <c r="SXD55" s="96"/>
      <c r="SXE55" s="96"/>
      <c r="SXF55" s="96"/>
      <c r="SXG55" s="96"/>
      <c r="SXH55" s="96"/>
      <c r="SXI55" s="96"/>
      <c r="SXJ55" s="96"/>
      <c r="SXK55" s="96"/>
      <c r="SXL55" s="96"/>
      <c r="SXM55" s="96"/>
      <c r="SXN55" s="96"/>
      <c r="SXO55" s="96"/>
      <c r="SXP55" s="96"/>
      <c r="SXQ55" s="96"/>
      <c r="SXR55" s="96"/>
      <c r="SXS55" s="96"/>
      <c r="SXT55" s="96"/>
      <c r="SXU55" s="96"/>
      <c r="SXV55" s="96"/>
      <c r="SXW55" s="96"/>
      <c r="SXX55" s="96"/>
      <c r="SXY55" s="96"/>
      <c r="SXZ55" s="96"/>
      <c r="SYA55" s="96"/>
      <c r="SYB55" s="96"/>
      <c r="SYC55" s="96"/>
      <c r="SYD55" s="96"/>
      <c r="SYE55" s="96"/>
      <c r="SYF55" s="96"/>
      <c r="SYG55" s="96"/>
      <c r="SYH55" s="96"/>
      <c r="SYI55" s="96"/>
      <c r="SYJ55" s="96"/>
      <c r="SYK55" s="96"/>
      <c r="SYL55" s="96"/>
      <c r="SYM55" s="96"/>
      <c r="SYN55" s="96"/>
      <c r="SYO55" s="96"/>
      <c r="SYP55" s="96"/>
      <c r="SYQ55" s="96"/>
      <c r="SYR55" s="96"/>
      <c r="SYS55" s="96"/>
      <c r="SYT55" s="96"/>
      <c r="SYU55" s="96"/>
      <c r="SYV55" s="96"/>
      <c r="SYW55" s="96"/>
      <c r="SYX55" s="96"/>
      <c r="SYY55" s="96"/>
      <c r="SYZ55" s="96"/>
      <c r="SZA55" s="96"/>
      <c r="SZB55" s="96"/>
      <c r="SZC55" s="96"/>
      <c r="SZD55" s="96"/>
      <c r="SZE55" s="96"/>
      <c r="SZF55" s="96"/>
      <c r="SZG55" s="96"/>
      <c r="SZH55" s="96"/>
      <c r="SZI55" s="96"/>
      <c r="SZJ55" s="96"/>
      <c r="SZK55" s="96"/>
      <c r="SZL55" s="96"/>
      <c r="SZM55" s="96"/>
      <c r="SZN55" s="96"/>
      <c r="SZO55" s="96"/>
      <c r="SZP55" s="96"/>
      <c r="SZQ55" s="96"/>
      <c r="SZR55" s="96"/>
      <c r="SZS55" s="96"/>
      <c r="SZT55" s="96"/>
      <c r="SZU55" s="96"/>
      <c r="SZV55" s="96"/>
      <c r="SZW55" s="96"/>
      <c r="SZX55" s="96"/>
      <c r="SZY55" s="96"/>
      <c r="SZZ55" s="96"/>
      <c r="TAA55" s="96"/>
      <c r="TAB55" s="96"/>
      <c r="TAC55" s="96"/>
      <c r="TAD55" s="96"/>
      <c r="TAE55" s="96"/>
      <c r="TAF55" s="96"/>
      <c r="TAG55" s="96"/>
      <c r="TAH55" s="96"/>
      <c r="TAI55" s="96"/>
      <c r="TAJ55" s="96"/>
      <c r="TAK55" s="96"/>
      <c r="TAL55" s="96"/>
      <c r="TAM55" s="96"/>
      <c r="TAN55" s="96"/>
      <c r="TAO55" s="96"/>
      <c r="TAP55" s="96"/>
      <c r="TAQ55" s="96"/>
      <c r="TAR55" s="96"/>
      <c r="TAS55" s="96"/>
      <c r="TAT55" s="96"/>
      <c r="TAU55" s="96"/>
      <c r="TAV55" s="96"/>
      <c r="TAW55" s="96"/>
      <c r="TAX55" s="96"/>
      <c r="TAY55" s="96"/>
      <c r="TAZ55" s="96"/>
      <c r="TBA55" s="96"/>
      <c r="TBB55" s="96"/>
      <c r="TBC55" s="96"/>
      <c r="TBD55" s="96"/>
      <c r="TBE55" s="96"/>
      <c r="TBF55" s="96"/>
      <c r="TBG55" s="96"/>
      <c r="TBH55" s="96"/>
      <c r="TBI55" s="96"/>
      <c r="TBJ55" s="96"/>
      <c r="TBK55" s="96"/>
      <c r="TBL55" s="96"/>
      <c r="TBM55" s="96"/>
      <c r="TBN55" s="96"/>
      <c r="TBO55" s="96"/>
      <c r="TBP55" s="96"/>
      <c r="TBQ55" s="96"/>
      <c r="TBR55" s="96"/>
      <c r="TBS55" s="96"/>
      <c r="TBT55" s="96"/>
      <c r="TBU55" s="96"/>
      <c r="TBV55" s="96"/>
      <c r="TBW55" s="96"/>
      <c r="TBX55" s="96"/>
      <c r="TBY55" s="96"/>
      <c r="TBZ55" s="96"/>
      <c r="TCA55" s="96"/>
      <c r="TCB55" s="96"/>
      <c r="TCC55" s="96"/>
      <c r="TCD55" s="96"/>
      <c r="TCE55" s="96"/>
      <c r="TCF55" s="96"/>
      <c r="TCG55" s="96"/>
      <c r="TCH55" s="96"/>
      <c r="TCI55" s="96"/>
      <c r="TCJ55" s="96"/>
      <c r="TCK55" s="96"/>
      <c r="TCL55" s="96"/>
      <c r="TCM55" s="96"/>
      <c r="TCN55" s="96"/>
      <c r="TCO55" s="96"/>
      <c r="TCP55" s="96"/>
      <c r="TCQ55" s="96"/>
      <c r="TCR55" s="96"/>
      <c r="TCS55" s="96"/>
      <c r="TCT55" s="96"/>
      <c r="TCU55" s="96"/>
      <c r="TCV55" s="96"/>
      <c r="TCW55" s="96"/>
      <c r="TCX55" s="96"/>
      <c r="TCY55" s="96"/>
      <c r="TCZ55" s="96"/>
      <c r="TDA55" s="96"/>
      <c r="TDB55" s="96"/>
      <c r="TDC55" s="96"/>
      <c r="TDD55" s="96"/>
      <c r="TDE55" s="96"/>
      <c r="TDF55" s="96"/>
      <c r="TDG55" s="96"/>
      <c r="TDH55" s="96"/>
      <c r="TDI55" s="96"/>
      <c r="TDJ55" s="96"/>
      <c r="TDK55" s="96"/>
      <c r="TDL55" s="96"/>
      <c r="TDM55" s="96"/>
      <c r="TDN55" s="96"/>
      <c r="TDO55" s="96"/>
      <c r="TDP55" s="96"/>
      <c r="TDQ55" s="96"/>
      <c r="TDR55" s="96"/>
      <c r="TDS55" s="96"/>
      <c r="TDT55" s="96"/>
      <c r="TDU55" s="96"/>
      <c r="TDV55" s="96"/>
      <c r="TDW55" s="96"/>
      <c r="TDX55" s="96"/>
      <c r="TDY55" s="96"/>
      <c r="TDZ55" s="96"/>
      <c r="TEA55" s="96"/>
      <c r="TEB55" s="96"/>
      <c r="TEC55" s="96"/>
      <c r="TED55" s="96"/>
      <c r="TEE55" s="96"/>
      <c r="TEF55" s="96"/>
      <c r="TEG55" s="96"/>
      <c r="TEH55" s="96"/>
      <c r="TEI55" s="96"/>
      <c r="TEJ55" s="96"/>
      <c r="TEK55" s="96"/>
      <c r="TEL55" s="96"/>
      <c r="TEM55" s="96"/>
      <c r="TEN55" s="96"/>
      <c r="TEO55" s="96"/>
      <c r="TEP55" s="96"/>
      <c r="TEQ55" s="96"/>
      <c r="TER55" s="96"/>
      <c r="TES55" s="96"/>
      <c r="TET55" s="96"/>
      <c r="TEU55" s="96"/>
      <c r="TEV55" s="96"/>
      <c r="TEW55" s="96"/>
      <c r="TEX55" s="96"/>
      <c r="TEY55" s="96"/>
      <c r="TEZ55" s="96"/>
      <c r="TFA55" s="96"/>
      <c r="TFB55" s="96"/>
      <c r="TFC55" s="96"/>
      <c r="TFD55" s="96"/>
      <c r="TFE55" s="96"/>
      <c r="TFF55" s="96"/>
      <c r="TFG55" s="96"/>
      <c r="TFH55" s="96"/>
      <c r="TFI55" s="96"/>
      <c r="TFJ55" s="96"/>
      <c r="TFK55" s="96"/>
      <c r="TFL55" s="96"/>
      <c r="TFM55" s="96"/>
      <c r="TFN55" s="96"/>
      <c r="TFO55" s="96"/>
      <c r="TFP55" s="96"/>
      <c r="TFQ55" s="96"/>
      <c r="TFR55" s="96"/>
      <c r="TFS55" s="96"/>
      <c r="TFT55" s="96"/>
      <c r="TFU55" s="96"/>
      <c r="TFV55" s="96"/>
      <c r="TFW55" s="96"/>
      <c r="TFX55" s="96"/>
      <c r="TFY55" s="96"/>
      <c r="TFZ55" s="96"/>
      <c r="TGA55" s="96"/>
      <c r="TGB55" s="96"/>
      <c r="TGC55" s="96"/>
      <c r="TGD55" s="96"/>
      <c r="TGE55" s="96"/>
      <c r="TGF55" s="96"/>
      <c r="TGG55" s="96"/>
      <c r="TGH55" s="96"/>
      <c r="TGI55" s="96"/>
      <c r="TGJ55" s="96"/>
      <c r="TGK55" s="96"/>
      <c r="TGL55" s="96"/>
      <c r="TGM55" s="96"/>
      <c r="TGN55" s="96"/>
      <c r="TGO55" s="96"/>
      <c r="TGP55" s="96"/>
      <c r="TGQ55" s="96"/>
      <c r="TGR55" s="96"/>
      <c r="TGS55" s="96"/>
      <c r="TGT55" s="96"/>
      <c r="TGU55" s="96"/>
      <c r="TGV55" s="96"/>
      <c r="TGW55" s="96"/>
      <c r="TGX55" s="96"/>
      <c r="TGY55" s="96"/>
      <c r="TGZ55" s="96"/>
      <c r="THA55" s="96"/>
      <c r="THB55" s="96"/>
      <c r="THC55" s="96"/>
      <c r="THD55" s="96"/>
      <c r="THE55" s="96"/>
      <c r="THF55" s="96"/>
      <c r="THG55" s="96"/>
      <c r="THH55" s="96"/>
      <c r="THI55" s="96"/>
      <c r="THJ55" s="96"/>
      <c r="THK55" s="96"/>
      <c r="THL55" s="96"/>
      <c r="THM55" s="96"/>
      <c r="THN55" s="96"/>
      <c r="THO55" s="96"/>
      <c r="THP55" s="96"/>
      <c r="THQ55" s="96"/>
      <c r="THR55" s="96"/>
      <c r="THS55" s="96"/>
      <c r="THT55" s="96"/>
      <c r="THU55" s="96"/>
      <c r="THV55" s="96"/>
      <c r="THW55" s="96"/>
      <c r="THX55" s="96"/>
      <c r="THY55" s="96"/>
      <c r="THZ55" s="96"/>
      <c r="TIA55" s="96"/>
      <c r="TIB55" s="96"/>
      <c r="TIC55" s="96"/>
      <c r="TID55" s="96"/>
      <c r="TIE55" s="96"/>
      <c r="TIF55" s="96"/>
      <c r="TIG55" s="96"/>
      <c r="TIH55" s="96"/>
      <c r="TII55" s="96"/>
      <c r="TIJ55" s="96"/>
      <c r="TIK55" s="96"/>
      <c r="TIL55" s="96"/>
      <c r="TIM55" s="96"/>
      <c r="TIN55" s="96"/>
      <c r="TIO55" s="96"/>
      <c r="TIP55" s="96"/>
      <c r="TIQ55" s="96"/>
      <c r="TIR55" s="96"/>
      <c r="TIS55" s="96"/>
      <c r="TIT55" s="96"/>
      <c r="TIU55" s="96"/>
      <c r="TIV55" s="96"/>
      <c r="TIW55" s="96"/>
      <c r="TIX55" s="96"/>
      <c r="TIY55" s="96"/>
      <c r="TIZ55" s="96"/>
      <c r="TJA55" s="96"/>
      <c r="TJB55" s="96"/>
      <c r="TJC55" s="96"/>
      <c r="TJD55" s="96"/>
      <c r="TJE55" s="96"/>
      <c r="TJF55" s="96"/>
      <c r="TJG55" s="96"/>
      <c r="TJH55" s="96"/>
      <c r="TJI55" s="96"/>
      <c r="TJJ55" s="96"/>
      <c r="TJK55" s="96"/>
      <c r="TJL55" s="96"/>
      <c r="TJM55" s="96"/>
      <c r="TJN55" s="96"/>
      <c r="TJO55" s="96"/>
      <c r="TJP55" s="96"/>
      <c r="TJQ55" s="96"/>
      <c r="TJR55" s="96"/>
      <c r="TJS55" s="96"/>
      <c r="TJT55" s="96"/>
      <c r="TJU55" s="96"/>
      <c r="TJV55" s="96"/>
      <c r="TJW55" s="96"/>
      <c r="TJX55" s="96"/>
      <c r="TJY55" s="96"/>
      <c r="TJZ55" s="96"/>
      <c r="TKA55" s="96"/>
      <c r="TKB55" s="96"/>
      <c r="TKC55" s="96"/>
      <c r="TKD55" s="96"/>
      <c r="TKE55" s="96"/>
      <c r="TKF55" s="96"/>
      <c r="TKG55" s="96"/>
      <c r="TKH55" s="96"/>
      <c r="TKI55" s="96"/>
      <c r="TKJ55" s="96"/>
      <c r="TKK55" s="96"/>
      <c r="TKL55" s="96"/>
      <c r="TKM55" s="96"/>
      <c r="TKN55" s="96"/>
      <c r="TKO55" s="96"/>
      <c r="TKP55" s="96"/>
      <c r="TKQ55" s="96"/>
      <c r="TKR55" s="96"/>
      <c r="TKS55" s="96"/>
      <c r="TKT55" s="96"/>
      <c r="TKU55" s="96"/>
      <c r="TKV55" s="96"/>
      <c r="TKW55" s="96"/>
      <c r="TKX55" s="96"/>
      <c r="TKY55" s="96"/>
      <c r="TKZ55" s="96"/>
      <c r="TLA55" s="96"/>
      <c r="TLB55" s="96"/>
      <c r="TLC55" s="96"/>
      <c r="TLD55" s="96"/>
      <c r="TLE55" s="96"/>
      <c r="TLF55" s="96"/>
      <c r="TLG55" s="96"/>
      <c r="TLH55" s="96"/>
      <c r="TLI55" s="96"/>
      <c r="TLJ55" s="96"/>
      <c r="TLK55" s="96"/>
      <c r="TLL55" s="96"/>
      <c r="TLM55" s="96"/>
      <c r="TLN55" s="96"/>
      <c r="TLO55" s="96"/>
      <c r="TLP55" s="96"/>
      <c r="TLQ55" s="96"/>
      <c r="TLR55" s="96"/>
      <c r="TLS55" s="96"/>
      <c r="TLT55" s="96"/>
      <c r="TLU55" s="96"/>
      <c r="TLV55" s="96"/>
      <c r="TLW55" s="96"/>
      <c r="TLX55" s="96"/>
      <c r="TLY55" s="96"/>
      <c r="TLZ55" s="96"/>
      <c r="TMA55" s="96"/>
      <c r="TMB55" s="96"/>
      <c r="TMC55" s="96"/>
      <c r="TMD55" s="96"/>
      <c r="TME55" s="96"/>
      <c r="TMF55" s="96"/>
      <c r="TMG55" s="96"/>
      <c r="TMH55" s="96"/>
      <c r="TMI55" s="96"/>
      <c r="TMJ55" s="96"/>
      <c r="TMK55" s="96"/>
      <c r="TML55" s="96"/>
      <c r="TMM55" s="96"/>
      <c r="TMN55" s="96"/>
      <c r="TMO55" s="96"/>
      <c r="TMP55" s="96"/>
      <c r="TMQ55" s="96"/>
      <c r="TMR55" s="96"/>
      <c r="TMS55" s="96"/>
      <c r="TMT55" s="96"/>
      <c r="TMU55" s="96"/>
      <c r="TMV55" s="96"/>
      <c r="TMW55" s="96"/>
      <c r="TMX55" s="96"/>
      <c r="TMY55" s="96"/>
      <c r="TMZ55" s="96"/>
      <c r="TNA55" s="96"/>
      <c r="TNB55" s="96"/>
      <c r="TNC55" s="96"/>
      <c r="TND55" s="96"/>
      <c r="TNE55" s="96"/>
      <c r="TNF55" s="96"/>
      <c r="TNG55" s="96"/>
      <c r="TNH55" s="96"/>
      <c r="TNI55" s="96"/>
      <c r="TNJ55" s="96"/>
      <c r="TNK55" s="96"/>
      <c r="TNL55" s="96"/>
      <c r="TNM55" s="96"/>
      <c r="TNN55" s="96"/>
      <c r="TNO55" s="96"/>
      <c r="TNP55" s="96"/>
      <c r="TNQ55" s="96"/>
      <c r="TNR55" s="96"/>
      <c r="TNS55" s="96"/>
      <c r="TNT55" s="96"/>
      <c r="TNU55" s="96"/>
      <c r="TNV55" s="96"/>
      <c r="TNW55" s="96"/>
      <c r="TNX55" s="96"/>
      <c r="TNY55" s="96"/>
      <c r="TNZ55" s="96"/>
      <c r="TOA55" s="96"/>
      <c r="TOB55" s="96"/>
      <c r="TOC55" s="96"/>
      <c r="TOD55" s="96"/>
      <c r="TOE55" s="96"/>
      <c r="TOF55" s="96"/>
      <c r="TOG55" s="96"/>
      <c r="TOH55" s="96"/>
      <c r="TOI55" s="96"/>
      <c r="TOJ55" s="96"/>
      <c r="TOK55" s="96"/>
      <c r="TOL55" s="96"/>
      <c r="TOM55" s="96"/>
      <c r="TON55" s="96"/>
      <c r="TOO55" s="96"/>
      <c r="TOP55" s="96"/>
      <c r="TOQ55" s="96"/>
      <c r="TOR55" s="96"/>
      <c r="TOS55" s="96"/>
      <c r="TOT55" s="96"/>
      <c r="TOU55" s="96"/>
      <c r="TOV55" s="96"/>
      <c r="TOW55" s="96"/>
      <c r="TOX55" s="96"/>
      <c r="TOY55" s="96"/>
      <c r="TOZ55" s="96"/>
      <c r="TPA55" s="96"/>
      <c r="TPB55" s="96"/>
      <c r="TPC55" s="96"/>
      <c r="TPD55" s="96"/>
      <c r="TPE55" s="96"/>
      <c r="TPF55" s="96"/>
      <c r="TPG55" s="96"/>
      <c r="TPH55" s="96"/>
      <c r="TPI55" s="96"/>
      <c r="TPJ55" s="96"/>
      <c r="TPK55" s="96"/>
      <c r="TPL55" s="96"/>
      <c r="TPM55" s="96"/>
      <c r="TPN55" s="96"/>
      <c r="TPO55" s="96"/>
      <c r="TPP55" s="96"/>
      <c r="TPQ55" s="96"/>
      <c r="TPR55" s="96"/>
      <c r="TPS55" s="96"/>
      <c r="TPT55" s="96"/>
      <c r="TPU55" s="96"/>
      <c r="TPV55" s="96"/>
      <c r="TPW55" s="96"/>
      <c r="TPX55" s="96"/>
      <c r="TPY55" s="96"/>
      <c r="TPZ55" s="96"/>
      <c r="TQA55" s="96"/>
      <c r="TQB55" s="96"/>
      <c r="TQC55" s="96"/>
      <c r="TQD55" s="96"/>
      <c r="TQE55" s="96"/>
      <c r="TQF55" s="96"/>
      <c r="TQG55" s="96"/>
      <c r="TQH55" s="96"/>
      <c r="TQI55" s="96"/>
      <c r="TQJ55" s="96"/>
      <c r="TQK55" s="96"/>
      <c r="TQL55" s="96"/>
      <c r="TQM55" s="96"/>
      <c r="TQN55" s="96"/>
      <c r="TQO55" s="96"/>
      <c r="TQP55" s="96"/>
      <c r="TQQ55" s="96"/>
      <c r="TQR55" s="96"/>
      <c r="TQS55" s="96"/>
      <c r="TQT55" s="96"/>
      <c r="TQU55" s="96"/>
      <c r="TQV55" s="96"/>
      <c r="TQW55" s="96"/>
      <c r="TQX55" s="96"/>
      <c r="TQY55" s="96"/>
      <c r="TQZ55" s="96"/>
      <c r="TRA55" s="96"/>
      <c r="TRB55" s="96"/>
      <c r="TRC55" s="96"/>
      <c r="TRD55" s="96"/>
      <c r="TRE55" s="96"/>
      <c r="TRF55" s="96"/>
      <c r="TRG55" s="96"/>
      <c r="TRH55" s="96"/>
      <c r="TRI55" s="96"/>
      <c r="TRJ55" s="96"/>
      <c r="TRK55" s="96"/>
      <c r="TRL55" s="96"/>
      <c r="TRM55" s="96"/>
      <c r="TRN55" s="96"/>
      <c r="TRO55" s="96"/>
      <c r="TRP55" s="96"/>
      <c r="TRQ55" s="96"/>
      <c r="TRR55" s="96"/>
      <c r="TRS55" s="96"/>
      <c r="TRT55" s="96"/>
      <c r="TRU55" s="96"/>
      <c r="TRV55" s="96"/>
      <c r="TRW55" s="96"/>
      <c r="TRX55" s="96"/>
      <c r="TRY55" s="96"/>
      <c r="TRZ55" s="96"/>
      <c r="TSA55" s="96"/>
      <c r="TSB55" s="96"/>
      <c r="TSC55" s="96"/>
      <c r="TSD55" s="96"/>
      <c r="TSE55" s="96"/>
      <c r="TSF55" s="96"/>
      <c r="TSG55" s="96"/>
      <c r="TSH55" s="96"/>
      <c r="TSI55" s="96"/>
      <c r="TSJ55" s="96"/>
      <c r="TSK55" s="96"/>
      <c r="TSL55" s="96"/>
      <c r="TSM55" s="96"/>
      <c r="TSN55" s="96"/>
      <c r="TSO55" s="96"/>
      <c r="TSP55" s="96"/>
      <c r="TSQ55" s="96"/>
      <c r="TSR55" s="96"/>
      <c r="TSS55" s="96"/>
      <c r="TST55" s="96"/>
      <c r="TSU55" s="96"/>
      <c r="TSV55" s="96"/>
      <c r="TSW55" s="96"/>
      <c r="TSX55" s="96"/>
      <c r="TSY55" s="96"/>
      <c r="TSZ55" s="96"/>
      <c r="TTA55" s="96"/>
      <c r="TTB55" s="96"/>
      <c r="TTC55" s="96"/>
      <c r="TTD55" s="96"/>
      <c r="TTE55" s="96"/>
      <c r="TTF55" s="96"/>
      <c r="TTG55" s="96"/>
      <c r="TTH55" s="96"/>
      <c r="TTI55" s="96"/>
      <c r="TTJ55" s="96"/>
      <c r="TTK55" s="96"/>
      <c r="TTL55" s="96"/>
      <c r="TTM55" s="96"/>
      <c r="TTN55" s="96"/>
      <c r="TTO55" s="96"/>
      <c r="TTP55" s="96"/>
      <c r="TTQ55" s="96"/>
      <c r="TTR55" s="96"/>
      <c r="TTS55" s="96"/>
      <c r="TTT55" s="96"/>
      <c r="TTU55" s="96"/>
      <c r="TTV55" s="96"/>
      <c r="TTW55" s="96"/>
      <c r="TTX55" s="96"/>
      <c r="TTY55" s="96"/>
      <c r="TTZ55" s="96"/>
      <c r="TUA55" s="96"/>
      <c r="TUB55" s="96"/>
      <c r="TUC55" s="96"/>
      <c r="TUD55" s="96"/>
      <c r="TUE55" s="96"/>
      <c r="TUF55" s="96"/>
      <c r="TUG55" s="96"/>
      <c r="TUH55" s="96"/>
      <c r="TUI55" s="96"/>
      <c r="TUJ55" s="96"/>
      <c r="TUK55" s="96"/>
      <c r="TUL55" s="96"/>
      <c r="TUM55" s="96"/>
      <c r="TUN55" s="96"/>
      <c r="TUO55" s="96"/>
      <c r="TUP55" s="96"/>
      <c r="TUQ55" s="96"/>
      <c r="TUR55" s="96"/>
      <c r="TUS55" s="96"/>
      <c r="TUT55" s="96"/>
      <c r="TUU55" s="96"/>
      <c r="TUV55" s="96"/>
      <c r="TUW55" s="96"/>
      <c r="TUX55" s="96"/>
      <c r="TUY55" s="96"/>
      <c r="TUZ55" s="96"/>
      <c r="TVA55" s="96"/>
      <c r="TVB55" s="96"/>
      <c r="TVC55" s="96"/>
      <c r="TVD55" s="96"/>
      <c r="TVE55" s="96"/>
      <c r="TVF55" s="96"/>
      <c r="TVG55" s="96"/>
      <c r="TVH55" s="96"/>
      <c r="TVI55" s="96"/>
      <c r="TVJ55" s="96"/>
      <c r="TVK55" s="96"/>
      <c r="TVL55" s="96"/>
      <c r="TVM55" s="96"/>
      <c r="TVN55" s="96"/>
      <c r="TVO55" s="96"/>
      <c r="TVP55" s="96"/>
      <c r="TVQ55" s="96"/>
      <c r="TVR55" s="96"/>
      <c r="TVS55" s="96"/>
      <c r="TVT55" s="96"/>
      <c r="TVU55" s="96"/>
      <c r="TVV55" s="96"/>
      <c r="TVW55" s="96"/>
      <c r="TVX55" s="96"/>
      <c r="TVY55" s="96"/>
      <c r="TVZ55" s="96"/>
      <c r="TWA55" s="96"/>
      <c r="TWB55" s="96"/>
      <c r="TWC55" s="96"/>
      <c r="TWD55" s="96"/>
      <c r="TWE55" s="96"/>
      <c r="TWF55" s="96"/>
      <c r="TWG55" s="96"/>
      <c r="TWH55" s="96"/>
      <c r="TWI55" s="96"/>
      <c r="TWJ55" s="96"/>
      <c r="TWK55" s="96"/>
      <c r="TWL55" s="96"/>
      <c r="TWM55" s="96"/>
      <c r="TWN55" s="96"/>
      <c r="TWO55" s="96"/>
      <c r="TWP55" s="96"/>
      <c r="TWQ55" s="96"/>
      <c r="TWR55" s="96"/>
      <c r="TWS55" s="96"/>
      <c r="TWT55" s="96"/>
      <c r="TWU55" s="96"/>
      <c r="TWV55" s="96"/>
      <c r="TWW55" s="96"/>
      <c r="TWX55" s="96"/>
      <c r="TWY55" s="96"/>
      <c r="TWZ55" s="96"/>
      <c r="TXA55" s="96"/>
      <c r="TXB55" s="96"/>
      <c r="TXC55" s="96"/>
      <c r="TXD55" s="96"/>
      <c r="TXE55" s="96"/>
      <c r="TXF55" s="96"/>
      <c r="TXG55" s="96"/>
      <c r="TXH55" s="96"/>
      <c r="TXI55" s="96"/>
      <c r="TXJ55" s="96"/>
      <c r="TXK55" s="96"/>
      <c r="TXL55" s="96"/>
      <c r="TXM55" s="96"/>
      <c r="TXN55" s="96"/>
      <c r="TXO55" s="96"/>
      <c r="TXP55" s="96"/>
      <c r="TXQ55" s="96"/>
      <c r="TXR55" s="96"/>
      <c r="TXS55" s="96"/>
      <c r="TXT55" s="96"/>
      <c r="TXU55" s="96"/>
      <c r="TXV55" s="96"/>
      <c r="TXW55" s="96"/>
      <c r="TXX55" s="96"/>
      <c r="TXY55" s="96"/>
      <c r="TXZ55" s="96"/>
      <c r="TYA55" s="96"/>
      <c r="TYB55" s="96"/>
      <c r="TYC55" s="96"/>
      <c r="TYD55" s="96"/>
      <c r="TYE55" s="96"/>
      <c r="TYF55" s="96"/>
      <c r="TYG55" s="96"/>
      <c r="TYH55" s="96"/>
      <c r="TYI55" s="96"/>
      <c r="TYJ55" s="96"/>
      <c r="TYK55" s="96"/>
      <c r="TYL55" s="96"/>
      <c r="TYM55" s="96"/>
      <c r="TYN55" s="96"/>
      <c r="TYO55" s="96"/>
      <c r="TYP55" s="96"/>
      <c r="TYQ55" s="96"/>
      <c r="TYR55" s="96"/>
      <c r="TYS55" s="96"/>
      <c r="TYT55" s="96"/>
      <c r="TYU55" s="96"/>
      <c r="TYV55" s="96"/>
      <c r="TYW55" s="96"/>
      <c r="TYX55" s="96"/>
      <c r="TYY55" s="96"/>
      <c r="TYZ55" s="96"/>
      <c r="TZA55" s="96"/>
      <c r="TZB55" s="96"/>
      <c r="TZC55" s="96"/>
      <c r="TZD55" s="96"/>
      <c r="TZE55" s="96"/>
      <c r="TZF55" s="96"/>
      <c r="TZG55" s="96"/>
      <c r="TZH55" s="96"/>
      <c r="TZI55" s="96"/>
      <c r="TZJ55" s="96"/>
      <c r="TZK55" s="96"/>
      <c r="TZL55" s="96"/>
      <c r="TZM55" s="96"/>
      <c r="TZN55" s="96"/>
      <c r="TZO55" s="96"/>
      <c r="TZP55" s="96"/>
      <c r="TZQ55" s="96"/>
      <c r="TZR55" s="96"/>
      <c r="TZS55" s="96"/>
      <c r="TZT55" s="96"/>
      <c r="TZU55" s="96"/>
      <c r="TZV55" s="96"/>
      <c r="TZW55" s="96"/>
      <c r="TZX55" s="96"/>
      <c r="TZY55" s="96"/>
      <c r="TZZ55" s="96"/>
      <c r="UAA55" s="96"/>
      <c r="UAB55" s="96"/>
      <c r="UAC55" s="96"/>
      <c r="UAD55" s="96"/>
      <c r="UAE55" s="96"/>
      <c r="UAF55" s="96"/>
      <c r="UAG55" s="96"/>
      <c r="UAH55" s="96"/>
      <c r="UAI55" s="96"/>
      <c r="UAJ55" s="96"/>
      <c r="UAK55" s="96"/>
      <c r="UAL55" s="96"/>
      <c r="UAM55" s="96"/>
      <c r="UAN55" s="96"/>
      <c r="UAO55" s="96"/>
      <c r="UAP55" s="96"/>
      <c r="UAQ55" s="96"/>
      <c r="UAR55" s="96"/>
      <c r="UAS55" s="96"/>
      <c r="UAT55" s="96"/>
      <c r="UAU55" s="96"/>
      <c r="UAV55" s="96"/>
      <c r="UAW55" s="96"/>
      <c r="UAX55" s="96"/>
      <c r="UAY55" s="96"/>
      <c r="UAZ55" s="96"/>
      <c r="UBA55" s="96"/>
      <c r="UBB55" s="96"/>
      <c r="UBC55" s="96"/>
      <c r="UBD55" s="96"/>
      <c r="UBE55" s="96"/>
      <c r="UBF55" s="96"/>
      <c r="UBG55" s="96"/>
      <c r="UBH55" s="96"/>
      <c r="UBI55" s="96"/>
      <c r="UBJ55" s="96"/>
      <c r="UBK55" s="96"/>
      <c r="UBL55" s="96"/>
      <c r="UBM55" s="96"/>
      <c r="UBN55" s="96"/>
      <c r="UBO55" s="96"/>
      <c r="UBP55" s="96"/>
      <c r="UBQ55" s="96"/>
      <c r="UBR55" s="96"/>
      <c r="UBS55" s="96"/>
      <c r="UBT55" s="96"/>
      <c r="UBU55" s="96"/>
      <c r="UBV55" s="96"/>
      <c r="UBW55" s="96"/>
      <c r="UBX55" s="96"/>
      <c r="UBY55" s="96"/>
      <c r="UBZ55" s="96"/>
      <c r="UCA55" s="96"/>
      <c r="UCB55" s="96"/>
      <c r="UCC55" s="96"/>
      <c r="UCD55" s="96"/>
      <c r="UCE55" s="96"/>
      <c r="UCF55" s="96"/>
      <c r="UCG55" s="96"/>
      <c r="UCH55" s="96"/>
      <c r="UCI55" s="96"/>
      <c r="UCJ55" s="96"/>
      <c r="UCK55" s="96"/>
      <c r="UCL55" s="96"/>
      <c r="UCM55" s="96"/>
      <c r="UCN55" s="96"/>
      <c r="UCO55" s="96"/>
      <c r="UCP55" s="96"/>
      <c r="UCQ55" s="96"/>
      <c r="UCR55" s="96"/>
      <c r="UCS55" s="96"/>
      <c r="UCT55" s="96"/>
      <c r="UCU55" s="96"/>
      <c r="UCV55" s="96"/>
      <c r="UCW55" s="96"/>
      <c r="UCX55" s="96"/>
      <c r="UCY55" s="96"/>
      <c r="UCZ55" s="96"/>
      <c r="UDA55" s="96"/>
      <c r="UDB55" s="96"/>
      <c r="UDC55" s="96"/>
      <c r="UDD55" s="96"/>
      <c r="UDE55" s="96"/>
      <c r="UDF55" s="96"/>
      <c r="UDG55" s="96"/>
      <c r="UDH55" s="96"/>
      <c r="UDI55" s="96"/>
      <c r="UDJ55" s="96"/>
      <c r="UDK55" s="96"/>
      <c r="UDL55" s="96"/>
      <c r="UDM55" s="96"/>
      <c r="UDN55" s="96"/>
      <c r="UDO55" s="96"/>
      <c r="UDP55" s="96"/>
      <c r="UDQ55" s="96"/>
      <c r="UDR55" s="96"/>
      <c r="UDS55" s="96"/>
      <c r="UDT55" s="96"/>
      <c r="UDU55" s="96"/>
      <c r="UDV55" s="96"/>
      <c r="UDW55" s="96"/>
      <c r="UDX55" s="96"/>
      <c r="UDY55" s="96"/>
      <c r="UDZ55" s="96"/>
      <c r="UEA55" s="96"/>
      <c r="UEB55" s="96"/>
      <c r="UEC55" s="96"/>
      <c r="UED55" s="96"/>
      <c r="UEE55" s="96"/>
      <c r="UEF55" s="96"/>
      <c r="UEG55" s="96"/>
      <c r="UEH55" s="96"/>
      <c r="UEI55" s="96"/>
      <c r="UEJ55" s="96"/>
      <c r="UEK55" s="96"/>
      <c r="UEL55" s="96"/>
      <c r="UEM55" s="96"/>
      <c r="UEN55" s="96"/>
      <c r="UEO55" s="96"/>
      <c r="UEP55" s="96"/>
      <c r="UEQ55" s="96"/>
      <c r="UER55" s="96"/>
      <c r="UES55" s="96"/>
      <c r="UET55" s="96"/>
      <c r="UEU55" s="96"/>
      <c r="UEV55" s="96"/>
      <c r="UEW55" s="96"/>
      <c r="UEX55" s="96"/>
      <c r="UEY55" s="96"/>
      <c r="UEZ55" s="96"/>
      <c r="UFA55" s="96"/>
      <c r="UFB55" s="96"/>
      <c r="UFC55" s="96"/>
      <c r="UFD55" s="96"/>
      <c r="UFE55" s="96"/>
      <c r="UFF55" s="96"/>
      <c r="UFG55" s="96"/>
      <c r="UFH55" s="96"/>
      <c r="UFI55" s="96"/>
      <c r="UFJ55" s="96"/>
      <c r="UFK55" s="96"/>
      <c r="UFL55" s="96"/>
      <c r="UFM55" s="96"/>
      <c r="UFN55" s="96"/>
      <c r="UFO55" s="96"/>
      <c r="UFP55" s="96"/>
      <c r="UFQ55" s="96"/>
      <c r="UFR55" s="96"/>
      <c r="UFS55" s="96"/>
      <c r="UFT55" s="96"/>
      <c r="UFU55" s="96"/>
      <c r="UFV55" s="96"/>
      <c r="UFW55" s="96"/>
      <c r="UFX55" s="96"/>
      <c r="UFY55" s="96"/>
      <c r="UFZ55" s="96"/>
      <c r="UGA55" s="96"/>
      <c r="UGB55" s="96"/>
      <c r="UGC55" s="96"/>
      <c r="UGD55" s="96"/>
      <c r="UGE55" s="96"/>
      <c r="UGF55" s="96"/>
      <c r="UGG55" s="96"/>
      <c r="UGH55" s="96"/>
      <c r="UGI55" s="96"/>
      <c r="UGJ55" s="96"/>
      <c r="UGK55" s="96"/>
      <c r="UGL55" s="96"/>
      <c r="UGM55" s="96"/>
      <c r="UGN55" s="96"/>
      <c r="UGO55" s="96"/>
      <c r="UGP55" s="96"/>
      <c r="UGQ55" s="96"/>
      <c r="UGR55" s="96"/>
      <c r="UGS55" s="96"/>
      <c r="UGT55" s="96"/>
      <c r="UGU55" s="96"/>
      <c r="UGV55" s="96"/>
      <c r="UGW55" s="96"/>
      <c r="UGX55" s="96"/>
      <c r="UGY55" s="96"/>
      <c r="UGZ55" s="96"/>
      <c r="UHA55" s="96"/>
      <c r="UHB55" s="96"/>
      <c r="UHC55" s="96"/>
      <c r="UHD55" s="96"/>
      <c r="UHE55" s="96"/>
      <c r="UHF55" s="96"/>
      <c r="UHG55" s="96"/>
      <c r="UHH55" s="96"/>
      <c r="UHI55" s="96"/>
      <c r="UHJ55" s="96"/>
      <c r="UHK55" s="96"/>
      <c r="UHL55" s="96"/>
      <c r="UHM55" s="96"/>
      <c r="UHN55" s="96"/>
      <c r="UHO55" s="96"/>
      <c r="UHP55" s="96"/>
      <c r="UHQ55" s="96"/>
      <c r="UHR55" s="96"/>
      <c r="UHS55" s="96"/>
      <c r="UHT55" s="96"/>
      <c r="UHU55" s="96"/>
      <c r="UHV55" s="96"/>
      <c r="UHW55" s="96"/>
      <c r="UHX55" s="96"/>
      <c r="UHY55" s="96"/>
      <c r="UHZ55" s="96"/>
      <c r="UIA55" s="96"/>
      <c r="UIB55" s="96"/>
      <c r="UIC55" s="96"/>
      <c r="UID55" s="96"/>
      <c r="UIE55" s="96"/>
      <c r="UIF55" s="96"/>
      <c r="UIG55" s="96"/>
      <c r="UIH55" s="96"/>
      <c r="UII55" s="96"/>
      <c r="UIJ55" s="96"/>
      <c r="UIK55" s="96"/>
      <c r="UIL55" s="96"/>
      <c r="UIM55" s="96"/>
      <c r="UIN55" s="96"/>
      <c r="UIO55" s="96"/>
      <c r="UIP55" s="96"/>
      <c r="UIQ55" s="96"/>
      <c r="UIR55" s="96"/>
      <c r="UIS55" s="96"/>
      <c r="UIT55" s="96"/>
      <c r="UIU55" s="96"/>
      <c r="UIV55" s="96"/>
      <c r="UIW55" s="96"/>
      <c r="UIX55" s="96"/>
      <c r="UIY55" s="96"/>
      <c r="UIZ55" s="96"/>
      <c r="UJA55" s="96"/>
      <c r="UJB55" s="96"/>
      <c r="UJC55" s="96"/>
      <c r="UJD55" s="96"/>
      <c r="UJE55" s="96"/>
      <c r="UJF55" s="96"/>
      <c r="UJG55" s="96"/>
      <c r="UJH55" s="96"/>
      <c r="UJI55" s="96"/>
      <c r="UJJ55" s="96"/>
      <c r="UJK55" s="96"/>
      <c r="UJL55" s="96"/>
      <c r="UJM55" s="96"/>
      <c r="UJN55" s="96"/>
      <c r="UJO55" s="96"/>
      <c r="UJP55" s="96"/>
      <c r="UJQ55" s="96"/>
      <c r="UJR55" s="96"/>
      <c r="UJS55" s="96"/>
      <c r="UJT55" s="96"/>
      <c r="UJU55" s="96"/>
      <c r="UJV55" s="96"/>
      <c r="UJW55" s="96"/>
      <c r="UJX55" s="96"/>
      <c r="UJY55" s="96"/>
      <c r="UJZ55" s="96"/>
      <c r="UKA55" s="96"/>
      <c r="UKB55" s="96"/>
      <c r="UKC55" s="96"/>
      <c r="UKD55" s="96"/>
      <c r="UKE55" s="96"/>
      <c r="UKF55" s="96"/>
      <c r="UKG55" s="96"/>
      <c r="UKH55" s="96"/>
      <c r="UKI55" s="96"/>
      <c r="UKJ55" s="96"/>
      <c r="UKK55" s="96"/>
      <c r="UKL55" s="96"/>
      <c r="UKM55" s="96"/>
      <c r="UKN55" s="96"/>
      <c r="UKO55" s="96"/>
      <c r="UKP55" s="96"/>
      <c r="UKQ55" s="96"/>
      <c r="UKR55" s="96"/>
      <c r="UKS55" s="96"/>
      <c r="UKT55" s="96"/>
      <c r="UKU55" s="96"/>
      <c r="UKV55" s="96"/>
      <c r="UKW55" s="96"/>
      <c r="UKX55" s="96"/>
      <c r="UKY55" s="96"/>
      <c r="UKZ55" s="96"/>
      <c r="ULA55" s="96"/>
      <c r="ULB55" s="96"/>
      <c r="ULC55" s="96"/>
      <c r="ULD55" s="96"/>
      <c r="ULE55" s="96"/>
      <c r="ULF55" s="96"/>
      <c r="ULG55" s="96"/>
      <c r="ULH55" s="96"/>
      <c r="ULI55" s="96"/>
      <c r="ULJ55" s="96"/>
      <c r="ULK55" s="96"/>
      <c r="ULL55" s="96"/>
      <c r="ULM55" s="96"/>
      <c r="ULN55" s="96"/>
      <c r="ULO55" s="96"/>
      <c r="ULP55" s="96"/>
      <c r="ULQ55" s="96"/>
      <c r="ULR55" s="96"/>
      <c r="ULS55" s="96"/>
      <c r="ULT55" s="96"/>
      <c r="ULU55" s="96"/>
      <c r="ULV55" s="96"/>
      <c r="ULW55" s="96"/>
      <c r="ULX55" s="96"/>
      <c r="ULY55" s="96"/>
      <c r="ULZ55" s="96"/>
      <c r="UMA55" s="96"/>
      <c r="UMB55" s="96"/>
      <c r="UMC55" s="96"/>
      <c r="UMD55" s="96"/>
      <c r="UME55" s="96"/>
      <c r="UMF55" s="96"/>
      <c r="UMG55" s="96"/>
      <c r="UMH55" s="96"/>
      <c r="UMI55" s="96"/>
      <c r="UMJ55" s="96"/>
      <c r="UMK55" s="96"/>
      <c r="UML55" s="96"/>
      <c r="UMM55" s="96"/>
      <c r="UMN55" s="96"/>
      <c r="UMO55" s="96"/>
      <c r="UMP55" s="96"/>
      <c r="UMQ55" s="96"/>
      <c r="UMR55" s="96"/>
      <c r="UMS55" s="96"/>
      <c r="UMT55" s="96"/>
      <c r="UMU55" s="96"/>
      <c r="UMV55" s="96"/>
      <c r="UMW55" s="96"/>
      <c r="UMX55" s="96"/>
      <c r="UMY55" s="96"/>
      <c r="UMZ55" s="96"/>
      <c r="UNA55" s="96"/>
      <c r="UNB55" s="96"/>
      <c r="UNC55" s="96"/>
      <c r="UND55" s="96"/>
      <c r="UNE55" s="96"/>
      <c r="UNF55" s="96"/>
      <c r="UNG55" s="96"/>
      <c r="UNH55" s="96"/>
      <c r="UNI55" s="96"/>
      <c r="UNJ55" s="96"/>
      <c r="UNK55" s="96"/>
      <c r="UNL55" s="96"/>
      <c r="UNM55" s="96"/>
      <c r="UNN55" s="96"/>
      <c r="UNO55" s="96"/>
      <c r="UNP55" s="96"/>
      <c r="UNQ55" s="96"/>
      <c r="UNR55" s="96"/>
      <c r="UNS55" s="96"/>
      <c r="UNT55" s="96"/>
      <c r="UNU55" s="96"/>
      <c r="UNV55" s="96"/>
      <c r="UNW55" s="96"/>
      <c r="UNX55" s="96"/>
      <c r="UNY55" s="96"/>
      <c r="UNZ55" s="96"/>
      <c r="UOA55" s="96"/>
      <c r="UOB55" s="96"/>
      <c r="UOC55" s="96"/>
      <c r="UOD55" s="96"/>
      <c r="UOE55" s="96"/>
      <c r="UOF55" s="96"/>
      <c r="UOG55" s="96"/>
      <c r="UOH55" s="96"/>
      <c r="UOI55" s="96"/>
      <c r="UOJ55" s="96"/>
      <c r="UOK55" s="96"/>
      <c r="UOL55" s="96"/>
      <c r="UOM55" s="96"/>
      <c r="UON55" s="96"/>
      <c r="UOO55" s="96"/>
      <c r="UOP55" s="96"/>
      <c r="UOQ55" s="96"/>
      <c r="UOR55" s="96"/>
      <c r="UOS55" s="96"/>
      <c r="UOT55" s="96"/>
      <c r="UOU55" s="96"/>
      <c r="UOV55" s="96"/>
      <c r="UOW55" s="96"/>
      <c r="UOX55" s="96"/>
      <c r="UOY55" s="96"/>
      <c r="UOZ55" s="96"/>
      <c r="UPA55" s="96"/>
      <c r="UPB55" s="96"/>
      <c r="UPC55" s="96"/>
      <c r="UPD55" s="96"/>
      <c r="UPE55" s="96"/>
      <c r="UPF55" s="96"/>
      <c r="UPG55" s="96"/>
      <c r="UPH55" s="96"/>
      <c r="UPI55" s="96"/>
      <c r="UPJ55" s="96"/>
      <c r="UPK55" s="96"/>
      <c r="UPL55" s="96"/>
      <c r="UPM55" s="96"/>
      <c r="UPN55" s="96"/>
      <c r="UPO55" s="96"/>
      <c r="UPP55" s="96"/>
      <c r="UPQ55" s="96"/>
      <c r="UPR55" s="96"/>
      <c r="UPS55" s="96"/>
      <c r="UPT55" s="96"/>
      <c r="UPU55" s="96"/>
      <c r="UPV55" s="96"/>
      <c r="UPW55" s="96"/>
      <c r="UPX55" s="96"/>
      <c r="UPY55" s="96"/>
      <c r="UPZ55" s="96"/>
      <c r="UQA55" s="96"/>
      <c r="UQB55" s="96"/>
      <c r="UQC55" s="96"/>
      <c r="UQD55" s="96"/>
      <c r="UQE55" s="96"/>
      <c r="UQF55" s="96"/>
      <c r="UQG55" s="96"/>
      <c r="UQH55" s="96"/>
      <c r="UQI55" s="96"/>
      <c r="UQJ55" s="96"/>
      <c r="UQK55" s="96"/>
      <c r="UQL55" s="96"/>
      <c r="UQM55" s="96"/>
      <c r="UQN55" s="96"/>
      <c r="UQO55" s="96"/>
      <c r="UQP55" s="96"/>
      <c r="UQQ55" s="96"/>
      <c r="UQR55" s="96"/>
      <c r="UQS55" s="96"/>
      <c r="UQT55" s="96"/>
      <c r="UQU55" s="96"/>
      <c r="UQV55" s="96"/>
      <c r="UQW55" s="96"/>
      <c r="UQX55" s="96"/>
      <c r="UQY55" s="96"/>
      <c r="UQZ55" s="96"/>
      <c r="URA55" s="96"/>
      <c r="URB55" s="96"/>
      <c r="URC55" s="96"/>
      <c r="URD55" s="96"/>
      <c r="URE55" s="96"/>
      <c r="URF55" s="96"/>
      <c r="URG55" s="96"/>
      <c r="URH55" s="96"/>
      <c r="URI55" s="96"/>
      <c r="URJ55" s="96"/>
      <c r="URK55" s="96"/>
      <c r="URL55" s="96"/>
      <c r="URM55" s="96"/>
      <c r="URN55" s="96"/>
      <c r="URO55" s="96"/>
      <c r="URP55" s="96"/>
      <c r="URQ55" s="96"/>
      <c r="URR55" s="96"/>
      <c r="URS55" s="96"/>
      <c r="URT55" s="96"/>
      <c r="URU55" s="96"/>
      <c r="URV55" s="96"/>
      <c r="URW55" s="96"/>
      <c r="URX55" s="96"/>
      <c r="URY55" s="96"/>
      <c r="URZ55" s="96"/>
      <c r="USA55" s="96"/>
      <c r="USB55" s="96"/>
      <c r="USC55" s="96"/>
      <c r="USD55" s="96"/>
      <c r="USE55" s="96"/>
      <c r="USF55" s="96"/>
      <c r="USG55" s="96"/>
      <c r="USH55" s="96"/>
      <c r="USI55" s="96"/>
      <c r="USJ55" s="96"/>
      <c r="USK55" s="96"/>
      <c r="USL55" s="96"/>
      <c r="USM55" s="96"/>
      <c r="USN55" s="96"/>
      <c r="USO55" s="96"/>
      <c r="USP55" s="96"/>
      <c r="USQ55" s="96"/>
      <c r="USR55" s="96"/>
      <c r="USS55" s="96"/>
      <c r="UST55" s="96"/>
      <c r="USU55" s="96"/>
      <c r="USV55" s="96"/>
      <c r="USW55" s="96"/>
      <c r="USX55" s="96"/>
      <c r="USY55" s="96"/>
      <c r="USZ55" s="96"/>
      <c r="UTA55" s="96"/>
      <c r="UTB55" s="96"/>
      <c r="UTC55" s="96"/>
      <c r="UTD55" s="96"/>
      <c r="UTE55" s="96"/>
      <c r="UTF55" s="96"/>
      <c r="UTG55" s="96"/>
      <c r="UTH55" s="96"/>
      <c r="UTI55" s="96"/>
      <c r="UTJ55" s="96"/>
      <c r="UTK55" s="96"/>
      <c r="UTL55" s="96"/>
      <c r="UTM55" s="96"/>
      <c r="UTN55" s="96"/>
      <c r="UTO55" s="96"/>
      <c r="UTP55" s="96"/>
      <c r="UTQ55" s="96"/>
      <c r="UTR55" s="96"/>
      <c r="UTS55" s="96"/>
      <c r="UTT55" s="96"/>
      <c r="UTU55" s="96"/>
      <c r="UTV55" s="96"/>
      <c r="UTW55" s="96"/>
      <c r="UTX55" s="96"/>
      <c r="UTY55" s="96"/>
      <c r="UTZ55" s="96"/>
      <c r="UUA55" s="96"/>
      <c r="UUB55" s="96"/>
      <c r="UUC55" s="96"/>
      <c r="UUD55" s="96"/>
      <c r="UUE55" s="96"/>
      <c r="UUF55" s="96"/>
      <c r="UUG55" s="96"/>
      <c r="UUH55" s="96"/>
      <c r="UUI55" s="96"/>
      <c r="UUJ55" s="96"/>
      <c r="UUK55" s="96"/>
      <c r="UUL55" s="96"/>
      <c r="UUM55" s="96"/>
      <c r="UUN55" s="96"/>
      <c r="UUO55" s="96"/>
      <c r="UUP55" s="96"/>
      <c r="UUQ55" s="96"/>
      <c r="UUR55" s="96"/>
      <c r="UUS55" s="96"/>
      <c r="UUT55" s="96"/>
      <c r="UUU55" s="96"/>
      <c r="UUV55" s="96"/>
      <c r="UUW55" s="96"/>
      <c r="UUX55" s="96"/>
      <c r="UUY55" s="96"/>
      <c r="UUZ55" s="96"/>
      <c r="UVA55" s="96"/>
      <c r="UVB55" s="96"/>
      <c r="UVC55" s="96"/>
      <c r="UVD55" s="96"/>
      <c r="UVE55" s="96"/>
      <c r="UVF55" s="96"/>
      <c r="UVG55" s="96"/>
      <c r="UVH55" s="96"/>
      <c r="UVI55" s="96"/>
      <c r="UVJ55" s="96"/>
      <c r="UVK55" s="96"/>
      <c r="UVL55" s="96"/>
      <c r="UVM55" s="96"/>
      <c r="UVN55" s="96"/>
      <c r="UVO55" s="96"/>
      <c r="UVP55" s="96"/>
      <c r="UVQ55" s="96"/>
      <c r="UVR55" s="96"/>
      <c r="UVS55" s="96"/>
      <c r="UVT55" s="96"/>
      <c r="UVU55" s="96"/>
      <c r="UVV55" s="96"/>
      <c r="UVW55" s="96"/>
      <c r="UVX55" s="96"/>
      <c r="UVY55" s="96"/>
      <c r="UVZ55" s="96"/>
      <c r="UWA55" s="96"/>
      <c r="UWB55" s="96"/>
      <c r="UWC55" s="96"/>
      <c r="UWD55" s="96"/>
      <c r="UWE55" s="96"/>
      <c r="UWF55" s="96"/>
      <c r="UWG55" s="96"/>
      <c r="UWH55" s="96"/>
      <c r="UWI55" s="96"/>
      <c r="UWJ55" s="96"/>
      <c r="UWK55" s="96"/>
      <c r="UWL55" s="96"/>
      <c r="UWM55" s="96"/>
      <c r="UWN55" s="96"/>
      <c r="UWO55" s="96"/>
      <c r="UWP55" s="96"/>
      <c r="UWQ55" s="96"/>
      <c r="UWR55" s="96"/>
      <c r="UWS55" s="96"/>
      <c r="UWT55" s="96"/>
      <c r="UWU55" s="96"/>
      <c r="UWV55" s="96"/>
      <c r="UWW55" s="96"/>
      <c r="UWX55" s="96"/>
      <c r="UWY55" s="96"/>
      <c r="UWZ55" s="96"/>
      <c r="UXA55" s="96"/>
      <c r="UXB55" s="96"/>
      <c r="UXC55" s="96"/>
      <c r="UXD55" s="96"/>
      <c r="UXE55" s="96"/>
      <c r="UXF55" s="96"/>
      <c r="UXG55" s="96"/>
      <c r="UXH55" s="96"/>
      <c r="UXI55" s="96"/>
      <c r="UXJ55" s="96"/>
      <c r="UXK55" s="96"/>
      <c r="UXL55" s="96"/>
      <c r="UXM55" s="96"/>
      <c r="UXN55" s="96"/>
      <c r="UXO55" s="96"/>
      <c r="UXP55" s="96"/>
      <c r="UXQ55" s="96"/>
      <c r="UXR55" s="96"/>
      <c r="UXS55" s="96"/>
      <c r="UXT55" s="96"/>
      <c r="UXU55" s="96"/>
      <c r="UXV55" s="96"/>
      <c r="UXW55" s="96"/>
      <c r="UXX55" s="96"/>
      <c r="UXY55" s="96"/>
      <c r="UXZ55" s="96"/>
      <c r="UYA55" s="96"/>
      <c r="UYB55" s="96"/>
      <c r="UYC55" s="96"/>
      <c r="UYD55" s="96"/>
      <c r="UYE55" s="96"/>
      <c r="UYF55" s="96"/>
      <c r="UYG55" s="96"/>
      <c r="UYH55" s="96"/>
      <c r="UYI55" s="96"/>
      <c r="UYJ55" s="96"/>
      <c r="UYK55" s="96"/>
      <c r="UYL55" s="96"/>
      <c r="UYM55" s="96"/>
      <c r="UYN55" s="96"/>
      <c r="UYO55" s="96"/>
      <c r="UYP55" s="96"/>
      <c r="UYQ55" s="96"/>
      <c r="UYR55" s="96"/>
      <c r="UYS55" s="96"/>
      <c r="UYT55" s="96"/>
      <c r="UYU55" s="96"/>
      <c r="UYV55" s="96"/>
      <c r="UYW55" s="96"/>
      <c r="UYX55" s="96"/>
      <c r="UYY55" s="96"/>
      <c r="UYZ55" s="96"/>
      <c r="UZA55" s="96"/>
      <c r="UZB55" s="96"/>
      <c r="UZC55" s="96"/>
      <c r="UZD55" s="96"/>
      <c r="UZE55" s="96"/>
      <c r="UZF55" s="96"/>
      <c r="UZG55" s="96"/>
      <c r="UZH55" s="96"/>
      <c r="UZI55" s="96"/>
      <c r="UZJ55" s="96"/>
      <c r="UZK55" s="96"/>
      <c r="UZL55" s="96"/>
      <c r="UZM55" s="96"/>
      <c r="UZN55" s="96"/>
      <c r="UZO55" s="96"/>
      <c r="UZP55" s="96"/>
      <c r="UZQ55" s="96"/>
      <c r="UZR55" s="96"/>
      <c r="UZS55" s="96"/>
      <c r="UZT55" s="96"/>
      <c r="UZU55" s="96"/>
      <c r="UZV55" s="96"/>
      <c r="UZW55" s="96"/>
      <c r="UZX55" s="96"/>
      <c r="UZY55" s="96"/>
      <c r="UZZ55" s="96"/>
      <c r="VAA55" s="96"/>
      <c r="VAB55" s="96"/>
      <c r="VAC55" s="96"/>
      <c r="VAD55" s="96"/>
      <c r="VAE55" s="96"/>
      <c r="VAF55" s="96"/>
      <c r="VAG55" s="96"/>
      <c r="VAH55" s="96"/>
      <c r="VAI55" s="96"/>
      <c r="VAJ55" s="96"/>
      <c r="VAK55" s="96"/>
      <c r="VAL55" s="96"/>
      <c r="VAM55" s="96"/>
      <c r="VAN55" s="96"/>
      <c r="VAO55" s="96"/>
      <c r="VAP55" s="96"/>
      <c r="VAQ55" s="96"/>
      <c r="VAR55" s="96"/>
      <c r="VAS55" s="96"/>
      <c r="VAT55" s="96"/>
      <c r="VAU55" s="96"/>
      <c r="VAV55" s="96"/>
      <c r="VAW55" s="96"/>
      <c r="VAX55" s="96"/>
      <c r="VAY55" s="96"/>
      <c r="VAZ55" s="96"/>
      <c r="VBA55" s="96"/>
      <c r="VBB55" s="96"/>
      <c r="VBC55" s="96"/>
      <c r="VBD55" s="96"/>
      <c r="VBE55" s="96"/>
      <c r="VBF55" s="96"/>
      <c r="VBG55" s="96"/>
      <c r="VBH55" s="96"/>
      <c r="VBI55" s="96"/>
      <c r="VBJ55" s="96"/>
      <c r="VBK55" s="96"/>
      <c r="VBL55" s="96"/>
      <c r="VBM55" s="96"/>
      <c r="VBN55" s="96"/>
      <c r="VBO55" s="96"/>
      <c r="VBP55" s="96"/>
      <c r="VBQ55" s="96"/>
      <c r="VBR55" s="96"/>
      <c r="VBS55" s="96"/>
      <c r="VBT55" s="96"/>
      <c r="VBU55" s="96"/>
      <c r="VBV55" s="96"/>
      <c r="VBW55" s="96"/>
      <c r="VBX55" s="96"/>
      <c r="VBY55" s="96"/>
      <c r="VBZ55" s="96"/>
      <c r="VCA55" s="96"/>
      <c r="VCB55" s="96"/>
      <c r="VCC55" s="96"/>
      <c r="VCD55" s="96"/>
      <c r="VCE55" s="96"/>
      <c r="VCF55" s="96"/>
      <c r="VCG55" s="96"/>
      <c r="VCH55" s="96"/>
      <c r="VCI55" s="96"/>
      <c r="VCJ55" s="96"/>
      <c r="VCK55" s="96"/>
      <c r="VCL55" s="96"/>
      <c r="VCM55" s="96"/>
      <c r="VCN55" s="96"/>
      <c r="VCO55" s="96"/>
      <c r="VCP55" s="96"/>
      <c r="VCQ55" s="96"/>
      <c r="VCR55" s="96"/>
      <c r="VCS55" s="96"/>
      <c r="VCT55" s="96"/>
      <c r="VCU55" s="96"/>
      <c r="VCV55" s="96"/>
      <c r="VCW55" s="96"/>
      <c r="VCX55" s="96"/>
      <c r="VCY55" s="96"/>
      <c r="VCZ55" s="96"/>
      <c r="VDA55" s="96"/>
      <c r="VDB55" s="96"/>
      <c r="VDC55" s="96"/>
      <c r="VDD55" s="96"/>
      <c r="VDE55" s="96"/>
      <c r="VDF55" s="96"/>
      <c r="VDG55" s="96"/>
      <c r="VDH55" s="96"/>
      <c r="VDI55" s="96"/>
      <c r="VDJ55" s="96"/>
      <c r="VDK55" s="96"/>
      <c r="VDL55" s="96"/>
      <c r="VDM55" s="96"/>
      <c r="VDN55" s="96"/>
      <c r="VDO55" s="96"/>
      <c r="VDP55" s="96"/>
      <c r="VDQ55" s="96"/>
      <c r="VDR55" s="96"/>
      <c r="VDS55" s="96"/>
      <c r="VDT55" s="96"/>
      <c r="VDU55" s="96"/>
      <c r="VDV55" s="96"/>
      <c r="VDW55" s="96"/>
      <c r="VDX55" s="96"/>
      <c r="VDY55" s="96"/>
      <c r="VDZ55" s="96"/>
      <c r="VEA55" s="96"/>
      <c r="VEB55" s="96"/>
      <c r="VEC55" s="96"/>
      <c r="VED55" s="96"/>
      <c r="VEE55" s="96"/>
      <c r="VEF55" s="96"/>
      <c r="VEG55" s="96"/>
      <c r="VEH55" s="96"/>
      <c r="VEI55" s="96"/>
      <c r="VEJ55" s="96"/>
      <c r="VEK55" s="96"/>
      <c r="VEL55" s="96"/>
      <c r="VEM55" s="96"/>
      <c r="VEN55" s="96"/>
      <c r="VEO55" s="96"/>
      <c r="VEP55" s="96"/>
      <c r="VEQ55" s="96"/>
      <c r="VER55" s="96"/>
      <c r="VES55" s="96"/>
      <c r="VET55" s="96"/>
      <c r="VEU55" s="96"/>
      <c r="VEV55" s="96"/>
      <c r="VEW55" s="96"/>
      <c r="VEX55" s="96"/>
      <c r="VEY55" s="96"/>
      <c r="VEZ55" s="96"/>
      <c r="VFA55" s="96"/>
      <c r="VFB55" s="96"/>
      <c r="VFC55" s="96"/>
      <c r="VFD55" s="96"/>
      <c r="VFE55" s="96"/>
      <c r="VFF55" s="96"/>
      <c r="VFG55" s="96"/>
      <c r="VFH55" s="96"/>
      <c r="VFI55" s="96"/>
      <c r="VFJ55" s="96"/>
      <c r="VFK55" s="96"/>
      <c r="VFL55" s="96"/>
      <c r="VFM55" s="96"/>
      <c r="VFN55" s="96"/>
      <c r="VFO55" s="96"/>
      <c r="VFP55" s="96"/>
      <c r="VFQ55" s="96"/>
      <c r="VFR55" s="96"/>
      <c r="VFS55" s="96"/>
      <c r="VFT55" s="96"/>
      <c r="VFU55" s="96"/>
      <c r="VFV55" s="96"/>
      <c r="VFW55" s="96"/>
      <c r="VFX55" s="96"/>
      <c r="VFY55" s="96"/>
      <c r="VFZ55" s="96"/>
      <c r="VGA55" s="96"/>
      <c r="VGB55" s="96"/>
      <c r="VGC55" s="96"/>
      <c r="VGD55" s="96"/>
      <c r="VGE55" s="96"/>
      <c r="VGF55" s="96"/>
      <c r="VGG55" s="96"/>
      <c r="VGH55" s="96"/>
      <c r="VGI55" s="96"/>
      <c r="VGJ55" s="96"/>
      <c r="VGK55" s="96"/>
      <c r="VGL55" s="96"/>
      <c r="VGM55" s="96"/>
      <c r="VGN55" s="96"/>
      <c r="VGO55" s="96"/>
      <c r="VGP55" s="96"/>
      <c r="VGQ55" s="96"/>
      <c r="VGR55" s="96"/>
      <c r="VGS55" s="96"/>
      <c r="VGT55" s="96"/>
      <c r="VGU55" s="96"/>
      <c r="VGV55" s="96"/>
      <c r="VGW55" s="96"/>
      <c r="VGX55" s="96"/>
      <c r="VGY55" s="96"/>
      <c r="VGZ55" s="96"/>
      <c r="VHA55" s="96"/>
      <c r="VHB55" s="96"/>
      <c r="VHC55" s="96"/>
      <c r="VHD55" s="96"/>
      <c r="VHE55" s="96"/>
      <c r="VHF55" s="96"/>
      <c r="VHG55" s="96"/>
      <c r="VHH55" s="96"/>
      <c r="VHI55" s="96"/>
      <c r="VHJ55" s="96"/>
      <c r="VHK55" s="96"/>
      <c r="VHL55" s="96"/>
      <c r="VHM55" s="96"/>
      <c r="VHN55" s="96"/>
      <c r="VHO55" s="96"/>
      <c r="VHP55" s="96"/>
      <c r="VHQ55" s="96"/>
      <c r="VHR55" s="96"/>
      <c r="VHS55" s="96"/>
      <c r="VHT55" s="96"/>
      <c r="VHU55" s="96"/>
      <c r="VHV55" s="96"/>
      <c r="VHW55" s="96"/>
      <c r="VHX55" s="96"/>
      <c r="VHY55" s="96"/>
      <c r="VHZ55" s="96"/>
      <c r="VIA55" s="96"/>
      <c r="VIB55" s="96"/>
      <c r="VIC55" s="96"/>
      <c r="VID55" s="96"/>
      <c r="VIE55" s="96"/>
      <c r="VIF55" s="96"/>
      <c r="VIG55" s="96"/>
      <c r="VIH55" s="96"/>
      <c r="VII55" s="96"/>
      <c r="VIJ55" s="96"/>
      <c r="VIK55" s="96"/>
      <c r="VIL55" s="96"/>
      <c r="VIM55" s="96"/>
      <c r="VIN55" s="96"/>
      <c r="VIO55" s="96"/>
      <c r="VIP55" s="96"/>
      <c r="VIQ55" s="96"/>
      <c r="VIR55" s="96"/>
      <c r="VIS55" s="96"/>
      <c r="VIT55" s="96"/>
      <c r="VIU55" s="96"/>
      <c r="VIV55" s="96"/>
      <c r="VIW55" s="96"/>
      <c r="VIX55" s="96"/>
      <c r="VIY55" s="96"/>
      <c r="VIZ55" s="96"/>
      <c r="VJA55" s="96"/>
      <c r="VJB55" s="96"/>
      <c r="VJC55" s="96"/>
      <c r="VJD55" s="96"/>
      <c r="VJE55" s="96"/>
      <c r="VJF55" s="96"/>
      <c r="VJG55" s="96"/>
      <c r="VJH55" s="96"/>
      <c r="VJI55" s="96"/>
      <c r="VJJ55" s="96"/>
      <c r="VJK55" s="96"/>
      <c r="VJL55" s="96"/>
      <c r="VJM55" s="96"/>
      <c r="VJN55" s="96"/>
      <c r="VJO55" s="96"/>
      <c r="VJP55" s="96"/>
      <c r="VJQ55" s="96"/>
      <c r="VJR55" s="96"/>
      <c r="VJS55" s="96"/>
      <c r="VJT55" s="96"/>
      <c r="VJU55" s="96"/>
      <c r="VJV55" s="96"/>
      <c r="VJW55" s="96"/>
      <c r="VJX55" s="96"/>
      <c r="VJY55" s="96"/>
      <c r="VJZ55" s="96"/>
      <c r="VKA55" s="96"/>
      <c r="VKB55" s="96"/>
      <c r="VKC55" s="96"/>
      <c r="VKD55" s="96"/>
      <c r="VKE55" s="96"/>
      <c r="VKF55" s="96"/>
      <c r="VKG55" s="96"/>
      <c r="VKH55" s="96"/>
      <c r="VKI55" s="96"/>
      <c r="VKJ55" s="96"/>
      <c r="VKK55" s="96"/>
      <c r="VKL55" s="96"/>
      <c r="VKM55" s="96"/>
      <c r="VKN55" s="96"/>
      <c r="VKO55" s="96"/>
      <c r="VKP55" s="96"/>
      <c r="VKQ55" s="96"/>
      <c r="VKR55" s="96"/>
      <c r="VKS55" s="96"/>
      <c r="VKT55" s="96"/>
      <c r="VKU55" s="96"/>
      <c r="VKV55" s="96"/>
      <c r="VKW55" s="96"/>
      <c r="VKX55" s="96"/>
      <c r="VKY55" s="96"/>
      <c r="VKZ55" s="96"/>
      <c r="VLA55" s="96"/>
      <c r="VLB55" s="96"/>
      <c r="VLC55" s="96"/>
      <c r="VLD55" s="96"/>
      <c r="VLE55" s="96"/>
      <c r="VLF55" s="96"/>
      <c r="VLG55" s="96"/>
      <c r="VLH55" s="96"/>
      <c r="VLI55" s="96"/>
      <c r="VLJ55" s="96"/>
      <c r="VLK55" s="96"/>
      <c r="VLL55" s="96"/>
      <c r="VLM55" s="96"/>
      <c r="VLN55" s="96"/>
      <c r="VLO55" s="96"/>
      <c r="VLP55" s="96"/>
      <c r="VLQ55" s="96"/>
      <c r="VLR55" s="96"/>
      <c r="VLS55" s="96"/>
      <c r="VLT55" s="96"/>
      <c r="VLU55" s="96"/>
      <c r="VLV55" s="96"/>
      <c r="VLW55" s="96"/>
      <c r="VLX55" s="96"/>
      <c r="VLY55" s="96"/>
      <c r="VLZ55" s="96"/>
      <c r="VMA55" s="96"/>
      <c r="VMB55" s="96"/>
      <c r="VMC55" s="96"/>
      <c r="VMD55" s="96"/>
      <c r="VME55" s="96"/>
      <c r="VMF55" s="96"/>
      <c r="VMG55" s="96"/>
      <c r="VMH55" s="96"/>
      <c r="VMI55" s="96"/>
      <c r="VMJ55" s="96"/>
      <c r="VMK55" s="96"/>
      <c r="VML55" s="96"/>
      <c r="VMM55" s="96"/>
      <c r="VMN55" s="96"/>
      <c r="VMO55" s="96"/>
      <c r="VMP55" s="96"/>
      <c r="VMQ55" s="96"/>
      <c r="VMR55" s="96"/>
      <c r="VMS55" s="96"/>
      <c r="VMT55" s="96"/>
      <c r="VMU55" s="96"/>
      <c r="VMV55" s="96"/>
      <c r="VMW55" s="96"/>
      <c r="VMX55" s="96"/>
      <c r="VMY55" s="96"/>
      <c r="VMZ55" s="96"/>
      <c r="VNA55" s="96"/>
      <c r="VNB55" s="96"/>
      <c r="VNC55" s="96"/>
      <c r="VND55" s="96"/>
      <c r="VNE55" s="96"/>
      <c r="VNF55" s="96"/>
      <c r="VNG55" s="96"/>
      <c r="VNH55" s="96"/>
      <c r="VNI55" s="96"/>
      <c r="VNJ55" s="96"/>
      <c r="VNK55" s="96"/>
      <c r="VNL55" s="96"/>
      <c r="VNM55" s="96"/>
      <c r="VNN55" s="96"/>
      <c r="VNO55" s="96"/>
      <c r="VNP55" s="96"/>
      <c r="VNQ55" s="96"/>
      <c r="VNR55" s="96"/>
      <c r="VNS55" s="96"/>
      <c r="VNT55" s="96"/>
      <c r="VNU55" s="96"/>
      <c r="VNV55" s="96"/>
      <c r="VNW55" s="96"/>
      <c r="VNX55" s="96"/>
      <c r="VNY55" s="96"/>
      <c r="VNZ55" s="96"/>
      <c r="VOA55" s="96"/>
      <c r="VOB55" s="96"/>
      <c r="VOC55" s="96"/>
      <c r="VOD55" s="96"/>
      <c r="VOE55" s="96"/>
      <c r="VOF55" s="96"/>
      <c r="VOG55" s="96"/>
      <c r="VOH55" s="96"/>
      <c r="VOI55" s="96"/>
      <c r="VOJ55" s="96"/>
      <c r="VOK55" s="96"/>
      <c r="VOL55" s="96"/>
      <c r="VOM55" s="96"/>
      <c r="VON55" s="96"/>
      <c r="VOO55" s="96"/>
      <c r="VOP55" s="96"/>
      <c r="VOQ55" s="96"/>
      <c r="VOR55" s="96"/>
      <c r="VOS55" s="96"/>
      <c r="VOT55" s="96"/>
      <c r="VOU55" s="96"/>
      <c r="VOV55" s="96"/>
      <c r="VOW55" s="96"/>
      <c r="VOX55" s="96"/>
      <c r="VOY55" s="96"/>
      <c r="VOZ55" s="96"/>
      <c r="VPA55" s="96"/>
      <c r="VPB55" s="96"/>
      <c r="VPC55" s="96"/>
      <c r="VPD55" s="96"/>
      <c r="VPE55" s="96"/>
      <c r="VPF55" s="96"/>
      <c r="VPG55" s="96"/>
      <c r="VPH55" s="96"/>
      <c r="VPI55" s="96"/>
      <c r="VPJ55" s="96"/>
      <c r="VPK55" s="96"/>
      <c r="VPL55" s="96"/>
      <c r="VPM55" s="96"/>
      <c r="VPN55" s="96"/>
      <c r="VPO55" s="96"/>
      <c r="VPP55" s="96"/>
      <c r="VPQ55" s="96"/>
      <c r="VPR55" s="96"/>
      <c r="VPS55" s="96"/>
      <c r="VPT55" s="96"/>
      <c r="VPU55" s="96"/>
      <c r="VPV55" s="96"/>
      <c r="VPW55" s="96"/>
      <c r="VPX55" s="96"/>
      <c r="VPY55" s="96"/>
      <c r="VPZ55" s="96"/>
      <c r="VQA55" s="96"/>
      <c r="VQB55" s="96"/>
      <c r="VQC55" s="96"/>
      <c r="VQD55" s="96"/>
      <c r="VQE55" s="96"/>
      <c r="VQF55" s="96"/>
      <c r="VQG55" s="96"/>
      <c r="VQH55" s="96"/>
      <c r="VQI55" s="96"/>
      <c r="VQJ55" s="96"/>
      <c r="VQK55" s="96"/>
      <c r="VQL55" s="96"/>
      <c r="VQM55" s="96"/>
      <c r="VQN55" s="96"/>
      <c r="VQO55" s="96"/>
      <c r="VQP55" s="96"/>
      <c r="VQQ55" s="96"/>
      <c r="VQR55" s="96"/>
      <c r="VQS55" s="96"/>
      <c r="VQT55" s="96"/>
      <c r="VQU55" s="96"/>
      <c r="VQV55" s="96"/>
      <c r="VQW55" s="96"/>
      <c r="VQX55" s="96"/>
      <c r="VQY55" s="96"/>
      <c r="VQZ55" s="96"/>
      <c r="VRA55" s="96"/>
      <c r="VRB55" s="96"/>
      <c r="VRC55" s="96"/>
      <c r="VRD55" s="96"/>
      <c r="VRE55" s="96"/>
      <c r="VRF55" s="96"/>
      <c r="VRG55" s="96"/>
      <c r="VRH55" s="96"/>
      <c r="VRI55" s="96"/>
      <c r="VRJ55" s="96"/>
      <c r="VRK55" s="96"/>
      <c r="VRL55" s="96"/>
      <c r="VRM55" s="96"/>
      <c r="VRN55" s="96"/>
      <c r="VRO55" s="96"/>
      <c r="VRP55" s="96"/>
      <c r="VRQ55" s="96"/>
      <c r="VRR55" s="96"/>
      <c r="VRS55" s="96"/>
      <c r="VRT55" s="96"/>
      <c r="VRU55" s="96"/>
      <c r="VRV55" s="96"/>
      <c r="VRW55" s="96"/>
      <c r="VRX55" s="96"/>
      <c r="VRY55" s="96"/>
      <c r="VRZ55" s="96"/>
      <c r="VSA55" s="96"/>
      <c r="VSB55" s="96"/>
      <c r="VSC55" s="96"/>
      <c r="VSD55" s="96"/>
      <c r="VSE55" s="96"/>
      <c r="VSF55" s="96"/>
      <c r="VSG55" s="96"/>
      <c r="VSH55" s="96"/>
      <c r="VSI55" s="96"/>
      <c r="VSJ55" s="96"/>
      <c r="VSK55" s="96"/>
      <c r="VSL55" s="96"/>
      <c r="VSM55" s="96"/>
      <c r="VSN55" s="96"/>
      <c r="VSO55" s="96"/>
      <c r="VSP55" s="96"/>
      <c r="VSQ55" s="96"/>
      <c r="VSR55" s="96"/>
      <c r="VSS55" s="96"/>
      <c r="VST55" s="96"/>
      <c r="VSU55" s="96"/>
      <c r="VSV55" s="96"/>
      <c r="VSW55" s="96"/>
      <c r="VSX55" s="96"/>
      <c r="VSY55" s="96"/>
      <c r="VSZ55" s="96"/>
      <c r="VTA55" s="96"/>
      <c r="VTB55" s="96"/>
      <c r="VTC55" s="96"/>
      <c r="VTD55" s="96"/>
      <c r="VTE55" s="96"/>
      <c r="VTF55" s="96"/>
      <c r="VTG55" s="96"/>
      <c r="VTH55" s="96"/>
      <c r="VTI55" s="96"/>
      <c r="VTJ55" s="96"/>
      <c r="VTK55" s="96"/>
      <c r="VTL55" s="96"/>
      <c r="VTM55" s="96"/>
      <c r="VTN55" s="96"/>
      <c r="VTO55" s="96"/>
      <c r="VTP55" s="96"/>
      <c r="VTQ55" s="96"/>
      <c r="VTR55" s="96"/>
      <c r="VTS55" s="96"/>
      <c r="VTT55" s="96"/>
      <c r="VTU55" s="96"/>
      <c r="VTV55" s="96"/>
      <c r="VTW55" s="96"/>
      <c r="VTX55" s="96"/>
      <c r="VTY55" s="96"/>
      <c r="VTZ55" s="96"/>
      <c r="VUA55" s="96"/>
      <c r="VUB55" s="96"/>
      <c r="VUC55" s="96"/>
      <c r="VUD55" s="96"/>
      <c r="VUE55" s="96"/>
      <c r="VUF55" s="96"/>
      <c r="VUG55" s="96"/>
      <c r="VUH55" s="96"/>
      <c r="VUI55" s="96"/>
      <c r="VUJ55" s="96"/>
      <c r="VUK55" s="96"/>
      <c r="VUL55" s="96"/>
      <c r="VUM55" s="96"/>
      <c r="VUN55" s="96"/>
      <c r="VUO55" s="96"/>
      <c r="VUP55" s="96"/>
      <c r="VUQ55" s="96"/>
      <c r="VUR55" s="96"/>
      <c r="VUS55" s="96"/>
      <c r="VUT55" s="96"/>
      <c r="VUU55" s="96"/>
      <c r="VUV55" s="96"/>
      <c r="VUW55" s="96"/>
      <c r="VUX55" s="96"/>
      <c r="VUY55" s="96"/>
      <c r="VUZ55" s="96"/>
      <c r="VVA55" s="96"/>
      <c r="VVB55" s="96"/>
      <c r="VVC55" s="96"/>
      <c r="VVD55" s="96"/>
      <c r="VVE55" s="96"/>
      <c r="VVF55" s="96"/>
      <c r="VVG55" s="96"/>
      <c r="VVH55" s="96"/>
      <c r="VVI55" s="96"/>
      <c r="VVJ55" s="96"/>
      <c r="VVK55" s="96"/>
      <c r="VVL55" s="96"/>
      <c r="VVM55" s="96"/>
      <c r="VVN55" s="96"/>
      <c r="VVO55" s="96"/>
      <c r="VVP55" s="96"/>
      <c r="VVQ55" s="96"/>
      <c r="VVR55" s="96"/>
      <c r="VVS55" s="96"/>
      <c r="VVT55" s="96"/>
      <c r="VVU55" s="96"/>
      <c r="VVV55" s="96"/>
      <c r="VVW55" s="96"/>
      <c r="VVX55" s="96"/>
      <c r="VVY55" s="96"/>
      <c r="VVZ55" s="96"/>
      <c r="VWA55" s="96"/>
      <c r="VWB55" s="96"/>
      <c r="VWC55" s="96"/>
      <c r="VWD55" s="96"/>
      <c r="VWE55" s="96"/>
      <c r="VWF55" s="96"/>
      <c r="VWG55" s="96"/>
      <c r="VWH55" s="96"/>
      <c r="VWI55" s="96"/>
      <c r="VWJ55" s="96"/>
      <c r="VWK55" s="96"/>
      <c r="VWL55" s="96"/>
      <c r="VWM55" s="96"/>
      <c r="VWN55" s="96"/>
      <c r="VWO55" s="96"/>
      <c r="VWP55" s="96"/>
      <c r="VWQ55" s="96"/>
      <c r="VWR55" s="96"/>
      <c r="VWS55" s="96"/>
      <c r="VWT55" s="96"/>
      <c r="VWU55" s="96"/>
      <c r="VWV55" s="96"/>
      <c r="VWW55" s="96"/>
      <c r="VWX55" s="96"/>
      <c r="VWY55" s="96"/>
      <c r="VWZ55" s="96"/>
      <c r="VXA55" s="96"/>
      <c r="VXB55" s="96"/>
      <c r="VXC55" s="96"/>
      <c r="VXD55" s="96"/>
      <c r="VXE55" s="96"/>
      <c r="VXF55" s="96"/>
      <c r="VXG55" s="96"/>
      <c r="VXH55" s="96"/>
      <c r="VXI55" s="96"/>
      <c r="VXJ55" s="96"/>
      <c r="VXK55" s="96"/>
      <c r="VXL55" s="96"/>
      <c r="VXM55" s="96"/>
      <c r="VXN55" s="96"/>
      <c r="VXO55" s="96"/>
      <c r="VXP55" s="96"/>
      <c r="VXQ55" s="96"/>
      <c r="VXR55" s="96"/>
      <c r="VXS55" s="96"/>
      <c r="VXT55" s="96"/>
      <c r="VXU55" s="96"/>
      <c r="VXV55" s="96"/>
      <c r="VXW55" s="96"/>
      <c r="VXX55" s="96"/>
      <c r="VXY55" s="96"/>
      <c r="VXZ55" s="96"/>
      <c r="VYA55" s="96"/>
      <c r="VYB55" s="96"/>
      <c r="VYC55" s="96"/>
      <c r="VYD55" s="96"/>
      <c r="VYE55" s="96"/>
      <c r="VYF55" s="96"/>
      <c r="VYG55" s="96"/>
      <c r="VYH55" s="96"/>
      <c r="VYI55" s="96"/>
      <c r="VYJ55" s="96"/>
      <c r="VYK55" s="96"/>
      <c r="VYL55" s="96"/>
      <c r="VYM55" s="96"/>
      <c r="VYN55" s="96"/>
      <c r="VYO55" s="96"/>
      <c r="VYP55" s="96"/>
      <c r="VYQ55" s="96"/>
      <c r="VYR55" s="96"/>
      <c r="VYS55" s="96"/>
      <c r="VYT55" s="96"/>
      <c r="VYU55" s="96"/>
      <c r="VYV55" s="96"/>
      <c r="VYW55" s="96"/>
      <c r="VYX55" s="96"/>
      <c r="VYY55" s="96"/>
      <c r="VYZ55" s="96"/>
      <c r="VZA55" s="96"/>
      <c r="VZB55" s="96"/>
      <c r="VZC55" s="96"/>
      <c r="VZD55" s="96"/>
      <c r="VZE55" s="96"/>
      <c r="VZF55" s="96"/>
      <c r="VZG55" s="96"/>
      <c r="VZH55" s="96"/>
      <c r="VZI55" s="96"/>
      <c r="VZJ55" s="96"/>
      <c r="VZK55" s="96"/>
      <c r="VZL55" s="96"/>
      <c r="VZM55" s="96"/>
      <c r="VZN55" s="96"/>
      <c r="VZO55" s="96"/>
      <c r="VZP55" s="96"/>
      <c r="VZQ55" s="96"/>
      <c r="VZR55" s="96"/>
      <c r="VZS55" s="96"/>
      <c r="VZT55" s="96"/>
      <c r="VZU55" s="96"/>
      <c r="VZV55" s="96"/>
      <c r="VZW55" s="96"/>
      <c r="VZX55" s="96"/>
      <c r="VZY55" s="96"/>
      <c r="VZZ55" s="96"/>
      <c r="WAA55" s="96"/>
      <c r="WAB55" s="96"/>
      <c r="WAC55" s="96"/>
      <c r="WAD55" s="96"/>
      <c r="WAE55" s="96"/>
      <c r="WAF55" s="96"/>
      <c r="WAG55" s="96"/>
      <c r="WAH55" s="96"/>
      <c r="WAI55" s="96"/>
      <c r="WAJ55" s="96"/>
      <c r="WAK55" s="96"/>
      <c r="WAL55" s="96"/>
      <c r="WAM55" s="96"/>
      <c r="WAN55" s="96"/>
      <c r="WAO55" s="96"/>
      <c r="WAP55" s="96"/>
      <c r="WAQ55" s="96"/>
      <c r="WAR55" s="96"/>
      <c r="WAS55" s="96"/>
      <c r="WAT55" s="96"/>
      <c r="WAU55" s="96"/>
      <c r="WAV55" s="96"/>
      <c r="WAW55" s="96"/>
      <c r="WAX55" s="96"/>
      <c r="WAY55" s="96"/>
      <c r="WAZ55" s="96"/>
      <c r="WBA55" s="96"/>
      <c r="WBB55" s="96"/>
      <c r="WBC55" s="96"/>
      <c r="WBD55" s="96"/>
      <c r="WBE55" s="96"/>
      <c r="WBF55" s="96"/>
      <c r="WBG55" s="96"/>
      <c r="WBH55" s="96"/>
      <c r="WBI55" s="96"/>
      <c r="WBJ55" s="96"/>
      <c r="WBK55" s="96"/>
      <c r="WBL55" s="96"/>
      <c r="WBM55" s="96"/>
      <c r="WBN55" s="96"/>
      <c r="WBO55" s="96"/>
      <c r="WBP55" s="96"/>
      <c r="WBQ55" s="96"/>
      <c r="WBR55" s="96"/>
      <c r="WBS55" s="96"/>
      <c r="WBT55" s="96"/>
      <c r="WBU55" s="96"/>
      <c r="WBV55" s="96"/>
      <c r="WBW55" s="96"/>
      <c r="WBX55" s="96"/>
      <c r="WBY55" s="96"/>
      <c r="WBZ55" s="96"/>
      <c r="WCA55" s="96"/>
      <c r="WCB55" s="96"/>
      <c r="WCC55" s="96"/>
      <c r="WCD55" s="96"/>
      <c r="WCE55" s="96"/>
      <c r="WCF55" s="96"/>
      <c r="WCG55" s="96"/>
      <c r="WCH55" s="96"/>
      <c r="WCI55" s="96"/>
      <c r="WCJ55" s="96"/>
      <c r="WCK55" s="96"/>
      <c r="WCL55" s="96"/>
      <c r="WCM55" s="96"/>
      <c r="WCN55" s="96"/>
      <c r="WCO55" s="96"/>
      <c r="WCP55" s="96"/>
      <c r="WCQ55" s="96"/>
      <c r="WCR55" s="96"/>
      <c r="WCS55" s="96"/>
      <c r="WCT55" s="96"/>
      <c r="WCU55" s="96"/>
      <c r="WCV55" s="96"/>
      <c r="WCW55" s="96"/>
      <c r="WCX55" s="96"/>
      <c r="WCY55" s="96"/>
      <c r="WCZ55" s="96"/>
      <c r="WDA55" s="96"/>
      <c r="WDB55" s="96"/>
      <c r="WDC55" s="96"/>
      <c r="WDD55" s="96"/>
      <c r="WDE55" s="96"/>
      <c r="WDF55" s="96"/>
      <c r="WDG55" s="96"/>
      <c r="WDH55" s="96"/>
      <c r="WDI55" s="96"/>
      <c r="WDJ55" s="96"/>
      <c r="WDK55" s="96"/>
      <c r="WDL55" s="96"/>
      <c r="WDM55" s="96"/>
      <c r="WDN55" s="96"/>
      <c r="WDO55" s="96"/>
      <c r="WDP55" s="96"/>
      <c r="WDQ55" s="96"/>
      <c r="WDR55" s="96"/>
      <c r="WDS55" s="96"/>
      <c r="WDT55" s="96"/>
      <c r="WDU55" s="96"/>
      <c r="WDV55" s="96"/>
      <c r="WDW55" s="96"/>
      <c r="WDX55" s="96"/>
      <c r="WDY55" s="96"/>
      <c r="WDZ55" s="96"/>
      <c r="WEA55" s="96"/>
      <c r="WEB55" s="96"/>
      <c r="WEC55" s="96"/>
      <c r="WED55" s="96"/>
      <c r="WEE55" s="96"/>
      <c r="WEF55" s="96"/>
      <c r="WEG55" s="96"/>
      <c r="WEH55" s="96"/>
      <c r="WEI55" s="96"/>
      <c r="WEJ55" s="96"/>
      <c r="WEK55" s="96"/>
      <c r="WEL55" s="96"/>
      <c r="WEM55" s="96"/>
      <c r="WEN55" s="96"/>
      <c r="WEO55" s="96"/>
      <c r="WEP55" s="96"/>
      <c r="WEQ55" s="96"/>
      <c r="WER55" s="96"/>
      <c r="WES55" s="96"/>
      <c r="WET55" s="96"/>
      <c r="WEU55" s="96"/>
      <c r="WEV55" s="96"/>
      <c r="WEW55" s="96"/>
      <c r="WEX55" s="96"/>
      <c r="WEY55" s="96"/>
      <c r="WEZ55" s="96"/>
      <c r="WFA55" s="96"/>
      <c r="WFB55" s="96"/>
      <c r="WFC55" s="96"/>
      <c r="WFD55" s="96"/>
      <c r="WFE55" s="96"/>
      <c r="WFF55" s="96"/>
      <c r="WFG55" s="96"/>
      <c r="WFH55" s="96"/>
      <c r="WFI55" s="96"/>
      <c r="WFJ55" s="96"/>
      <c r="WFK55" s="96"/>
      <c r="WFL55" s="96"/>
      <c r="WFM55" s="96"/>
      <c r="WFN55" s="96"/>
      <c r="WFO55" s="96"/>
      <c r="WFP55" s="96"/>
      <c r="WFQ55" s="96"/>
      <c r="WFR55" s="96"/>
      <c r="WFS55" s="96"/>
      <c r="WFT55" s="96"/>
      <c r="WFU55" s="96"/>
      <c r="WFV55" s="96"/>
      <c r="WFW55" s="96"/>
      <c r="WFX55" s="96"/>
      <c r="WFY55" s="96"/>
      <c r="WFZ55" s="96"/>
      <c r="WGA55" s="96"/>
      <c r="WGB55" s="96"/>
      <c r="WGC55" s="96"/>
      <c r="WGD55" s="96"/>
      <c r="WGE55" s="96"/>
      <c r="WGF55" s="96"/>
      <c r="WGG55" s="96"/>
      <c r="WGH55" s="96"/>
      <c r="WGI55" s="96"/>
      <c r="WGJ55" s="96"/>
      <c r="WGK55" s="96"/>
      <c r="WGL55" s="96"/>
      <c r="WGM55" s="96"/>
      <c r="WGN55" s="96"/>
      <c r="WGO55" s="96"/>
      <c r="WGP55" s="96"/>
      <c r="WGQ55" s="96"/>
      <c r="WGR55" s="96"/>
      <c r="WGS55" s="96"/>
      <c r="WGT55" s="96"/>
      <c r="WGU55" s="96"/>
      <c r="WGV55" s="96"/>
      <c r="WGW55" s="96"/>
      <c r="WGX55" s="96"/>
      <c r="WGY55" s="96"/>
      <c r="WGZ55" s="96"/>
      <c r="WHA55" s="96"/>
      <c r="WHB55" s="96"/>
      <c r="WHC55" s="96"/>
      <c r="WHD55" s="96"/>
      <c r="WHE55" s="96"/>
      <c r="WHF55" s="96"/>
      <c r="WHG55" s="96"/>
      <c r="WHH55" s="96"/>
      <c r="WHI55" s="96"/>
      <c r="WHJ55" s="96"/>
      <c r="WHK55" s="96"/>
      <c r="WHL55" s="96"/>
      <c r="WHM55" s="96"/>
      <c r="WHN55" s="96"/>
      <c r="WHO55" s="96"/>
      <c r="WHP55" s="96"/>
      <c r="WHQ55" s="96"/>
      <c r="WHR55" s="96"/>
      <c r="WHS55" s="96"/>
      <c r="WHT55" s="96"/>
      <c r="WHU55" s="96"/>
      <c r="WHV55" s="96"/>
      <c r="WHW55" s="96"/>
      <c r="WHX55" s="96"/>
      <c r="WHY55" s="96"/>
      <c r="WHZ55" s="96"/>
      <c r="WIA55" s="96"/>
      <c r="WIB55" s="96"/>
      <c r="WIC55" s="96"/>
      <c r="WID55" s="96"/>
      <c r="WIE55" s="96"/>
      <c r="WIF55" s="96"/>
      <c r="WIG55" s="96"/>
      <c r="WIH55" s="96"/>
      <c r="WII55" s="96"/>
      <c r="WIJ55" s="96"/>
      <c r="WIK55" s="96"/>
      <c r="WIL55" s="96"/>
      <c r="WIM55" s="96"/>
      <c r="WIN55" s="96"/>
      <c r="WIO55" s="96"/>
      <c r="WIP55" s="96"/>
      <c r="WIQ55" s="96"/>
      <c r="WIR55" s="96"/>
      <c r="WIS55" s="96"/>
      <c r="WIT55" s="96"/>
      <c r="WIU55" s="96"/>
      <c r="WIV55" s="96"/>
      <c r="WIW55" s="96"/>
      <c r="WIX55" s="96"/>
      <c r="WIY55" s="96"/>
      <c r="WIZ55" s="96"/>
      <c r="WJA55" s="96"/>
      <c r="WJB55" s="96"/>
      <c r="WJC55" s="96"/>
      <c r="WJD55" s="96"/>
      <c r="WJE55" s="96"/>
      <c r="WJF55" s="96"/>
      <c r="WJG55" s="96"/>
      <c r="WJH55" s="96"/>
      <c r="WJI55" s="96"/>
      <c r="WJJ55" s="96"/>
      <c r="WJK55" s="96"/>
      <c r="WJL55" s="96"/>
      <c r="WJM55" s="96"/>
      <c r="WJN55" s="96"/>
      <c r="WJO55" s="96"/>
      <c r="WJP55" s="96"/>
      <c r="WJQ55" s="96"/>
      <c r="WJR55" s="96"/>
      <c r="WJS55" s="96"/>
      <c r="WJT55" s="96"/>
      <c r="WJU55" s="96"/>
      <c r="WJV55" s="96"/>
      <c r="WJW55" s="96"/>
      <c r="WJX55" s="96"/>
      <c r="WJY55" s="96"/>
      <c r="WJZ55" s="96"/>
      <c r="WKA55" s="96"/>
      <c r="WKB55" s="96"/>
      <c r="WKC55" s="96"/>
      <c r="WKD55" s="96"/>
      <c r="WKE55" s="96"/>
      <c r="WKF55" s="96"/>
      <c r="WKG55" s="96"/>
      <c r="WKH55" s="96"/>
      <c r="WKI55" s="96"/>
      <c r="WKJ55" s="96"/>
      <c r="WKK55" s="96"/>
      <c r="WKL55" s="96"/>
      <c r="WKM55" s="96"/>
      <c r="WKN55" s="96"/>
      <c r="WKO55" s="96"/>
      <c r="WKP55" s="96"/>
      <c r="WKQ55" s="96"/>
      <c r="WKR55" s="96"/>
      <c r="WKS55" s="96"/>
      <c r="WKT55" s="96"/>
      <c r="WKU55" s="96"/>
      <c r="WKV55" s="96"/>
      <c r="WKW55" s="96"/>
      <c r="WKX55" s="96"/>
      <c r="WKY55" s="96"/>
      <c r="WKZ55" s="96"/>
      <c r="WLA55" s="96"/>
      <c r="WLB55" s="96"/>
      <c r="WLC55" s="96"/>
      <c r="WLD55" s="96"/>
      <c r="WLE55" s="96"/>
      <c r="WLF55" s="96"/>
      <c r="WLG55" s="96"/>
      <c r="WLH55" s="96"/>
      <c r="WLI55" s="96"/>
      <c r="WLJ55" s="96"/>
      <c r="WLK55" s="96"/>
      <c r="WLL55" s="96"/>
      <c r="WLM55" s="96"/>
      <c r="WLN55" s="96"/>
      <c r="WLO55" s="96"/>
      <c r="WLP55" s="96"/>
      <c r="WLQ55" s="96"/>
      <c r="WLR55" s="96"/>
      <c r="WLS55" s="96"/>
      <c r="WLT55" s="96"/>
      <c r="WLU55" s="96"/>
      <c r="WLV55" s="96"/>
      <c r="WLW55" s="96"/>
      <c r="WLX55" s="96"/>
      <c r="WLY55" s="96"/>
      <c r="WLZ55" s="96"/>
      <c r="WMA55" s="96"/>
      <c r="WMB55" s="96"/>
      <c r="WMC55" s="96"/>
      <c r="WMD55" s="96"/>
      <c r="WME55" s="96"/>
      <c r="WMF55" s="96"/>
      <c r="WMG55" s="96"/>
      <c r="WMH55" s="96"/>
      <c r="WMI55" s="96"/>
      <c r="WMJ55" s="96"/>
      <c r="WMK55" s="96"/>
      <c r="WML55" s="96"/>
      <c r="WMM55" s="96"/>
      <c r="WMN55" s="96"/>
      <c r="WMO55" s="96"/>
      <c r="WMP55" s="96"/>
      <c r="WMQ55" s="96"/>
      <c r="WMR55" s="96"/>
      <c r="WMS55" s="96"/>
      <c r="WMT55" s="96"/>
      <c r="WMU55" s="96"/>
      <c r="WMV55" s="96"/>
      <c r="WMW55" s="96"/>
      <c r="WMX55" s="96"/>
      <c r="WMY55" s="96"/>
      <c r="WMZ55" s="96"/>
      <c r="WNA55" s="96"/>
      <c r="WNB55" s="96"/>
      <c r="WNC55" s="96"/>
      <c r="WND55" s="96"/>
      <c r="WNE55" s="96"/>
      <c r="WNF55" s="96"/>
      <c r="WNG55" s="96"/>
      <c r="WNH55" s="96"/>
      <c r="WNI55" s="96"/>
      <c r="WNJ55" s="96"/>
      <c r="WNK55" s="96"/>
      <c r="WNL55" s="96"/>
      <c r="WNM55" s="96"/>
      <c r="WNN55" s="96"/>
      <c r="WNO55" s="96"/>
      <c r="WNP55" s="96"/>
      <c r="WNQ55" s="96"/>
      <c r="WNR55" s="96"/>
      <c r="WNS55" s="96"/>
      <c r="WNT55" s="96"/>
      <c r="WNU55" s="96"/>
      <c r="WNV55" s="96"/>
      <c r="WNW55" s="96"/>
      <c r="WNX55" s="96"/>
      <c r="WNY55" s="96"/>
      <c r="WNZ55" s="96"/>
      <c r="WOA55" s="96"/>
      <c r="WOB55" s="96"/>
      <c r="WOC55" s="96"/>
      <c r="WOD55" s="96"/>
      <c r="WOE55" s="96"/>
      <c r="WOF55" s="96"/>
      <c r="WOG55" s="96"/>
      <c r="WOH55" s="96"/>
      <c r="WOI55" s="96"/>
      <c r="WOJ55" s="96"/>
      <c r="WOK55" s="96"/>
      <c r="WOL55" s="96"/>
      <c r="WOM55" s="96"/>
      <c r="WON55" s="96"/>
      <c r="WOO55" s="96"/>
      <c r="WOP55" s="96"/>
      <c r="WOQ55" s="96"/>
      <c r="WOR55" s="96"/>
      <c r="WOS55" s="96"/>
      <c r="WOT55" s="96"/>
      <c r="WOU55" s="96"/>
      <c r="WOV55" s="96"/>
      <c r="WOW55" s="96"/>
      <c r="WOX55" s="96"/>
      <c r="WOY55" s="96"/>
      <c r="WOZ55" s="96"/>
      <c r="WPA55" s="96"/>
      <c r="WPB55" s="96"/>
      <c r="WPC55" s="96"/>
      <c r="WPD55" s="96"/>
      <c r="WPE55" s="96"/>
      <c r="WPF55" s="96"/>
      <c r="WPG55" s="96"/>
      <c r="WPH55" s="96"/>
      <c r="WPI55" s="96"/>
      <c r="WPJ55" s="96"/>
      <c r="WPK55" s="96"/>
      <c r="WPL55" s="96"/>
      <c r="WPM55" s="96"/>
      <c r="WPN55" s="96"/>
      <c r="WPO55" s="96"/>
      <c r="WPP55" s="96"/>
      <c r="WPQ55" s="96"/>
      <c r="WPR55" s="96"/>
      <c r="WPS55" s="96"/>
      <c r="WPT55" s="96"/>
      <c r="WPU55" s="96"/>
      <c r="WPV55" s="96"/>
      <c r="WPW55" s="96"/>
      <c r="WPX55" s="96"/>
      <c r="WPY55" s="96"/>
      <c r="WPZ55" s="96"/>
      <c r="WQA55" s="96"/>
      <c r="WQB55" s="96"/>
      <c r="WQC55" s="96"/>
      <c r="WQD55" s="96"/>
      <c r="WQE55" s="96"/>
      <c r="WQF55" s="96"/>
      <c r="WQG55" s="96"/>
      <c r="WQH55" s="96"/>
      <c r="WQI55" s="96"/>
      <c r="WQJ55" s="96"/>
      <c r="WQK55" s="96"/>
      <c r="WQL55" s="96"/>
      <c r="WQM55" s="96"/>
      <c r="WQN55" s="96"/>
      <c r="WQO55" s="96"/>
      <c r="WQP55" s="96"/>
      <c r="WQQ55" s="96"/>
      <c r="WQR55" s="96"/>
      <c r="WQS55" s="96"/>
      <c r="WQT55" s="96"/>
      <c r="WQU55" s="96"/>
      <c r="WQV55" s="96"/>
      <c r="WQW55" s="96"/>
      <c r="WQX55" s="96"/>
      <c r="WQY55" s="96"/>
      <c r="WQZ55" s="96"/>
      <c r="WRA55" s="96"/>
      <c r="WRB55" s="96"/>
      <c r="WRC55" s="96"/>
      <c r="WRD55" s="96"/>
      <c r="WRE55" s="96"/>
      <c r="WRF55" s="96"/>
      <c r="WRG55" s="96"/>
      <c r="WRH55" s="96"/>
      <c r="WRI55" s="96"/>
      <c r="WRJ55" s="96"/>
      <c r="WRK55" s="96"/>
      <c r="WRL55" s="96"/>
      <c r="WRM55" s="96"/>
      <c r="WRN55" s="96"/>
      <c r="WRO55" s="96"/>
      <c r="WRP55" s="96"/>
      <c r="WRQ55" s="96"/>
      <c r="WRR55" s="96"/>
      <c r="WRS55" s="96"/>
      <c r="WRT55" s="96"/>
      <c r="WRU55" s="96"/>
      <c r="WRV55" s="96"/>
      <c r="WRW55" s="96"/>
      <c r="WRX55" s="96"/>
      <c r="WRY55" s="96"/>
      <c r="WRZ55" s="96"/>
      <c r="WSA55" s="96"/>
      <c r="WSB55" s="96"/>
      <c r="WSC55" s="96"/>
      <c r="WSD55" s="96"/>
      <c r="WSE55" s="96"/>
      <c r="WSF55" s="96"/>
      <c r="WSG55" s="96"/>
      <c r="WSH55" s="96"/>
      <c r="WSI55" s="96"/>
      <c r="WSJ55" s="96"/>
      <c r="WSK55" s="96"/>
      <c r="WSL55" s="96"/>
      <c r="WSM55" s="96"/>
      <c r="WSN55" s="96"/>
      <c r="WSO55" s="96"/>
      <c r="WSP55" s="96"/>
      <c r="WSQ55" s="96"/>
      <c r="WSR55" s="96"/>
      <c r="WSS55" s="96"/>
      <c r="WST55" s="96"/>
      <c r="WSU55" s="96"/>
      <c r="WSV55" s="96"/>
      <c r="WSW55" s="96"/>
      <c r="WSX55" s="96"/>
      <c r="WSY55" s="96"/>
      <c r="WSZ55" s="96"/>
      <c r="WTA55" s="96"/>
      <c r="WTB55" s="96"/>
      <c r="WTC55" s="96"/>
      <c r="WTD55" s="96"/>
      <c r="WTE55" s="96"/>
      <c r="WTF55" s="96"/>
      <c r="WTG55" s="96"/>
      <c r="WTH55" s="96"/>
      <c r="WTI55" s="96"/>
      <c r="WTJ55" s="96"/>
      <c r="WTK55" s="96"/>
      <c r="WTL55" s="96"/>
      <c r="WTM55" s="96"/>
      <c r="WTN55" s="96"/>
      <c r="WTO55" s="96"/>
      <c r="WTP55" s="96"/>
      <c r="WTQ55" s="96"/>
      <c r="WTR55" s="96"/>
      <c r="WTS55" s="96"/>
      <c r="WTT55" s="96"/>
      <c r="WTU55" s="96"/>
      <c r="WTV55" s="96"/>
      <c r="WTW55" s="96"/>
      <c r="WTX55" s="96"/>
      <c r="WTY55" s="96"/>
      <c r="WTZ55" s="96"/>
      <c r="WUA55" s="96"/>
      <c r="WUB55" s="96"/>
      <c r="WUC55" s="96"/>
      <c r="WUD55" s="96"/>
      <c r="WUE55" s="96"/>
      <c r="WUF55" s="96"/>
      <c r="WUG55" s="96"/>
      <c r="WUH55" s="96"/>
      <c r="WUI55" s="96"/>
      <c r="WUJ55" s="96"/>
      <c r="WUK55" s="96"/>
      <c r="WUL55" s="96"/>
      <c r="WUM55" s="96"/>
      <c r="WUN55" s="96"/>
      <c r="WUO55" s="96"/>
      <c r="WUP55" s="96"/>
      <c r="WUQ55" s="96"/>
      <c r="WUR55" s="96"/>
      <c r="WUS55" s="96"/>
      <c r="WUT55" s="96"/>
      <c r="WUU55" s="96"/>
      <c r="WUV55" s="96"/>
      <c r="WUW55" s="96"/>
      <c r="WUX55" s="96"/>
      <c r="WUY55" s="96"/>
      <c r="WUZ55" s="96"/>
      <c r="WVA55" s="96"/>
      <c r="WVB55" s="96"/>
      <c r="WVC55" s="96"/>
      <c r="WVD55" s="96"/>
      <c r="WVE55" s="96"/>
      <c r="WVF55" s="96"/>
      <c r="WVG55" s="96"/>
      <c r="WVH55" s="96"/>
      <c r="WVI55" s="96"/>
      <c r="WVJ55" s="96"/>
      <c r="WVK55" s="96"/>
      <c r="WVL55" s="96"/>
      <c r="WVM55" s="96"/>
      <c r="WVN55" s="96"/>
      <c r="WVO55" s="96"/>
      <c r="WVP55" s="96"/>
      <c r="WVQ55" s="96"/>
      <c r="WVR55" s="96"/>
      <c r="WVS55" s="96"/>
      <c r="WVT55" s="96"/>
      <c r="WVU55" s="96"/>
      <c r="WVV55" s="96"/>
      <c r="WVW55" s="96"/>
      <c r="WVX55" s="96"/>
      <c r="WVY55" s="96"/>
      <c r="WVZ55" s="96"/>
      <c r="WWA55" s="96"/>
      <c r="WWB55" s="96"/>
      <c r="WWC55" s="96"/>
      <c r="WWD55" s="96"/>
      <c r="WWE55" s="96"/>
      <c r="WWF55" s="96"/>
      <c r="WWG55" s="96"/>
      <c r="WWH55" s="96"/>
      <c r="WWI55" s="96"/>
      <c r="WWJ55" s="96"/>
      <c r="WWK55" s="96"/>
      <c r="WWL55" s="96"/>
      <c r="WWM55" s="96"/>
      <c r="WWN55" s="96"/>
      <c r="WWO55" s="96"/>
      <c r="WWP55" s="96"/>
      <c r="WWQ55" s="96"/>
      <c r="WWR55" s="96"/>
      <c r="WWS55" s="96"/>
      <c r="WWT55" s="96"/>
      <c r="WWU55" s="96"/>
      <c r="WWV55" s="96"/>
      <c r="WWW55" s="96"/>
      <c r="WWX55" s="96"/>
      <c r="WWY55" s="96"/>
      <c r="WWZ55" s="96"/>
      <c r="WXA55" s="96"/>
      <c r="WXB55" s="96"/>
      <c r="WXC55" s="96"/>
      <c r="WXD55" s="96"/>
      <c r="WXE55" s="96"/>
      <c r="WXF55" s="96"/>
      <c r="WXG55" s="96"/>
      <c r="WXH55" s="96"/>
      <c r="WXI55" s="96"/>
      <c r="WXJ55" s="96"/>
      <c r="WXK55" s="96"/>
      <c r="WXL55" s="96"/>
      <c r="WXM55" s="96"/>
      <c r="WXN55" s="96"/>
      <c r="WXO55" s="96"/>
      <c r="WXP55" s="96"/>
      <c r="WXQ55" s="96"/>
      <c r="WXR55" s="96"/>
      <c r="WXS55" s="96"/>
      <c r="WXT55" s="96"/>
      <c r="WXU55" s="96"/>
      <c r="WXV55" s="96"/>
      <c r="WXW55" s="96"/>
      <c r="WXX55" s="96"/>
      <c r="WXY55" s="96"/>
      <c r="WXZ55" s="96"/>
      <c r="WYA55" s="96"/>
      <c r="WYB55" s="96"/>
      <c r="WYC55" s="96"/>
      <c r="WYD55" s="96"/>
      <c r="WYE55" s="96"/>
      <c r="WYF55" s="96"/>
      <c r="WYG55" s="96"/>
      <c r="WYH55" s="96"/>
      <c r="WYI55" s="96"/>
      <c r="WYJ55" s="96"/>
      <c r="WYK55" s="96"/>
      <c r="WYL55" s="96"/>
      <c r="WYM55" s="96"/>
      <c r="WYN55" s="96"/>
      <c r="WYO55" s="96"/>
      <c r="WYP55" s="96"/>
      <c r="WYQ55" s="96"/>
      <c r="WYR55" s="96"/>
      <c r="WYS55" s="96"/>
      <c r="WYT55" s="96"/>
      <c r="WYU55" s="96"/>
      <c r="WYV55" s="96"/>
      <c r="WYW55" s="96"/>
      <c r="WYX55" s="96"/>
      <c r="WYY55" s="96"/>
      <c r="WYZ55" s="96"/>
      <c r="WZA55" s="96"/>
      <c r="WZB55" s="96"/>
      <c r="WZC55" s="96"/>
      <c r="WZD55" s="96"/>
      <c r="WZE55" s="96"/>
      <c r="WZF55" s="96"/>
      <c r="WZG55" s="96"/>
      <c r="WZH55" s="96"/>
      <c r="WZI55" s="96"/>
      <c r="WZJ55" s="96"/>
      <c r="WZK55" s="96"/>
      <c r="WZL55" s="96"/>
      <c r="WZM55" s="96"/>
      <c r="WZN55" s="96"/>
      <c r="WZO55" s="96"/>
      <c r="WZP55" s="96"/>
      <c r="WZQ55" s="96"/>
      <c r="WZR55" s="96"/>
      <c r="WZS55" s="96"/>
      <c r="WZT55" s="96"/>
      <c r="WZU55" s="96"/>
      <c r="WZV55" s="96"/>
      <c r="WZW55" s="96"/>
      <c r="WZX55" s="96"/>
      <c r="WZY55" s="96"/>
      <c r="WZZ55" s="96"/>
      <c r="XAA55" s="96"/>
      <c r="XAB55" s="96"/>
      <c r="XAC55" s="96"/>
      <c r="XAD55" s="96"/>
      <c r="XAE55" s="96"/>
      <c r="XAF55" s="96"/>
      <c r="XAG55" s="96"/>
      <c r="XAH55" s="96"/>
      <c r="XAI55" s="96"/>
      <c r="XAJ55" s="96"/>
      <c r="XAK55" s="96"/>
      <c r="XAL55" s="96"/>
      <c r="XAM55" s="96"/>
      <c r="XAN55" s="96"/>
      <c r="XAO55" s="96"/>
      <c r="XAP55" s="96"/>
      <c r="XAQ55" s="96"/>
      <c r="XAR55" s="96"/>
      <c r="XAS55" s="96"/>
      <c r="XAT55" s="96"/>
      <c r="XAU55" s="96"/>
      <c r="XAV55" s="96"/>
      <c r="XAW55" s="96"/>
      <c r="XAX55" s="96"/>
      <c r="XAY55" s="96"/>
      <c r="XAZ55" s="96"/>
      <c r="XBA55" s="96"/>
      <c r="XBB55" s="96"/>
      <c r="XBC55" s="96"/>
      <c r="XBD55" s="96"/>
      <c r="XBE55" s="96"/>
      <c r="XBF55" s="96"/>
      <c r="XBG55" s="96"/>
      <c r="XBH55" s="96"/>
      <c r="XBI55" s="96"/>
      <c r="XBJ55" s="96"/>
      <c r="XBK55" s="96"/>
      <c r="XBL55" s="96"/>
      <c r="XBM55" s="96"/>
      <c r="XBN55" s="96"/>
      <c r="XBO55" s="96"/>
      <c r="XBP55" s="96"/>
      <c r="XBQ55" s="96"/>
      <c r="XBR55" s="96"/>
      <c r="XBS55" s="96"/>
      <c r="XBT55" s="96"/>
      <c r="XBU55" s="96"/>
      <c r="XBV55" s="96"/>
      <c r="XBW55" s="96"/>
      <c r="XBX55" s="96"/>
      <c r="XBY55" s="96"/>
      <c r="XBZ55" s="96"/>
      <c r="XCA55" s="96"/>
      <c r="XCB55" s="96"/>
      <c r="XCC55" s="96"/>
      <c r="XCD55" s="96"/>
      <c r="XCE55" s="96"/>
      <c r="XCF55" s="96"/>
      <c r="XCG55" s="96"/>
      <c r="XCH55" s="96"/>
      <c r="XCI55" s="96"/>
      <c r="XCJ55" s="96"/>
      <c r="XCK55" s="96"/>
      <c r="XCL55" s="96"/>
      <c r="XCM55" s="96"/>
      <c r="XCN55" s="96"/>
      <c r="XCO55" s="96"/>
      <c r="XCP55" s="96"/>
      <c r="XCQ55" s="96"/>
      <c r="XCR55" s="96"/>
      <c r="XCS55" s="96"/>
      <c r="XCT55" s="96"/>
      <c r="XCU55" s="96"/>
      <c r="XCV55" s="96"/>
      <c r="XCW55" s="96"/>
      <c r="XCX55" s="96"/>
      <c r="XCY55" s="96"/>
      <c r="XCZ55" s="96"/>
    </row>
    <row r="56" spans="2:16328" x14ac:dyDescent="0.35">
      <c r="B56" s="30" t="s">
        <v>286</v>
      </c>
      <c r="C56" s="25">
        <f t="shared" ref="C56:K56" ca="1" si="10">+C53</f>
        <v>32.178734916841336</v>
      </c>
      <c r="D56" s="25">
        <f t="shared" ca="1" si="10"/>
        <v>6.647187394105984</v>
      </c>
      <c r="E56" s="25">
        <f t="shared" ca="1" si="10"/>
        <v>36.82598565722077</v>
      </c>
      <c r="F56" s="25">
        <f t="shared" ca="1" si="10"/>
        <v>-61.865823192825729</v>
      </c>
      <c r="G56" s="25">
        <f t="shared" ca="1" si="10"/>
        <v>185.13134097601275</v>
      </c>
      <c r="H56" s="25">
        <f t="shared" ca="1" si="10"/>
        <v>186.5224838500564</v>
      </c>
      <c r="I56" s="25">
        <f t="shared" ca="1" si="10"/>
        <v>197.91421663684176</v>
      </c>
      <c r="J56" s="25">
        <f t="shared" ca="1" si="10"/>
        <v>202.64927123970415</v>
      </c>
      <c r="K56" s="25">
        <f t="shared" ca="1" si="10"/>
        <v>202.50508080108233</v>
      </c>
      <c r="L56" s="25">
        <f ca="1">+L53+L62</f>
        <v>3196.4083583384363</v>
      </c>
      <c r="M56" s="25"/>
      <c r="N56" s="4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6"/>
      <c r="IZ56" s="96"/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96"/>
      <c r="JM56" s="96"/>
      <c r="JN56" s="96"/>
      <c r="JO56" s="96"/>
      <c r="JP56" s="96"/>
      <c r="JQ56" s="96"/>
      <c r="JR56" s="96"/>
      <c r="JS56" s="96"/>
      <c r="JT56" s="96"/>
      <c r="JU56" s="96"/>
      <c r="JV56" s="96"/>
      <c r="JW56" s="96"/>
      <c r="JX56" s="96"/>
      <c r="JY56" s="96"/>
      <c r="JZ56" s="96"/>
      <c r="KA56" s="96"/>
      <c r="KB56" s="96"/>
      <c r="KC56" s="96"/>
      <c r="KD56" s="96"/>
      <c r="KE56" s="96"/>
      <c r="KF56" s="96"/>
      <c r="KG56" s="96"/>
      <c r="KH56" s="96"/>
      <c r="KI56" s="96"/>
      <c r="KJ56" s="96"/>
      <c r="KK56" s="96"/>
      <c r="KL56" s="96"/>
      <c r="KM56" s="96"/>
      <c r="KN56" s="96"/>
      <c r="KO56" s="96"/>
      <c r="KP56" s="96"/>
      <c r="KQ56" s="96"/>
      <c r="KR56" s="96"/>
      <c r="KS56" s="96"/>
      <c r="KT56" s="96"/>
      <c r="KU56" s="96"/>
      <c r="KV56" s="96"/>
      <c r="KW56" s="96"/>
      <c r="KX56" s="96"/>
      <c r="KY56" s="96"/>
      <c r="KZ56" s="96"/>
      <c r="LA56" s="96"/>
      <c r="LB56" s="96"/>
      <c r="LC56" s="96"/>
      <c r="LD56" s="96"/>
      <c r="LE56" s="96"/>
      <c r="LF56" s="96"/>
      <c r="LG56" s="96"/>
      <c r="LH56" s="96"/>
      <c r="LI56" s="96"/>
      <c r="LJ56" s="96"/>
      <c r="LK56" s="96"/>
      <c r="LL56" s="96"/>
      <c r="LM56" s="96"/>
      <c r="LN56" s="96"/>
      <c r="LO56" s="96"/>
      <c r="LP56" s="96"/>
      <c r="LQ56" s="96"/>
      <c r="LR56" s="96"/>
      <c r="LS56" s="96"/>
      <c r="LT56" s="96"/>
      <c r="LU56" s="96"/>
      <c r="LV56" s="96"/>
      <c r="LW56" s="96"/>
      <c r="LX56" s="96"/>
      <c r="LY56" s="96"/>
      <c r="LZ56" s="96"/>
      <c r="MA56" s="96"/>
      <c r="MB56" s="96"/>
      <c r="MC56" s="96"/>
      <c r="MD56" s="96"/>
      <c r="ME56" s="96"/>
      <c r="MF56" s="96"/>
      <c r="MG56" s="96"/>
      <c r="MH56" s="96"/>
      <c r="MI56" s="96"/>
      <c r="MJ56" s="96"/>
      <c r="MK56" s="96"/>
      <c r="ML56" s="96"/>
      <c r="MM56" s="96"/>
      <c r="MN56" s="96"/>
      <c r="MO56" s="96"/>
      <c r="MP56" s="96"/>
      <c r="MQ56" s="96"/>
      <c r="MR56" s="96"/>
      <c r="MS56" s="96"/>
      <c r="MT56" s="96"/>
      <c r="MU56" s="96"/>
      <c r="MV56" s="96"/>
      <c r="MW56" s="96"/>
      <c r="MX56" s="96"/>
      <c r="MY56" s="96"/>
      <c r="MZ56" s="96"/>
      <c r="NA56" s="96"/>
      <c r="NB56" s="96"/>
      <c r="NC56" s="96"/>
      <c r="ND56" s="96"/>
      <c r="NE56" s="96"/>
      <c r="NF56" s="96"/>
      <c r="NG56" s="96"/>
      <c r="NH56" s="96"/>
      <c r="NI56" s="96"/>
      <c r="NJ56" s="96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6"/>
      <c r="NY56" s="96"/>
      <c r="NZ56" s="96"/>
      <c r="OA56" s="96"/>
      <c r="OB56" s="96"/>
      <c r="OC56" s="96"/>
      <c r="OD56" s="96"/>
      <c r="OE56" s="96"/>
      <c r="OF56" s="96"/>
      <c r="OG56" s="96"/>
      <c r="OH56" s="96"/>
      <c r="OI56" s="96"/>
      <c r="OJ56" s="96"/>
      <c r="OK56" s="96"/>
      <c r="OL56" s="96"/>
      <c r="OM56" s="96"/>
      <c r="ON56" s="96"/>
      <c r="OO56" s="96"/>
      <c r="OP56" s="96"/>
      <c r="OQ56" s="96"/>
      <c r="OR56" s="96"/>
      <c r="OS56" s="96"/>
      <c r="OT56" s="96"/>
      <c r="OU56" s="96"/>
      <c r="OV56" s="96"/>
      <c r="OW56" s="96"/>
      <c r="OX56" s="96"/>
      <c r="OY56" s="96"/>
      <c r="OZ56" s="96"/>
      <c r="PA56" s="96"/>
      <c r="PB56" s="96"/>
      <c r="PC56" s="96"/>
      <c r="PD56" s="96"/>
      <c r="PE56" s="96"/>
      <c r="PF56" s="96"/>
      <c r="PG56" s="96"/>
      <c r="PH56" s="96"/>
      <c r="PI56" s="96"/>
      <c r="PJ56" s="96"/>
      <c r="PK56" s="96"/>
      <c r="PL56" s="96"/>
      <c r="PM56" s="96"/>
      <c r="PN56" s="96"/>
      <c r="PO56" s="96"/>
      <c r="PP56" s="96"/>
      <c r="PQ56" s="96"/>
      <c r="PR56" s="96"/>
      <c r="PS56" s="96"/>
      <c r="PT56" s="96"/>
      <c r="PU56" s="96"/>
      <c r="PV56" s="96"/>
      <c r="PW56" s="96"/>
      <c r="PX56" s="96"/>
      <c r="PY56" s="96"/>
      <c r="PZ56" s="96"/>
      <c r="QA56" s="96"/>
      <c r="QB56" s="96"/>
      <c r="QC56" s="96"/>
      <c r="QD56" s="96"/>
      <c r="QE56" s="96"/>
      <c r="QF56" s="96"/>
      <c r="QG56" s="96"/>
      <c r="QH56" s="96"/>
      <c r="QI56" s="96"/>
      <c r="QJ56" s="96"/>
      <c r="QK56" s="96"/>
      <c r="QL56" s="96"/>
      <c r="QM56" s="96"/>
      <c r="QN56" s="96"/>
      <c r="QO56" s="96"/>
      <c r="QP56" s="96"/>
      <c r="QQ56" s="96"/>
      <c r="QR56" s="96"/>
      <c r="QS56" s="96"/>
      <c r="QT56" s="96"/>
      <c r="QU56" s="96"/>
      <c r="QV56" s="96"/>
      <c r="QW56" s="96"/>
      <c r="QX56" s="96"/>
      <c r="QY56" s="96"/>
      <c r="QZ56" s="96"/>
      <c r="RA56" s="96"/>
      <c r="RB56" s="96"/>
      <c r="RC56" s="96"/>
      <c r="RD56" s="96"/>
      <c r="RE56" s="96"/>
      <c r="RF56" s="96"/>
      <c r="RG56" s="96"/>
      <c r="RH56" s="96"/>
      <c r="RI56" s="96"/>
      <c r="RJ56" s="96"/>
      <c r="RK56" s="96"/>
      <c r="RL56" s="96"/>
      <c r="RM56" s="96"/>
      <c r="RN56" s="96"/>
      <c r="RO56" s="96"/>
      <c r="RP56" s="96"/>
      <c r="RQ56" s="96"/>
      <c r="RR56" s="96"/>
      <c r="RS56" s="96"/>
      <c r="RT56" s="96"/>
      <c r="RU56" s="96"/>
      <c r="RV56" s="96"/>
      <c r="RW56" s="96"/>
      <c r="RX56" s="96"/>
      <c r="RY56" s="96"/>
      <c r="RZ56" s="96"/>
      <c r="SA56" s="96"/>
      <c r="SB56" s="96"/>
      <c r="SC56" s="96"/>
      <c r="SD56" s="96"/>
      <c r="SE56" s="96"/>
      <c r="SF56" s="96"/>
      <c r="SG56" s="96"/>
      <c r="SH56" s="96"/>
      <c r="SI56" s="96"/>
      <c r="SJ56" s="96"/>
      <c r="SK56" s="96"/>
      <c r="SL56" s="96"/>
      <c r="SM56" s="96"/>
      <c r="SN56" s="96"/>
      <c r="SO56" s="96"/>
      <c r="SP56" s="96"/>
      <c r="SQ56" s="96"/>
      <c r="SR56" s="96"/>
      <c r="SS56" s="96"/>
      <c r="ST56" s="96"/>
      <c r="SU56" s="96"/>
      <c r="SV56" s="96"/>
      <c r="SW56" s="96"/>
      <c r="SX56" s="96"/>
      <c r="SY56" s="96"/>
      <c r="SZ56" s="96"/>
      <c r="TA56" s="96"/>
      <c r="TB56" s="96"/>
      <c r="TC56" s="96"/>
      <c r="TD56" s="96"/>
      <c r="TE56" s="96"/>
      <c r="TF56" s="96"/>
      <c r="TG56" s="96"/>
      <c r="TH56" s="96"/>
      <c r="TI56" s="96"/>
      <c r="TJ56" s="96"/>
      <c r="TK56" s="96"/>
      <c r="TL56" s="96"/>
      <c r="TM56" s="96"/>
      <c r="TN56" s="96"/>
      <c r="TO56" s="96"/>
      <c r="TP56" s="96"/>
      <c r="TQ56" s="96"/>
      <c r="TR56" s="96"/>
      <c r="TS56" s="96"/>
      <c r="TT56" s="96"/>
      <c r="TU56" s="96"/>
      <c r="TV56" s="96"/>
      <c r="TW56" s="96"/>
      <c r="TX56" s="96"/>
      <c r="TY56" s="96"/>
      <c r="TZ56" s="96"/>
      <c r="UA56" s="96"/>
      <c r="UB56" s="96"/>
      <c r="UC56" s="96"/>
      <c r="UD56" s="96"/>
      <c r="UE56" s="96"/>
      <c r="UF56" s="96"/>
      <c r="UG56" s="96"/>
      <c r="UH56" s="96"/>
      <c r="UI56" s="96"/>
      <c r="UJ56" s="96"/>
      <c r="UK56" s="96"/>
      <c r="UL56" s="96"/>
      <c r="UM56" s="96"/>
      <c r="UN56" s="96"/>
      <c r="UO56" s="96"/>
      <c r="UP56" s="96"/>
      <c r="UQ56" s="96"/>
      <c r="UR56" s="96"/>
      <c r="US56" s="96"/>
      <c r="UT56" s="96"/>
      <c r="UU56" s="96"/>
      <c r="UV56" s="96"/>
      <c r="UW56" s="96"/>
      <c r="UX56" s="96"/>
      <c r="UY56" s="96"/>
      <c r="UZ56" s="96"/>
      <c r="VA56" s="96"/>
      <c r="VB56" s="96"/>
      <c r="VC56" s="96"/>
      <c r="VD56" s="96"/>
      <c r="VE56" s="96"/>
      <c r="VF56" s="96"/>
      <c r="VG56" s="96"/>
      <c r="VH56" s="96"/>
      <c r="VI56" s="96"/>
      <c r="VJ56" s="96"/>
      <c r="VK56" s="96"/>
      <c r="VL56" s="96"/>
      <c r="VM56" s="96"/>
      <c r="VN56" s="96"/>
      <c r="VO56" s="96"/>
      <c r="VP56" s="96"/>
      <c r="VQ56" s="96"/>
      <c r="VR56" s="96"/>
      <c r="VS56" s="96"/>
      <c r="VT56" s="96"/>
      <c r="VU56" s="96"/>
      <c r="VV56" s="96"/>
      <c r="VW56" s="96"/>
      <c r="VX56" s="96"/>
      <c r="VY56" s="96"/>
      <c r="VZ56" s="96"/>
      <c r="WA56" s="96"/>
      <c r="WB56" s="96"/>
      <c r="WC56" s="96"/>
      <c r="WD56" s="96"/>
      <c r="WE56" s="96"/>
      <c r="WF56" s="96"/>
      <c r="WG56" s="96"/>
      <c r="WH56" s="96"/>
      <c r="WI56" s="96"/>
      <c r="WJ56" s="96"/>
      <c r="WK56" s="96"/>
      <c r="WL56" s="96"/>
      <c r="WM56" s="96"/>
      <c r="WN56" s="96"/>
      <c r="WO56" s="96"/>
      <c r="WP56" s="96"/>
      <c r="WQ56" s="96"/>
      <c r="WR56" s="96"/>
      <c r="WS56" s="96"/>
      <c r="WT56" s="96"/>
      <c r="WU56" s="96"/>
      <c r="WV56" s="96"/>
      <c r="WW56" s="96"/>
      <c r="WX56" s="96"/>
      <c r="WY56" s="96"/>
      <c r="WZ56" s="96"/>
      <c r="XA56" s="96"/>
      <c r="XB56" s="96"/>
      <c r="XC56" s="96"/>
      <c r="XD56" s="96"/>
      <c r="XE56" s="96"/>
      <c r="XF56" s="96"/>
      <c r="XG56" s="96"/>
      <c r="XH56" s="96"/>
      <c r="XI56" s="96"/>
      <c r="XJ56" s="96"/>
      <c r="XK56" s="96"/>
      <c r="XL56" s="96"/>
      <c r="XM56" s="96"/>
      <c r="XN56" s="96"/>
      <c r="XO56" s="96"/>
      <c r="XP56" s="96"/>
      <c r="XQ56" s="96"/>
      <c r="XR56" s="96"/>
      <c r="XS56" s="96"/>
      <c r="XT56" s="96"/>
      <c r="XU56" s="96"/>
      <c r="XV56" s="96"/>
      <c r="XW56" s="96"/>
      <c r="XX56" s="96"/>
      <c r="XY56" s="96"/>
      <c r="XZ56" s="96"/>
      <c r="YA56" s="96"/>
      <c r="YB56" s="96"/>
      <c r="YC56" s="96"/>
      <c r="YD56" s="96"/>
      <c r="YE56" s="96"/>
      <c r="YF56" s="96"/>
      <c r="YG56" s="96"/>
      <c r="YH56" s="96"/>
      <c r="YI56" s="96"/>
      <c r="YJ56" s="96"/>
      <c r="YK56" s="96"/>
      <c r="YL56" s="96"/>
      <c r="YM56" s="96"/>
      <c r="YN56" s="96"/>
      <c r="YO56" s="96"/>
      <c r="YP56" s="96"/>
      <c r="YQ56" s="96"/>
      <c r="YR56" s="96"/>
      <c r="YS56" s="96"/>
      <c r="YT56" s="96"/>
      <c r="YU56" s="96"/>
      <c r="YV56" s="96"/>
      <c r="YW56" s="96"/>
      <c r="YX56" s="96"/>
      <c r="YY56" s="96"/>
      <c r="YZ56" s="96"/>
      <c r="ZA56" s="96"/>
      <c r="ZB56" s="96"/>
      <c r="ZC56" s="96"/>
      <c r="ZD56" s="96"/>
      <c r="ZE56" s="96"/>
      <c r="ZF56" s="96"/>
      <c r="ZG56" s="96"/>
      <c r="ZH56" s="96"/>
      <c r="ZI56" s="96"/>
      <c r="ZJ56" s="96"/>
      <c r="ZK56" s="96"/>
      <c r="ZL56" s="96"/>
      <c r="ZM56" s="96"/>
      <c r="ZN56" s="96"/>
      <c r="ZO56" s="96"/>
      <c r="ZP56" s="96"/>
      <c r="ZQ56" s="96"/>
      <c r="ZR56" s="96"/>
      <c r="ZS56" s="96"/>
      <c r="ZT56" s="96"/>
      <c r="ZU56" s="96"/>
      <c r="ZV56" s="96"/>
      <c r="ZW56" s="96"/>
      <c r="ZX56" s="96"/>
      <c r="ZY56" s="96"/>
      <c r="ZZ56" s="96"/>
      <c r="AAA56" s="96"/>
      <c r="AAB56" s="96"/>
      <c r="AAC56" s="96"/>
      <c r="AAD56" s="96"/>
      <c r="AAE56" s="96"/>
      <c r="AAF56" s="96"/>
      <c r="AAG56" s="96"/>
      <c r="AAH56" s="96"/>
      <c r="AAI56" s="96"/>
      <c r="AAJ56" s="96"/>
      <c r="AAK56" s="96"/>
      <c r="AAL56" s="96"/>
      <c r="AAM56" s="96"/>
      <c r="AAN56" s="96"/>
      <c r="AAO56" s="96"/>
      <c r="AAP56" s="96"/>
      <c r="AAQ56" s="96"/>
      <c r="AAR56" s="96"/>
      <c r="AAS56" s="96"/>
      <c r="AAT56" s="96"/>
      <c r="AAU56" s="96"/>
      <c r="AAV56" s="96"/>
      <c r="AAW56" s="96"/>
      <c r="AAX56" s="96"/>
      <c r="AAY56" s="96"/>
      <c r="AAZ56" s="96"/>
      <c r="ABA56" s="96"/>
      <c r="ABB56" s="96"/>
      <c r="ABC56" s="96"/>
      <c r="ABD56" s="96"/>
      <c r="ABE56" s="96"/>
      <c r="ABF56" s="96"/>
      <c r="ABG56" s="96"/>
      <c r="ABH56" s="96"/>
      <c r="ABI56" s="96"/>
      <c r="ABJ56" s="96"/>
      <c r="ABK56" s="96"/>
      <c r="ABL56" s="96"/>
      <c r="ABM56" s="96"/>
      <c r="ABN56" s="96"/>
      <c r="ABO56" s="96"/>
      <c r="ABP56" s="96"/>
      <c r="ABQ56" s="96"/>
      <c r="ABR56" s="96"/>
      <c r="ABS56" s="96"/>
      <c r="ABT56" s="96"/>
      <c r="ABU56" s="96"/>
      <c r="ABV56" s="96"/>
      <c r="ABW56" s="96"/>
      <c r="ABX56" s="96"/>
      <c r="ABY56" s="96"/>
      <c r="ABZ56" s="96"/>
      <c r="ACA56" s="96"/>
      <c r="ACB56" s="96"/>
      <c r="ACC56" s="96"/>
      <c r="ACD56" s="96"/>
      <c r="ACE56" s="96"/>
      <c r="ACF56" s="96"/>
      <c r="ACG56" s="96"/>
      <c r="ACH56" s="96"/>
      <c r="ACI56" s="96"/>
      <c r="ACJ56" s="96"/>
      <c r="ACK56" s="96"/>
      <c r="ACL56" s="96"/>
      <c r="ACM56" s="96"/>
      <c r="ACN56" s="96"/>
      <c r="ACO56" s="96"/>
      <c r="ACP56" s="96"/>
      <c r="ACQ56" s="96"/>
      <c r="ACR56" s="96"/>
      <c r="ACS56" s="96"/>
      <c r="ACT56" s="96"/>
      <c r="ACU56" s="96"/>
      <c r="ACV56" s="96"/>
      <c r="ACW56" s="96"/>
      <c r="ACX56" s="96"/>
      <c r="ACY56" s="96"/>
      <c r="ACZ56" s="96"/>
      <c r="ADA56" s="96"/>
      <c r="ADB56" s="96"/>
      <c r="ADC56" s="96"/>
      <c r="ADD56" s="96"/>
      <c r="ADE56" s="96"/>
      <c r="ADF56" s="96"/>
      <c r="ADG56" s="96"/>
      <c r="ADH56" s="96"/>
      <c r="ADI56" s="96"/>
      <c r="ADJ56" s="96"/>
      <c r="ADK56" s="96"/>
      <c r="ADL56" s="96"/>
      <c r="ADM56" s="96"/>
      <c r="ADN56" s="96"/>
      <c r="ADO56" s="96"/>
      <c r="ADP56" s="96"/>
      <c r="ADQ56" s="96"/>
      <c r="ADR56" s="96"/>
      <c r="ADS56" s="96"/>
      <c r="ADT56" s="96"/>
      <c r="ADU56" s="96"/>
      <c r="ADV56" s="96"/>
      <c r="ADW56" s="96"/>
      <c r="ADX56" s="96"/>
      <c r="ADY56" s="96"/>
      <c r="ADZ56" s="96"/>
      <c r="AEA56" s="96"/>
      <c r="AEB56" s="96"/>
      <c r="AEC56" s="96"/>
      <c r="AED56" s="96"/>
      <c r="AEE56" s="96"/>
      <c r="AEF56" s="96"/>
      <c r="AEG56" s="96"/>
      <c r="AEH56" s="96"/>
      <c r="AEI56" s="96"/>
      <c r="AEJ56" s="96"/>
      <c r="AEK56" s="96"/>
      <c r="AEL56" s="96"/>
      <c r="AEM56" s="96"/>
      <c r="AEN56" s="96"/>
      <c r="AEO56" s="96"/>
      <c r="AEP56" s="96"/>
      <c r="AEQ56" s="96"/>
      <c r="AER56" s="96"/>
      <c r="AES56" s="96"/>
      <c r="AET56" s="96"/>
      <c r="AEU56" s="96"/>
      <c r="AEV56" s="96"/>
      <c r="AEW56" s="96"/>
      <c r="AEX56" s="96"/>
      <c r="AEY56" s="96"/>
      <c r="AEZ56" s="96"/>
      <c r="AFA56" s="96"/>
      <c r="AFB56" s="96"/>
      <c r="AFC56" s="96"/>
      <c r="AFD56" s="96"/>
      <c r="AFE56" s="96"/>
      <c r="AFF56" s="96"/>
      <c r="AFG56" s="96"/>
      <c r="AFH56" s="96"/>
      <c r="AFI56" s="96"/>
      <c r="AFJ56" s="96"/>
      <c r="AFK56" s="96"/>
      <c r="AFL56" s="96"/>
      <c r="AFM56" s="96"/>
      <c r="AFN56" s="96"/>
      <c r="AFO56" s="96"/>
      <c r="AFP56" s="96"/>
      <c r="AFQ56" s="96"/>
      <c r="AFR56" s="96"/>
      <c r="AFS56" s="96"/>
      <c r="AFT56" s="96"/>
      <c r="AFU56" s="96"/>
      <c r="AFV56" s="96"/>
      <c r="AFW56" s="96"/>
      <c r="AFX56" s="96"/>
      <c r="AFY56" s="96"/>
      <c r="AFZ56" s="96"/>
      <c r="AGA56" s="96"/>
      <c r="AGB56" s="96"/>
      <c r="AGC56" s="96"/>
      <c r="AGD56" s="96"/>
      <c r="AGE56" s="96"/>
      <c r="AGF56" s="96"/>
      <c r="AGG56" s="96"/>
      <c r="AGH56" s="96"/>
      <c r="AGI56" s="96"/>
      <c r="AGJ56" s="96"/>
      <c r="AGK56" s="96"/>
      <c r="AGL56" s="96"/>
      <c r="AGM56" s="96"/>
      <c r="AGN56" s="96"/>
      <c r="AGO56" s="96"/>
      <c r="AGP56" s="96"/>
      <c r="AGQ56" s="96"/>
      <c r="AGR56" s="96"/>
      <c r="AGS56" s="96"/>
      <c r="AGT56" s="96"/>
      <c r="AGU56" s="96"/>
      <c r="AGV56" s="96"/>
      <c r="AGW56" s="96"/>
      <c r="AGX56" s="96"/>
      <c r="AGY56" s="96"/>
      <c r="AGZ56" s="96"/>
      <c r="AHA56" s="96"/>
      <c r="AHB56" s="96"/>
      <c r="AHC56" s="96"/>
      <c r="AHD56" s="96"/>
      <c r="AHE56" s="96"/>
      <c r="AHF56" s="96"/>
      <c r="AHG56" s="96"/>
      <c r="AHH56" s="96"/>
      <c r="AHI56" s="96"/>
      <c r="AHJ56" s="96"/>
      <c r="AHK56" s="96"/>
      <c r="AHL56" s="96"/>
      <c r="AHM56" s="96"/>
      <c r="AHN56" s="96"/>
      <c r="AHO56" s="96"/>
      <c r="AHP56" s="96"/>
      <c r="AHQ56" s="96"/>
      <c r="AHR56" s="96"/>
      <c r="AHS56" s="96"/>
      <c r="AHT56" s="96"/>
      <c r="AHU56" s="96"/>
      <c r="AHV56" s="96"/>
      <c r="AHW56" s="96"/>
      <c r="AHX56" s="96"/>
      <c r="AHY56" s="96"/>
      <c r="AHZ56" s="96"/>
      <c r="AIA56" s="96"/>
      <c r="AIB56" s="96"/>
      <c r="AIC56" s="96"/>
      <c r="AID56" s="96"/>
      <c r="AIE56" s="96"/>
      <c r="AIF56" s="96"/>
      <c r="AIG56" s="96"/>
      <c r="AIH56" s="96"/>
      <c r="AII56" s="96"/>
      <c r="AIJ56" s="96"/>
      <c r="AIK56" s="96"/>
      <c r="AIL56" s="96"/>
      <c r="AIM56" s="96"/>
      <c r="AIN56" s="96"/>
      <c r="AIO56" s="96"/>
      <c r="AIP56" s="96"/>
      <c r="AIQ56" s="96"/>
      <c r="AIR56" s="96"/>
      <c r="AIS56" s="96"/>
      <c r="AIT56" s="96"/>
      <c r="AIU56" s="96"/>
      <c r="AIV56" s="96"/>
      <c r="AIW56" s="96"/>
      <c r="AIX56" s="96"/>
      <c r="AIY56" s="96"/>
      <c r="AIZ56" s="96"/>
      <c r="AJA56" s="96"/>
      <c r="AJB56" s="96"/>
      <c r="AJC56" s="96"/>
      <c r="AJD56" s="96"/>
      <c r="AJE56" s="96"/>
      <c r="AJF56" s="96"/>
      <c r="AJG56" s="96"/>
      <c r="AJH56" s="96"/>
      <c r="AJI56" s="96"/>
      <c r="AJJ56" s="96"/>
      <c r="AJK56" s="96"/>
      <c r="AJL56" s="96"/>
      <c r="AJM56" s="96"/>
      <c r="AJN56" s="96"/>
      <c r="AJO56" s="96"/>
      <c r="AJP56" s="96"/>
      <c r="AJQ56" s="96"/>
      <c r="AJR56" s="96"/>
      <c r="AJS56" s="96"/>
      <c r="AJT56" s="96"/>
      <c r="AJU56" s="96"/>
      <c r="AJV56" s="96"/>
      <c r="AJW56" s="96"/>
      <c r="AJX56" s="96"/>
      <c r="AJY56" s="96"/>
      <c r="AJZ56" s="96"/>
      <c r="AKA56" s="96"/>
      <c r="AKB56" s="96"/>
      <c r="AKC56" s="96"/>
      <c r="AKD56" s="96"/>
      <c r="AKE56" s="96"/>
      <c r="AKF56" s="96"/>
      <c r="AKG56" s="96"/>
      <c r="AKH56" s="96"/>
      <c r="AKI56" s="96"/>
      <c r="AKJ56" s="96"/>
      <c r="AKK56" s="96"/>
      <c r="AKL56" s="96"/>
      <c r="AKM56" s="96"/>
      <c r="AKN56" s="96"/>
      <c r="AKO56" s="96"/>
      <c r="AKP56" s="96"/>
      <c r="AKQ56" s="96"/>
      <c r="AKR56" s="96"/>
      <c r="AKS56" s="96"/>
      <c r="AKT56" s="96"/>
      <c r="AKU56" s="96"/>
      <c r="AKV56" s="96"/>
      <c r="AKW56" s="96"/>
      <c r="AKX56" s="96"/>
      <c r="AKY56" s="96"/>
      <c r="AKZ56" s="96"/>
      <c r="ALA56" s="96"/>
      <c r="ALB56" s="96"/>
      <c r="ALC56" s="96"/>
      <c r="ALD56" s="96"/>
      <c r="ALE56" s="96"/>
      <c r="ALF56" s="96"/>
      <c r="ALG56" s="96"/>
      <c r="ALH56" s="96"/>
      <c r="ALI56" s="96"/>
      <c r="ALJ56" s="96"/>
      <c r="ALK56" s="96"/>
      <c r="ALL56" s="96"/>
      <c r="ALM56" s="96"/>
      <c r="ALN56" s="96"/>
      <c r="ALO56" s="96"/>
      <c r="ALP56" s="96"/>
      <c r="ALQ56" s="96"/>
      <c r="ALR56" s="96"/>
      <c r="ALS56" s="96"/>
      <c r="ALT56" s="96"/>
      <c r="ALU56" s="96"/>
      <c r="ALV56" s="96"/>
      <c r="ALW56" s="96"/>
      <c r="ALX56" s="96"/>
      <c r="ALY56" s="96"/>
      <c r="ALZ56" s="96"/>
      <c r="AMA56" s="96"/>
      <c r="AMB56" s="96"/>
      <c r="AMC56" s="96"/>
      <c r="AMD56" s="96"/>
      <c r="AME56" s="96"/>
      <c r="AMF56" s="96"/>
      <c r="AMG56" s="96"/>
      <c r="AMH56" s="96"/>
      <c r="AMI56" s="96"/>
      <c r="AMJ56" s="96"/>
      <c r="AMK56" s="96"/>
      <c r="AML56" s="96"/>
      <c r="AMM56" s="96"/>
      <c r="AMN56" s="96"/>
      <c r="AMO56" s="96"/>
      <c r="AMP56" s="96"/>
      <c r="AMQ56" s="96"/>
      <c r="AMR56" s="96"/>
      <c r="AMS56" s="96"/>
      <c r="AMT56" s="96"/>
      <c r="AMU56" s="96"/>
      <c r="AMV56" s="96"/>
      <c r="AMW56" s="96"/>
      <c r="AMX56" s="96"/>
      <c r="AMY56" s="96"/>
      <c r="AMZ56" s="96"/>
      <c r="ANA56" s="96"/>
      <c r="ANB56" s="96"/>
      <c r="ANC56" s="96"/>
      <c r="AND56" s="96"/>
      <c r="ANE56" s="96"/>
      <c r="ANF56" s="96"/>
      <c r="ANG56" s="96"/>
      <c r="ANH56" s="96"/>
      <c r="ANI56" s="96"/>
      <c r="ANJ56" s="96"/>
      <c r="ANK56" s="96"/>
      <c r="ANL56" s="96"/>
      <c r="ANM56" s="96"/>
      <c r="ANN56" s="96"/>
      <c r="ANO56" s="96"/>
      <c r="ANP56" s="96"/>
      <c r="ANQ56" s="96"/>
      <c r="ANR56" s="96"/>
      <c r="ANS56" s="96"/>
      <c r="ANT56" s="96"/>
      <c r="ANU56" s="96"/>
      <c r="ANV56" s="96"/>
      <c r="ANW56" s="96"/>
      <c r="ANX56" s="96"/>
      <c r="ANY56" s="96"/>
      <c r="ANZ56" s="96"/>
      <c r="AOA56" s="96"/>
      <c r="AOB56" s="96"/>
      <c r="AOC56" s="96"/>
      <c r="AOD56" s="96"/>
      <c r="AOE56" s="96"/>
      <c r="AOF56" s="96"/>
      <c r="AOG56" s="96"/>
      <c r="AOH56" s="96"/>
      <c r="AOI56" s="96"/>
      <c r="AOJ56" s="96"/>
      <c r="AOK56" s="96"/>
      <c r="AOL56" s="96"/>
      <c r="AOM56" s="96"/>
      <c r="AON56" s="96"/>
      <c r="AOO56" s="96"/>
      <c r="AOP56" s="96"/>
      <c r="AOQ56" s="96"/>
      <c r="AOR56" s="96"/>
      <c r="AOS56" s="96"/>
      <c r="AOT56" s="96"/>
      <c r="AOU56" s="96"/>
      <c r="AOV56" s="96"/>
      <c r="AOW56" s="96"/>
      <c r="AOX56" s="96"/>
      <c r="AOY56" s="96"/>
      <c r="AOZ56" s="96"/>
      <c r="APA56" s="96"/>
      <c r="APB56" s="96"/>
      <c r="APC56" s="96"/>
      <c r="APD56" s="96"/>
      <c r="APE56" s="96"/>
      <c r="APF56" s="96"/>
      <c r="APG56" s="96"/>
      <c r="APH56" s="96"/>
      <c r="API56" s="96"/>
      <c r="APJ56" s="96"/>
      <c r="APK56" s="96"/>
      <c r="APL56" s="96"/>
      <c r="APM56" s="96"/>
      <c r="APN56" s="96"/>
      <c r="APO56" s="96"/>
      <c r="APP56" s="96"/>
      <c r="APQ56" s="96"/>
      <c r="APR56" s="96"/>
      <c r="APS56" s="96"/>
      <c r="APT56" s="96"/>
      <c r="APU56" s="96"/>
      <c r="APV56" s="96"/>
      <c r="APW56" s="96"/>
      <c r="APX56" s="96"/>
      <c r="APY56" s="96"/>
      <c r="APZ56" s="96"/>
      <c r="AQA56" s="96"/>
      <c r="AQB56" s="96"/>
      <c r="AQC56" s="96"/>
      <c r="AQD56" s="96"/>
      <c r="AQE56" s="96"/>
      <c r="AQF56" s="96"/>
      <c r="AQG56" s="96"/>
      <c r="AQH56" s="96"/>
      <c r="AQI56" s="96"/>
      <c r="AQJ56" s="96"/>
      <c r="AQK56" s="96"/>
      <c r="AQL56" s="96"/>
      <c r="AQM56" s="96"/>
      <c r="AQN56" s="96"/>
      <c r="AQO56" s="96"/>
      <c r="AQP56" s="96"/>
      <c r="AQQ56" s="96"/>
      <c r="AQR56" s="96"/>
      <c r="AQS56" s="96"/>
      <c r="AQT56" s="96"/>
      <c r="AQU56" s="96"/>
      <c r="AQV56" s="96"/>
      <c r="AQW56" s="96"/>
      <c r="AQX56" s="96"/>
      <c r="AQY56" s="96"/>
      <c r="AQZ56" s="96"/>
      <c r="ARA56" s="96"/>
      <c r="ARB56" s="96"/>
      <c r="ARC56" s="96"/>
      <c r="ARD56" s="96"/>
      <c r="ARE56" s="96"/>
      <c r="ARF56" s="96"/>
      <c r="ARG56" s="96"/>
      <c r="ARH56" s="96"/>
      <c r="ARI56" s="96"/>
      <c r="ARJ56" s="96"/>
      <c r="ARK56" s="96"/>
      <c r="ARL56" s="96"/>
      <c r="ARM56" s="96"/>
      <c r="ARN56" s="96"/>
      <c r="ARO56" s="96"/>
      <c r="ARP56" s="96"/>
      <c r="ARQ56" s="96"/>
      <c r="ARR56" s="96"/>
      <c r="ARS56" s="96"/>
      <c r="ART56" s="96"/>
      <c r="ARU56" s="96"/>
      <c r="ARV56" s="96"/>
      <c r="ARW56" s="96"/>
      <c r="ARX56" s="96"/>
      <c r="ARY56" s="96"/>
      <c r="ARZ56" s="96"/>
      <c r="ASA56" s="96"/>
      <c r="ASB56" s="96"/>
      <c r="ASC56" s="96"/>
      <c r="ASD56" s="96"/>
      <c r="ASE56" s="96"/>
      <c r="ASF56" s="96"/>
      <c r="ASG56" s="96"/>
      <c r="ASH56" s="96"/>
      <c r="ASI56" s="96"/>
      <c r="ASJ56" s="96"/>
      <c r="ASK56" s="96"/>
      <c r="ASL56" s="96"/>
      <c r="ASM56" s="96"/>
      <c r="ASN56" s="96"/>
      <c r="ASO56" s="96"/>
      <c r="ASP56" s="96"/>
      <c r="ASQ56" s="96"/>
      <c r="ASR56" s="96"/>
      <c r="ASS56" s="96"/>
      <c r="AST56" s="96"/>
      <c r="ASU56" s="96"/>
      <c r="ASV56" s="96"/>
      <c r="ASW56" s="96"/>
      <c r="ASX56" s="96"/>
      <c r="ASY56" s="96"/>
      <c r="ASZ56" s="96"/>
      <c r="ATA56" s="96"/>
      <c r="ATB56" s="96"/>
      <c r="ATC56" s="96"/>
      <c r="ATD56" s="96"/>
      <c r="ATE56" s="96"/>
      <c r="ATF56" s="96"/>
      <c r="ATG56" s="96"/>
      <c r="ATH56" s="96"/>
      <c r="ATI56" s="96"/>
      <c r="ATJ56" s="96"/>
      <c r="ATK56" s="96"/>
      <c r="ATL56" s="96"/>
      <c r="ATM56" s="96"/>
      <c r="ATN56" s="96"/>
      <c r="ATO56" s="96"/>
      <c r="ATP56" s="96"/>
      <c r="ATQ56" s="96"/>
      <c r="ATR56" s="96"/>
      <c r="ATS56" s="96"/>
      <c r="ATT56" s="96"/>
      <c r="ATU56" s="96"/>
      <c r="ATV56" s="96"/>
      <c r="ATW56" s="96"/>
      <c r="ATX56" s="96"/>
      <c r="ATY56" s="96"/>
      <c r="ATZ56" s="96"/>
      <c r="AUA56" s="96"/>
      <c r="AUB56" s="96"/>
      <c r="AUC56" s="96"/>
      <c r="AUD56" s="96"/>
      <c r="AUE56" s="96"/>
      <c r="AUF56" s="96"/>
      <c r="AUG56" s="96"/>
      <c r="AUH56" s="96"/>
      <c r="AUI56" s="96"/>
      <c r="AUJ56" s="96"/>
      <c r="AUK56" s="96"/>
      <c r="AUL56" s="96"/>
      <c r="AUM56" s="96"/>
      <c r="AUN56" s="96"/>
      <c r="AUO56" s="96"/>
      <c r="AUP56" s="96"/>
      <c r="AUQ56" s="96"/>
      <c r="AUR56" s="96"/>
      <c r="AUS56" s="96"/>
      <c r="AUT56" s="96"/>
      <c r="AUU56" s="96"/>
      <c r="AUV56" s="96"/>
      <c r="AUW56" s="96"/>
      <c r="AUX56" s="96"/>
      <c r="AUY56" s="96"/>
      <c r="AUZ56" s="96"/>
      <c r="AVA56" s="96"/>
      <c r="AVB56" s="96"/>
      <c r="AVC56" s="96"/>
      <c r="AVD56" s="96"/>
      <c r="AVE56" s="96"/>
      <c r="AVF56" s="96"/>
      <c r="AVG56" s="96"/>
      <c r="AVH56" s="96"/>
      <c r="AVI56" s="96"/>
      <c r="AVJ56" s="96"/>
      <c r="AVK56" s="96"/>
      <c r="AVL56" s="96"/>
      <c r="AVM56" s="96"/>
      <c r="AVN56" s="96"/>
      <c r="AVO56" s="96"/>
      <c r="AVP56" s="96"/>
      <c r="AVQ56" s="96"/>
      <c r="AVR56" s="96"/>
      <c r="AVS56" s="96"/>
      <c r="AVT56" s="96"/>
      <c r="AVU56" s="96"/>
      <c r="AVV56" s="96"/>
      <c r="AVW56" s="96"/>
      <c r="AVX56" s="96"/>
      <c r="AVY56" s="96"/>
      <c r="AVZ56" s="96"/>
      <c r="AWA56" s="96"/>
      <c r="AWB56" s="96"/>
      <c r="AWC56" s="96"/>
      <c r="AWD56" s="96"/>
      <c r="AWE56" s="96"/>
      <c r="AWF56" s="96"/>
      <c r="AWG56" s="96"/>
      <c r="AWH56" s="96"/>
      <c r="AWI56" s="96"/>
      <c r="AWJ56" s="96"/>
      <c r="AWK56" s="96"/>
      <c r="AWL56" s="96"/>
      <c r="AWM56" s="96"/>
      <c r="AWN56" s="96"/>
      <c r="AWO56" s="96"/>
      <c r="AWP56" s="96"/>
      <c r="AWQ56" s="96"/>
      <c r="AWR56" s="96"/>
      <c r="AWS56" s="96"/>
      <c r="AWT56" s="96"/>
      <c r="AWU56" s="96"/>
      <c r="AWV56" s="96"/>
      <c r="AWW56" s="96"/>
      <c r="AWX56" s="96"/>
      <c r="AWY56" s="96"/>
      <c r="AWZ56" s="96"/>
      <c r="AXA56" s="96"/>
      <c r="AXB56" s="96"/>
      <c r="AXC56" s="96"/>
      <c r="AXD56" s="96"/>
      <c r="AXE56" s="96"/>
      <c r="AXF56" s="96"/>
      <c r="AXG56" s="96"/>
      <c r="AXH56" s="96"/>
      <c r="AXI56" s="96"/>
      <c r="AXJ56" s="96"/>
      <c r="AXK56" s="96"/>
      <c r="AXL56" s="96"/>
      <c r="AXM56" s="96"/>
      <c r="AXN56" s="96"/>
      <c r="AXO56" s="96"/>
      <c r="AXP56" s="96"/>
      <c r="AXQ56" s="96"/>
      <c r="AXR56" s="96"/>
      <c r="AXS56" s="96"/>
      <c r="AXT56" s="96"/>
      <c r="AXU56" s="96"/>
      <c r="AXV56" s="96"/>
      <c r="AXW56" s="96"/>
      <c r="AXX56" s="96"/>
      <c r="AXY56" s="96"/>
      <c r="AXZ56" s="96"/>
      <c r="AYA56" s="96"/>
      <c r="AYB56" s="96"/>
      <c r="AYC56" s="96"/>
      <c r="AYD56" s="96"/>
      <c r="AYE56" s="96"/>
      <c r="AYF56" s="96"/>
      <c r="AYG56" s="96"/>
      <c r="AYH56" s="96"/>
      <c r="AYI56" s="96"/>
      <c r="AYJ56" s="96"/>
      <c r="AYK56" s="96"/>
      <c r="AYL56" s="96"/>
      <c r="AYM56" s="96"/>
      <c r="AYN56" s="96"/>
      <c r="AYO56" s="96"/>
      <c r="AYP56" s="96"/>
      <c r="AYQ56" s="96"/>
      <c r="AYR56" s="96"/>
      <c r="AYS56" s="96"/>
      <c r="AYT56" s="96"/>
      <c r="AYU56" s="96"/>
      <c r="AYV56" s="96"/>
      <c r="AYW56" s="96"/>
      <c r="AYX56" s="96"/>
      <c r="AYY56" s="96"/>
      <c r="AYZ56" s="96"/>
      <c r="AZA56" s="96"/>
      <c r="AZB56" s="96"/>
      <c r="AZC56" s="96"/>
      <c r="AZD56" s="96"/>
      <c r="AZE56" s="96"/>
      <c r="AZF56" s="96"/>
      <c r="AZG56" s="96"/>
      <c r="AZH56" s="96"/>
      <c r="AZI56" s="96"/>
      <c r="AZJ56" s="96"/>
      <c r="AZK56" s="96"/>
      <c r="AZL56" s="96"/>
      <c r="AZM56" s="96"/>
      <c r="AZN56" s="96"/>
      <c r="AZO56" s="96"/>
      <c r="AZP56" s="96"/>
      <c r="AZQ56" s="96"/>
      <c r="AZR56" s="96"/>
      <c r="AZS56" s="96"/>
      <c r="AZT56" s="96"/>
      <c r="AZU56" s="96"/>
      <c r="AZV56" s="96"/>
      <c r="AZW56" s="96"/>
      <c r="AZX56" s="96"/>
      <c r="AZY56" s="96"/>
      <c r="AZZ56" s="96"/>
      <c r="BAA56" s="96"/>
      <c r="BAB56" s="96"/>
      <c r="BAC56" s="96"/>
      <c r="BAD56" s="96"/>
      <c r="BAE56" s="96"/>
      <c r="BAF56" s="96"/>
      <c r="BAG56" s="96"/>
      <c r="BAH56" s="96"/>
      <c r="BAI56" s="96"/>
      <c r="BAJ56" s="96"/>
      <c r="BAK56" s="96"/>
      <c r="BAL56" s="96"/>
      <c r="BAM56" s="96"/>
      <c r="BAN56" s="96"/>
      <c r="BAO56" s="96"/>
      <c r="BAP56" s="96"/>
      <c r="BAQ56" s="96"/>
      <c r="BAR56" s="96"/>
      <c r="BAS56" s="96"/>
      <c r="BAT56" s="96"/>
      <c r="BAU56" s="96"/>
      <c r="BAV56" s="96"/>
      <c r="BAW56" s="96"/>
      <c r="BAX56" s="96"/>
      <c r="BAY56" s="96"/>
      <c r="BAZ56" s="96"/>
      <c r="BBA56" s="96"/>
      <c r="BBB56" s="96"/>
      <c r="BBC56" s="96"/>
      <c r="BBD56" s="96"/>
      <c r="BBE56" s="96"/>
      <c r="BBF56" s="96"/>
      <c r="BBG56" s="96"/>
      <c r="BBH56" s="96"/>
      <c r="BBI56" s="96"/>
      <c r="BBJ56" s="96"/>
      <c r="BBK56" s="96"/>
      <c r="BBL56" s="96"/>
      <c r="BBM56" s="96"/>
      <c r="BBN56" s="96"/>
      <c r="BBO56" s="96"/>
      <c r="BBP56" s="96"/>
      <c r="BBQ56" s="96"/>
      <c r="BBR56" s="96"/>
      <c r="BBS56" s="96"/>
      <c r="BBT56" s="96"/>
      <c r="BBU56" s="96"/>
      <c r="BBV56" s="96"/>
      <c r="BBW56" s="96"/>
      <c r="BBX56" s="96"/>
      <c r="BBY56" s="96"/>
      <c r="BBZ56" s="96"/>
      <c r="BCA56" s="96"/>
      <c r="BCB56" s="96"/>
      <c r="BCC56" s="96"/>
      <c r="BCD56" s="96"/>
      <c r="BCE56" s="96"/>
      <c r="BCF56" s="96"/>
      <c r="BCG56" s="96"/>
      <c r="BCH56" s="96"/>
      <c r="BCI56" s="96"/>
      <c r="BCJ56" s="96"/>
      <c r="BCK56" s="96"/>
      <c r="BCL56" s="96"/>
      <c r="BCM56" s="96"/>
      <c r="BCN56" s="96"/>
      <c r="BCO56" s="96"/>
      <c r="BCP56" s="96"/>
      <c r="BCQ56" s="96"/>
      <c r="BCR56" s="96"/>
      <c r="BCS56" s="96"/>
      <c r="BCT56" s="96"/>
      <c r="BCU56" s="96"/>
      <c r="BCV56" s="96"/>
      <c r="BCW56" s="96"/>
      <c r="BCX56" s="96"/>
      <c r="BCY56" s="96"/>
      <c r="BCZ56" s="96"/>
      <c r="BDA56" s="96"/>
      <c r="BDB56" s="96"/>
      <c r="BDC56" s="96"/>
      <c r="BDD56" s="96"/>
      <c r="BDE56" s="96"/>
      <c r="BDF56" s="96"/>
      <c r="BDG56" s="96"/>
      <c r="BDH56" s="96"/>
      <c r="BDI56" s="96"/>
      <c r="BDJ56" s="96"/>
      <c r="BDK56" s="96"/>
      <c r="BDL56" s="96"/>
      <c r="BDM56" s="96"/>
      <c r="BDN56" s="96"/>
      <c r="BDO56" s="96"/>
      <c r="BDP56" s="96"/>
      <c r="BDQ56" s="96"/>
      <c r="BDR56" s="96"/>
      <c r="BDS56" s="96"/>
      <c r="BDT56" s="96"/>
      <c r="BDU56" s="96"/>
      <c r="BDV56" s="96"/>
      <c r="BDW56" s="96"/>
      <c r="BDX56" s="96"/>
      <c r="BDY56" s="96"/>
      <c r="BDZ56" s="96"/>
      <c r="BEA56" s="96"/>
      <c r="BEB56" s="96"/>
      <c r="BEC56" s="96"/>
      <c r="BED56" s="96"/>
      <c r="BEE56" s="96"/>
      <c r="BEF56" s="96"/>
      <c r="BEG56" s="96"/>
      <c r="BEH56" s="96"/>
      <c r="BEI56" s="96"/>
      <c r="BEJ56" s="96"/>
      <c r="BEK56" s="96"/>
      <c r="BEL56" s="96"/>
      <c r="BEM56" s="96"/>
      <c r="BEN56" s="96"/>
      <c r="BEO56" s="96"/>
      <c r="BEP56" s="96"/>
      <c r="BEQ56" s="96"/>
      <c r="BER56" s="96"/>
      <c r="BES56" s="96"/>
      <c r="BET56" s="96"/>
      <c r="BEU56" s="96"/>
      <c r="BEV56" s="96"/>
      <c r="BEW56" s="96"/>
      <c r="BEX56" s="96"/>
      <c r="BEY56" s="96"/>
      <c r="BEZ56" s="96"/>
      <c r="BFA56" s="96"/>
      <c r="BFB56" s="96"/>
      <c r="BFC56" s="96"/>
      <c r="BFD56" s="96"/>
      <c r="BFE56" s="96"/>
      <c r="BFF56" s="96"/>
      <c r="BFG56" s="96"/>
      <c r="BFH56" s="96"/>
      <c r="BFI56" s="96"/>
      <c r="BFJ56" s="96"/>
      <c r="BFK56" s="96"/>
      <c r="BFL56" s="96"/>
      <c r="BFM56" s="96"/>
      <c r="BFN56" s="96"/>
      <c r="BFO56" s="96"/>
      <c r="BFP56" s="96"/>
      <c r="BFQ56" s="96"/>
      <c r="BFR56" s="96"/>
      <c r="BFS56" s="96"/>
      <c r="BFT56" s="96"/>
      <c r="BFU56" s="96"/>
      <c r="BFV56" s="96"/>
      <c r="BFW56" s="96"/>
      <c r="BFX56" s="96"/>
      <c r="BFY56" s="96"/>
      <c r="BFZ56" s="96"/>
      <c r="BGA56" s="96"/>
      <c r="BGB56" s="96"/>
      <c r="BGC56" s="96"/>
      <c r="BGD56" s="96"/>
      <c r="BGE56" s="96"/>
      <c r="BGF56" s="96"/>
      <c r="BGG56" s="96"/>
      <c r="BGH56" s="96"/>
      <c r="BGI56" s="96"/>
      <c r="BGJ56" s="96"/>
      <c r="BGK56" s="96"/>
      <c r="BGL56" s="96"/>
      <c r="BGM56" s="96"/>
      <c r="BGN56" s="96"/>
      <c r="BGO56" s="96"/>
      <c r="BGP56" s="96"/>
      <c r="BGQ56" s="96"/>
      <c r="BGR56" s="96"/>
      <c r="BGS56" s="96"/>
      <c r="BGT56" s="96"/>
      <c r="BGU56" s="96"/>
      <c r="BGV56" s="96"/>
      <c r="BGW56" s="96"/>
      <c r="BGX56" s="96"/>
      <c r="BGY56" s="96"/>
      <c r="BGZ56" s="96"/>
      <c r="BHA56" s="96"/>
      <c r="BHB56" s="96"/>
      <c r="BHC56" s="96"/>
      <c r="BHD56" s="96"/>
      <c r="BHE56" s="96"/>
      <c r="BHF56" s="96"/>
      <c r="BHG56" s="96"/>
      <c r="BHH56" s="96"/>
      <c r="BHI56" s="96"/>
      <c r="BHJ56" s="96"/>
      <c r="BHK56" s="96"/>
      <c r="BHL56" s="96"/>
      <c r="BHM56" s="96"/>
      <c r="BHN56" s="96"/>
      <c r="BHO56" s="96"/>
      <c r="BHP56" s="96"/>
      <c r="BHQ56" s="96"/>
      <c r="BHR56" s="96"/>
      <c r="BHS56" s="96"/>
      <c r="BHT56" s="96"/>
      <c r="BHU56" s="96"/>
      <c r="BHV56" s="96"/>
      <c r="BHW56" s="96"/>
      <c r="BHX56" s="96"/>
      <c r="BHY56" s="96"/>
      <c r="BHZ56" s="96"/>
      <c r="BIA56" s="96"/>
      <c r="BIB56" s="96"/>
      <c r="BIC56" s="96"/>
      <c r="BID56" s="96"/>
      <c r="BIE56" s="96"/>
      <c r="BIF56" s="96"/>
      <c r="BIG56" s="96"/>
      <c r="BIH56" s="96"/>
      <c r="BII56" s="96"/>
      <c r="BIJ56" s="96"/>
      <c r="BIK56" s="96"/>
      <c r="BIL56" s="96"/>
      <c r="BIM56" s="96"/>
      <c r="BIN56" s="96"/>
      <c r="BIO56" s="96"/>
      <c r="BIP56" s="96"/>
      <c r="BIQ56" s="96"/>
      <c r="BIR56" s="96"/>
      <c r="BIS56" s="96"/>
      <c r="BIT56" s="96"/>
      <c r="BIU56" s="96"/>
      <c r="BIV56" s="96"/>
      <c r="BIW56" s="96"/>
      <c r="BIX56" s="96"/>
      <c r="BIY56" s="96"/>
      <c r="BIZ56" s="96"/>
      <c r="BJA56" s="96"/>
      <c r="BJB56" s="96"/>
      <c r="BJC56" s="96"/>
      <c r="BJD56" s="96"/>
      <c r="BJE56" s="96"/>
      <c r="BJF56" s="96"/>
      <c r="BJG56" s="96"/>
      <c r="BJH56" s="96"/>
      <c r="BJI56" s="96"/>
      <c r="BJJ56" s="96"/>
      <c r="BJK56" s="96"/>
      <c r="BJL56" s="96"/>
      <c r="BJM56" s="96"/>
      <c r="BJN56" s="96"/>
      <c r="BJO56" s="96"/>
      <c r="BJP56" s="96"/>
      <c r="BJQ56" s="96"/>
      <c r="BJR56" s="96"/>
      <c r="BJS56" s="96"/>
      <c r="BJT56" s="96"/>
      <c r="BJU56" s="96"/>
      <c r="BJV56" s="96"/>
      <c r="BJW56" s="96"/>
      <c r="BJX56" s="96"/>
      <c r="BJY56" s="96"/>
      <c r="BJZ56" s="96"/>
      <c r="BKA56" s="96"/>
      <c r="BKB56" s="96"/>
      <c r="BKC56" s="96"/>
      <c r="BKD56" s="96"/>
      <c r="BKE56" s="96"/>
      <c r="BKF56" s="96"/>
      <c r="BKG56" s="96"/>
      <c r="BKH56" s="96"/>
      <c r="BKI56" s="96"/>
      <c r="BKJ56" s="96"/>
      <c r="BKK56" s="96"/>
      <c r="BKL56" s="96"/>
      <c r="BKM56" s="96"/>
      <c r="BKN56" s="96"/>
      <c r="BKO56" s="96"/>
      <c r="BKP56" s="96"/>
      <c r="BKQ56" s="96"/>
      <c r="BKR56" s="96"/>
      <c r="BKS56" s="96"/>
      <c r="BKT56" s="96"/>
      <c r="BKU56" s="96"/>
      <c r="BKV56" s="96"/>
      <c r="BKW56" s="96"/>
      <c r="BKX56" s="96"/>
      <c r="BKY56" s="96"/>
      <c r="BKZ56" s="96"/>
      <c r="BLA56" s="96"/>
      <c r="BLB56" s="96"/>
      <c r="BLC56" s="96"/>
      <c r="BLD56" s="96"/>
      <c r="BLE56" s="96"/>
      <c r="BLF56" s="96"/>
      <c r="BLG56" s="96"/>
      <c r="BLH56" s="96"/>
      <c r="BLI56" s="96"/>
      <c r="BLJ56" s="96"/>
      <c r="BLK56" s="96"/>
      <c r="BLL56" s="96"/>
      <c r="BLM56" s="96"/>
      <c r="BLN56" s="96"/>
      <c r="BLO56" s="96"/>
      <c r="BLP56" s="96"/>
      <c r="BLQ56" s="96"/>
      <c r="BLR56" s="96"/>
      <c r="BLS56" s="96"/>
      <c r="BLT56" s="96"/>
      <c r="BLU56" s="96"/>
      <c r="BLV56" s="96"/>
      <c r="BLW56" s="96"/>
      <c r="BLX56" s="96"/>
      <c r="BLY56" s="96"/>
      <c r="BLZ56" s="96"/>
      <c r="BMA56" s="96"/>
      <c r="BMB56" s="96"/>
      <c r="BMC56" s="96"/>
      <c r="BMD56" s="96"/>
      <c r="BME56" s="96"/>
      <c r="BMF56" s="96"/>
      <c r="BMG56" s="96"/>
      <c r="BMH56" s="96"/>
      <c r="BMI56" s="96"/>
      <c r="BMJ56" s="96"/>
      <c r="BMK56" s="96"/>
      <c r="BML56" s="96"/>
      <c r="BMM56" s="96"/>
      <c r="BMN56" s="96"/>
      <c r="BMO56" s="96"/>
      <c r="BMP56" s="96"/>
      <c r="BMQ56" s="96"/>
      <c r="BMR56" s="96"/>
      <c r="BMS56" s="96"/>
      <c r="BMT56" s="96"/>
      <c r="BMU56" s="96"/>
      <c r="BMV56" s="96"/>
      <c r="BMW56" s="96"/>
      <c r="BMX56" s="96"/>
      <c r="BMY56" s="96"/>
      <c r="BMZ56" s="96"/>
      <c r="BNA56" s="96"/>
      <c r="BNB56" s="96"/>
      <c r="BNC56" s="96"/>
      <c r="BND56" s="96"/>
      <c r="BNE56" s="96"/>
      <c r="BNF56" s="96"/>
      <c r="BNG56" s="96"/>
      <c r="BNH56" s="96"/>
      <c r="BNI56" s="96"/>
      <c r="BNJ56" s="96"/>
      <c r="BNK56" s="96"/>
      <c r="BNL56" s="96"/>
      <c r="BNM56" s="96"/>
      <c r="BNN56" s="96"/>
      <c r="BNO56" s="96"/>
      <c r="BNP56" s="96"/>
      <c r="BNQ56" s="96"/>
      <c r="BNR56" s="96"/>
      <c r="BNS56" s="96"/>
      <c r="BNT56" s="96"/>
      <c r="BNU56" s="96"/>
      <c r="BNV56" s="96"/>
      <c r="BNW56" s="96"/>
      <c r="BNX56" s="96"/>
      <c r="BNY56" s="96"/>
      <c r="BNZ56" s="96"/>
      <c r="BOA56" s="96"/>
      <c r="BOB56" s="96"/>
      <c r="BOC56" s="96"/>
      <c r="BOD56" s="96"/>
      <c r="BOE56" s="96"/>
      <c r="BOF56" s="96"/>
      <c r="BOG56" s="96"/>
      <c r="BOH56" s="96"/>
      <c r="BOI56" s="96"/>
      <c r="BOJ56" s="96"/>
      <c r="BOK56" s="96"/>
      <c r="BOL56" s="96"/>
      <c r="BOM56" s="96"/>
      <c r="BON56" s="96"/>
      <c r="BOO56" s="96"/>
      <c r="BOP56" s="96"/>
      <c r="BOQ56" s="96"/>
      <c r="BOR56" s="96"/>
      <c r="BOS56" s="96"/>
      <c r="BOT56" s="96"/>
      <c r="BOU56" s="96"/>
      <c r="BOV56" s="96"/>
      <c r="BOW56" s="96"/>
      <c r="BOX56" s="96"/>
      <c r="BOY56" s="96"/>
      <c r="BOZ56" s="96"/>
      <c r="BPA56" s="96"/>
      <c r="BPB56" s="96"/>
      <c r="BPC56" s="96"/>
      <c r="BPD56" s="96"/>
      <c r="BPE56" s="96"/>
      <c r="BPF56" s="96"/>
      <c r="BPG56" s="96"/>
      <c r="BPH56" s="96"/>
      <c r="BPI56" s="96"/>
      <c r="BPJ56" s="96"/>
      <c r="BPK56" s="96"/>
      <c r="BPL56" s="96"/>
      <c r="BPM56" s="96"/>
      <c r="BPN56" s="96"/>
      <c r="BPO56" s="96"/>
      <c r="BPP56" s="96"/>
      <c r="BPQ56" s="96"/>
      <c r="BPR56" s="96"/>
      <c r="BPS56" s="96"/>
      <c r="BPT56" s="96"/>
      <c r="BPU56" s="96"/>
      <c r="BPV56" s="96"/>
      <c r="BPW56" s="96"/>
      <c r="BPX56" s="96"/>
      <c r="BPY56" s="96"/>
      <c r="BPZ56" s="96"/>
      <c r="BQA56" s="96"/>
      <c r="BQB56" s="96"/>
      <c r="BQC56" s="96"/>
      <c r="BQD56" s="96"/>
      <c r="BQE56" s="96"/>
      <c r="BQF56" s="96"/>
      <c r="BQG56" s="96"/>
      <c r="BQH56" s="96"/>
      <c r="BQI56" s="96"/>
      <c r="BQJ56" s="96"/>
      <c r="BQK56" s="96"/>
      <c r="BQL56" s="96"/>
      <c r="BQM56" s="96"/>
      <c r="BQN56" s="96"/>
      <c r="BQO56" s="96"/>
      <c r="BQP56" s="96"/>
      <c r="BQQ56" s="96"/>
      <c r="BQR56" s="96"/>
      <c r="BQS56" s="96"/>
      <c r="BQT56" s="96"/>
      <c r="BQU56" s="96"/>
      <c r="BQV56" s="96"/>
      <c r="BQW56" s="96"/>
      <c r="BQX56" s="96"/>
      <c r="BQY56" s="96"/>
      <c r="BQZ56" s="96"/>
      <c r="BRA56" s="96"/>
      <c r="BRB56" s="96"/>
      <c r="BRC56" s="96"/>
      <c r="BRD56" s="96"/>
      <c r="BRE56" s="96"/>
      <c r="BRF56" s="96"/>
      <c r="BRG56" s="96"/>
      <c r="BRH56" s="96"/>
      <c r="BRI56" s="96"/>
      <c r="BRJ56" s="96"/>
      <c r="BRK56" s="96"/>
      <c r="BRL56" s="96"/>
      <c r="BRM56" s="96"/>
      <c r="BRN56" s="96"/>
      <c r="BRO56" s="96"/>
      <c r="BRP56" s="96"/>
      <c r="BRQ56" s="96"/>
      <c r="BRR56" s="96"/>
      <c r="BRS56" s="96"/>
      <c r="BRT56" s="96"/>
      <c r="BRU56" s="96"/>
      <c r="BRV56" s="96"/>
      <c r="BRW56" s="96"/>
      <c r="BRX56" s="96"/>
      <c r="BRY56" s="96"/>
      <c r="BRZ56" s="96"/>
      <c r="BSA56" s="96"/>
      <c r="BSB56" s="96"/>
      <c r="BSC56" s="96"/>
      <c r="BSD56" s="96"/>
      <c r="BSE56" s="96"/>
      <c r="BSF56" s="96"/>
      <c r="BSG56" s="96"/>
      <c r="BSH56" s="96"/>
      <c r="BSI56" s="96"/>
      <c r="BSJ56" s="96"/>
      <c r="BSK56" s="96"/>
      <c r="BSL56" s="96"/>
      <c r="BSM56" s="96"/>
      <c r="BSN56" s="96"/>
      <c r="BSO56" s="96"/>
      <c r="BSP56" s="96"/>
      <c r="BSQ56" s="96"/>
      <c r="BSR56" s="96"/>
      <c r="BSS56" s="96"/>
      <c r="BST56" s="96"/>
      <c r="BSU56" s="96"/>
      <c r="BSV56" s="96"/>
      <c r="BSW56" s="96"/>
      <c r="BSX56" s="96"/>
      <c r="BSY56" s="96"/>
      <c r="BSZ56" s="96"/>
      <c r="BTA56" s="96"/>
      <c r="BTB56" s="96"/>
      <c r="BTC56" s="96"/>
      <c r="BTD56" s="96"/>
      <c r="BTE56" s="96"/>
      <c r="BTF56" s="96"/>
      <c r="BTG56" s="96"/>
      <c r="BTH56" s="96"/>
      <c r="BTI56" s="96"/>
      <c r="BTJ56" s="96"/>
      <c r="BTK56" s="96"/>
      <c r="BTL56" s="96"/>
      <c r="BTM56" s="96"/>
      <c r="BTN56" s="96"/>
      <c r="BTO56" s="96"/>
      <c r="BTP56" s="96"/>
      <c r="BTQ56" s="96"/>
      <c r="BTR56" s="96"/>
      <c r="BTS56" s="96"/>
      <c r="BTT56" s="96"/>
      <c r="BTU56" s="96"/>
      <c r="BTV56" s="96"/>
      <c r="BTW56" s="96"/>
      <c r="BTX56" s="96"/>
      <c r="BTY56" s="96"/>
      <c r="BTZ56" s="96"/>
      <c r="BUA56" s="96"/>
      <c r="BUB56" s="96"/>
      <c r="BUC56" s="96"/>
      <c r="BUD56" s="96"/>
      <c r="BUE56" s="96"/>
      <c r="BUF56" s="96"/>
      <c r="BUG56" s="96"/>
      <c r="BUH56" s="96"/>
      <c r="BUI56" s="96"/>
      <c r="BUJ56" s="96"/>
      <c r="BUK56" s="96"/>
      <c r="BUL56" s="96"/>
      <c r="BUM56" s="96"/>
      <c r="BUN56" s="96"/>
      <c r="BUO56" s="96"/>
      <c r="BUP56" s="96"/>
      <c r="BUQ56" s="96"/>
      <c r="BUR56" s="96"/>
      <c r="BUS56" s="96"/>
      <c r="BUT56" s="96"/>
      <c r="BUU56" s="96"/>
      <c r="BUV56" s="96"/>
      <c r="BUW56" s="96"/>
      <c r="BUX56" s="96"/>
      <c r="BUY56" s="96"/>
      <c r="BUZ56" s="96"/>
      <c r="BVA56" s="96"/>
      <c r="BVB56" s="96"/>
      <c r="BVC56" s="96"/>
      <c r="BVD56" s="96"/>
      <c r="BVE56" s="96"/>
      <c r="BVF56" s="96"/>
      <c r="BVG56" s="96"/>
      <c r="BVH56" s="96"/>
      <c r="BVI56" s="96"/>
      <c r="BVJ56" s="96"/>
      <c r="BVK56" s="96"/>
      <c r="BVL56" s="96"/>
      <c r="BVM56" s="96"/>
      <c r="BVN56" s="96"/>
      <c r="BVO56" s="96"/>
      <c r="BVP56" s="96"/>
      <c r="BVQ56" s="96"/>
      <c r="BVR56" s="96"/>
      <c r="BVS56" s="96"/>
      <c r="BVT56" s="96"/>
      <c r="BVU56" s="96"/>
      <c r="BVV56" s="96"/>
      <c r="BVW56" s="96"/>
      <c r="BVX56" s="96"/>
      <c r="BVY56" s="96"/>
      <c r="BVZ56" s="96"/>
      <c r="BWA56" s="96"/>
      <c r="BWB56" s="96"/>
      <c r="BWC56" s="96"/>
      <c r="BWD56" s="96"/>
      <c r="BWE56" s="96"/>
      <c r="BWF56" s="96"/>
      <c r="BWG56" s="96"/>
      <c r="BWH56" s="96"/>
      <c r="BWI56" s="96"/>
      <c r="BWJ56" s="96"/>
      <c r="BWK56" s="96"/>
      <c r="BWL56" s="96"/>
      <c r="BWM56" s="96"/>
      <c r="BWN56" s="96"/>
      <c r="BWO56" s="96"/>
      <c r="BWP56" s="96"/>
      <c r="BWQ56" s="96"/>
      <c r="BWR56" s="96"/>
      <c r="BWS56" s="96"/>
      <c r="BWT56" s="96"/>
      <c r="BWU56" s="96"/>
      <c r="BWV56" s="96"/>
      <c r="BWW56" s="96"/>
      <c r="BWX56" s="96"/>
      <c r="BWY56" s="96"/>
      <c r="BWZ56" s="96"/>
      <c r="BXA56" s="96"/>
      <c r="BXB56" s="96"/>
      <c r="BXC56" s="96"/>
      <c r="BXD56" s="96"/>
      <c r="BXE56" s="96"/>
      <c r="BXF56" s="96"/>
      <c r="BXG56" s="96"/>
      <c r="BXH56" s="96"/>
      <c r="BXI56" s="96"/>
      <c r="BXJ56" s="96"/>
      <c r="BXK56" s="96"/>
      <c r="BXL56" s="96"/>
      <c r="BXM56" s="96"/>
      <c r="BXN56" s="96"/>
      <c r="BXO56" s="96"/>
      <c r="BXP56" s="96"/>
      <c r="BXQ56" s="96"/>
      <c r="BXR56" s="96"/>
      <c r="BXS56" s="96"/>
      <c r="BXT56" s="96"/>
      <c r="BXU56" s="96"/>
      <c r="BXV56" s="96"/>
      <c r="BXW56" s="96"/>
      <c r="BXX56" s="96"/>
      <c r="BXY56" s="96"/>
      <c r="BXZ56" s="96"/>
      <c r="BYA56" s="96"/>
      <c r="BYB56" s="96"/>
      <c r="BYC56" s="96"/>
      <c r="BYD56" s="96"/>
      <c r="BYE56" s="96"/>
      <c r="BYF56" s="96"/>
      <c r="BYG56" s="96"/>
      <c r="BYH56" s="96"/>
      <c r="BYI56" s="96"/>
      <c r="BYJ56" s="96"/>
      <c r="BYK56" s="96"/>
      <c r="BYL56" s="96"/>
      <c r="BYM56" s="96"/>
      <c r="BYN56" s="96"/>
      <c r="BYO56" s="96"/>
      <c r="BYP56" s="96"/>
      <c r="BYQ56" s="96"/>
      <c r="BYR56" s="96"/>
      <c r="BYS56" s="96"/>
      <c r="BYT56" s="96"/>
      <c r="BYU56" s="96"/>
      <c r="BYV56" s="96"/>
      <c r="BYW56" s="96"/>
      <c r="BYX56" s="96"/>
      <c r="BYY56" s="96"/>
      <c r="BYZ56" s="96"/>
      <c r="BZA56" s="96"/>
      <c r="BZB56" s="96"/>
      <c r="BZC56" s="96"/>
      <c r="BZD56" s="96"/>
      <c r="BZE56" s="96"/>
      <c r="BZF56" s="96"/>
      <c r="BZG56" s="96"/>
      <c r="BZH56" s="96"/>
      <c r="BZI56" s="96"/>
      <c r="BZJ56" s="96"/>
      <c r="BZK56" s="96"/>
      <c r="BZL56" s="96"/>
      <c r="BZM56" s="96"/>
      <c r="BZN56" s="96"/>
      <c r="BZO56" s="96"/>
      <c r="BZP56" s="96"/>
      <c r="BZQ56" s="96"/>
      <c r="BZR56" s="96"/>
      <c r="BZS56" s="96"/>
      <c r="BZT56" s="96"/>
      <c r="BZU56" s="96"/>
      <c r="BZV56" s="96"/>
      <c r="BZW56" s="96"/>
      <c r="BZX56" s="96"/>
      <c r="BZY56" s="96"/>
      <c r="BZZ56" s="96"/>
      <c r="CAA56" s="96"/>
      <c r="CAB56" s="96"/>
      <c r="CAC56" s="96"/>
      <c r="CAD56" s="96"/>
      <c r="CAE56" s="96"/>
      <c r="CAF56" s="96"/>
      <c r="CAG56" s="96"/>
      <c r="CAH56" s="96"/>
      <c r="CAI56" s="96"/>
      <c r="CAJ56" s="96"/>
      <c r="CAK56" s="96"/>
      <c r="CAL56" s="96"/>
      <c r="CAM56" s="96"/>
      <c r="CAN56" s="96"/>
      <c r="CAO56" s="96"/>
      <c r="CAP56" s="96"/>
      <c r="CAQ56" s="96"/>
      <c r="CAR56" s="96"/>
      <c r="CAS56" s="96"/>
      <c r="CAT56" s="96"/>
      <c r="CAU56" s="96"/>
      <c r="CAV56" s="96"/>
      <c r="CAW56" s="96"/>
      <c r="CAX56" s="96"/>
      <c r="CAY56" s="96"/>
      <c r="CAZ56" s="96"/>
      <c r="CBA56" s="96"/>
      <c r="CBB56" s="96"/>
      <c r="CBC56" s="96"/>
      <c r="CBD56" s="96"/>
      <c r="CBE56" s="96"/>
      <c r="CBF56" s="96"/>
      <c r="CBG56" s="96"/>
      <c r="CBH56" s="96"/>
      <c r="CBI56" s="96"/>
      <c r="CBJ56" s="96"/>
      <c r="CBK56" s="96"/>
      <c r="CBL56" s="96"/>
      <c r="CBM56" s="96"/>
      <c r="CBN56" s="96"/>
      <c r="CBO56" s="96"/>
      <c r="CBP56" s="96"/>
      <c r="CBQ56" s="96"/>
      <c r="CBR56" s="96"/>
      <c r="CBS56" s="96"/>
      <c r="CBT56" s="96"/>
      <c r="CBU56" s="96"/>
      <c r="CBV56" s="96"/>
      <c r="CBW56" s="96"/>
      <c r="CBX56" s="96"/>
      <c r="CBY56" s="96"/>
      <c r="CBZ56" s="96"/>
      <c r="CCA56" s="96"/>
      <c r="CCB56" s="96"/>
      <c r="CCC56" s="96"/>
      <c r="CCD56" s="96"/>
      <c r="CCE56" s="96"/>
      <c r="CCF56" s="96"/>
      <c r="CCG56" s="96"/>
      <c r="CCH56" s="96"/>
      <c r="CCI56" s="96"/>
      <c r="CCJ56" s="96"/>
      <c r="CCK56" s="96"/>
      <c r="CCL56" s="96"/>
      <c r="CCM56" s="96"/>
      <c r="CCN56" s="96"/>
      <c r="CCO56" s="96"/>
      <c r="CCP56" s="96"/>
      <c r="CCQ56" s="96"/>
      <c r="CCR56" s="96"/>
      <c r="CCS56" s="96"/>
      <c r="CCT56" s="96"/>
      <c r="CCU56" s="96"/>
      <c r="CCV56" s="96"/>
      <c r="CCW56" s="96"/>
      <c r="CCX56" s="96"/>
      <c r="CCY56" s="96"/>
      <c r="CCZ56" s="96"/>
      <c r="CDA56" s="96"/>
      <c r="CDB56" s="96"/>
      <c r="CDC56" s="96"/>
      <c r="CDD56" s="96"/>
      <c r="CDE56" s="96"/>
      <c r="CDF56" s="96"/>
      <c r="CDG56" s="96"/>
      <c r="CDH56" s="96"/>
      <c r="CDI56" s="96"/>
      <c r="CDJ56" s="96"/>
      <c r="CDK56" s="96"/>
      <c r="CDL56" s="96"/>
      <c r="CDM56" s="96"/>
      <c r="CDN56" s="96"/>
      <c r="CDO56" s="96"/>
      <c r="CDP56" s="96"/>
      <c r="CDQ56" s="96"/>
      <c r="CDR56" s="96"/>
      <c r="CDS56" s="96"/>
      <c r="CDT56" s="96"/>
      <c r="CDU56" s="96"/>
      <c r="CDV56" s="96"/>
      <c r="CDW56" s="96"/>
      <c r="CDX56" s="96"/>
      <c r="CDY56" s="96"/>
      <c r="CDZ56" s="96"/>
      <c r="CEA56" s="96"/>
      <c r="CEB56" s="96"/>
      <c r="CEC56" s="96"/>
      <c r="CED56" s="96"/>
      <c r="CEE56" s="96"/>
      <c r="CEF56" s="96"/>
      <c r="CEG56" s="96"/>
      <c r="CEH56" s="96"/>
      <c r="CEI56" s="96"/>
      <c r="CEJ56" s="96"/>
      <c r="CEK56" s="96"/>
      <c r="CEL56" s="96"/>
      <c r="CEM56" s="96"/>
      <c r="CEN56" s="96"/>
      <c r="CEO56" s="96"/>
      <c r="CEP56" s="96"/>
      <c r="CEQ56" s="96"/>
      <c r="CER56" s="96"/>
      <c r="CES56" s="96"/>
      <c r="CET56" s="96"/>
      <c r="CEU56" s="96"/>
      <c r="CEV56" s="96"/>
      <c r="CEW56" s="96"/>
      <c r="CEX56" s="96"/>
      <c r="CEY56" s="96"/>
      <c r="CEZ56" s="96"/>
      <c r="CFA56" s="96"/>
      <c r="CFB56" s="96"/>
      <c r="CFC56" s="96"/>
      <c r="CFD56" s="96"/>
      <c r="CFE56" s="96"/>
      <c r="CFF56" s="96"/>
      <c r="CFG56" s="96"/>
      <c r="CFH56" s="96"/>
      <c r="CFI56" s="96"/>
      <c r="CFJ56" s="96"/>
      <c r="CFK56" s="96"/>
      <c r="CFL56" s="96"/>
      <c r="CFM56" s="96"/>
      <c r="CFN56" s="96"/>
      <c r="CFO56" s="96"/>
      <c r="CFP56" s="96"/>
      <c r="CFQ56" s="96"/>
      <c r="CFR56" s="96"/>
      <c r="CFS56" s="96"/>
      <c r="CFT56" s="96"/>
      <c r="CFU56" s="96"/>
      <c r="CFV56" s="96"/>
      <c r="CFW56" s="96"/>
      <c r="CFX56" s="96"/>
      <c r="CFY56" s="96"/>
      <c r="CFZ56" s="96"/>
      <c r="CGA56" s="96"/>
      <c r="CGB56" s="96"/>
      <c r="CGC56" s="96"/>
      <c r="CGD56" s="96"/>
      <c r="CGE56" s="96"/>
      <c r="CGF56" s="96"/>
      <c r="CGG56" s="96"/>
      <c r="CGH56" s="96"/>
      <c r="CGI56" s="96"/>
      <c r="CGJ56" s="96"/>
      <c r="CGK56" s="96"/>
      <c r="CGL56" s="96"/>
      <c r="CGM56" s="96"/>
      <c r="CGN56" s="96"/>
      <c r="CGO56" s="96"/>
      <c r="CGP56" s="96"/>
      <c r="CGQ56" s="96"/>
      <c r="CGR56" s="96"/>
      <c r="CGS56" s="96"/>
      <c r="CGT56" s="96"/>
      <c r="CGU56" s="96"/>
      <c r="CGV56" s="96"/>
      <c r="CGW56" s="96"/>
      <c r="CGX56" s="96"/>
      <c r="CGY56" s="96"/>
      <c r="CGZ56" s="96"/>
      <c r="CHA56" s="96"/>
      <c r="CHB56" s="96"/>
      <c r="CHC56" s="96"/>
      <c r="CHD56" s="96"/>
      <c r="CHE56" s="96"/>
      <c r="CHF56" s="96"/>
      <c r="CHG56" s="96"/>
      <c r="CHH56" s="96"/>
      <c r="CHI56" s="96"/>
      <c r="CHJ56" s="96"/>
      <c r="CHK56" s="96"/>
      <c r="CHL56" s="96"/>
      <c r="CHM56" s="96"/>
      <c r="CHN56" s="96"/>
      <c r="CHO56" s="96"/>
      <c r="CHP56" s="96"/>
      <c r="CHQ56" s="96"/>
      <c r="CHR56" s="96"/>
      <c r="CHS56" s="96"/>
      <c r="CHT56" s="96"/>
      <c r="CHU56" s="96"/>
      <c r="CHV56" s="96"/>
      <c r="CHW56" s="96"/>
      <c r="CHX56" s="96"/>
      <c r="CHY56" s="96"/>
      <c r="CHZ56" s="96"/>
      <c r="CIA56" s="96"/>
      <c r="CIB56" s="96"/>
      <c r="CIC56" s="96"/>
      <c r="CID56" s="96"/>
      <c r="CIE56" s="96"/>
      <c r="CIF56" s="96"/>
      <c r="CIG56" s="96"/>
      <c r="CIH56" s="96"/>
      <c r="CII56" s="96"/>
      <c r="CIJ56" s="96"/>
      <c r="CIK56" s="96"/>
      <c r="CIL56" s="96"/>
      <c r="CIM56" s="96"/>
      <c r="CIN56" s="96"/>
      <c r="CIO56" s="96"/>
      <c r="CIP56" s="96"/>
      <c r="CIQ56" s="96"/>
      <c r="CIR56" s="96"/>
      <c r="CIS56" s="96"/>
      <c r="CIT56" s="96"/>
      <c r="CIU56" s="96"/>
      <c r="CIV56" s="96"/>
      <c r="CIW56" s="96"/>
      <c r="CIX56" s="96"/>
      <c r="CIY56" s="96"/>
      <c r="CIZ56" s="96"/>
      <c r="CJA56" s="96"/>
      <c r="CJB56" s="96"/>
      <c r="CJC56" s="96"/>
      <c r="CJD56" s="96"/>
      <c r="CJE56" s="96"/>
      <c r="CJF56" s="96"/>
      <c r="CJG56" s="96"/>
      <c r="CJH56" s="96"/>
      <c r="CJI56" s="96"/>
      <c r="CJJ56" s="96"/>
      <c r="CJK56" s="96"/>
      <c r="CJL56" s="96"/>
      <c r="CJM56" s="96"/>
      <c r="CJN56" s="96"/>
      <c r="CJO56" s="96"/>
      <c r="CJP56" s="96"/>
      <c r="CJQ56" s="96"/>
      <c r="CJR56" s="96"/>
      <c r="CJS56" s="96"/>
      <c r="CJT56" s="96"/>
      <c r="CJU56" s="96"/>
      <c r="CJV56" s="96"/>
      <c r="CJW56" s="96"/>
      <c r="CJX56" s="96"/>
      <c r="CJY56" s="96"/>
      <c r="CJZ56" s="96"/>
      <c r="CKA56" s="96"/>
      <c r="CKB56" s="96"/>
      <c r="CKC56" s="96"/>
      <c r="CKD56" s="96"/>
      <c r="CKE56" s="96"/>
      <c r="CKF56" s="96"/>
      <c r="CKG56" s="96"/>
      <c r="CKH56" s="96"/>
      <c r="CKI56" s="96"/>
      <c r="CKJ56" s="96"/>
      <c r="CKK56" s="96"/>
      <c r="CKL56" s="96"/>
      <c r="CKM56" s="96"/>
      <c r="CKN56" s="96"/>
      <c r="CKO56" s="96"/>
      <c r="CKP56" s="96"/>
      <c r="CKQ56" s="96"/>
      <c r="CKR56" s="96"/>
      <c r="CKS56" s="96"/>
      <c r="CKT56" s="96"/>
      <c r="CKU56" s="96"/>
      <c r="CKV56" s="96"/>
      <c r="CKW56" s="96"/>
      <c r="CKX56" s="96"/>
      <c r="CKY56" s="96"/>
      <c r="CKZ56" s="96"/>
      <c r="CLA56" s="96"/>
      <c r="CLB56" s="96"/>
      <c r="CLC56" s="96"/>
      <c r="CLD56" s="96"/>
      <c r="CLE56" s="96"/>
      <c r="CLF56" s="96"/>
      <c r="CLG56" s="96"/>
      <c r="CLH56" s="96"/>
      <c r="CLI56" s="96"/>
      <c r="CLJ56" s="96"/>
      <c r="CLK56" s="96"/>
      <c r="CLL56" s="96"/>
      <c r="CLM56" s="96"/>
      <c r="CLN56" s="96"/>
      <c r="CLO56" s="96"/>
      <c r="CLP56" s="96"/>
      <c r="CLQ56" s="96"/>
      <c r="CLR56" s="96"/>
      <c r="CLS56" s="96"/>
      <c r="CLT56" s="96"/>
      <c r="CLU56" s="96"/>
      <c r="CLV56" s="96"/>
      <c r="CLW56" s="96"/>
      <c r="CLX56" s="96"/>
      <c r="CLY56" s="96"/>
      <c r="CLZ56" s="96"/>
      <c r="CMA56" s="96"/>
      <c r="CMB56" s="96"/>
      <c r="CMC56" s="96"/>
      <c r="CMD56" s="96"/>
      <c r="CME56" s="96"/>
      <c r="CMF56" s="96"/>
      <c r="CMG56" s="96"/>
      <c r="CMH56" s="96"/>
      <c r="CMI56" s="96"/>
      <c r="CMJ56" s="96"/>
      <c r="CMK56" s="96"/>
      <c r="CML56" s="96"/>
      <c r="CMM56" s="96"/>
      <c r="CMN56" s="96"/>
      <c r="CMO56" s="96"/>
      <c r="CMP56" s="96"/>
      <c r="CMQ56" s="96"/>
      <c r="CMR56" s="96"/>
      <c r="CMS56" s="96"/>
      <c r="CMT56" s="96"/>
      <c r="CMU56" s="96"/>
      <c r="CMV56" s="96"/>
      <c r="CMW56" s="96"/>
      <c r="CMX56" s="96"/>
      <c r="CMY56" s="96"/>
      <c r="CMZ56" s="96"/>
      <c r="CNA56" s="96"/>
      <c r="CNB56" s="96"/>
      <c r="CNC56" s="96"/>
      <c r="CND56" s="96"/>
      <c r="CNE56" s="96"/>
      <c r="CNF56" s="96"/>
      <c r="CNG56" s="96"/>
      <c r="CNH56" s="96"/>
      <c r="CNI56" s="96"/>
      <c r="CNJ56" s="96"/>
      <c r="CNK56" s="96"/>
      <c r="CNL56" s="96"/>
      <c r="CNM56" s="96"/>
      <c r="CNN56" s="96"/>
      <c r="CNO56" s="96"/>
      <c r="CNP56" s="96"/>
      <c r="CNQ56" s="96"/>
      <c r="CNR56" s="96"/>
      <c r="CNS56" s="96"/>
      <c r="CNT56" s="96"/>
      <c r="CNU56" s="96"/>
      <c r="CNV56" s="96"/>
      <c r="CNW56" s="96"/>
      <c r="CNX56" s="96"/>
      <c r="CNY56" s="96"/>
      <c r="CNZ56" s="96"/>
      <c r="COA56" s="96"/>
      <c r="COB56" s="96"/>
      <c r="COC56" s="96"/>
      <c r="COD56" s="96"/>
      <c r="COE56" s="96"/>
      <c r="COF56" s="96"/>
      <c r="COG56" s="96"/>
      <c r="COH56" s="96"/>
      <c r="COI56" s="96"/>
      <c r="COJ56" s="96"/>
      <c r="COK56" s="96"/>
      <c r="COL56" s="96"/>
      <c r="COM56" s="96"/>
      <c r="CON56" s="96"/>
      <c r="COO56" s="96"/>
      <c r="COP56" s="96"/>
      <c r="COQ56" s="96"/>
      <c r="COR56" s="96"/>
      <c r="COS56" s="96"/>
      <c r="COT56" s="96"/>
      <c r="COU56" s="96"/>
      <c r="COV56" s="96"/>
      <c r="COW56" s="96"/>
      <c r="COX56" s="96"/>
      <c r="COY56" s="96"/>
      <c r="COZ56" s="96"/>
      <c r="CPA56" s="96"/>
      <c r="CPB56" s="96"/>
      <c r="CPC56" s="96"/>
      <c r="CPD56" s="96"/>
      <c r="CPE56" s="96"/>
      <c r="CPF56" s="96"/>
      <c r="CPG56" s="96"/>
      <c r="CPH56" s="96"/>
      <c r="CPI56" s="96"/>
      <c r="CPJ56" s="96"/>
      <c r="CPK56" s="96"/>
      <c r="CPL56" s="96"/>
      <c r="CPM56" s="96"/>
      <c r="CPN56" s="96"/>
      <c r="CPO56" s="96"/>
      <c r="CPP56" s="96"/>
      <c r="CPQ56" s="96"/>
      <c r="CPR56" s="96"/>
      <c r="CPS56" s="96"/>
      <c r="CPT56" s="96"/>
      <c r="CPU56" s="96"/>
      <c r="CPV56" s="96"/>
      <c r="CPW56" s="96"/>
      <c r="CPX56" s="96"/>
      <c r="CPY56" s="96"/>
      <c r="CPZ56" s="96"/>
      <c r="CQA56" s="96"/>
      <c r="CQB56" s="96"/>
      <c r="CQC56" s="96"/>
      <c r="CQD56" s="96"/>
      <c r="CQE56" s="96"/>
      <c r="CQF56" s="96"/>
      <c r="CQG56" s="96"/>
      <c r="CQH56" s="96"/>
      <c r="CQI56" s="96"/>
      <c r="CQJ56" s="96"/>
      <c r="CQK56" s="96"/>
      <c r="CQL56" s="96"/>
      <c r="CQM56" s="96"/>
      <c r="CQN56" s="96"/>
      <c r="CQO56" s="96"/>
      <c r="CQP56" s="96"/>
      <c r="CQQ56" s="96"/>
      <c r="CQR56" s="96"/>
      <c r="CQS56" s="96"/>
      <c r="CQT56" s="96"/>
      <c r="CQU56" s="96"/>
      <c r="CQV56" s="96"/>
      <c r="CQW56" s="96"/>
      <c r="CQX56" s="96"/>
      <c r="CQY56" s="96"/>
      <c r="CQZ56" s="96"/>
      <c r="CRA56" s="96"/>
      <c r="CRB56" s="96"/>
      <c r="CRC56" s="96"/>
      <c r="CRD56" s="96"/>
      <c r="CRE56" s="96"/>
      <c r="CRF56" s="96"/>
      <c r="CRG56" s="96"/>
      <c r="CRH56" s="96"/>
      <c r="CRI56" s="96"/>
      <c r="CRJ56" s="96"/>
      <c r="CRK56" s="96"/>
      <c r="CRL56" s="96"/>
      <c r="CRM56" s="96"/>
      <c r="CRN56" s="96"/>
      <c r="CRO56" s="96"/>
      <c r="CRP56" s="96"/>
      <c r="CRQ56" s="96"/>
      <c r="CRR56" s="96"/>
      <c r="CRS56" s="96"/>
      <c r="CRT56" s="96"/>
      <c r="CRU56" s="96"/>
      <c r="CRV56" s="96"/>
      <c r="CRW56" s="96"/>
      <c r="CRX56" s="96"/>
      <c r="CRY56" s="96"/>
      <c r="CRZ56" s="96"/>
      <c r="CSA56" s="96"/>
      <c r="CSB56" s="96"/>
      <c r="CSC56" s="96"/>
      <c r="CSD56" s="96"/>
      <c r="CSE56" s="96"/>
      <c r="CSF56" s="96"/>
      <c r="CSG56" s="96"/>
      <c r="CSH56" s="96"/>
      <c r="CSI56" s="96"/>
      <c r="CSJ56" s="96"/>
      <c r="CSK56" s="96"/>
      <c r="CSL56" s="96"/>
      <c r="CSM56" s="96"/>
      <c r="CSN56" s="96"/>
      <c r="CSO56" s="96"/>
      <c r="CSP56" s="96"/>
      <c r="CSQ56" s="96"/>
      <c r="CSR56" s="96"/>
      <c r="CSS56" s="96"/>
      <c r="CST56" s="96"/>
      <c r="CSU56" s="96"/>
      <c r="CSV56" s="96"/>
      <c r="CSW56" s="96"/>
      <c r="CSX56" s="96"/>
      <c r="CSY56" s="96"/>
      <c r="CSZ56" s="96"/>
      <c r="CTA56" s="96"/>
      <c r="CTB56" s="96"/>
      <c r="CTC56" s="96"/>
      <c r="CTD56" s="96"/>
      <c r="CTE56" s="96"/>
      <c r="CTF56" s="96"/>
      <c r="CTG56" s="96"/>
      <c r="CTH56" s="96"/>
      <c r="CTI56" s="96"/>
      <c r="CTJ56" s="96"/>
      <c r="CTK56" s="96"/>
      <c r="CTL56" s="96"/>
      <c r="CTM56" s="96"/>
      <c r="CTN56" s="96"/>
      <c r="CTO56" s="96"/>
      <c r="CTP56" s="96"/>
      <c r="CTQ56" s="96"/>
      <c r="CTR56" s="96"/>
      <c r="CTS56" s="96"/>
      <c r="CTT56" s="96"/>
      <c r="CTU56" s="96"/>
      <c r="CTV56" s="96"/>
      <c r="CTW56" s="96"/>
      <c r="CTX56" s="96"/>
      <c r="CTY56" s="96"/>
      <c r="CTZ56" s="96"/>
      <c r="CUA56" s="96"/>
      <c r="CUB56" s="96"/>
      <c r="CUC56" s="96"/>
      <c r="CUD56" s="96"/>
      <c r="CUE56" s="96"/>
      <c r="CUF56" s="96"/>
      <c r="CUG56" s="96"/>
      <c r="CUH56" s="96"/>
      <c r="CUI56" s="96"/>
      <c r="CUJ56" s="96"/>
      <c r="CUK56" s="96"/>
      <c r="CUL56" s="96"/>
      <c r="CUM56" s="96"/>
      <c r="CUN56" s="96"/>
      <c r="CUO56" s="96"/>
      <c r="CUP56" s="96"/>
      <c r="CUQ56" s="96"/>
      <c r="CUR56" s="96"/>
      <c r="CUS56" s="96"/>
      <c r="CUT56" s="96"/>
      <c r="CUU56" s="96"/>
      <c r="CUV56" s="96"/>
      <c r="CUW56" s="96"/>
      <c r="CUX56" s="96"/>
      <c r="CUY56" s="96"/>
      <c r="CUZ56" s="96"/>
      <c r="CVA56" s="96"/>
      <c r="CVB56" s="96"/>
      <c r="CVC56" s="96"/>
      <c r="CVD56" s="96"/>
      <c r="CVE56" s="96"/>
      <c r="CVF56" s="96"/>
      <c r="CVG56" s="96"/>
      <c r="CVH56" s="96"/>
      <c r="CVI56" s="96"/>
      <c r="CVJ56" s="96"/>
      <c r="CVK56" s="96"/>
      <c r="CVL56" s="96"/>
      <c r="CVM56" s="96"/>
      <c r="CVN56" s="96"/>
      <c r="CVO56" s="96"/>
      <c r="CVP56" s="96"/>
      <c r="CVQ56" s="96"/>
      <c r="CVR56" s="96"/>
      <c r="CVS56" s="96"/>
      <c r="CVT56" s="96"/>
      <c r="CVU56" s="96"/>
      <c r="CVV56" s="96"/>
      <c r="CVW56" s="96"/>
      <c r="CVX56" s="96"/>
      <c r="CVY56" s="96"/>
      <c r="CVZ56" s="96"/>
      <c r="CWA56" s="96"/>
      <c r="CWB56" s="96"/>
      <c r="CWC56" s="96"/>
      <c r="CWD56" s="96"/>
      <c r="CWE56" s="96"/>
      <c r="CWF56" s="96"/>
      <c r="CWG56" s="96"/>
      <c r="CWH56" s="96"/>
      <c r="CWI56" s="96"/>
      <c r="CWJ56" s="96"/>
      <c r="CWK56" s="96"/>
      <c r="CWL56" s="96"/>
      <c r="CWM56" s="96"/>
      <c r="CWN56" s="96"/>
      <c r="CWO56" s="96"/>
      <c r="CWP56" s="96"/>
      <c r="CWQ56" s="96"/>
      <c r="CWR56" s="96"/>
      <c r="CWS56" s="96"/>
      <c r="CWT56" s="96"/>
      <c r="CWU56" s="96"/>
      <c r="CWV56" s="96"/>
      <c r="CWW56" s="96"/>
      <c r="CWX56" s="96"/>
      <c r="CWY56" s="96"/>
      <c r="CWZ56" s="96"/>
      <c r="CXA56" s="96"/>
      <c r="CXB56" s="96"/>
      <c r="CXC56" s="96"/>
      <c r="CXD56" s="96"/>
      <c r="CXE56" s="96"/>
      <c r="CXF56" s="96"/>
      <c r="CXG56" s="96"/>
      <c r="CXH56" s="96"/>
      <c r="CXI56" s="96"/>
      <c r="CXJ56" s="96"/>
      <c r="CXK56" s="96"/>
      <c r="CXL56" s="96"/>
      <c r="CXM56" s="96"/>
      <c r="CXN56" s="96"/>
      <c r="CXO56" s="96"/>
      <c r="CXP56" s="96"/>
      <c r="CXQ56" s="96"/>
      <c r="CXR56" s="96"/>
      <c r="CXS56" s="96"/>
      <c r="CXT56" s="96"/>
      <c r="CXU56" s="96"/>
      <c r="CXV56" s="96"/>
      <c r="CXW56" s="96"/>
      <c r="CXX56" s="96"/>
      <c r="CXY56" s="96"/>
      <c r="CXZ56" s="96"/>
      <c r="CYA56" s="96"/>
      <c r="CYB56" s="96"/>
      <c r="CYC56" s="96"/>
      <c r="CYD56" s="96"/>
      <c r="CYE56" s="96"/>
      <c r="CYF56" s="96"/>
      <c r="CYG56" s="96"/>
      <c r="CYH56" s="96"/>
      <c r="CYI56" s="96"/>
      <c r="CYJ56" s="96"/>
      <c r="CYK56" s="96"/>
      <c r="CYL56" s="96"/>
      <c r="CYM56" s="96"/>
      <c r="CYN56" s="96"/>
      <c r="CYO56" s="96"/>
      <c r="CYP56" s="96"/>
      <c r="CYQ56" s="96"/>
      <c r="CYR56" s="96"/>
      <c r="CYS56" s="96"/>
      <c r="CYT56" s="96"/>
      <c r="CYU56" s="96"/>
      <c r="CYV56" s="96"/>
      <c r="CYW56" s="96"/>
      <c r="CYX56" s="96"/>
      <c r="CYY56" s="96"/>
      <c r="CYZ56" s="96"/>
      <c r="CZA56" s="96"/>
      <c r="CZB56" s="96"/>
      <c r="CZC56" s="96"/>
      <c r="CZD56" s="96"/>
      <c r="CZE56" s="96"/>
      <c r="CZF56" s="96"/>
      <c r="CZG56" s="96"/>
      <c r="CZH56" s="96"/>
      <c r="CZI56" s="96"/>
      <c r="CZJ56" s="96"/>
      <c r="CZK56" s="96"/>
      <c r="CZL56" s="96"/>
      <c r="CZM56" s="96"/>
      <c r="CZN56" s="96"/>
      <c r="CZO56" s="96"/>
      <c r="CZP56" s="96"/>
      <c r="CZQ56" s="96"/>
      <c r="CZR56" s="96"/>
      <c r="CZS56" s="96"/>
      <c r="CZT56" s="96"/>
      <c r="CZU56" s="96"/>
      <c r="CZV56" s="96"/>
      <c r="CZW56" s="96"/>
      <c r="CZX56" s="96"/>
      <c r="CZY56" s="96"/>
      <c r="CZZ56" s="96"/>
      <c r="DAA56" s="96"/>
      <c r="DAB56" s="96"/>
      <c r="DAC56" s="96"/>
      <c r="DAD56" s="96"/>
      <c r="DAE56" s="96"/>
      <c r="DAF56" s="96"/>
      <c r="DAG56" s="96"/>
      <c r="DAH56" s="96"/>
      <c r="DAI56" s="96"/>
      <c r="DAJ56" s="96"/>
      <c r="DAK56" s="96"/>
      <c r="DAL56" s="96"/>
      <c r="DAM56" s="96"/>
      <c r="DAN56" s="96"/>
      <c r="DAO56" s="96"/>
      <c r="DAP56" s="96"/>
      <c r="DAQ56" s="96"/>
      <c r="DAR56" s="96"/>
      <c r="DAS56" s="96"/>
      <c r="DAT56" s="96"/>
      <c r="DAU56" s="96"/>
      <c r="DAV56" s="96"/>
      <c r="DAW56" s="96"/>
      <c r="DAX56" s="96"/>
      <c r="DAY56" s="96"/>
      <c r="DAZ56" s="96"/>
      <c r="DBA56" s="96"/>
      <c r="DBB56" s="96"/>
      <c r="DBC56" s="96"/>
      <c r="DBD56" s="96"/>
      <c r="DBE56" s="96"/>
      <c r="DBF56" s="96"/>
      <c r="DBG56" s="96"/>
      <c r="DBH56" s="96"/>
      <c r="DBI56" s="96"/>
      <c r="DBJ56" s="96"/>
      <c r="DBK56" s="96"/>
      <c r="DBL56" s="96"/>
      <c r="DBM56" s="96"/>
      <c r="DBN56" s="96"/>
      <c r="DBO56" s="96"/>
      <c r="DBP56" s="96"/>
      <c r="DBQ56" s="96"/>
      <c r="DBR56" s="96"/>
      <c r="DBS56" s="96"/>
      <c r="DBT56" s="96"/>
      <c r="DBU56" s="96"/>
      <c r="DBV56" s="96"/>
      <c r="DBW56" s="96"/>
      <c r="DBX56" s="96"/>
      <c r="DBY56" s="96"/>
      <c r="DBZ56" s="96"/>
      <c r="DCA56" s="96"/>
      <c r="DCB56" s="96"/>
      <c r="DCC56" s="96"/>
      <c r="DCD56" s="96"/>
      <c r="DCE56" s="96"/>
      <c r="DCF56" s="96"/>
      <c r="DCG56" s="96"/>
      <c r="DCH56" s="96"/>
      <c r="DCI56" s="96"/>
      <c r="DCJ56" s="96"/>
      <c r="DCK56" s="96"/>
      <c r="DCL56" s="96"/>
      <c r="DCM56" s="96"/>
      <c r="DCN56" s="96"/>
      <c r="DCO56" s="96"/>
      <c r="DCP56" s="96"/>
      <c r="DCQ56" s="96"/>
      <c r="DCR56" s="96"/>
      <c r="DCS56" s="96"/>
      <c r="DCT56" s="96"/>
      <c r="DCU56" s="96"/>
      <c r="DCV56" s="96"/>
      <c r="DCW56" s="96"/>
      <c r="DCX56" s="96"/>
      <c r="DCY56" s="96"/>
      <c r="DCZ56" s="96"/>
      <c r="DDA56" s="96"/>
      <c r="DDB56" s="96"/>
      <c r="DDC56" s="96"/>
      <c r="DDD56" s="96"/>
      <c r="DDE56" s="96"/>
      <c r="DDF56" s="96"/>
      <c r="DDG56" s="96"/>
      <c r="DDH56" s="96"/>
      <c r="DDI56" s="96"/>
      <c r="DDJ56" s="96"/>
      <c r="DDK56" s="96"/>
      <c r="DDL56" s="96"/>
      <c r="DDM56" s="96"/>
      <c r="DDN56" s="96"/>
      <c r="DDO56" s="96"/>
      <c r="DDP56" s="96"/>
      <c r="DDQ56" s="96"/>
      <c r="DDR56" s="96"/>
      <c r="DDS56" s="96"/>
      <c r="DDT56" s="96"/>
      <c r="DDU56" s="96"/>
      <c r="DDV56" s="96"/>
      <c r="DDW56" s="96"/>
      <c r="DDX56" s="96"/>
      <c r="DDY56" s="96"/>
      <c r="DDZ56" s="96"/>
      <c r="DEA56" s="96"/>
      <c r="DEB56" s="96"/>
      <c r="DEC56" s="96"/>
      <c r="DED56" s="96"/>
      <c r="DEE56" s="96"/>
      <c r="DEF56" s="96"/>
      <c r="DEG56" s="96"/>
      <c r="DEH56" s="96"/>
      <c r="DEI56" s="96"/>
      <c r="DEJ56" s="96"/>
      <c r="DEK56" s="96"/>
      <c r="DEL56" s="96"/>
      <c r="DEM56" s="96"/>
      <c r="DEN56" s="96"/>
      <c r="DEO56" s="96"/>
      <c r="DEP56" s="96"/>
      <c r="DEQ56" s="96"/>
      <c r="DER56" s="96"/>
      <c r="DES56" s="96"/>
      <c r="DET56" s="96"/>
      <c r="DEU56" s="96"/>
      <c r="DEV56" s="96"/>
      <c r="DEW56" s="96"/>
      <c r="DEX56" s="96"/>
      <c r="DEY56" s="96"/>
      <c r="DEZ56" s="96"/>
      <c r="DFA56" s="96"/>
      <c r="DFB56" s="96"/>
      <c r="DFC56" s="96"/>
      <c r="DFD56" s="96"/>
      <c r="DFE56" s="96"/>
      <c r="DFF56" s="96"/>
      <c r="DFG56" s="96"/>
      <c r="DFH56" s="96"/>
      <c r="DFI56" s="96"/>
      <c r="DFJ56" s="96"/>
      <c r="DFK56" s="96"/>
      <c r="DFL56" s="96"/>
      <c r="DFM56" s="96"/>
      <c r="DFN56" s="96"/>
      <c r="DFO56" s="96"/>
      <c r="DFP56" s="96"/>
      <c r="DFQ56" s="96"/>
      <c r="DFR56" s="96"/>
      <c r="DFS56" s="96"/>
      <c r="DFT56" s="96"/>
      <c r="DFU56" s="96"/>
      <c r="DFV56" s="96"/>
      <c r="DFW56" s="96"/>
      <c r="DFX56" s="96"/>
      <c r="DFY56" s="96"/>
      <c r="DFZ56" s="96"/>
      <c r="DGA56" s="96"/>
      <c r="DGB56" s="96"/>
      <c r="DGC56" s="96"/>
      <c r="DGD56" s="96"/>
      <c r="DGE56" s="96"/>
      <c r="DGF56" s="96"/>
      <c r="DGG56" s="96"/>
      <c r="DGH56" s="96"/>
      <c r="DGI56" s="96"/>
      <c r="DGJ56" s="96"/>
      <c r="DGK56" s="96"/>
      <c r="DGL56" s="96"/>
      <c r="DGM56" s="96"/>
      <c r="DGN56" s="96"/>
      <c r="DGO56" s="96"/>
      <c r="DGP56" s="96"/>
      <c r="DGQ56" s="96"/>
      <c r="DGR56" s="96"/>
      <c r="DGS56" s="96"/>
      <c r="DGT56" s="96"/>
      <c r="DGU56" s="96"/>
      <c r="DGV56" s="96"/>
      <c r="DGW56" s="96"/>
      <c r="DGX56" s="96"/>
      <c r="DGY56" s="96"/>
      <c r="DGZ56" s="96"/>
      <c r="DHA56" s="96"/>
      <c r="DHB56" s="96"/>
      <c r="DHC56" s="96"/>
      <c r="DHD56" s="96"/>
      <c r="DHE56" s="96"/>
      <c r="DHF56" s="96"/>
      <c r="DHG56" s="96"/>
      <c r="DHH56" s="96"/>
      <c r="DHI56" s="96"/>
      <c r="DHJ56" s="96"/>
      <c r="DHK56" s="96"/>
      <c r="DHL56" s="96"/>
      <c r="DHM56" s="96"/>
      <c r="DHN56" s="96"/>
      <c r="DHO56" s="96"/>
      <c r="DHP56" s="96"/>
      <c r="DHQ56" s="96"/>
      <c r="DHR56" s="96"/>
      <c r="DHS56" s="96"/>
      <c r="DHT56" s="96"/>
      <c r="DHU56" s="96"/>
      <c r="DHV56" s="96"/>
      <c r="DHW56" s="96"/>
      <c r="DHX56" s="96"/>
      <c r="DHY56" s="96"/>
      <c r="DHZ56" s="96"/>
      <c r="DIA56" s="96"/>
      <c r="DIB56" s="96"/>
      <c r="DIC56" s="96"/>
      <c r="DID56" s="96"/>
      <c r="DIE56" s="96"/>
      <c r="DIF56" s="96"/>
      <c r="DIG56" s="96"/>
      <c r="DIH56" s="96"/>
      <c r="DII56" s="96"/>
      <c r="DIJ56" s="96"/>
      <c r="DIK56" s="96"/>
      <c r="DIL56" s="96"/>
      <c r="DIM56" s="96"/>
      <c r="DIN56" s="96"/>
      <c r="DIO56" s="96"/>
      <c r="DIP56" s="96"/>
      <c r="DIQ56" s="96"/>
      <c r="DIR56" s="96"/>
      <c r="DIS56" s="96"/>
      <c r="DIT56" s="96"/>
      <c r="DIU56" s="96"/>
      <c r="DIV56" s="96"/>
      <c r="DIW56" s="96"/>
      <c r="DIX56" s="96"/>
      <c r="DIY56" s="96"/>
      <c r="DIZ56" s="96"/>
      <c r="DJA56" s="96"/>
      <c r="DJB56" s="96"/>
      <c r="DJC56" s="96"/>
      <c r="DJD56" s="96"/>
      <c r="DJE56" s="96"/>
      <c r="DJF56" s="96"/>
      <c r="DJG56" s="96"/>
      <c r="DJH56" s="96"/>
      <c r="DJI56" s="96"/>
      <c r="DJJ56" s="96"/>
      <c r="DJK56" s="96"/>
      <c r="DJL56" s="96"/>
      <c r="DJM56" s="96"/>
      <c r="DJN56" s="96"/>
      <c r="DJO56" s="96"/>
      <c r="DJP56" s="96"/>
      <c r="DJQ56" s="96"/>
      <c r="DJR56" s="96"/>
      <c r="DJS56" s="96"/>
      <c r="DJT56" s="96"/>
      <c r="DJU56" s="96"/>
      <c r="DJV56" s="96"/>
      <c r="DJW56" s="96"/>
      <c r="DJX56" s="96"/>
      <c r="DJY56" s="96"/>
      <c r="DJZ56" s="96"/>
      <c r="DKA56" s="96"/>
      <c r="DKB56" s="96"/>
      <c r="DKC56" s="96"/>
      <c r="DKD56" s="96"/>
      <c r="DKE56" s="96"/>
      <c r="DKF56" s="96"/>
      <c r="DKG56" s="96"/>
      <c r="DKH56" s="96"/>
      <c r="DKI56" s="96"/>
      <c r="DKJ56" s="96"/>
      <c r="DKK56" s="96"/>
      <c r="DKL56" s="96"/>
      <c r="DKM56" s="96"/>
      <c r="DKN56" s="96"/>
      <c r="DKO56" s="96"/>
      <c r="DKP56" s="96"/>
      <c r="DKQ56" s="96"/>
      <c r="DKR56" s="96"/>
      <c r="DKS56" s="96"/>
      <c r="DKT56" s="96"/>
      <c r="DKU56" s="96"/>
      <c r="DKV56" s="96"/>
      <c r="DKW56" s="96"/>
      <c r="DKX56" s="96"/>
      <c r="DKY56" s="96"/>
      <c r="DKZ56" s="96"/>
      <c r="DLA56" s="96"/>
      <c r="DLB56" s="96"/>
      <c r="DLC56" s="96"/>
      <c r="DLD56" s="96"/>
      <c r="DLE56" s="96"/>
      <c r="DLF56" s="96"/>
      <c r="DLG56" s="96"/>
      <c r="DLH56" s="96"/>
      <c r="DLI56" s="96"/>
      <c r="DLJ56" s="96"/>
      <c r="DLK56" s="96"/>
      <c r="DLL56" s="96"/>
      <c r="DLM56" s="96"/>
      <c r="DLN56" s="96"/>
      <c r="DLO56" s="96"/>
      <c r="DLP56" s="96"/>
      <c r="DLQ56" s="96"/>
      <c r="DLR56" s="96"/>
      <c r="DLS56" s="96"/>
      <c r="DLT56" s="96"/>
      <c r="DLU56" s="96"/>
      <c r="DLV56" s="96"/>
      <c r="DLW56" s="96"/>
      <c r="DLX56" s="96"/>
      <c r="DLY56" s="96"/>
      <c r="DLZ56" s="96"/>
      <c r="DMA56" s="96"/>
      <c r="DMB56" s="96"/>
      <c r="DMC56" s="96"/>
      <c r="DMD56" s="96"/>
      <c r="DME56" s="96"/>
      <c r="DMF56" s="96"/>
      <c r="DMG56" s="96"/>
      <c r="DMH56" s="96"/>
      <c r="DMI56" s="96"/>
      <c r="DMJ56" s="96"/>
      <c r="DMK56" s="96"/>
      <c r="DML56" s="96"/>
      <c r="DMM56" s="96"/>
      <c r="DMN56" s="96"/>
      <c r="DMO56" s="96"/>
      <c r="DMP56" s="96"/>
      <c r="DMQ56" s="96"/>
      <c r="DMR56" s="96"/>
      <c r="DMS56" s="96"/>
      <c r="DMT56" s="96"/>
      <c r="DMU56" s="96"/>
      <c r="DMV56" s="96"/>
      <c r="DMW56" s="96"/>
      <c r="DMX56" s="96"/>
      <c r="DMY56" s="96"/>
      <c r="DMZ56" s="96"/>
      <c r="DNA56" s="96"/>
      <c r="DNB56" s="96"/>
      <c r="DNC56" s="96"/>
      <c r="DND56" s="96"/>
      <c r="DNE56" s="96"/>
      <c r="DNF56" s="96"/>
      <c r="DNG56" s="96"/>
      <c r="DNH56" s="96"/>
      <c r="DNI56" s="96"/>
      <c r="DNJ56" s="96"/>
      <c r="DNK56" s="96"/>
      <c r="DNL56" s="96"/>
      <c r="DNM56" s="96"/>
      <c r="DNN56" s="96"/>
      <c r="DNO56" s="96"/>
      <c r="DNP56" s="96"/>
      <c r="DNQ56" s="96"/>
      <c r="DNR56" s="96"/>
      <c r="DNS56" s="96"/>
      <c r="DNT56" s="96"/>
      <c r="DNU56" s="96"/>
      <c r="DNV56" s="96"/>
      <c r="DNW56" s="96"/>
      <c r="DNX56" s="96"/>
      <c r="DNY56" s="96"/>
      <c r="DNZ56" s="96"/>
      <c r="DOA56" s="96"/>
      <c r="DOB56" s="96"/>
      <c r="DOC56" s="96"/>
      <c r="DOD56" s="96"/>
      <c r="DOE56" s="96"/>
      <c r="DOF56" s="96"/>
      <c r="DOG56" s="96"/>
      <c r="DOH56" s="96"/>
      <c r="DOI56" s="96"/>
      <c r="DOJ56" s="96"/>
      <c r="DOK56" s="96"/>
      <c r="DOL56" s="96"/>
      <c r="DOM56" s="96"/>
      <c r="DON56" s="96"/>
      <c r="DOO56" s="96"/>
      <c r="DOP56" s="96"/>
      <c r="DOQ56" s="96"/>
      <c r="DOR56" s="96"/>
      <c r="DOS56" s="96"/>
      <c r="DOT56" s="96"/>
      <c r="DOU56" s="96"/>
      <c r="DOV56" s="96"/>
      <c r="DOW56" s="96"/>
      <c r="DOX56" s="96"/>
      <c r="DOY56" s="96"/>
      <c r="DOZ56" s="96"/>
      <c r="DPA56" s="96"/>
      <c r="DPB56" s="96"/>
      <c r="DPC56" s="96"/>
      <c r="DPD56" s="96"/>
      <c r="DPE56" s="96"/>
      <c r="DPF56" s="96"/>
      <c r="DPG56" s="96"/>
      <c r="DPH56" s="96"/>
      <c r="DPI56" s="96"/>
      <c r="DPJ56" s="96"/>
      <c r="DPK56" s="96"/>
      <c r="DPL56" s="96"/>
      <c r="DPM56" s="96"/>
      <c r="DPN56" s="96"/>
      <c r="DPO56" s="96"/>
      <c r="DPP56" s="96"/>
      <c r="DPQ56" s="96"/>
      <c r="DPR56" s="96"/>
      <c r="DPS56" s="96"/>
      <c r="DPT56" s="96"/>
      <c r="DPU56" s="96"/>
      <c r="DPV56" s="96"/>
      <c r="DPW56" s="96"/>
      <c r="DPX56" s="96"/>
      <c r="DPY56" s="96"/>
      <c r="DPZ56" s="96"/>
      <c r="DQA56" s="96"/>
      <c r="DQB56" s="96"/>
      <c r="DQC56" s="96"/>
      <c r="DQD56" s="96"/>
      <c r="DQE56" s="96"/>
      <c r="DQF56" s="96"/>
      <c r="DQG56" s="96"/>
      <c r="DQH56" s="96"/>
      <c r="DQI56" s="96"/>
      <c r="DQJ56" s="96"/>
      <c r="DQK56" s="96"/>
      <c r="DQL56" s="96"/>
      <c r="DQM56" s="96"/>
      <c r="DQN56" s="96"/>
      <c r="DQO56" s="96"/>
      <c r="DQP56" s="96"/>
      <c r="DQQ56" s="96"/>
      <c r="DQR56" s="96"/>
      <c r="DQS56" s="96"/>
      <c r="DQT56" s="96"/>
      <c r="DQU56" s="96"/>
      <c r="DQV56" s="96"/>
      <c r="DQW56" s="96"/>
      <c r="DQX56" s="96"/>
      <c r="DQY56" s="96"/>
      <c r="DQZ56" s="96"/>
      <c r="DRA56" s="96"/>
      <c r="DRB56" s="96"/>
      <c r="DRC56" s="96"/>
      <c r="DRD56" s="96"/>
      <c r="DRE56" s="96"/>
      <c r="DRF56" s="96"/>
      <c r="DRG56" s="96"/>
      <c r="DRH56" s="96"/>
      <c r="DRI56" s="96"/>
      <c r="DRJ56" s="96"/>
      <c r="DRK56" s="96"/>
      <c r="DRL56" s="96"/>
      <c r="DRM56" s="96"/>
      <c r="DRN56" s="96"/>
      <c r="DRO56" s="96"/>
      <c r="DRP56" s="96"/>
      <c r="DRQ56" s="96"/>
      <c r="DRR56" s="96"/>
      <c r="DRS56" s="96"/>
      <c r="DRT56" s="96"/>
      <c r="DRU56" s="96"/>
      <c r="DRV56" s="96"/>
      <c r="DRW56" s="96"/>
      <c r="DRX56" s="96"/>
      <c r="DRY56" s="96"/>
      <c r="DRZ56" s="96"/>
      <c r="DSA56" s="96"/>
      <c r="DSB56" s="96"/>
      <c r="DSC56" s="96"/>
      <c r="DSD56" s="96"/>
      <c r="DSE56" s="96"/>
      <c r="DSF56" s="96"/>
      <c r="DSG56" s="96"/>
      <c r="DSH56" s="96"/>
      <c r="DSI56" s="96"/>
      <c r="DSJ56" s="96"/>
      <c r="DSK56" s="96"/>
      <c r="DSL56" s="96"/>
      <c r="DSM56" s="96"/>
      <c r="DSN56" s="96"/>
      <c r="DSO56" s="96"/>
      <c r="DSP56" s="96"/>
      <c r="DSQ56" s="96"/>
      <c r="DSR56" s="96"/>
      <c r="DSS56" s="96"/>
      <c r="DST56" s="96"/>
      <c r="DSU56" s="96"/>
      <c r="DSV56" s="96"/>
      <c r="DSW56" s="96"/>
      <c r="DSX56" s="96"/>
      <c r="DSY56" s="96"/>
      <c r="DSZ56" s="96"/>
      <c r="DTA56" s="96"/>
      <c r="DTB56" s="96"/>
      <c r="DTC56" s="96"/>
      <c r="DTD56" s="96"/>
      <c r="DTE56" s="96"/>
      <c r="DTF56" s="96"/>
      <c r="DTG56" s="96"/>
      <c r="DTH56" s="96"/>
      <c r="DTI56" s="96"/>
      <c r="DTJ56" s="96"/>
      <c r="DTK56" s="96"/>
      <c r="DTL56" s="96"/>
      <c r="DTM56" s="96"/>
      <c r="DTN56" s="96"/>
      <c r="DTO56" s="96"/>
      <c r="DTP56" s="96"/>
      <c r="DTQ56" s="96"/>
      <c r="DTR56" s="96"/>
      <c r="DTS56" s="96"/>
      <c r="DTT56" s="96"/>
      <c r="DTU56" s="96"/>
      <c r="DTV56" s="96"/>
      <c r="DTW56" s="96"/>
      <c r="DTX56" s="96"/>
      <c r="DTY56" s="96"/>
      <c r="DTZ56" s="96"/>
      <c r="DUA56" s="96"/>
      <c r="DUB56" s="96"/>
      <c r="DUC56" s="96"/>
      <c r="DUD56" s="96"/>
      <c r="DUE56" s="96"/>
      <c r="DUF56" s="96"/>
      <c r="DUG56" s="96"/>
      <c r="DUH56" s="96"/>
      <c r="DUI56" s="96"/>
      <c r="DUJ56" s="96"/>
      <c r="DUK56" s="96"/>
      <c r="DUL56" s="96"/>
      <c r="DUM56" s="96"/>
      <c r="DUN56" s="96"/>
      <c r="DUO56" s="96"/>
      <c r="DUP56" s="96"/>
      <c r="DUQ56" s="96"/>
      <c r="DUR56" s="96"/>
      <c r="DUS56" s="96"/>
      <c r="DUT56" s="96"/>
      <c r="DUU56" s="96"/>
      <c r="DUV56" s="96"/>
      <c r="DUW56" s="96"/>
      <c r="DUX56" s="96"/>
      <c r="DUY56" s="96"/>
      <c r="DUZ56" s="96"/>
      <c r="DVA56" s="96"/>
      <c r="DVB56" s="96"/>
      <c r="DVC56" s="96"/>
      <c r="DVD56" s="96"/>
      <c r="DVE56" s="96"/>
      <c r="DVF56" s="96"/>
      <c r="DVG56" s="96"/>
      <c r="DVH56" s="96"/>
      <c r="DVI56" s="96"/>
      <c r="DVJ56" s="96"/>
      <c r="DVK56" s="96"/>
      <c r="DVL56" s="96"/>
      <c r="DVM56" s="96"/>
      <c r="DVN56" s="96"/>
      <c r="DVO56" s="96"/>
      <c r="DVP56" s="96"/>
      <c r="DVQ56" s="96"/>
      <c r="DVR56" s="96"/>
      <c r="DVS56" s="96"/>
      <c r="DVT56" s="96"/>
      <c r="DVU56" s="96"/>
      <c r="DVV56" s="96"/>
      <c r="DVW56" s="96"/>
      <c r="DVX56" s="96"/>
      <c r="DVY56" s="96"/>
      <c r="DVZ56" s="96"/>
      <c r="DWA56" s="96"/>
      <c r="DWB56" s="96"/>
      <c r="DWC56" s="96"/>
      <c r="DWD56" s="96"/>
      <c r="DWE56" s="96"/>
      <c r="DWF56" s="96"/>
      <c r="DWG56" s="96"/>
      <c r="DWH56" s="96"/>
      <c r="DWI56" s="96"/>
      <c r="DWJ56" s="96"/>
      <c r="DWK56" s="96"/>
      <c r="DWL56" s="96"/>
      <c r="DWM56" s="96"/>
      <c r="DWN56" s="96"/>
      <c r="DWO56" s="96"/>
      <c r="DWP56" s="96"/>
      <c r="DWQ56" s="96"/>
      <c r="DWR56" s="96"/>
      <c r="DWS56" s="96"/>
      <c r="DWT56" s="96"/>
      <c r="DWU56" s="96"/>
      <c r="DWV56" s="96"/>
      <c r="DWW56" s="96"/>
      <c r="DWX56" s="96"/>
      <c r="DWY56" s="96"/>
      <c r="DWZ56" s="96"/>
      <c r="DXA56" s="96"/>
      <c r="DXB56" s="96"/>
      <c r="DXC56" s="96"/>
      <c r="DXD56" s="96"/>
      <c r="DXE56" s="96"/>
      <c r="DXF56" s="96"/>
      <c r="DXG56" s="96"/>
      <c r="DXH56" s="96"/>
      <c r="DXI56" s="96"/>
      <c r="DXJ56" s="96"/>
      <c r="DXK56" s="96"/>
      <c r="DXL56" s="96"/>
      <c r="DXM56" s="96"/>
      <c r="DXN56" s="96"/>
      <c r="DXO56" s="96"/>
      <c r="DXP56" s="96"/>
      <c r="DXQ56" s="96"/>
      <c r="DXR56" s="96"/>
      <c r="DXS56" s="96"/>
      <c r="DXT56" s="96"/>
      <c r="DXU56" s="96"/>
      <c r="DXV56" s="96"/>
      <c r="DXW56" s="96"/>
      <c r="DXX56" s="96"/>
      <c r="DXY56" s="96"/>
      <c r="DXZ56" s="96"/>
      <c r="DYA56" s="96"/>
      <c r="DYB56" s="96"/>
      <c r="DYC56" s="96"/>
      <c r="DYD56" s="96"/>
      <c r="DYE56" s="96"/>
      <c r="DYF56" s="96"/>
      <c r="DYG56" s="96"/>
      <c r="DYH56" s="96"/>
      <c r="DYI56" s="96"/>
      <c r="DYJ56" s="96"/>
      <c r="DYK56" s="96"/>
      <c r="DYL56" s="96"/>
      <c r="DYM56" s="96"/>
      <c r="DYN56" s="96"/>
      <c r="DYO56" s="96"/>
      <c r="DYP56" s="96"/>
      <c r="DYQ56" s="96"/>
      <c r="DYR56" s="96"/>
      <c r="DYS56" s="96"/>
      <c r="DYT56" s="96"/>
      <c r="DYU56" s="96"/>
      <c r="DYV56" s="96"/>
      <c r="DYW56" s="96"/>
      <c r="DYX56" s="96"/>
      <c r="DYY56" s="96"/>
      <c r="DYZ56" s="96"/>
      <c r="DZA56" s="96"/>
      <c r="DZB56" s="96"/>
      <c r="DZC56" s="96"/>
      <c r="DZD56" s="96"/>
      <c r="DZE56" s="96"/>
      <c r="DZF56" s="96"/>
      <c r="DZG56" s="96"/>
      <c r="DZH56" s="96"/>
      <c r="DZI56" s="96"/>
      <c r="DZJ56" s="96"/>
      <c r="DZK56" s="96"/>
      <c r="DZL56" s="96"/>
      <c r="DZM56" s="96"/>
      <c r="DZN56" s="96"/>
      <c r="DZO56" s="96"/>
      <c r="DZP56" s="96"/>
      <c r="DZQ56" s="96"/>
      <c r="DZR56" s="96"/>
      <c r="DZS56" s="96"/>
      <c r="DZT56" s="96"/>
      <c r="DZU56" s="96"/>
      <c r="DZV56" s="96"/>
      <c r="DZW56" s="96"/>
      <c r="DZX56" s="96"/>
      <c r="DZY56" s="96"/>
      <c r="DZZ56" s="96"/>
      <c r="EAA56" s="96"/>
      <c r="EAB56" s="96"/>
      <c r="EAC56" s="96"/>
      <c r="EAD56" s="96"/>
      <c r="EAE56" s="96"/>
      <c r="EAF56" s="96"/>
      <c r="EAG56" s="96"/>
      <c r="EAH56" s="96"/>
      <c r="EAI56" s="96"/>
      <c r="EAJ56" s="96"/>
      <c r="EAK56" s="96"/>
      <c r="EAL56" s="96"/>
      <c r="EAM56" s="96"/>
      <c r="EAN56" s="96"/>
      <c r="EAO56" s="96"/>
      <c r="EAP56" s="96"/>
      <c r="EAQ56" s="96"/>
      <c r="EAR56" s="96"/>
      <c r="EAS56" s="96"/>
      <c r="EAT56" s="96"/>
      <c r="EAU56" s="96"/>
      <c r="EAV56" s="96"/>
      <c r="EAW56" s="96"/>
      <c r="EAX56" s="96"/>
      <c r="EAY56" s="96"/>
      <c r="EAZ56" s="96"/>
      <c r="EBA56" s="96"/>
      <c r="EBB56" s="96"/>
      <c r="EBC56" s="96"/>
      <c r="EBD56" s="96"/>
      <c r="EBE56" s="96"/>
      <c r="EBF56" s="96"/>
      <c r="EBG56" s="96"/>
      <c r="EBH56" s="96"/>
      <c r="EBI56" s="96"/>
      <c r="EBJ56" s="96"/>
      <c r="EBK56" s="96"/>
      <c r="EBL56" s="96"/>
      <c r="EBM56" s="96"/>
      <c r="EBN56" s="96"/>
      <c r="EBO56" s="96"/>
      <c r="EBP56" s="96"/>
      <c r="EBQ56" s="96"/>
      <c r="EBR56" s="96"/>
      <c r="EBS56" s="96"/>
      <c r="EBT56" s="96"/>
      <c r="EBU56" s="96"/>
      <c r="EBV56" s="96"/>
      <c r="EBW56" s="96"/>
      <c r="EBX56" s="96"/>
      <c r="EBY56" s="96"/>
      <c r="EBZ56" s="96"/>
      <c r="ECA56" s="96"/>
      <c r="ECB56" s="96"/>
      <c r="ECC56" s="96"/>
      <c r="ECD56" s="96"/>
      <c r="ECE56" s="96"/>
      <c r="ECF56" s="96"/>
      <c r="ECG56" s="96"/>
      <c r="ECH56" s="96"/>
      <c r="ECI56" s="96"/>
      <c r="ECJ56" s="96"/>
      <c r="ECK56" s="96"/>
      <c r="ECL56" s="96"/>
      <c r="ECM56" s="96"/>
      <c r="ECN56" s="96"/>
      <c r="ECO56" s="96"/>
      <c r="ECP56" s="96"/>
      <c r="ECQ56" s="96"/>
      <c r="ECR56" s="96"/>
      <c r="ECS56" s="96"/>
      <c r="ECT56" s="96"/>
      <c r="ECU56" s="96"/>
      <c r="ECV56" s="96"/>
      <c r="ECW56" s="96"/>
      <c r="ECX56" s="96"/>
      <c r="ECY56" s="96"/>
      <c r="ECZ56" s="96"/>
      <c r="EDA56" s="96"/>
      <c r="EDB56" s="96"/>
      <c r="EDC56" s="96"/>
      <c r="EDD56" s="96"/>
      <c r="EDE56" s="96"/>
      <c r="EDF56" s="96"/>
      <c r="EDG56" s="96"/>
      <c r="EDH56" s="96"/>
      <c r="EDI56" s="96"/>
      <c r="EDJ56" s="96"/>
      <c r="EDK56" s="96"/>
      <c r="EDL56" s="96"/>
      <c r="EDM56" s="96"/>
      <c r="EDN56" s="96"/>
      <c r="EDO56" s="96"/>
      <c r="EDP56" s="96"/>
      <c r="EDQ56" s="96"/>
      <c r="EDR56" s="96"/>
      <c r="EDS56" s="96"/>
      <c r="EDT56" s="96"/>
      <c r="EDU56" s="96"/>
      <c r="EDV56" s="96"/>
      <c r="EDW56" s="96"/>
      <c r="EDX56" s="96"/>
      <c r="EDY56" s="96"/>
      <c r="EDZ56" s="96"/>
      <c r="EEA56" s="96"/>
      <c r="EEB56" s="96"/>
      <c r="EEC56" s="96"/>
      <c r="EED56" s="96"/>
      <c r="EEE56" s="96"/>
      <c r="EEF56" s="96"/>
      <c r="EEG56" s="96"/>
      <c r="EEH56" s="96"/>
      <c r="EEI56" s="96"/>
      <c r="EEJ56" s="96"/>
      <c r="EEK56" s="96"/>
      <c r="EEL56" s="96"/>
      <c r="EEM56" s="96"/>
      <c r="EEN56" s="96"/>
      <c r="EEO56" s="96"/>
      <c r="EEP56" s="96"/>
      <c r="EEQ56" s="96"/>
      <c r="EER56" s="96"/>
      <c r="EES56" s="96"/>
      <c r="EET56" s="96"/>
      <c r="EEU56" s="96"/>
      <c r="EEV56" s="96"/>
      <c r="EEW56" s="96"/>
      <c r="EEX56" s="96"/>
      <c r="EEY56" s="96"/>
      <c r="EEZ56" s="96"/>
      <c r="EFA56" s="96"/>
      <c r="EFB56" s="96"/>
      <c r="EFC56" s="96"/>
      <c r="EFD56" s="96"/>
      <c r="EFE56" s="96"/>
      <c r="EFF56" s="96"/>
      <c r="EFG56" s="96"/>
      <c r="EFH56" s="96"/>
      <c r="EFI56" s="96"/>
      <c r="EFJ56" s="96"/>
      <c r="EFK56" s="96"/>
      <c r="EFL56" s="96"/>
      <c r="EFM56" s="96"/>
      <c r="EFN56" s="96"/>
      <c r="EFO56" s="96"/>
      <c r="EFP56" s="96"/>
      <c r="EFQ56" s="96"/>
      <c r="EFR56" s="96"/>
      <c r="EFS56" s="96"/>
      <c r="EFT56" s="96"/>
      <c r="EFU56" s="96"/>
      <c r="EFV56" s="96"/>
      <c r="EFW56" s="96"/>
      <c r="EFX56" s="96"/>
      <c r="EFY56" s="96"/>
      <c r="EFZ56" s="96"/>
      <c r="EGA56" s="96"/>
      <c r="EGB56" s="96"/>
      <c r="EGC56" s="96"/>
      <c r="EGD56" s="96"/>
      <c r="EGE56" s="96"/>
      <c r="EGF56" s="96"/>
      <c r="EGG56" s="96"/>
      <c r="EGH56" s="96"/>
      <c r="EGI56" s="96"/>
      <c r="EGJ56" s="96"/>
      <c r="EGK56" s="96"/>
      <c r="EGL56" s="96"/>
      <c r="EGM56" s="96"/>
      <c r="EGN56" s="96"/>
      <c r="EGO56" s="96"/>
      <c r="EGP56" s="96"/>
      <c r="EGQ56" s="96"/>
      <c r="EGR56" s="96"/>
      <c r="EGS56" s="96"/>
      <c r="EGT56" s="96"/>
      <c r="EGU56" s="96"/>
      <c r="EGV56" s="96"/>
      <c r="EGW56" s="96"/>
      <c r="EGX56" s="96"/>
      <c r="EGY56" s="96"/>
      <c r="EGZ56" s="96"/>
      <c r="EHA56" s="96"/>
      <c r="EHB56" s="96"/>
      <c r="EHC56" s="96"/>
      <c r="EHD56" s="96"/>
      <c r="EHE56" s="96"/>
      <c r="EHF56" s="96"/>
      <c r="EHG56" s="96"/>
      <c r="EHH56" s="96"/>
      <c r="EHI56" s="96"/>
      <c r="EHJ56" s="96"/>
      <c r="EHK56" s="96"/>
      <c r="EHL56" s="96"/>
      <c r="EHM56" s="96"/>
      <c r="EHN56" s="96"/>
      <c r="EHO56" s="96"/>
      <c r="EHP56" s="96"/>
      <c r="EHQ56" s="96"/>
      <c r="EHR56" s="96"/>
      <c r="EHS56" s="96"/>
      <c r="EHT56" s="96"/>
      <c r="EHU56" s="96"/>
      <c r="EHV56" s="96"/>
      <c r="EHW56" s="96"/>
      <c r="EHX56" s="96"/>
      <c r="EHY56" s="96"/>
      <c r="EHZ56" s="96"/>
      <c r="EIA56" s="96"/>
      <c r="EIB56" s="96"/>
      <c r="EIC56" s="96"/>
      <c r="EID56" s="96"/>
      <c r="EIE56" s="96"/>
      <c r="EIF56" s="96"/>
      <c r="EIG56" s="96"/>
      <c r="EIH56" s="96"/>
      <c r="EII56" s="96"/>
      <c r="EIJ56" s="96"/>
      <c r="EIK56" s="96"/>
      <c r="EIL56" s="96"/>
      <c r="EIM56" s="96"/>
      <c r="EIN56" s="96"/>
      <c r="EIO56" s="96"/>
      <c r="EIP56" s="96"/>
      <c r="EIQ56" s="96"/>
      <c r="EIR56" s="96"/>
      <c r="EIS56" s="96"/>
      <c r="EIT56" s="96"/>
      <c r="EIU56" s="96"/>
      <c r="EIV56" s="96"/>
      <c r="EIW56" s="96"/>
      <c r="EIX56" s="96"/>
      <c r="EIY56" s="96"/>
      <c r="EIZ56" s="96"/>
      <c r="EJA56" s="96"/>
      <c r="EJB56" s="96"/>
      <c r="EJC56" s="96"/>
      <c r="EJD56" s="96"/>
      <c r="EJE56" s="96"/>
      <c r="EJF56" s="96"/>
      <c r="EJG56" s="96"/>
      <c r="EJH56" s="96"/>
      <c r="EJI56" s="96"/>
      <c r="EJJ56" s="96"/>
      <c r="EJK56" s="96"/>
      <c r="EJL56" s="96"/>
      <c r="EJM56" s="96"/>
      <c r="EJN56" s="96"/>
      <c r="EJO56" s="96"/>
      <c r="EJP56" s="96"/>
      <c r="EJQ56" s="96"/>
      <c r="EJR56" s="96"/>
      <c r="EJS56" s="96"/>
      <c r="EJT56" s="96"/>
      <c r="EJU56" s="96"/>
      <c r="EJV56" s="96"/>
      <c r="EJW56" s="96"/>
      <c r="EJX56" s="96"/>
      <c r="EJY56" s="96"/>
      <c r="EJZ56" s="96"/>
      <c r="EKA56" s="96"/>
      <c r="EKB56" s="96"/>
      <c r="EKC56" s="96"/>
      <c r="EKD56" s="96"/>
      <c r="EKE56" s="96"/>
      <c r="EKF56" s="96"/>
      <c r="EKG56" s="96"/>
      <c r="EKH56" s="96"/>
      <c r="EKI56" s="96"/>
      <c r="EKJ56" s="96"/>
      <c r="EKK56" s="96"/>
      <c r="EKL56" s="96"/>
      <c r="EKM56" s="96"/>
      <c r="EKN56" s="96"/>
      <c r="EKO56" s="96"/>
      <c r="EKP56" s="96"/>
      <c r="EKQ56" s="96"/>
      <c r="EKR56" s="96"/>
      <c r="EKS56" s="96"/>
      <c r="EKT56" s="96"/>
      <c r="EKU56" s="96"/>
      <c r="EKV56" s="96"/>
      <c r="EKW56" s="96"/>
      <c r="EKX56" s="96"/>
      <c r="EKY56" s="96"/>
      <c r="EKZ56" s="96"/>
      <c r="ELA56" s="96"/>
      <c r="ELB56" s="96"/>
      <c r="ELC56" s="96"/>
      <c r="ELD56" s="96"/>
      <c r="ELE56" s="96"/>
      <c r="ELF56" s="96"/>
      <c r="ELG56" s="96"/>
      <c r="ELH56" s="96"/>
      <c r="ELI56" s="96"/>
      <c r="ELJ56" s="96"/>
      <c r="ELK56" s="96"/>
      <c r="ELL56" s="96"/>
      <c r="ELM56" s="96"/>
      <c r="ELN56" s="96"/>
      <c r="ELO56" s="96"/>
      <c r="ELP56" s="96"/>
      <c r="ELQ56" s="96"/>
      <c r="ELR56" s="96"/>
      <c r="ELS56" s="96"/>
      <c r="ELT56" s="96"/>
      <c r="ELU56" s="96"/>
      <c r="ELV56" s="96"/>
      <c r="ELW56" s="96"/>
      <c r="ELX56" s="96"/>
      <c r="ELY56" s="96"/>
      <c r="ELZ56" s="96"/>
      <c r="EMA56" s="96"/>
      <c r="EMB56" s="96"/>
      <c r="EMC56" s="96"/>
      <c r="EMD56" s="96"/>
      <c r="EME56" s="96"/>
      <c r="EMF56" s="96"/>
      <c r="EMG56" s="96"/>
      <c r="EMH56" s="96"/>
      <c r="EMI56" s="96"/>
      <c r="EMJ56" s="96"/>
      <c r="EMK56" s="96"/>
      <c r="EML56" s="96"/>
      <c r="EMM56" s="96"/>
      <c r="EMN56" s="96"/>
      <c r="EMO56" s="96"/>
      <c r="EMP56" s="96"/>
      <c r="EMQ56" s="96"/>
      <c r="EMR56" s="96"/>
      <c r="EMS56" s="96"/>
      <c r="EMT56" s="96"/>
      <c r="EMU56" s="96"/>
      <c r="EMV56" s="96"/>
      <c r="EMW56" s="96"/>
      <c r="EMX56" s="96"/>
      <c r="EMY56" s="96"/>
      <c r="EMZ56" s="96"/>
      <c r="ENA56" s="96"/>
      <c r="ENB56" s="96"/>
      <c r="ENC56" s="96"/>
      <c r="END56" s="96"/>
      <c r="ENE56" s="96"/>
      <c r="ENF56" s="96"/>
      <c r="ENG56" s="96"/>
      <c r="ENH56" s="96"/>
      <c r="ENI56" s="96"/>
      <c r="ENJ56" s="96"/>
      <c r="ENK56" s="96"/>
      <c r="ENL56" s="96"/>
      <c r="ENM56" s="96"/>
      <c r="ENN56" s="96"/>
      <c r="ENO56" s="96"/>
      <c r="ENP56" s="96"/>
      <c r="ENQ56" s="96"/>
      <c r="ENR56" s="96"/>
      <c r="ENS56" s="96"/>
      <c r="ENT56" s="96"/>
      <c r="ENU56" s="96"/>
      <c r="ENV56" s="96"/>
      <c r="ENW56" s="96"/>
      <c r="ENX56" s="96"/>
      <c r="ENY56" s="96"/>
      <c r="ENZ56" s="96"/>
      <c r="EOA56" s="96"/>
      <c r="EOB56" s="96"/>
      <c r="EOC56" s="96"/>
      <c r="EOD56" s="96"/>
      <c r="EOE56" s="96"/>
      <c r="EOF56" s="96"/>
      <c r="EOG56" s="96"/>
      <c r="EOH56" s="96"/>
      <c r="EOI56" s="96"/>
      <c r="EOJ56" s="96"/>
      <c r="EOK56" s="96"/>
      <c r="EOL56" s="96"/>
      <c r="EOM56" s="96"/>
      <c r="EON56" s="96"/>
      <c r="EOO56" s="96"/>
      <c r="EOP56" s="96"/>
      <c r="EOQ56" s="96"/>
      <c r="EOR56" s="96"/>
      <c r="EOS56" s="96"/>
      <c r="EOT56" s="96"/>
      <c r="EOU56" s="96"/>
      <c r="EOV56" s="96"/>
      <c r="EOW56" s="96"/>
      <c r="EOX56" s="96"/>
      <c r="EOY56" s="96"/>
      <c r="EOZ56" s="96"/>
      <c r="EPA56" s="96"/>
      <c r="EPB56" s="96"/>
      <c r="EPC56" s="96"/>
      <c r="EPD56" s="96"/>
      <c r="EPE56" s="96"/>
      <c r="EPF56" s="96"/>
      <c r="EPG56" s="96"/>
      <c r="EPH56" s="96"/>
      <c r="EPI56" s="96"/>
      <c r="EPJ56" s="96"/>
      <c r="EPK56" s="96"/>
      <c r="EPL56" s="96"/>
      <c r="EPM56" s="96"/>
      <c r="EPN56" s="96"/>
      <c r="EPO56" s="96"/>
      <c r="EPP56" s="96"/>
      <c r="EPQ56" s="96"/>
      <c r="EPR56" s="96"/>
      <c r="EPS56" s="96"/>
      <c r="EPT56" s="96"/>
      <c r="EPU56" s="96"/>
      <c r="EPV56" s="96"/>
      <c r="EPW56" s="96"/>
      <c r="EPX56" s="96"/>
      <c r="EPY56" s="96"/>
      <c r="EPZ56" s="96"/>
      <c r="EQA56" s="96"/>
      <c r="EQB56" s="96"/>
      <c r="EQC56" s="96"/>
      <c r="EQD56" s="96"/>
      <c r="EQE56" s="96"/>
      <c r="EQF56" s="96"/>
      <c r="EQG56" s="96"/>
      <c r="EQH56" s="96"/>
      <c r="EQI56" s="96"/>
      <c r="EQJ56" s="96"/>
      <c r="EQK56" s="96"/>
      <c r="EQL56" s="96"/>
      <c r="EQM56" s="96"/>
      <c r="EQN56" s="96"/>
      <c r="EQO56" s="96"/>
      <c r="EQP56" s="96"/>
      <c r="EQQ56" s="96"/>
      <c r="EQR56" s="96"/>
      <c r="EQS56" s="96"/>
      <c r="EQT56" s="96"/>
      <c r="EQU56" s="96"/>
      <c r="EQV56" s="96"/>
      <c r="EQW56" s="96"/>
      <c r="EQX56" s="96"/>
      <c r="EQY56" s="96"/>
      <c r="EQZ56" s="96"/>
      <c r="ERA56" s="96"/>
      <c r="ERB56" s="96"/>
      <c r="ERC56" s="96"/>
      <c r="ERD56" s="96"/>
      <c r="ERE56" s="96"/>
      <c r="ERF56" s="96"/>
      <c r="ERG56" s="96"/>
      <c r="ERH56" s="96"/>
      <c r="ERI56" s="96"/>
      <c r="ERJ56" s="96"/>
      <c r="ERK56" s="96"/>
      <c r="ERL56" s="96"/>
      <c r="ERM56" s="96"/>
      <c r="ERN56" s="96"/>
      <c r="ERO56" s="96"/>
      <c r="ERP56" s="96"/>
      <c r="ERQ56" s="96"/>
      <c r="ERR56" s="96"/>
      <c r="ERS56" s="96"/>
      <c r="ERT56" s="96"/>
      <c r="ERU56" s="96"/>
      <c r="ERV56" s="96"/>
      <c r="ERW56" s="96"/>
      <c r="ERX56" s="96"/>
      <c r="ERY56" s="96"/>
      <c r="ERZ56" s="96"/>
      <c r="ESA56" s="96"/>
      <c r="ESB56" s="96"/>
      <c r="ESC56" s="96"/>
      <c r="ESD56" s="96"/>
      <c r="ESE56" s="96"/>
      <c r="ESF56" s="96"/>
      <c r="ESG56" s="96"/>
      <c r="ESH56" s="96"/>
      <c r="ESI56" s="96"/>
      <c r="ESJ56" s="96"/>
      <c r="ESK56" s="96"/>
      <c r="ESL56" s="96"/>
      <c r="ESM56" s="96"/>
      <c r="ESN56" s="96"/>
      <c r="ESO56" s="96"/>
      <c r="ESP56" s="96"/>
      <c r="ESQ56" s="96"/>
      <c r="ESR56" s="96"/>
      <c r="ESS56" s="96"/>
      <c r="EST56" s="96"/>
      <c r="ESU56" s="96"/>
      <c r="ESV56" s="96"/>
      <c r="ESW56" s="96"/>
      <c r="ESX56" s="96"/>
      <c r="ESY56" s="96"/>
      <c r="ESZ56" s="96"/>
      <c r="ETA56" s="96"/>
      <c r="ETB56" s="96"/>
      <c r="ETC56" s="96"/>
      <c r="ETD56" s="96"/>
      <c r="ETE56" s="96"/>
      <c r="ETF56" s="96"/>
      <c r="ETG56" s="96"/>
      <c r="ETH56" s="96"/>
      <c r="ETI56" s="96"/>
      <c r="ETJ56" s="96"/>
      <c r="ETK56" s="96"/>
      <c r="ETL56" s="96"/>
      <c r="ETM56" s="96"/>
      <c r="ETN56" s="96"/>
      <c r="ETO56" s="96"/>
      <c r="ETP56" s="96"/>
      <c r="ETQ56" s="96"/>
      <c r="ETR56" s="96"/>
      <c r="ETS56" s="96"/>
      <c r="ETT56" s="96"/>
      <c r="ETU56" s="96"/>
      <c r="ETV56" s="96"/>
      <c r="ETW56" s="96"/>
      <c r="ETX56" s="96"/>
      <c r="ETY56" s="96"/>
      <c r="ETZ56" s="96"/>
      <c r="EUA56" s="96"/>
      <c r="EUB56" s="96"/>
      <c r="EUC56" s="96"/>
      <c r="EUD56" s="96"/>
      <c r="EUE56" s="96"/>
      <c r="EUF56" s="96"/>
      <c r="EUG56" s="96"/>
      <c r="EUH56" s="96"/>
      <c r="EUI56" s="96"/>
      <c r="EUJ56" s="96"/>
      <c r="EUK56" s="96"/>
      <c r="EUL56" s="96"/>
      <c r="EUM56" s="96"/>
      <c r="EUN56" s="96"/>
      <c r="EUO56" s="96"/>
      <c r="EUP56" s="96"/>
      <c r="EUQ56" s="96"/>
      <c r="EUR56" s="96"/>
      <c r="EUS56" s="96"/>
      <c r="EUT56" s="96"/>
      <c r="EUU56" s="96"/>
      <c r="EUV56" s="96"/>
      <c r="EUW56" s="96"/>
      <c r="EUX56" s="96"/>
      <c r="EUY56" s="96"/>
      <c r="EUZ56" s="96"/>
      <c r="EVA56" s="96"/>
      <c r="EVB56" s="96"/>
      <c r="EVC56" s="96"/>
      <c r="EVD56" s="96"/>
      <c r="EVE56" s="96"/>
      <c r="EVF56" s="96"/>
      <c r="EVG56" s="96"/>
      <c r="EVH56" s="96"/>
      <c r="EVI56" s="96"/>
      <c r="EVJ56" s="96"/>
      <c r="EVK56" s="96"/>
      <c r="EVL56" s="96"/>
      <c r="EVM56" s="96"/>
      <c r="EVN56" s="96"/>
      <c r="EVO56" s="96"/>
      <c r="EVP56" s="96"/>
      <c r="EVQ56" s="96"/>
      <c r="EVR56" s="96"/>
      <c r="EVS56" s="96"/>
      <c r="EVT56" s="96"/>
      <c r="EVU56" s="96"/>
      <c r="EVV56" s="96"/>
      <c r="EVW56" s="96"/>
      <c r="EVX56" s="96"/>
      <c r="EVY56" s="96"/>
      <c r="EVZ56" s="96"/>
      <c r="EWA56" s="96"/>
      <c r="EWB56" s="96"/>
      <c r="EWC56" s="96"/>
      <c r="EWD56" s="96"/>
      <c r="EWE56" s="96"/>
      <c r="EWF56" s="96"/>
      <c r="EWG56" s="96"/>
      <c r="EWH56" s="96"/>
      <c r="EWI56" s="96"/>
      <c r="EWJ56" s="96"/>
      <c r="EWK56" s="96"/>
      <c r="EWL56" s="96"/>
      <c r="EWM56" s="96"/>
      <c r="EWN56" s="96"/>
      <c r="EWO56" s="96"/>
      <c r="EWP56" s="96"/>
      <c r="EWQ56" s="96"/>
      <c r="EWR56" s="96"/>
      <c r="EWS56" s="96"/>
      <c r="EWT56" s="96"/>
      <c r="EWU56" s="96"/>
      <c r="EWV56" s="96"/>
      <c r="EWW56" s="96"/>
      <c r="EWX56" s="96"/>
      <c r="EWY56" s="96"/>
      <c r="EWZ56" s="96"/>
      <c r="EXA56" s="96"/>
      <c r="EXB56" s="96"/>
      <c r="EXC56" s="96"/>
      <c r="EXD56" s="96"/>
      <c r="EXE56" s="96"/>
      <c r="EXF56" s="96"/>
      <c r="EXG56" s="96"/>
      <c r="EXH56" s="96"/>
      <c r="EXI56" s="96"/>
      <c r="EXJ56" s="96"/>
      <c r="EXK56" s="96"/>
      <c r="EXL56" s="96"/>
      <c r="EXM56" s="96"/>
      <c r="EXN56" s="96"/>
      <c r="EXO56" s="96"/>
      <c r="EXP56" s="96"/>
      <c r="EXQ56" s="96"/>
      <c r="EXR56" s="96"/>
      <c r="EXS56" s="96"/>
      <c r="EXT56" s="96"/>
      <c r="EXU56" s="96"/>
      <c r="EXV56" s="96"/>
      <c r="EXW56" s="96"/>
      <c r="EXX56" s="96"/>
      <c r="EXY56" s="96"/>
      <c r="EXZ56" s="96"/>
      <c r="EYA56" s="96"/>
      <c r="EYB56" s="96"/>
      <c r="EYC56" s="96"/>
      <c r="EYD56" s="96"/>
      <c r="EYE56" s="96"/>
      <c r="EYF56" s="96"/>
      <c r="EYG56" s="96"/>
      <c r="EYH56" s="96"/>
      <c r="EYI56" s="96"/>
      <c r="EYJ56" s="96"/>
      <c r="EYK56" s="96"/>
      <c r="EYL56" s="96"/>
      <c r="EYM56" s="96"/>
      <c r="EYN56" s="96"/>
      <c r="EYO56" s="96"/>
      <c r="EYP56" s="96"/>
      <c r="EYQ56" s="96"/>
      <c r="EYR56" s="96"/>
      <c r="EYS56" s="96"/>
      <c r="EYT56" s="96"/>
      <c r="EYU56" s="96"/>
      <c r="EYV56" s="96"/>
      <c r="EYW56" s="96"/>
      <c r="EYX56" s="96"/>
      <c r="EYY56" s="96"/>
      <c r="EYZ56" s="96"/>
      <c r="EZA56" s="96"/>
      <c r="EZB56" s="96"/>
      <c r="EZC56" s="96"/>
      <c r="EZD56" s="96"/>
      <c r="EZE56" s="96"/>
      <c r="EZF56" s="96"/>
      <c r="EZG56" s="96"/>
      <c r="EZH56" s="96"/>
      <c r="EZI56" s="96"/>
      <c r="EZJ56" s="96"/>
      <c r="EZK56" s="96"/>
      <c r="EZL56" s="96"/>
      <c r="EZM56" s="96"/>
      <c r="EZN56" s="96"/>
      <c r="EZO56" s="96"/>
      <c r="EZP56" s="96"/>
      <c r="EZQ56" s="96"/>
      <c r="EZR56" s="96"/>
      <c r="EZS56" s="96"/>
      <c r="EZT56" s="96"/>
      <c r="EZU56" s="96"/>
      <c r="EZV56" s="96"/>
      <c r="EZW56" s="96"/>
      <c r="EZX56" s="96"/>
      <c r="EZY56" s="96"/>
      <c r="EZZ56" s="96"/>
      <c r="FAA56" s="96"/>
      <c r="FAB56" s="96"/>
      <c r="FAC56" s="96"/>
      <c r="FAD56" s="96"/>
      <c r="FAE56" s="96"/>
      <c r="FAF56" s="96"/>
      <c r="FAG56" s="96"/>
      <c r="FAH56" s="96"/>
      <c r="FAI56" s="96"/>
      <c r="FAJ56" s="96"/>
      <c r="FAK56" s="96"/>
      <c r="FAL56" s="96"/>
      <c r="FAM56" s="96"/>
      <c r="FAN56" s="96"/>
      <c r="FAO56" s="96"/>
      <c r="FAP56" s="96"/>
      <c r="FAQ56" s="96"/>
      <c r="FAR56" s="96"/>
      <c r="FAS56" s="96"/>
      <c r="FAT56" s="96"/>
      <c r="FAU56" s="96"/>
      <c r="FAV56" s="96"/>
      <c r="FAW56" s="96"/>
      <c r="FAX56" s="96"/>
      <c r="FAY56" s="96"/>
      <c r="FAZ56" s="96"/>
      <c r="FBA56" s="96"/>
      <c r="FBB56" s="96"/>
      <c r="FBC56" s="96"/>
      <c r="FBD56" s="96"/>
      <c r="FBE56" s="96"/>
      <c r="FBF56" s="96"/>
      <c r="FBG56" s="96"/>
      <c r="FBH56" s="96"/>
      <c r="FBI56" s="96"/>
      <c r="FBJ56" s="96"/>
      <c r="FBK56" s="96"/>
      <c r="FBL56" s="96"/>
      <c r="FBM56" s="96"/>
      <c r="FBN56" s="96"/>
      <c r="FBO56" s="96"/>
      <c r="FBP56" s="96"/>
      <c r="FBQ56" s="96"/>
      <c r="FBR56" s="96"/>
      <c r="FBS56" s="96"/>
      <c r="FBT56" s="96"/>
      <c r="FBU56" s="96"/>
      <c r="FBV56" s="96"/>
      <c r="FBW56" s="96"/>
      <c r="FBX56" s="96"/>
      <c r="FBY56" s="96"/>
      <c r="FBZ56" s="96"/>
      <c r="FCA56" s="96"/>
      <c r="FCB56" s="96"/>
      <c r="FCC56" s="96"/>
      <c r="FCD56" s="96"/>
      <c r="FCE56" s="96"/>
      <c r="FCF56" s="96"/>
      <c r="FCG56" s="96"/>
      <c r="FCH56" s="96"/>
      <c r="FCI56" s="96"/>
      <c r="FCJ56" s="96"/>
      <c r="FCK56" s="96"/>
      <c r="FCL56" s="96"/>
      <c r="FCM56" s="96"/>
      <c r="FCN56" s="96"/>
      <c r="FCO56" s="96"/>
      <c r="FCP56" s="96"/>
      <c r="FCQ56" s="96"/>
      <c r="FCR56" s="96"/>
      <c r="FCS56" s="96"/>
      <c r="FCT56" s="96"/>
      <c r="FCU56" s="96"/>
      <c r="FCV56" s="96"/>
      <c r="FCW56" s="96"/>
      <c r="FCX56" s="96"/>
      <c r="FCY56" s="96"/>
      <c r="FCZ56" s="96"/>
      <c r="FDA56" s="96"/>
      <c r="FDB56" s="96"/>
      <c r="FDC56" s="96"/>
      <c r="FDD56" s="96"/>
      <c r="FDE56" s="96"/>
      <c r="FDF56" s="96"/>
      <c r="FDG56" s="96"/>
      <c r="FDH56" s="96"/>
      <c r="FDI56" s="96"/>
      <c r="FDJ56" s="96"/>
      <c r="FDK56" s="96"/>
      <c r="FDL56" s="96"/>
      <c r="FDM56" s="96"/>
      <c r="FDN56" s="96"/>
      <c r="FDO56" s="96"/>
      <c r="FDP56" s="96"/>
      <c r="FDQ56" s="96"/>
      <c r="FDR56" s="96"/>
      <c r="FDS56" s="96"/>
      <c r="FDT56" s="96"/>
      <c r="FDU56" s="96"/>
      <c r="FDV56" s="96"/>
      <c r="FDW56" s="96"/>
      <c r="FDX56" s="96"/>
      <c r="FDY56" s="96"/>
      <c r="FDZ56" s="96"/>
      <c r="FEA56" s="96"/>
      <c r="FEB56" s="96"/>
      <c r="FEC56" s="96"/>
      <c r="FED56" s="96"/>
      <c r="FEE56" s="96"/>
      <c r="FEF56" s="96"/>
      <c r="FEG56" s="96"/>
      <c r="FEH56" s="96"/>
      <c r="FEI56" s="96"/>
      <c r="FEJ56" s="96"/>
      <c r="FEK56" s="96"/>
      <c r="FEL56" s="96"/>
      <c r="FEM56" s="96"/>
      <c r="FEN56" s="96"/>
      <c r="FEO56" s="96"/>
      <c r="FEP56" s="96"/>
      <c r="FEQ56" s="96"/>
      <c r="FER56" s="96"/>
      <c r="FES56" s="96"/>
      <c r="FET56" s="96"/>
      <c r="FEU56" s="96"/>
      <c r="FEV56" s="96"/>
      <c r="FEW56" s="96"/>
      <c r="FEX56" s="96"/>
      <c r="FEY56" s="96"/>
      <c r="FEZ56" s="96"/>
      <c r="FFA56" s="96"/>
      <c r="FFB56" s="96"/>
      <c r="FFC56" s="96"/>
      <c r="FFD56" s="96"/>
      <c r="FFE56" s="96"/>
      <c r="FFF56" s="96"/>
      <c r="FFG56" s="96"/>
      <c r="FFH56" s="96"/>
      <c r="FFI56" s="96"/>
      <c r="FFJ56" s="96"/>
      <c r="FFK56" s="96"/>
      <c r="FFL56" s="96"/>
      <c r="FFM56" s="96"/>
      <c r="FFN56" s="96"/>
      <c r="FFO56" s="96"/>
      <c r="FFP56" s="96"/>
      <c r="FFQ56" s="96"/>
      <c r="FFR56" s="96"/>
      <c r="FFS56" s="96"/>
      <c r="FFT56" s="96"/>
      <c r="FFU56" s="96"/>
      <c r="FFV56" s="96"/>
      <c r="FFW56" s="96"/>
      <c r="FFX56" s="96"/>
      <c r="FFY56" s="96"/>
      <c r="FFZ56" s="96"/>
      <c r="FGA56" s="96"/>
      <c r="FGB56" s="96"/>
      <c r="FGC56" s="96"/>
      <c r="FGD56" s="96"/>
      <c r="FGE56" s="96"/>
      <c r="FGF56" s="96"/>
      <c r="FGG56" s="96"/>
      <c r="FGH56" s="96"/>
      <c r="FGI56" s="96"/>
      <c r="FGJ56" s="96"/>
      <c r="FGK56" s="96"/>
      <c r="FGL56" s="96"/>
      <c r="FGM56" s="96"/>
      <c r="FGN56" s="96"/>
      <c r="FGO56" s="96"/>
      <c r="FGP56" s="96"/>
      <c r="FGQ56" s="96"/>
      <c r="FGR56" s="96"/>
      <c r="FGS56" s="96"/>
      <c r="FGT56" s="96"/>
      <c r="FGU56" s="96"/>
      <c r="FGV56" s="96"/>
      <c r="FGW56" s="96"/>
      <c r="FGX56" s="96"/>
      <c r="FGY56" s="96"/>
      <c r="FGZ56" s="96"/>
      <c r="FHA56" s="96"/>
      <c r="FHB56" s="96"/>
      <c r="FHC56" s="96"/>
      <c r="FHD56" s="96"/>
      <c r="FHE56" s="96"/>
      <c r="FHF56" s="96"/>
      <c r="FHG56" s="96"/>
      <c r="FHH56" s="96"/>
      <c r="FHI56" s="96"/>
      <c r="FHJ56" s="96"/>
      <c r="FHK56" s="96"/>
      <c r="FHL56" s="96"/>
      <c r="FHM56" s="96"/>
      <c r="FHN56" s="96"/>
      <c r="FHO56" s="96"/>
      <c r="FHP56" s="96"/>
      <c r="FHQ56" s="96"/>
      <c r="FHR56" s="96"/>
      <c r="FHS56" s="96"/>
      <c r="FHT56" s="96"/>
      <c r="FHU56" s="96"/>
      <c r="FHV56" s="96"/>
      <c r="FHW56" s="96"/>
      <c r="FHX56" s="96"/>
      <c r="FHY56" s="96"/>
      <c r="FHZ56" s="96"/>
      <c r="FIA56" s="96"/>
      <c r="FIB56" s="96"/>
      <c r="FIC56" s="96"/>
      <c r="FID56" s="96"/>
      <c r="FIE56" s="96"/>
      <c r="FIF56" s="96"/>
      <c r="FIG56" s="96"/>
      <c r="FIH56" s="96"/>
      <c r="FII56" s="96"/>
      <c r="FIJ56" s="96"/>
      <c r="FIK56" s="96"/>
      <c r="FIL56" s="96"/>
      <c r="FIM56" s="96"/>
      <c r="FIN56" s="96"/>
      <c r="FIO56" s="96"/>
      <c r="FIP56" s="96"/>
      <c r="FIQ56" s="96"/>
      <c r="FIR56" s="96"/>
      <c r="FIS56" s="96"/>
      <c r="FIT56" s="96"/>
      <c r="FIU56" s="96"/>
      <c r="FIV56" s="96"/>
      <c r="FIW56" s="96"/>
      <c r="FIX56" s="96"/>
      <c r="FIY56" s="96"/>
      <c r="FIZ56" s="96"/>
      <c r="FJA56" s="96"/>
      <c r="FJB56" s="96"/>
      <c r="FJC56" s="96"/>
      <c r="FJD56" s="96"/>
      <c r="FJE56" s="96"/>
      <c r="FJF56" s="96"/>
      <c r="FJG56" s="96"/>
      <c r="FJH56" s="96"/>
      <c r="FJI56" s="96"/>
      <c r="FJJ56" s="96"/>
      <c r="FJK56" s="96"/>
      <c r="FJL56" s="96"/>
      <c r="FJM56" s="96"/>
      <c r="FJN56" s="96"/>
      <c r="FJO56" s="96"/>
      <c r="FJP56" s="96"/>
      <c r="FJQ56" s="96"/>
      <c r="FJR56" s="96"/>
      <c r="FJS56" s="96"/>
      <c r="FJT56" s="96"/>
      <c r="FJU56" s="96"/>
      <c r="FJV56" s="96"/>
      <c r="FJW56" s="96"/>
      <c r="FJX56" s="96"/>
      <c r="FJY56" s="96"/>
      <c r="FJZ56" s="96"/>
      <c r="FKA56" s="96"/>
      <c r="FKB56" s="96"/>
      <c r="FKC56" s="96"/>
      <c r="FKD56" s="96"/>
      <c r="FKE56" s="96"/>
      <c r="FKF56" s="96"/>
      <c r="FKG56" s="96"/>
      <c r="FKH56" s="96"/>
      <c r="FKI56" s="96"/>
      <c r="FKJ56" s="96"/>
      <c r="FKK56" s="96"/>
      <c r="FKL56" s="96"/>
      <c r="FKM56" s="96"/>
      <c r="FKN56" s="96"/>
      <c r="FKO56" s="96"/>
      <c r="FKP56" s="96"/>
      <c r="FKQ56" s="96"/>
      <c r="FKR56" s="96"/>
      <c r="FKS56" s="96"/>
      <c r="FKT56" s="96"/>
      <c r="FKU56" s="96"/>
      <c r="FKV56" s="96"/>
      <c r="FKW56" s="96"/>
      <c r="FKX56" s="96"/>
      <c r="FKY56" s="96"/>
      <c r="FKZ56" s="96"/>
      <c r="FLA56" s="96"/>
      <c r="FLB56" s="96"/>
      <c r="FLC56" s="96"/>
      <c r="FLD56" s="96"/>
      <c r="FLE56" s="96"/>
      <c r="FLF56" s="96"/>
      <c r="FLG56" s="96"/>
      <c r="FLH56" s="96"/>
      <c r="FLI56" s="96"/>
      <c r="FLJ56" s="96"/>
      <c r="FLK56" s="96"/>
      <c r="FLL56" s="96"/>
      <c r="FLM56" s="96"/>
      <c r="FLN56" s="96"/>
      <c r="FLO56" s="96"/>
      <c r="FLP56" s="96"/>
      <c r="FLQ56" s="96"/>
      <c r="FLR56" s="96"/>
      <c r="FLS56" s="96"/>
      <c r="FLT56" s="96"/>
      <c r="FLU56" s="96"/>
      <c r="FLV56" s="96"/>
      <c r="FLW56" s="96"/>
      <c r="FLX56" s="96"/>
      <c r="FLY56" s="96"/>
      <c r="FLZ56" s="96"/>
      <c r="FMA56" s="96"/>
      <c r="FMB56" s="96"/>
      <c r="FMC56" s="96"/>
      <c r="FMD56" s="96"/>
      <c r="FME56" s="96"/>
      <c r="FMF56" s="96"/>
      <c r="FMG56" s="96"/>
      <c r="FMH56" s="96"/>
      <c r="FMI56" s="96"/>
      <c r="FMJ56" s="96"/>
      <c r="FMK56" s="96"/>
      <c r="FML56" s="96"/>
      <c r="FMM56" s="96"/>
      <c r="FMN56" s="96"/>
      <c r="FMO56" s="96"/>
      <c r="FMP56" s="96"/>
      <c r="FMQ56" s="96"/>
      <c r="FMR56" s="96"/>
      <c r="FMS56" s="96"/>
      <c r="FMT56" s="96"/>
      <c r="FMU56" s="96"/>
      <c r="FMV56" s="96"/>
      <c r="FMW56" s="96"/>
      <c r="FMX56" s="96"/>
      <c r="FMY56" s="96"/>
      <c r="FMZ56" s="96"/>
      <c r="FNA56" s="96"/>
      <c r="FNB56" s="96"/>
      <c r="FNC56" s="96"/>
      <c r="FND56" s="96"/>
      <c r="FNE56" s="96"/>
      <c r="FNF56" s="96"/>
      <c r="FNG56" s="96"/>
      <c r="FNH56" s="96"/>
      <c r="FNI56" s="96"/>
      <c r="FNJ56" s="96"/>
      <c r="FNK56" s="96"/>
      <c r="FNL56" s="96"/>
      <c r="FNM56" s="96"/>
      <c r="FNN56" s="96"/>
      <c r="FNO56" s="96"/>
      <c r="FNP56" s="96"/>
      <c r="FNQ56" s="96"/>
      <c r="FNR56" s="96"/>
      <c r="FNS56" s="96"/>
      <c r="FNT56" s="96"/>
      <c r="FNU56" s="96"/>
      <c r="FNV56" s="96"/>
      <c r="FNW56" s="96"/>
      <c r="FNX56" s="96"/>
      <c r="FNY56" s="96"/>
      <c r="FNZ56" s="96"/>
      <c r="FOA56" s="96"/>
      <c r="FOB56" s="96"/>
      <c r="FOC56" s="96"/>
      <c r="FOD56" s="96"/>
      <c r="FOE56" s="96"/>
      <c r="FOF56" s="96"/>
      <c r="FOG56" s="96"/>
      <c r="FOH56" s="96"/>
      <c r="FOI56" s="96"/>
      <c r="FOJ56" s="96"/>
      <c r="FOK56" s="96"/>
      <c r="FOL56" s="96"/>
      <c r="FOM56" s="96"/>
      <c r="FON56" s="96"/>
      <c r="FOO56" s="96"/>
      <c r="FOP56" s="96"/>
      <c r="FOQ56" s="96"/>
      <c r="FOR56" s="96"/>
      <c r="FOS56" s="96"/>
      <c r="FOT56" s="96"/>
      <c r="FOU56" s="96"/>
      <c r="FOV56" s="96"/>
      <c r="FOW56" s="96"/>
      <c r="FOX56" s="96"/>
      <c r="FOY56" s="96"/>
      <c r="FOZ56" s="96"/>
      <c r="FPA56" s="96"/>
      <c r="FPB56" s="96"/>
      <c r="FPC56" s="96"/>
      <c r="FPD56" s="96"/>
      <c r="FPE56" s="96"/>
      <c r="FPF56" s="96"/>
      <c r="FPG56" s="96"/>
      <c r="FPH56" s="96"/>
      <c r="FPI56" s="96"/>
      <c r="FPJ56" s="96"/>
      <c r="FPK56" s="96"/>
      <c r="FPL56" s="96"/>
      <c r="FPM56" s="96"/>
      <c r="FPN56" s="96"/>
      <c r="FPO56" s="96"/>
      <c r="FPP56" s="96"/>
      <c r="FPQ56" s="96"/>
      <c r="FPR56" s="96"/>
      <c r="FPS56" s="96"/>
      <c r="FPT56" s="96"/>
      <c r="FPU56" s="96"/>
      <c r="FPV56" s="96"/>
      <c r="FPW56" s="96"/>
      <c r="FPX56" s="96"/>
      <c r="FPY56" s="96"/>
      <c r="FPZ56" s="96"/>
      <c r="FQA56" s="96"/>
      <c r="FQB56" s="96"/>
      <c r="FQC56" s="96"/>
      <c r="FQD56" s="96"/>
      <c r="FQE56" s="96"/>
      <c r="FQF56" s="96"/>
      <c r="FQG56" s="96"/>
      <c r="FQH56" s="96"/>
      <c r="FQI56" s="96"/>
      <c r="FQJ56" s="96"/>
      <c r="FQK56" s="96"/>
      <c r="FQL56" s="96"/>
      <c r="FQM56" s="96"/>
      <c r="FQN56" s="96"/>
      <c r="FQO56" s="96"/>
      <c r="FQP56" s="96"/>
      <c r="FQQ56" s="96"/>
      <c r="FQR56" s="96"/>
      <c r="FQS56" s="96"/>
      <c r="FQT56" s="96"/>
      <c r="FQU56" s="96"/>
      <c r="FQV56" s="96"/>
      <c r="FQW56" s="96"/>
      <c r="FQX56" s="96"/>
      <c r="FQY56" s="96"/>
      <c r="FQZ56" s="96"/>
      <c r="FRA56" s="96"/>
      <c r="FRB56" s="96"/>
      <c r="FRC56" s="96"/>
      <c r="FRD56" s="96"/>
      <c r="FRE56" s="96"/>
      <c r="FRF56" s="96"/>
      <c r="FRG56" s="96"/>
      <c r="FRH56" s="96"/>
      <c r="FRI56" s="96"/>
      <c r="FRJ56" s="96"/>
      <c r="FRK56" s="96"/>
      <c r="FRL56" s="96"/>
      <c r="FRM56" s="96"/>
      <c r="FRN56" s="96"/>
      <c r="FRO56" s="96"/>
      <c r="FRP56" s="96"/>
      <c r="FRQ56" s="96"/>
      <c r="FRR56" s="96"/>
      <c r="FRS56" s="96"/>
      <c r="FRT56" s="96"/>
      <c r="FRU56" s="96"/>
      <c r="FRV56" s="96"/>
      <c r="FRW56" s="96"/>
      <c r="FRX56" s="96"/>
      <c r="FRY56" s="96"/>
      <c r="FRZ56" s="96"/>
      <c r="FSA56" s="96"/>
      <c r="FSB56" s="96"/>
      <c r="FSC56" s="96"/>
      <c r="FSD56" s="96"/>
      <c r="FSE56" s="96"/>
      <c r="FSF56" s="96"/>
      <c r="FSG56" s="96"/>
      <c r="FSH56" s="96"/>
      <c r="FSI56" s="96"/>
      <c r="FSJ56" s="96"/>
      <c r="FSK56" s="96"/>
      <c r="FSL56" s="96"/>
      <c r="FSM56" s="96"/>
      <c r="FSN56" s="96"/>
      <c r="FSO56" s="96"/>
      <c r="FSP56" s="96"/>
      <c r="FSQ56" s="96"/>
      <c r="FSR56" s="96"/>
      <c r="FSS56" s="96"/>
      <c r="FST56" s="96"/>
      <c r="FSU56" s="96"/>
      <c r="FSV56" s="96"/>
      <c r="FSW56" s="96"/>
      <c r="FSX56" s="96"/>
      <c r="FSY56" s="96"/>
      <c r="FSZ56" s="96"/>
      <c r="FTA56" s="96"/>
      <c r="FTB56" s="96"/>
      <c r="FTC56" s="96"/>
      <c r="FTD56" s="96"/>
      <c r="FTE56" s="96"/>
      <c r="FTF56" s="96"/>
      <c r="FTG56" s="96"/>
      <c r="FTH56" s="96"/>
      <c r="FTI56" s="96"/>
      <c r="FTJ56" s="96"/>
      <c r="FTK56" s="96"/>
      <c r="FTL56" s="96"/>
      <c r="FTM56" s="96"/>
      <c r="FTN56" s="96"/>
      <c r="FTO56" s="96"/>
      <c r="FTP56" s="96"/>
      <c r="FTQ56" s="96"/>
      <c r="FTR56" s="96"/>
      <c r="FTS56" s="96"/>
      <c r="FTT56" s="96"/>
      <c r="FTU56" s="96"/>
      <c r="FTV56" s="96"/>
      <c r="FTW56" s="96"/>
      <c r="FTX56" s="96"/>
      <c r="FTY56" s="96"/>
      <c r="FTZ56" s="96"/>
      <c r="FUA56" s="96"/>
      <c r="FUB56" s="96"/>
      <c r="FUC56" s="96"/>
      <c r="FUD56" s="96"/>
      <c r="FUE56" s="96"/>
      <c r="FUF56" s="96"/>
      <c r="FUG56" s="96"/>
      <c r="FUH56" s="96"/>
      <c r="FUI56" s="96"/>
      <c r="FUJ56" s="96"/>
      <c r="FUK56" s="96"/>
      <c r="FUL56" s="96"/>
      <c r="FUM56" s="96"/>
      <c r="FUN56" s="96"/>
      <c r="FUO56" s="96"/>
      <c r="FUP56" s="96"/>
      <c r="FUQ56" s="96"/>
      <c r="FUR56" s="96"/>
      <c r="FUS56" s="96"/>
      <c r="FUT56" s="96"/>
      <c r="FUU56" s="96"/>
      <c r="FUV56" s="96"/>
      <c r="FUW56" s="96"/>
      <c r="FUX56" s="96"/>
      <c r="FUY56" s="96"/>
      <c r="FUZ56" s="96"/>
      <c r="FVA56" s="96"/>
      <c r="FVB56" s="96"/>
      <c r="FVC56" s="96"/>
      <c r="FVD56" s="96"/>
      <c r="FVE56" s="96"/>
      <c r="FVF56" s="96"/>
      <c r="FVG56" s="96"/>
      <c r="FVH56" s="96"/>
      <c r="FVI56" s="96"/>
      <c r="FVJ56" s="96"/>
      <c r="FVK56" s="96"/>
      <c r="FVL56" s="96"/>
      <c r="FVM56" s="96"/>
      <c r="FVN56" s="96"/>
      <c r="FVO56" s="96"/>
      <c r="FVP56" s="96"/>
      <c r="FVQ56" s="96"/>
      <c r="FVR56" s="96"/>
      <c r="FVS56" s="96"/>
      <c r="FVT56" s="96"/>
      <c r="FVU56" s="96"/>
      <c r="FVV56" s="96"/>
      <c r="FVW56" s="96"/>
      <c r="FVX56" s="96"/>
      <c r="FVY56" s="96"/>
      <c r="FVZ56" s="96"/>
      <c r="FWA56" s="96"/>
      <c r="FWB56" s="96"/>
      <c r="FWC56" s="96"/>
      <c r="FWD56" s="96"/>
      <c r="FWE56" s="96"/>
      <c r="FWF56" s="96"/>
      <c r="FWG56" s="96"/>
      <c r="FWH56" s="96"/>
      <c r="FWI56" s="96"/>
      <c r="FWJ56" s="96"/>
      <c r="FWK56" s="96"/>
      <c r="FWL56" s="96"/>
      <c r="FWM56" s="96"/>
      <c r="FWN56" s="96"/>
      <c r="FWO56" s="96"/>
      <c r="FWP56" s="96"/>
      <c r="FWQ56" s="96"/>
      <c r="FWR56" s="96"/>
      <c r="FWS56" s="96"/>
      <c r="FWT56" s="96"/>
      <c r="FWU56" s="96"/>
      <c r="FWV56" s="96"/>
      <c r="FWW56" s="96"/>
      <c r="FWX56" s="96"/>
      <c r="FWY56" s="96"/>
      <c r="FWZ56" s="96"/>
      <c r="FXA56" s="96"/>
      <c r="FXB56" s="96"/>
      <c r="FXC56" s="96"/>
      <c r="FXD56" s="96"/>
      <c r="FXE56" s="96"/>
      <c r="FXF56" s="96"/>
      <c r="FXG56" s="96"/>
      <c r="FXH56" s="96"/>
      <c r="FXI56" s="96"/>
      <c r="FXJ56" s="96"/>
      <c r="FXK56" s="96"/>
      <c r="FXL56" s="96"/>
      <c r="FXM56" s="96"/>
      <c r="FXN56" s="96"/>
      <c r="FXO56" s="96"/>
      <c r="FXP56" s="96"/>
      <c r="FXQ56" s="96"/>
      <c r="FXR56" s="96"/>
      <c r="FXS56" s="96"/>
      <c r="FXT56" s="96"/>
      <c r="FXU56" s="96"/>
      <c r="FXV56" s="96"/>
      <c r="FXW56" s="96"/>
      <c r="FXX56" s="96"/>
      <c r="FXY56" s="96"/>
      <c r="FXZ56" s="96"/>
      <c r="FYA56" s="96"/>
      <c r="FYB56" s="96"/>
      <c r="FYC56" s="96"/>
      <c r="FYD56" s="96"/>
      <c r="FYE56" s="96"/>
      <c r="FYF56" s="96"/>
      <c r="FYG56" s="96"/>
      <c r="FYH56" s="96"/>
      <c r="FYI56" s="96"/>
      <c r="FYJ56" s="96"/>
      <c r="FYK56" s="96"/>
      <c r="FYL56" s="96"/>
      <c r="FYM56" s="96"/>
      <c r="FYN56" s="96"/>
      <c r="FYO56" s="96"/>
      <c r="FYP56" s="96"/>
      <c r="FYQ56" s="96"/>
      <c r="FYR56" s="96"/>
      <c r="FYS56" s="96"/>
      <c r="FYT56" s="96"/>
      <c r="FYU56" s="96"/>
      <c r="FYV56" s="96"/>
      <c r="FYW56" s="96"/>
      <c r="FYX56" s="96"/>
      <c r="FYY56" s="96"/>
      <c r="FYZ56" s="96"/>
      <c r="FZA56" s="96"/>
      <c r="FZB56" s="96"/>
      <c r="FZC56" s="96"/>
      <c r="FZD56" s="96"/>
      <c r="FZE56" s="96"/>
      <c r="FZF56" s="96"/>
      <c r="FZG56" s="96"/>
      <c r="FZH56" s="96"/>
      <c r="FZI56" s="96"/>
      <c r="FZJ56" s="96"/>
      <c r="FZK56" s="96"/>
      <c r="FZL56" s="96"/>
      <c r="FZM56" s="96"/>
      <c r="FZN56" s="96"/>
      <c r="FZO56" s="96"/>
      <c r="FZP56" s="96"/>
      <c r="FZQ56" s="96"/>
      <c r="FZR56" s="96"/>
      <c r="FZS56" s="96"/>
      <c r="FZT56" s="96"/>
      <c r="FZU56" s="96"/>
      <c r="FZV56" s="96"/>
      <c r="FZW56" s="96"/>
      <c r="FZX56" s="96"/>
      <c r="FZY56" s="96"/>
      <c r="FZZ56" s="96"/>
      <c r="GAA56" s="96"/>
      <c r="GAB56" s="96"/>
      <c r="GAC56" s="96"/>
      <c r="GAD56" s="96"/>
      <c r="GAE56" s="96"/>
      <c r="GAF56" s="96"/>
      <c r="GAG56" s="96"/>
      <c r="GAH56" s="96"/>
      <c r="GAI56" s="96"/>
      <c r="GAJ56" s="96"/>
      <c r="GAK56" s="96"/>
      <c r="GAL56" s="96"/>
      <c r="GAM56" s="96"/>
      <c r="GAN56" s="96"/>
      <c r="GAO56" s="96"/>
      <c r="GAP56" s="96"/>
      <c r="GAQ56" s="96"/>
      <c r="GAR56" s="96"/>
      <c r="GAS56" s="96"/>
      <c r="GAT56" s="96"/>
      <c r="GAU56" s="96"/>
      <c r="GAV56" s="96"/>
      <c r="GAW56" s="96"/>
      <c r="GAX56" s="96"/>
      <c r="GAY56" s="96"/>
      <c r="GAZ56" s="96"/>
      <c r="GBA56" s="96"/>
      <c r="GBB56" s="96"/>
      <c r="GBC56" s="96"/>
      <c r="GBD56" s="96"/>
      <c r="GBE56" s="96"/>
      <c r="GBF56" s="96"/>
      <c r="GBG56" s="96"/>
      <c r="GBH56" s="96"/>
      <c r="GBI56" s="96"/>
      <c r="GBJ56" s="96"/>
      <c r="GBK56" s="96"/>
      <c r="GBL56" s="96"/>
      <c r="GBM56" s="96"/>
      <c r="GBN56" s="96"/>
      <c r="GBO56" s="96"/>
      <c r="GBP56" s="96"/>
      <c r="GBQ56" s="96"/>
      <c r="GBR56" s="96"/>
      <c r="GBS56" s="96"/>
      <c r="GBT56" s="96"/>
      <c r="GBU56" s="96"/>
      <c r="GBV56" s="96"/>
      <c r="GBW56" s="96"/>
      <c r="GBX56" s="96"/>
      <c r="GBY56" s="96"/>
      <c r="GBZ56" s="96"/>
      <c r="GCA56" s="96"/>
      <c r="GCB56" s="96"/>
      <c r="GCC56" s="96"/>
      <c r="GCD56" s="96"/>
      <c r="GCE56" s="96"/>
      <c r="GCF56" s="96"/>
      <c r="GCG56" s="96"/>
      <c r="GCH56" s="96"/>
      <c r="GCI56" s="96"/>
      <c r="GCJ56" s="96"/>
      <c r="GCK56" s="96"/>
      <c r="GCL56" s="96"/>
      <c r="GCM56" s="96"/>
      <c r="GCN56" s="96"/>
      <c r="GCO56" s="96"/>
      <c r="GCP56" s="96"/>
      <c r="GCQ56" s="96"/>
      <c r="GCR56" s="96"/>
      <c r="GCS56" s="96"/>
      <c r="GCT56" s="96"/>
      <c r="GCU56" s="96"/>
      <c r="GCV56" s="96"/>
      <c r="GCW56" s="96"/>
      <c r="GCX56" s="96"/>
      <c r="GCY56" s="96"/>
      <c r="GCZ56" s="96"/>
      <c r="GDA56" s="96"/>
      <c r="GDB56" s="96"/>
      <c r="GDC56" s="96"/>
      <c r="GDD56" s="96"/>
      <c r="GDE56" s="96"/>
      <c r="GDF56" s="96"/>
      <c r="GDG56" s="96"/>
      <c r="GDH56" s="96"/>
      <c r="GDI56" s="96"/>
      <c r="GDJ56" s="96"/>
      <c r="GDK56" s="96"/>
      <c r="GDL56" s="96"/>
      <c r="GDM56" s="96"/>
      <c r="GDN56" s="96"/>
      <c r="GDO56" s="96"/>
      <c r="GDP56" s="96"/>
      <c r="GDQ56" s="96"/>
      <c r="GDR56" s="96"/>
      <c r="GDS56" s="96"/>
      <c r="GDT56" s="96"/>
      <c r="GDU56" s="96"/>
      <c r="GDV56" s="96"/>
      <c r="GDW56" s="96"/>
      <c r="GDX56" s="96"/>
      <c r="GDY56" s="96"/>
      <c r="GDZ56" s="96"/>
      <c r="GEA56" s="96"/>
      <c r="GEB56" s="96"/>
      <c r="GEC56" s="96"/>
      <c r="GED56" s="96"/>
      <c r="GEE56" s="96"/>
      <c r="GEF56" s="96"/>
      <c r="GEG56" s="96"/>
      <c r="GEH56" s="96"/>
      <c r="GEI56" s="96"/>
      <c r="GEJ56" s="96"/>
      <c r="GEK56" s="96"/>
      <c r="GEL56" s="96"/>
      <c r="GEM56" s="96"/>
      <c r="GEN56" s="96"/>
      <c r="GEO56" s="96"/>
      <c r="GEP56" s="96"/>
      <c r="GEQ56" s="96"/>
      <c r="GER56" s="96"/>
      <c r="GES56" s="96"/>
      <c r="GET56" s="96"/>
      <c r="GEU56" s="96"/>
      <c r="GEV56" s="96"/>
      <c r="GEW56" s="96"/>
      <c r="GEX56" s="96"/>
      <c r="GEY56" s="96"/>
      <c r="GEZ56" s="96"/>
      <c r="GFA56" s="96"/>
      <c r="GFB56" s="96"/>
      <c r="GFC56" s="96"/>
      <c r="GFD56" s="96"/>
      <c r="GFE56" s="96"/>
      <c r="GFF56" s="96"/>
      <c r="GFG56" s="96"/>
      <c r="GFH56" s="96"/>
      <c r="GFI56" s="96"/>
      <c r="GFJ56" s="96"/>
      <c r="GFK56" s="96"/>
      <c r="GFL56" s="96"/>
      <c r="GFM56" s="96"/>
      <c r="GFN56" s="96"/>
      <c r="GFO56" s="96"/>
      <c r="GFP56" s="96"/>
      <c r="GFQ56" s="96"/>
      <c r="GFR56" s="96"/>
      <c r="GFS56" s="96"/>
      <c r="GFT56" s="96"/>
      <c r="GFU56" s="96"/>
      <c r="GFV56" s="96"/>
      <c r="GFW56" s="96"/>
      <c r="GFX56" s="96"/>
      <c r="GFY56" s="96"/>
      <c r="GFZ56" s="96"/>
      <c r="GGA56" s="96"/>
      <c r="GGB56" s="96"/>
      <c r="GGC56" s="96"/>
      <c r="GGD56" s="96"/>
      <c r="GGE56" s="96"/>
      <c r="GGF56" s="96"/>
      <c r="GGG56" s="96"/>
      <c r="GGH56" s="96"/>
      <c r="GGI56" s="96"/>
      <c r="GGJ56" s="96"/>
      <c r="GGK56" s="96"/>
      <c r="GGL56" s="96"/>
      <c r="GGM56" s="96"/>
      <c r="GGN56" s="96"/>
      <c r="GGO56" s="96"/>
      <c r="GGP56" s="96"/>
      <c r="GGQ56" s="96"/>
      <c r="GGR56" s="96"/>
      <c r="GGS56" s="96"/>
      <c r="GGT56" s="96"/>
      <c r="GGU56" s="96"/>
      <c r="GGV56" s="96"/>
      <c r="GGW56" s="96"/>
      <c r="GGX56" s="96"/>
      <c r="GGY56" s="96"/>
      <c r="GGZ56" s="96"/>
      <c r="GHA56" s="96"/>
      <c r="GHB56" s="96"/>
      <c r="GHC56" s="96"/>
      <c r="GHD56" s="96"/>
      <c r="GHE56" s="96"/>
      <c r="GHF56" s="96"/>
      <c r="GHG56" s="96"/>
      <c r="GHH56" s="96"/>
      <c r="GHI56" s="96"/>
      <c r="GHJ56" s="96"/>
      <c r="GHK56" s="96"/>
      <c r="GHL56" s="96"/>
      <c r="GHM56" s="96"/>
      <c r="GHN56" s="96"/>
      <c r="GHO56" s="96"/>
      <c r="GHP56" s="96"/>
      <c r="GHQ56" s="96"/>
      <c r="GHR56" s="96"/>
      <c r="GHS56" s="96"/>
      <c r="GHT56" s="96"/>
      <c r="GHU56" s="96"/>
      <c r="GHV56" s="96"/>
      <c r="GHW56" s="96"/>
      <c r="GHX56" s="96"/>
      <c r="GHY56" s="96"/>
      <c r="GHZ56" s="96"/>
      <c r="GIA56" s="96"/>
      <c r="GIB56" s="96"/>
      <c r="GIC56" s="96"/>
      <c r="GID56" s="96"/>
      <c r="GIE56" s="96"/>
      <c r="GIF56" s="96"/>
      <c r="GIG56" s="96"/>
      <c r="GIH56" s="96"/>
      <c r="GII56" s="96"/>
      <c r="GIJ56" s="96"/>
      <c r="GIK56" s="96"/>
      <c r="GIL56" s="96"/>
      <c r="GIM56" s="96"/>
      <c r="GIN56" s="96"/>
      <c r="GIO56" s="96"/>
      <c r="GIP56" s="96"/>
      <c r="GIQ56" s="96"/>
      <c r="GIR56" s="96"/>
      <c r="GIS56" s="96"/>
      <c r="GIT56" s="96"/>
      <c r="GIU56" s="96"/>
      <c r="GIV56" s="96"/>
      <c r="GIW56" s="96"/>
      <c r="GIX56" s="96"/>
      <c r="GIY56" s="96"/>
      <c r="GIZ56" s="96"/>
      <c r="GJA56" s="96"/>
      <c r="GJB56" s="96"/>
      <c r="GJC56" s="96"/>
      <c r="GJD56" s="96"/>
      <c r="GJE56" s="96"/>
      <c r="GJF56" s="96"/>
      <c r="GJG56" s="96"/>
      <c r="GJH56" s="96"/>
      <c r="GJI56" s="96"/>
      <c r="GJJ56" s="96"/>
      <c r="GJK56" s="96"/>
      <c r="GJL56" s="96"/>
      <c r="GJM56" s="96"/>
      <c r="GJN56" s="96"/>
      <c r="GJO56" s="96"/>
      <c r="GJP56" s="96"/>
      <c r="GJQ56" s="96"/>
      <c r="GJR56" s="96"/>
      <c r="GJS56" s="96"/>
      <c r="GJT56" s="96"/>
      <c r="GJU56" s="96"/>
      <c r="GJV56" s="96"/>
      <c r="GJW56" s="96"/>
      <c r="GJX56" s="96"/>
      <c r="GJY56" s="96"/>
      <c r="GJZ56" s="96"/>
      <c r="GKA56" s="96"/>
      <c r="GKB56" s="96"/>
      <c r="GKC56" s="96"/>
      <c r="GKD56" s="96"/>
      <c r="GKE56" s="96"/>
      <c r="GKF56" s="96"/>
      <c r="GKG56" s="96"/>
      <c r="GKH56" s="96"/>
      <c r="GKI56" s="96"/>
      <c r="GKJ56" s="96"/>
      <c r="GKK56" s="96"/>
      <c r="GKL56" s="96"/>
      <c r="GKM56" s="96"/>
      <c r="GKN56" s="96"/>
      <c r="GKO56" s="96"/>
      <c r="GKP56" s="96"/>
      <c r="GKQ56" s="96"/>
      <c r="GKR56" s="96"/>
      <c r="GKS56" s="96"/>
      <c r="GKT56" s="96"/>
      <c r="GKU56" s="96"/>
      <c r="GKV56" s="96"/>
      <c r="GKW56" s="96"/>
      <c r="GKX56" s="96"/>
      <c r="GKY56" s="96"/>
      <c r="GKZ56" s="96"/>
      <c r="GLA56" s="96"/>
      <c r="GLB56" s="96"/>
      <c r="GLC56" s="96"/>
      <c r="GLD56" s="96"/>
      <c r="GLE56" s="96"/>
      <c r="GLF56" s="96"/>
      <c r="GLG56" s="96"/>
      <c r="GLH56" s="96"/>
      <c r="GLI56" s="96"/>
      <c r="GLJ56" s="96"/>
      <c r="GLK56" s="96"/>
      <c r="GLL56" s="96"/>
      <c r="GLM56" s="96"/>
      <c r="GLN56" s="96"/>
      <c r="GLO56" s="96"/>
      <c r="GLP56" s="96"/>
      <c r="GLQ56" s="96"/>
      <c r="GLR56" s="96"/>
      <c r="GLS56" s="96"/>
      <c r="GLT56" s="96"/>
      <c r="GLU56" s="96"/>
      <c r="GLV56" s="96"/>
      <c r="GLW56" s="96"/>
      <c r="GLX56" s="96"/>
      <c r="GLY56" s="96"/>
      <c r="GLZ56" s="96"/>
      <c r="GMA56" s="96"/>
      <c r="GMB56" s="96"/>
      <c r="GMC56" s="96"/>
      <c r="GMD56" s="96"/>
      <c r="GME56" s="96"/>
      <c r="GMF56" s="96"/>
      <c r="GMG56" s="96"/>
      <c r="GMH56" s="96"/>
      <c r="GMI56" s="96"/>
      <c r="GMJ56" s="96"/>
      <c r="GMK56" s="96"/>
      <c r="GML56" s="96"/>
      <c r="GMM56" s="96"/>
      <c r="GMN56" s="96"/>
      <c r="GMO56" s="96"/>
      <c r="GMP56" s="96"/>
      <c r="GMQ56" s="96"/>
      <c r="GMR56" s="96"/>
      <c r="GMS56" s="96"/>
      <c r="GMT56" s="96"/>
      <c r="GMU56" s="96"/>
      <c r="GMV56" s="96"/>
      <c r="GMW56" s="96"/>
      <c r="GMX56" s="96"/>
      <c r="GMY56" s="96"/>
      <c r="GMZ56" s="96"/>
      <c r="GNA56" s="96"/>
      <c r="GNB56" s="96"/>
      <c r="GNC56" s="96"/>
      <c r="GND56" s="96"/>
      <c r="GNE56" s="96"/>
      <c r="GNF56" s="96"/>
      <c r="GNG56" s="96"/>
      <c r="GNH56" s="96"/>
      <c r="GNI56" s="96"/>
      <c r="GNJ56" s="96"/>
      <c r="GNK56" s="96"/>
      <c r="GNL56" s="96"/>
      <c r="GNM56" s="96"/>
      <c r="GNN56" s="96"/>
      <c r="GNO56" s="96"/>
      <c r="GNP56" s="96"/>
      <c r="GNQ56" s="96"/>
      <c r="GNR56" s="96"/>
      <c r="GNS56" s="96"/>
      <c r="GNT56" s="96"/>
      <c r="GNU56" s="96"/>
      <c r="GNV56" s="96"/>
      <c r="GNW56" s="96"/>
      <c r="GNX56" s="96"/>
      <c r="GNY56" s="96"/>
      <c r="GNZ56" s="96"/>
      <c r="GOA56" s="96"/>
      <c r="GOB56" s="96"/>
      <c r="GOC56" s="96"/>
      <c r="GOD56" s="96"/>
      <c r="GOE56" s="96"/>
      <c r="GOF56" s="96"/>
      <c r="GOG56" s="96"/>
      <c r="GOH56" s="96"/>
      <c r="GOI56" s="96"/>
      <c r="GOJ56" s="96"/>
      <c r="GOK56" s="96"/>
      <c r="GOL56" s="96"/>
      <c r="GOM56" s="96"/>
      <c r="GON56" s="96"/>
      <c r="GOO56" s="96"/>
      <c r="GOP56" s="96"/>
      <c r="GOQ56" s="96"/>
      <c r="GOR56" s="96"/>
      <c r="GOS56" s="96"/>
      <c r="GOT56" s="96"/>
      <c r="GOU56" s="96"/>
      <c r="GOV56" s="96"/>
      <c r="GOW56" s="96"/>
      <c r="GOX56" s="96"/>
      <c r="GOY56" s="96"/>
      <c r="GOZ56" s="96"/>
      <c r="GPA56" s="96"/>
      <c r="GPB56" s="96"/>
      <c r="GPC56" s="96"/>
      <c r="GPD56" s="96"/>
      <c r="GPE56" s="96"/>
      <c r="GPF56" s="96"/>
      <c r="GPG56" s="96"/>
      <c r="GPH56" s="96"/>
      <c r="GPI56" s="96"/>
      <c r="GPJ56" s="96"/>
      <c r="GPK56" s="96"/>
      <c r="GPL56" s="96"/>
      <c r="GPM56" s="96"/>
      <c r="GPN56" s="96"/>
      <c r="GPO56" s="96"/>
      <c r="GPP56" s="96"/>
      <c r="GPQ56" s="96"/>
      <c r="GPR56" s="96"/>
      <c r="GPS56" s="96"/>
      <c r="GPT56" s="96"/>
      <c r="GPU56" s="96"/>
      <c r="GPV56" s="96"/>
      <c r="GPW56" s="96"/>
      <c r="GPX56" s="96"/>
      <c r="GPY56" s="96"/>
      <c r="GPZ56" s="96"/>
      <c r="GQA56" s="96"/>
      <c r="GQB56" s="96"/>
      <c r="GQC56" s="96"/>
      <c r="GQD56" s="96"/>
      <c r="GQE56" s="96"/>
      <c r="GQF56" s="96"/>
      <c r="GQG56" s="96"/>
      <c r="GQH56" s="96"/>
      <c r="GQI56" s="96"/>
      <c r="GQJ56" s="96"/>
      <c r="GQK56" s="96"/>
      <c r="GQL56" s="96"/>
      <c r="GQM56" s="96"/>
      <c r="GQN56" s="96"/>
      <c r="GQO56" s="96"/>
      <c r="GQP56" s="96"/>
      <c r="GQQ56" s="96"/>
      <c r="GQR56" s="96"/>
      <c r="GQS56" s="96"/>
      <c r="GQT56" s="96"/>
      <c r="GQU56" s="96"/>
      <c r="GQV56" s="96"/>
      <c r="GQW56" s="96"/>
      <c r="GQX56" s="96"/>
      <c r="GQY56" s="96"/>
      <c r="GQZ56" s="96"/>
      <c r="GRA56" s="96"/>
      <c r="GRB56" s="96"/>
      <c r="GRC56" s="96"/>
      <c r="GRD56" s="96"/>
      <c r="GRE56" s="96"/>
      <c r="GRF56" s="96"/>
      <c r="GRG56" s="96"/>
      <c r="GRH56" s="96"/>
      <c r="GRI56" s="96"/>
      <c r="GRJ56" s="96"/>
      <c r="GRK56" s="96"/>
      <c r="GRL56" s="96"/>
      <c r="GRM56" s="96"/>
      <c r="GRN56" s="96"/>
      <c r="GRO56" s="96"/>
      <c r="GRP56" s="96"/>
      <c r="GRQ56" s="96"/>
      <c r="GRR56" s="96"/>
      <c r="GRS56" s="96"/>
      <c r="GRT56" s="96"/>
      <c r="GRU56" s="96"/>
      <c r="GRV56" s="96"/>
      <c r="GRW56" s="96"/>
      <c r="GRX56" s="96"/>
      <c r="GRY56" s="96"/>
      <c r="GRZ56" s="96"/>
      <c r="GSA56" s="96"/>
      <c r="GSB56" s="96"/>
      <c r="GSC56" s="96"/>
      <c r="GSD56" s="96"/>
      <c r="GSE56" s="96"/>
      <c r="GSF56" s="96"/>
      <c r="GSG56" s="96"/>
      <c r="GSH56" s="96"/>
      <c r="GSI56" s="96"/>
      <c r="GSJ56" s="96"/>
      <c r="GSK56" s="96"/>
      <c r="GSL56" s="96"/>
      <c r="GSM56" s="96"/>
      <c r="GSN56" s="96"/>
      <c r="GSO56" s="96"/>
      <c r="GSP56" s="96"/>
      <c r="GSQ56" s="96"/>
      <c r="GSR56" s="96"/>
      <c r="GSS56" s="96"/>
      <c r="GST56" s="96"/>
      <c r="GSU56" s="96"/>
      <c r="GSV56" s="96"/>
      <c r="GSW56" s="96"/>
      <c r="GSX56" s="96"/>
      <c r="GSY56" s="96"/>
      <c r="GSZ56" s="96"/>
      <c r="GTA56" s="96"/>
      <c r="GTB56" s="96"/>
      <c r="GTC56" s="96"/>
      <c r="GTD56" s="96"/>
      <c r="GTE56" s="96"/>
      <c r="GTF56" s="96"/>
      <c r="GTG56" s="96"/>
      <c r="GTH56" s="96"/>
      <c r="GTI56" s="96"/>
      <c r="GTJ56" s="96"/>
      <c r="GTK56" s="96"/>
      <c r="GTL56" s="96"/>
      <c r="GTM56" s="96"/>
      <c r="GTN56" s="96"/>
      <c r="GTO56" s="96"/>
      <c r="GTP56" s="96"/>
      <c r="GTQ56" s="96"/>
      <c r="GTR56" s="96"/>
      <c r="GTS56" s="96"/>
      <c r="GTT56" s="96"/>
      <c r="GTU56" s="96"/>
      <c r="GTV56" s="96"/>
      <c r="GTW56" s="96"/>
      <c r="GTX56" s="96"/>
      <c r="GTY56" s="96"/>
      <c r="GTZ56" s="96"/>
      <c r="GUA56" s="96"/>
      <c r="GUB56" s="96"/>
      <c r="GUC56" s="96"/>
      <c r="GUD56" s="96"/>
      <c r="GUE56" s="96"/>
      <c r="GUF56" s="96"/>
      <c r="GUG56" s="96"/>
      <c r="GUH56" s="96"/>
      <c r="GUI56" s="96"/>
      <c r="GUJ56" s="96"/>
      <c r="GUK56" s="96"/>
      <c r="GUL56" s="96"/>
      <c r="GUM56" s="96"/>
      <c r="GUN56" s="96"/>
      <c r="GUO56" s="96"/>
      <c r="GUP56" s="96"/>
      <c r="GUQ56" s="96"/>
      <c r="GUR56" s="96"/>
      <c r="GUS56" s="96"/>
      <c r="GUT56" s="96"/>
      <c r="GUU56" s="96"/>
      <c r="GUV56" s="96"/>
      <c r="GUW56" s="96"/>
      <c r="GUX56" s="96"/>
      <c r="GUY56" s="96"/>
      <c r="GUZ56" s="96"/>
      <c r="GVA56" s="96"/>
      <c r="GVB56" s="96"/>
      <c r="GVC56" s="96"/>
      <c r="GVD56" s="96"/>
      <c r="GVE56" s="96"/>
      <c r="GVF56" s="96"/>
      <c r="GVG56" s="96"/>
      <c r="GVH56" s="96"/>
      <c r="GVI56" s="96"/>
      <c r="GVJ56" s="96"/>
      <c r="GVK56" s="96"/>
      <c r="GVL56" s="96"/>
      <c r="GVM56" s="96"/>
      <c r="GVN56" s="96"/>
      <c r="GVO56" s="96"/>
      <c r="GVP56" s="96"/>
      <c r="GVQ56" s="96"/>
      <c r="GVR56" s="96"/>
      <c r="GVS56" s="96"/>
      <c r="GVT56" s="96"/>
      <c r="GVU56" s="96"/>
      <c r="GVV56" s="96"/>
      <c r="GVW56" s="96"/>
      <c r="GVX56" s="96"/>
      <c r="GVY56" s="96"/>
      <c r="GVZ56" s="96"/>
      <c r="GWA56" s="96"/>
      <c r="GWB56" s="96"/>
      <c r="GWC56" s="96"/>
      <c r="GWD56" s="96"/>
      <c r="GWE56" s="96"/>
      <c r="GWF56" s="96"/>
      <c r="GWG56" s="96"/>
      <c r="GWH56" s="96"/>
      <c r="GWI56" s="96"/>
      <c r="GWJ56" s="96"/>
      <c r="GWK56" s="96"/>
      <c r="GWL56" s="96"/>
      <c r="GWM56" s="96"/>
      <c r="GWN56" s="96"/>
      <c r="GWO56" s="96"/>
      <c r="GWP56" s="96"/>
      <c r="GWQ56" s="96"/>
      <c r="GWR56" s="96"/>
      <c r="GWS56" s="96"/>
      <c r="GWT56" s="96"/>
      <c r="GWU56" s="96"/>
      <c r="GWV56" s="96"/>
      <c r="GWW56" s="96"/>
      <c r="GWX56" s="96"/>
      <c r="GWY56" s="96"/>
      <c r="GWZ56" s="96"/>
      <c r="GXA56" s="96"/>
      <c r="GXB56" s="96"/>
      <c r="GXC56" s="96"/>
      <c r="GXD56" s="96"/>
      <c r="GXE56" s="96"/>
      <c r="GXF56" s="96"/>
      <c r="GXG56" s="96"/>
      <c r="GXH56" s="96"/>
      <c r="GXI56" s="96"/>
      <c r="GXJ56" s="96"/>
      <c r="GXK56" s="96"/>
      <c r="GXL56" s="96"/>
      <c r="GXM56" s="96"/>
      <c r="GXN56" s="96"/>
      <c r="GXO56" s="96"/>
      <c r="GXP56" s="96"/>
      <c r="GXQ56" s="96"/>
      <c r="GXR56" s="96"/>
      <c r="GXS56" s="96"/>
      <c r="GXT56" s="96"/>
      <c r="GXU56" s="96"/>
      <c r="GXV56" s="96"/>
      <c r="GXW56" s="96"/>
      <c r="GXX56" s="96"/>
      <c r="GXY56" s="96"/>
      <c r="GXZ56" s="96"/>
      <c r="GYA56" s="96"/>
      <c r="GYB56" s="96"/>
      <c r="GYC56" s="96"/>
      <c r="GYD56" s="96"/>
      <c r="GYE56" s="96"/>
      <c r="GYF56" s="96"/>
      <c r="GYG56" s="96"/>
      <c r="GYH56" s="96"/>
      <c r="GYI56" s="96"/>
      <c r="GYJ56" s="96"/>
      <c r="GYK56" s="96"/>
      <c r="GYL56" s="96"/>
      <c r="GYM56" s="96"/>
      <c r="GYN56" s="96"/>
      <c r="GYO56" s="96"/>
      <c r="GYP56" s="96"/>
      <c r="GYQ56" s="96"/>
      <c r="GYR56" s="96"/>
      <c r="GYS56" s="96"/>
      <c r="GYT56" s="96"/>
      <c r="GYU56" s="96"/>
      <c r="GYV56" s="96"/>
      <c r="GYW56" s="96"/>
      <c r="GYX56" s="96"/>
      <c r="GYY56" s="96"/>
      <c r="GYZ56" s="96"/>
      <c r="GZA56" s="96"/>
      <c r="GZB56" s="96"/>
      <c r="GZC56" s="96"/>
      <c r="GZD56" s="96"/>
      <c r="GZE56" s="96"/>
      <c r="GZF56" s="96"/>
      <c r="GZG56" s="96"/>
      <c r="GZH56" s="96"/>
      <c r="GZI56" s="96"/>
      <c r="GZJ56" s="96"/>
      <c r="GZK56" s="96"/>
      <c r="GZL56" s="96"/>
      <c r="GZM56" s="96"/>
      <c r="GZN56" s="96"/>
      <c r="GZO56" s="96"/>
      <c r="GZP56" s="96"/>
      <c r="GZQ56" s="96"/>
      <c r="GZR56" s="96"/>
      <c r="GZS56" s="96"/>
      <c r="GZT56" s="96"/>
      <c r="GZU56" s="96"/>
      <c r="GZV56" s="96"/>
      <c r="GZW56" s="96"/>
      <c r="GZX56" s="96"/>
      <c r="GZY56" s="96"/>
      <c r="GZZ56" s="96"/>
      <c r="HAA56" s="96"/>
      <c r="HAB56" s="96"/>
      <c r="HAC56" s="96"/>
      <c r="HAD56" s="96"/>
      <c r="HAE56" s="96"/>
      <c r="HAF56" s="96"/>
      <c r="HAG56" s="96"/>
      <c r="HAH56" s="96"/>
      <c r="HAI56" s="96"/>
      <c r="HAJ56" s="96"/>
      <c r="HAK56" s="96"/>
      <c r="HAL56" s="96"/>
      <c r="HAM56" s="96"/>
      <c r="HAN56" s="96"/>
      <c r="HAO56" s="96"/>
      <c r="HAP56" s="96"/>
      <c r="HAQ56" s="96"/>
      <c r="HAR56" s="96"/>
      <c r="HAS56" s="96"/>
      <c r="HAT56" s="96"/>
      <c r="HAU56" s="96"/>
      <c r="HAV56" s="96"/>
      <c r="HAW56" s="96"/>
      <c r="HAX56" s="96"/>
      <c r="HAY56" s="96"/>
      <c r="HAZ56" s="96"/>
      <c r="HBA56" s="96"/>
      <c r="HBB56" s="96"/>
      <c r="HBC56" s="96"/>
      <c r="HBD56" s="96"/>
      <c r="HBE56" s="96"/>
      <c r="HBF56" s="96"/>
      <c r="HBG56" s="96"/>
      <c r="HBH56" s="96"/>
      <c r="HBI56" s="96"/>
      <c r="HBJ56" s="96"/>
      <c r="HBK56" s="96"/>
      <c r="HBL56" s="96"/>
      <c r="HBM56" s="96"/>
      <c r="HBN56" s="96"/>
      <c r="HBO56" s="96"/>
      <c r="HBP56" s="96"/>
      <c r="HBQ56" s="96"/>
      <c r="HBR56" s="96"/>
      <c r="HBS56" s="96"/>
      <c r="HBT56" s="96"/>
      <c r="HBU56" s="96"/>
      <c r="HBV56" s="96"/>
      <c r="HBW56" s="96"/>
      <c r="HBX56" s="96"/>
      <c r="HBY56" s="96"/>
      <c r="HBZ56" s="96"/>
      <c r="HCA56" s="96"/>
      <c r="HCB56" s="96"/>
      <c r="HCC56" s="96"/>
      <c r="HCD56" s="96"/>
      <c r="HCE56" s="96"/>
      <c r="HCF56" s="96"/>
      <c r="HCG56" s="96"/>
      <c r="HCH56" s="96"/>
      <c r="HCI56" s="96"/>
      <c r="HCJ56" s="96"/>
      <c r="HCK56" s="96"/>
      <c r="HCL56" s="96"/>
      <c r="HCM56" s="96"/>
      <c r="HCN56" s="96"/>
      <c r="HCO56" s="96"/>
      <c r="HCP56" s="96"/>
      <c r="HCQ56" s="96"/>
      <c r="HCR56" s="96"/>
      <c r="HCS56" s="96"/>
      <c r="HCT56" s="96"/>
      <c r="HCU56" s="96"/>
      <c r="HCV56" s="96"/>
      <c r="HCW56" s="96"/>
      <c r="HCX56" s="96"/>
      <c r="HCY56" s="96"/>
      <c r="HCZ56" s="96"/>
      <c r="HDA56" s="96"/>
      <c r="HDB56" s="96"/>
      <c r="HDC56" s="96"/>
      <c r="HDD56" s="96"/>
      <c r="HDE56" s="96"/>
      <c r="HDF56" s="96"/>
      <c r="HDG56" s="96"/>
      <c r="HDH56" s="96"/>
      <c r="HDI56" s="96"/>
      <c r="HDJ56" s="96"/>
      <c r="HDK56" s="96"/>
      <c r="HDL56" s="96"/>
      <c r="HDM56" s="96"/>
      <c r="HDN56" s="96"/>
      <c r="HDO56" s="96"/>
      <c r="HDP56" s="96"/>
      <c r="HDQ56" s="96"/>
      <c r="HDR56" s="96"/>
      <c r="HDS56" s="96"/>
      <c r="HDT56" s="96"/>
      <c r="HDU56" s="96"/>
      <c r="HDV56" s="96"/>
      <c r="HDW56" s="96"/>
      <c r="HDX56" s="96"/>
      <c r="HDY56" s="96"/>
      <c r="HDZ56" s="96"/>
      <c r="HEA56" s="96"/>
      <c r="HEB56" s="96"/>
      <c r="HEC56" s="96"/>
      <c r="HED56" s="96"/>
      <c r="HEE56" s="96"/>
      <c r="HEF56" s="96"/>
      <c r="HEG56" s="96"/>
      <c r="HEH56" s="96"/>
      <c r="HEI56" s="96"/>
      <c r="HEJ56" s="96"/>
      <c r="HEK56" s="96"/>
      <c r="HEL56" s="96"/>
      <c r="HEM56" s="96"/>
      <c r="HEN56" s="96"/>
      <c r="HEO56" s="96"/>
      <c r="HEP56" s="96"/>
      <c r="HEQ56" s="96"/>
      <c r="HER56" s="96"/>
      <c r="HES56" s="96"/>
      <c r="HET56" s="96"/>
      <c r="HEU56" s="96"/>
      <c r="HEV56" s="96"/>
      <c r="HEW56" s="96"/>
      <c r="HEX56" s="96"/>
      <c r="HEY56" s="96"/>
      <c r="HEZ56" s="96"/>
      <c r="HFA56" s="96"/>
      <c r="HFB56" s="96"/>
      <c r="HFC56" s="96"/>
      <c r="HFD56" s="96"/>
      <c r="HFE56" s="96"/>
      <c r="HFF56" s="96"/>
      <c r="HFG56" s="96"/>
      <c r="HFH56" s="96"/>
      <c r="HFI56" s="96"/>
      <c r="HFJ56" s="96"/>
      <c r="HFK56" s="96"/>
      <c r="HFL56" s="96"/>
      <c r="HFM56" s="96"/>
      <c r="HFN56" s="96"/>
      <c r="HFO56" s="96"/>
      <c r="HFP56" s="96"/>
      <c r="HFQ56" s="96"/>
      <c r="HFR56" s="96"/>
      <c r="HFS56" s="96"/>
      <c r="HFT56" s="96"/>
      <c r="HFU56" s="96"/>
      <c r="HFV56" s="96"/>
      <c r="HFW56" s="96"/>
      <c r="HFX56" s="96"/>
      <c r="HFY56" s="96"/>
      <c r="HFZ56" s="96"/>
      <c r="HGA56" s="96"/>
      <c r="HGB56" s="96"/>
      <c r="HGC56" s="96"/>
      <c r="HGD56" s="96"/>
      <c r="HGE56" s="96"/>
      <c r="HGF56" s="96"/>
      <c r="HGG56" s="96"/>
      <c r="HGH56" s="96"/>
      <c r="HGI56" s="96"/>
      <c r="HGJ56" s="96"/>
      <c r="HGK56" s="96"/>
      <c r="HGL56" s="96"/>
      <c r="HGM56" s="96"/>
      <c r="HGN56" s="96"/>
      <c r="HGO56" s="96"/>
      <c r="HGP56" s="96"/>
      <c r="HGQ56" s="96"/>
      <c r="HGR56" s="96"/>
      <c r="HGS56" s="96"/>
      <c r="HGT56" s="96"/>
      <c r="HGU56" s="96"/>
      <c r="HGV56" s="96"/>
      <c r="HGW56" s="96"/>
      <c r="HGX56" s="96"/>
      <c r="HGY56" s="96"/>
      <c r="HGZ56" s="96"/>
      <c r="HHA56" s="96"/>
      <c r="HHB56" s="96"/>
      <c r="HHC56" s="96"/>
      <c r="HHD56" s="96"/>
      <c r="HHE56" s="96"/>
      <c r="HHF56" s="96"/>
      <c r="HHG56" s="96"/>
      <c r="HHH56" s="96"/>
      <c r="HHI56" s="96"/>
      <c r="HHJ56" s="96"/>
      <c r="HHK56" s="96"/>
      <c r="HHL56" s="96"/>
      <c r="HHM56" s="96"/>
      <c r="HHN56" s="96"/>
      <c r="HHO56" s="96"/>
      <c r="HHP56" s="96"/>
      <c r="HHQ56" s="96"/>
      <c r="HHR56" s="96"/>
      <c r="HHS56" s="96"/>
      <c r="HHT56" s="96"/>
      <c r="HHU56" s="96"/>
      <c r="HHV56" s="96"/>
      <c r="HHW56" s="96"/>
      <c r="HHX56" s="96"/>
      <c r="HHY56" s="96"/>
      <c r="HHZ56" s="96"/>
      <c r="HIA56" s="96"/>
      <c r="HIB56" s="96"/>
      <c r="HIC56" s="96"/>
      <c r="HID56" s="96"/>
      <c r="HIE56" s="96"/>
      <c r="HIF56" s="96"/>
      <c r="HIG56" s="96"/>
      <c r="HIH56" s="96"/>
      <c r="HII56" s="96"/>
      <c r="HIJ56" s="96"/>
      <c r="HIK56" s="96"/>
      <c r="HIL56" s="96"/>
      <c r="HIM56" s="96"/>
      <c r="HIN56" s="96"/>
      <c r="HIO56" s="96"/>
      <c r="HIP56" s="96"/>
      <c r="HIQ56" s="96"/>
      <c r="HIR56" s="96"/>
      <c r="HIS56" s="96"/>
      <c r="HIT56" s="96"/>
      <c r="HIU56" s="96"/>
      <c r="HIV56" s="96"/>
      <c r="HIW56" s="96"/>
      <c r="HIX56" s="96"/>
      <c r="HIY56" s="96"/>
      <c r="HIZ56" s="96"/>
      <c r="HJA56" s="96"/>
      <c r="HJB56" s="96"/>
      <c r="HJC56" s="96"/>
      <c r="HJD56" s="96"/>
      <c r="HJE56" s="96"/>
      <c r="HJF56" s="96"/>
      <c r="HJG56" s="96"/>
      <c r="HJH56" s="96"/>
      <c r="HJI56" s="96"/>
      <c r="HJJ56" s="96"/>
      <c r="HJK56" s="96"/>
      <c r="HJL56" s="96"/>
      <c r="HJM56" s="96"/>
      <c r="HJN56" s="96"/>
      <c r="HJO56" s="96"/>
      <c r="HJP56" s="96"/>
      <c r="HJQ56" s="96"/>
      <c r="HJR56" s="96"/>
      <c r="HJS56" s="96"/>
      <c r="HJT56" s="96"/>
      <c r="HJU56" s="96"/>
      <c r="HJV56" s="96"/>
      <c r="HJW56" s="96"/>
      <c r="HJX56" s="96"/>
      <c r="HJY56" s="96"/>
      <c r="HJZ56" s="96"/>
      <c r="HKA56" s="96"/>
      <c r="HKB56" s="96"/>
      <c r="HKC56" s="96"/>
      <c r="HKD56" s="96"/>
      <c r="HKE56" s="96"/>
      <c r="HKF56" s="96"/>
      <c r="HKG56" s="96"/>
      <c r="HKH56" s="96"/>
      <c r="HKI56" s="96"/>
      <c r="HKJ56" s="96"/>
      <c r="HKK56" s="96"/>
      <c r="HKL56" s="96"/>
      <c r="HKM56" s="96"/>
      <c r="HKN56" s="96"/>
      <c r="HKO56" s="96"/>
      <c r="HKP56" s="96"/>
      <c r="HKQ56" s="96"/>
      <c r="HKR56" s="96"/>
      <c r="HKS56" s="96"/>
      <c r="HKT56" s="96"/>
      <c r="HKU56" s="96"/>
      <c r="HKV56" s="96"/>
      <c r="HKW56" s="96"/>
      <c r="HKX56" s="96"/>
      <c r="HKY56" s="96"/>
      <c r="HKZ56" s="96"/>
      <c r="HLA56" s="96"/>
      <c r="HLB56" s="96"/>
      <c r="HLC56" s="96"/>
      <c r="HLD56" s="96"/>
      <c r="HLE56" s="96"/>
      <c r="HLF56" s="96"/>
      <c r="HLG56" s="96"/>
      <c r="HLH56" s="96"/>
      <c r="HLI56" s="96"/>
      <c r="HLJ56" s="96"/>
      <c r="HLK56" s="96"/>
      <c r="HLL56" s="96"/>
      <c r="HLM56" s="96"/>
      <c r="HLN56" s="96"/>
      <c r="HLO56" s="96"/>
      <c r="HLP56" s="96"/>
      <c r="HLQ56" s="96"/>
      <c r="HLR56" s="96"/>
      <c r="HLS56" s="96"/>
      <c r="HLT56" s="96"/>
      <c r="HLU56" s="96"/>
      <c r="HLV56" s="96"/>
      <c r="HLW56" s="96"/>
      <c r="HLX56" s="96"/>
      <c r="HLY56" s="96"/>
      <c r="HLZ56" s="96"/>
      <c r="HMA56" s="96"/>
      <c r="HMB56" s="96"/>
      <c r="HMC56" s="96"/>
      <c r="HMD56" s="96"/>
      <c r="HME56" s="96"/>
      <c r="HMF56" s="96"/>
      <c r="HMG56" s="96"/>
      <c r="HMH56" s="96"/>
      <c r="HMI56" s="96"/>
      <c r="HMJ56" s="96"/>
      <c r="HMK56" s="96"/>
      <c r="HML56" s="96"/>
      <c r="HMM56" s="96"/>
      <c r="HMN56" s="96"/>
      <c r="HMO56" s="96"/>
      <c r="HMP56" s="96"/>
      <c r="HMQ56" s="96"/>
      <c r="HMR56" s="96"/>
      <c r="HMS56" s="96"/>
      <c r="HMT56" s="96"/>
      <c r="HMU56" s="96"/>
      <c r="HMV56" s="96"/>
      <c r="HMW56" s="96"/>
      <c r="HMX56" s="96"/>
      <c r="HMY56" s="96"/>
      <c r="HMZ56" s="96"/>
      <c r="HNA56" s="96"/>
      <c r="HNB56" s="96"/>
      <c r="HNC56" s="96"/>
      <c r="HND56" s="96"/>
      <c r="HNE56" s="96"/>
      <c r="HNF56" s="96"/>
      <c r="HNG56" s="96"/>
      <c r="HNH56" s="96"/>
      <c r="HNI56" s="96"/>
      <c r="HNJ56" s="96"/>
      <c r="HNK56" s="96"/>
      <c r="HNL56" s="96"/>
      <c r="HNM56" s="96"/>
      <c r="HNN56" s="96"/>
      <c r="HNO56" s="96"/>
      <c r="HNP56" s="96"/>
      <c r="HNQ56" s="96"/>
      <c r="HNR56" s="96"/>
      <c r="HNS56" s="96"/>
      <c r="HNT56" s="96"/>
      <c r="HNU56" s="96"/>
      <c r="HNV56" s="96"/>
      <c r="HNW56" s="96"/>
      <c r="HNX56" s="96"/>
      <c r="HNY56" s="96"/>
      <c r="HNZ56" s="96"/>
      <c r="HOA56" s="96"/>
      <c r="HOB56" s="96"/>
      <c r="HOC56" s="96"/>
      <c r="HOD56" s="96"/>
      <c r="HOE56" s="96"/>
      <c r="HOF56" s="96"/>
      <c r="HOG56" s="96"/>
      <c r="HOH56" s="96"/>
      <c r="HOI56" s="96"/>
      <c r="HOJ56" s="96"/>
      <c r="HOK56" s="96"/>
      <c r="HOL56" s="96"/>
      <c r="HOM56" s="96"/>
      <c r="HON56" s="96"/>
      <c r="HOO56" s="96"/>
      <c r="HOP56" s="96"/>
      <c r="HOQ56" s="96"/>
      <c r="HOR56" s="96"/>
      <c r="HOS56" s="96"/>
      <c r="HOT56" s="96"/>
      <c r="HOU56" s="96"/>
      <c r="HOV56" s="96"/>
      <c r="HOW56" s="96"/>
      <c r="HOX56" s="96"/>
      <c r="HOY56" s="96"/>
      <c r="HOZ56" s="96"/>
      <c r="HPA56" s="96"/>
      <c r="HPB56" s="96"/>
      <c r="HPC56" s="96"/>
      <c r="HPD56" s="96"/>
      <c r="HPE56" s="96"/>
      <c r="HPF56" s="96"/>
      <c r="HPG56" s="96"/>
      <c r="HPH56" s="96"/>
      <c r="HPI56" s="96"/>
      <c r="HPJ56" s="96"/>
      <c r="HPK56" s="96"/>
      <c r="HPL56" s="96"/>
      <c r="HPM56" s="96"/>
      <c r="HPN56" s="96"/>
      <c r="HPO56" s="96"/>
      <c r="HPP56" s="96"/>
      <c r="HPQ56" s="96"/>
      <c r="HPR56" s="96"/>
      <c r="HPS56" s="96"/>
      <c r="HPT56" s="96"/>
      <c r="HPU56" s="96"/>
      <c r="HPV56" s="96"/>
      <c r="HPW56" s="96"/>
      <c r="HPX56" s="96"/>
      <c r="HPY56" s="96"/>
      <c r="HPZ56" s="96"/>
      <c r="HQA56" s="96"/>
      <c r="HQB56" s="96"/>
      <c r="HQC56" s="96"/>
      <c r="HQD56" s="96"/>
      <c r="HQE56" s="96"/>
      <c r="HQF56" s="96"/>
      <c r="HQG56" s="96"/>
      <c r="HQH56" s="96"/>
      <c r="HQI56" s="96"/>
      <c r="HQJ56" s="96"/>
      <c r="HQK56" s="96"/>
      <c r="HQL56" s="96"/>
      <c r="HQM56" s="96"/>
      <c r="HQN56" s="96"/>
      <c r="HQO56" s="96"/>
      <c r="HQP56" s="96"/>
      <c r="HQQ56" s="96"/>
      <c r="HQR56" s="96"/>
      <c r="HQS56" s="96"/>
      <c r="HQT56" s="96"/>
      <c r="HQU56" s="96"/>
      <c r="HQV56" s="96"/>
      <c r="HQW56" s="96"/>
      <c r="HQX56" s="96"/>
      <c r="HQY56" s="96"/>
      <c r="HQZ56" s="96"/>
      <c r="HRA56" s="96"/>
      <c r="HRB56" s="96"/>
      <c r="HRC56" s="96"/>
      <c r="HRD56" s="96"/>
      <c r="HRE56" s="96"/>
      <c r="HRF56" s="96"/>
      <c r="HRG56" s="96"/>
      <c r="HRH56" s="96"/>
      <c r="HRI56" s="96"/>
      <c r="HRJ56" s="96"/>
      <c r="HRK56" s="96"/>
      <c r="HRL56" s="96"/>
      <c r="HRM56" s="96"/>
      <c r="HRN56" s="96"/>
      <c r="HRO56" s="96"/>
      <c r="HRP56" s="96"/>
      <c r="HRQ56" s="96"/>
      <c r="HRR56" s="96"/>
      <c r="HRS56" s="96"/>
      <c r="HRT56" s="96"/>
      <c r="HRU56" s="96"/>
      <c r="HRV56" s="96"/>
      <c r="HRW56" s="96"/>
      <c r="HRX56" s="96"/>
      <c r="HRY56" s="96"/>
      <c r="HRZ56" s="96"/>
      <c r="HSA56" s="96"/>
      <c r="HSB56" s="96"/>
      <c r="HSC56" s="96"/>
      <c r="HSD56" s="96"/>
      <c r="HSE56" s="96"/>
      <c r="HSF56" s="96"/>
      <c r="HSG56" s="96"/>
      <c r="HSH56" s="96"/>
      <c r="HSI56" s="96"/>
      <c r="HSJ56" s="96"/>
      <c r="HSK56" s="96"/>
      <c r="HSL56" s="96"/>
      <c r="HSM56" s="96"/>
      <c r="HSN56" s="96"/>
      <c r="HSO56" s="96"/>
      <c r="HSP56" s="96"/>
      <c r="HSQ56" s="96"/>
      <c r="HSR56" s="96"/>
      <c r="HSS56" s="96"/>
      <c r="HST56" s="96"/>
      <c r="HSU56" s="96"/>
      <c r="HSV56" s="96"/>
      <c r="HSW56" s="96"/>
      <c r="HSX56" s="96"/>
      <c r="HSY56" s="96"/>
      <c r="HSZ56" s="96"/>
      <c r="HTA56" s="96"/>
      <c r="HTB56" s="96"/>
      <c r="HTC56" s="96"/>
      <c r="HTD56" s="96"/>
      <c r="HTE56" s="96"/>
      <c r="HTF56" s="96"/>
      <c r="HTG56" s="96"/>
      <c r="HTH56" s="96"/>
      <c r="HTI56" s="96"/>
      <c r="HTJ56" s="96"/>
      <c r="HTK56" s="96"/>
      <c r="HTL56" s="96"/>
      <c r="HTM56" s="96"/>
      <c r="HTN56" s="96"/>
      <c r="HTO56" s="96"/>
      <c r="HTP56" s="96"/>
      <c r="HTQ56" s="96"/>
      <c r="HTR56" s="96"/>
      <c r="HTS56" s="96"/>
      <c r="HTT56" s="96"/>
      <c r="HTU56" s="96"/>
      <c r="HTV56" s="96"/>
      <c r="HTW56" s="96"/>
      <c r="HTX56" s="96"/>
      <c r="HTY56" s="96"/>
      <c r="HTZ56" s="96"/>
      <c r="HUA56" s="96"/>
      <c r="HUB56" s="96"/>
      <c r="HUC56" s="96"/>
      <c r="HUD56" s="96"/>
      <c r="HUE56" s="96"/>
      <c r="HUF56" s="96"/>
      <c r="HUG56" s="96"/>
      <c r="HUH56" s="96"/>
      <c r="HUI56" s="96"/>
      <c r="HUJ56" s="96"/>
      <c r="HUK56" s="96"/>
      <c r="HUL56" s="96"/>
      <c r="HUM56" s="96"/>
      <c r="HUN56" s="96"/>
      <c r="HUO56" s="96"/>
      <c r="HUP56" s="96"/>
      <c r="HUQ56" s="96"/>
      <c r="HUR56" s="96"/>
      <c r="HUS56" s="96"/>
      <c r="HUT56" s="96"/>
      <c r="HUU56" s="96"/>
      <c r="HUV56" s="96"/>
      <c r="HUW56" s="96"/>
      <c r="HUX56" s="96"/>
      <c r="HUY56" s="96"/>
      <c r="HUZ56" s="96"/>
      <c r="HVA56" s="96"/>
      <c r="HVB56" s="96"/>
      <c r="HVC56" s="96"/>
      <c r="HVD56" s="96"/>
      <c r="HVE56" s="96"/>
      <c r="HVF56" s="96"/>
      <c r="HVG56" s="96"/>
      <c r="HVH56" s="96"/>
      <c r="HVI56" s="96"/>
      <c r="HVJ56" s="96"/>
      <c r="HVK56" s="96"/>
      <c r="HVL56" s="96"/>
      <c r="HVM56" s="96"/>
      <c r="HVN56" s="96"/>
      <c r="HVO56" s="96"/>
      <c r="HVP56" s="96"/>
      <c r="HVQ56" s="96"/>
      <c r="HVR56" s="96"/>
      <c r="HVS56" s="96"/>
      <c r="HVT56" s="96"/>
      <c r="HVU56" s="96"/>
      <c r="HVV56" s="96"/>
      <c r="HVW56" s="96"/>
      <c r="HVX56" s="96"/>
      <c r="HVY56" s="96"/>
      <c r="HVZ56" s="96"/>
      <c r="HWA56" s="96"/>
      <c r="HWB56" s="96"/>
      <c r="HWC56" s="96"/>
      <c r="HWD56" s="96"/>
      <c r="HWE56" s="96"/>
      <c r="HWF56" s="96"/>
      <c r="HWG56" s="96"/>
      <c r="HWH56" s="96"/>
      <c r="HWI56" s="96"/>
      <c r="HWJ56" s="96"/>
      <c r="HWK56" s="96"/>
      <c r="HWL56" s="96"/>
      <c r="HWM56" s="96"/>
      <c r="HWN56" s="96"/>
      <c r="HWO56" s="96"/>
      <c r="HWP56" s="96"/>
      <c r="HWQ56" s="96"/>
      <c r="HWR56" s="96"/>
      <c r="HWS56" s="96"/>
      <c r="HWT56" s="96"/>
      <c r="HWU56" s="96"/>
      <c r="HWV56" s="96"/>
      <c r="HWW56" s="96"/>
      <c r="HWX56" s="96"/>
      <c r="HWY56" s="96"/>
      <c r="HWZ56" s="96"/>
      <c r="HXA56" s="96"/>
      <c r="HXB56" s="96"/>
      <c r="HXC56" s="96"/>
      <c r="HXD56" s="96"/>
      <c r="HXE56" s="96"/>
      <c r="HXF56" s="96"/>
      <c r="HXG56" s="96"/>
      <c r="HXH56" s="96"/>
      <c r="HXI56" s="96"/>
      <c r="HXJ56" s="96"/>
      <c r="HXK56" s="96"/>
      <c r="HXL56" s="96"/>
      <c r="HXM56" s="96"/>
      <c r="HXN56" s="96"/>
      <c r="HXO56" s="96"/>
      <c r="HXP56" s="96"/>
      <c r="HXQ56" s="96"/>
      <c r="HXR56" s="96"/>
      <c r="HXS56" s="96"/>
      <c r="HXT56" s="96"/>
      <c r="HXU56" s="96"/>
      <c r="HXV56" s="96"/>
      <c r="HXW56" s="96"/>
      <c r="HXX56" s="96"/>
      <c r="HXY56" s="96"/>
      <c r="HXZ56" s="96"/>
      <c r="HYA56" s="96"/>
      <c r="HYB56" s="96"/>
      <c r="HYC56" s="96"/>
      <c r="HYD56" s="96"/>
      <c r="HYE56" s="96"/>
      <c r="HYF56" s="96"/>
      <c r="HYG56" s="96"/>
      <c r="HYH56" s="96"/>
      <c r="HYI56" s="96"/>
      <c r="HYJ56" s="96"/>
      <c r="HYK56" s="96"/>
      <c r="HYL56" s="96"/>
      <c r="HYM56" s="96"/>
      <c r="HYN56" s="96"/>
      <c r="HYO56" s="96"/>
      <c r="HYP56" s="96"/>
      <c r="HYQ56" s="96"/>
      <c r="HYR56" s="96"/>
      <c r="HYS56" s="96"/>
      <c r="HYT56" s="96"/>
      <c r="HYU56" s="96"/>
      <c r="HYV56" s="96"/>
      <c r="HYW56" s="96"/>
      <c r="HYX56" s="96"/>
      <c r="HYY56" s="96"/>
      <c r="HYZ56" s="96"/>
      <c r="HZA56" s="96"/>
      <c r="HZB56" s="96"/>
      <c r="HZC56" s="96"/>
      <c r="HZD56" s="96"/>
      <c r="HZE56" s="96"/>
      <c r="HZF56" s="96"/>
      <c r="HZG56" s="96"/>
      <c r="HZH56" s="96"/>
      <c r="HZI56" s="96"/>
      <c r="HZJ56" s="96"/>
      <c r="HZK56" s="96"/>
      <c r="HZL56" s="96"/>
      <c r="HZM56" s="96"/>
      <c r="HZN56" s="96"/>
      <c r="HZO56" s="96"/>
      <c r="HZP56" s="96"/>
      <c r="HZQ56" s="96"/>
      <c r="HZR56" s="96"/>
      <c r="HZS56" s="96"/>
      <c r="HZT56" s="96"/>
      <c r="HZU56" s="96"/>
      <c r="HZV56" s="96"/>
      <c r="HZW56" s="96"/>
      <c r="HZX56" s="96"/>
      <c r="HZY56" s="96"/>
      <c r="HZZ56" s="96"/>
      <c r="IAA56" s="96"/>
      <c r="IAB56" s="96"/>
      <c r="IAC56" s="96"/>
      <c r="IAD56" s="96"/>
      <c r="IAE56" s="96"/>
      <c r="IAF56" s="96"/>
      <c r="IAG56" s="96"/>
      <c r="IAH56" s="96"/>
      <c r="IAI56" s="96"/>
      <c r="IAJ56" s="96"/>
      <c r="IAK56" s="96"/>
      <c r="IAL56" s="96"/>
      <c r="IAM56" s="96"/>
      <c r="IAN56" s="96"/>
      <c r="IAO56" s="96"/>
      <c r="IAP56" s="96"/>
      <c r="IAQ56" s="96"/>
      <c r="IAR56" s="96"/>
      <c r="IAS56" s="96"/>
      <c r="IAT56" s="96"/>
      <c r="IAU56" s="96"/>
      <c r="IAV56" s="96"/>
      <c r="IAW56" s="96"/>
      <c r="IAX56" s="96"/>
      <c r="IAY56" s="96"/>
      <c r="IAZ56" s="96"/>
      <c r="IBA56" s="96"/>
      <c r="IBB56" s="96"/>
      <c r="IBC56" s="96"/>
      <c r="IBD56" s="96"/>
      <c r="IBE56" s="96"/>
      <c r="IBF56" s="96"/>
      <c r="IBG56" s="96"/>
      <c r="IBH56" s="96"/>
      <c r="IBI56" s="96"/>
      <c r="IBJ56" s="96"/>
      <c r="IBK56" s="96"/>
      <c r="IBL56" s="96"/>
      <c r="IBM56" s="96"/>
      <c r="IBN56" s="96"/>
      <c r="IBO56" s="96"/>
      <c r="IBP56" s="96"/>
      <c r="IBQ56" s="96"/>
      <c r="IBR56" s="96"/>
      <c r="IBS56" s="96"/>
      <c r="IBT56" s="96"/>
      <c r="IBU56" s="96"/>
      <c r="IBV56" s="96"/>
      <c r="IBW56" s="96"/>
      <c r="IBX56" s="96"/>
      <c r="IBY56" s="96"/>
      <c r="IBZ56" s="96"/>
      <c r="ICA56" s="96"/>
      <c r="ICB56" s="96"/>
      <c r="ICC56" s="96"/>
      <c r="ICD56" s="96"/>
      <c r="ICE56" s="96"/>
      <c r="ICF56" s="96"/>
      <c r="ICG56" s="96"/>
      <c r="ICH56" s="96"/>
      <c r="ICI56" s="96"/>
      <c r="ICJ56" s="96"/>
      <c r="ICK56" s="96"/>
      <c r="ICL56" s="96"/>
      <c r="ICM56" s="96"/>
      <c r="ICN56" s="96"/>
      <c r="ICO56" s="96"/>
      <c r="ICP56" s="96"/>
      <c r="ICQ56" s="96"/>
      <c r="ICR56" s="96"/>
      <c r="ICS56" s="96"/>
      <c r="ICT56" s="96"/>
      <c r="ICU56" s="96"/>
      <c r="ICV56" s="96"/>
      <c r="ICW56" s="96"/>
      <c r="ICX56" s="96"/>
      <c r="ICY56" s="96"/>
      <c r="ICZ56" s="96"/>
      <c r="IDA56" s="96"/>
      <c r="IDB56" s="96"/>
      <c r="IDC56" s="96"/>
      <c r="IDD56" s="96"/>
      <c r="IDE56" s="96"/>
      <c r="IDF56" s="96"/>
      <c r="IDG56" s="96"/>
      <c r="IDH56" s="96"/>
      <c r="IDI56" s="96"/>
      <c r="IDJ56" s="96"/>
      <c r="IDK56" s="96"/>
      <c r="IDL56" s="96"/>
      <c r="IDM56" s="96"/>
      <c r="IDN56" s="96"/>
      <c r="IDO56" s="96"/>
      <c r="IDP56" s="96"/>
      <c r="IDQ56" s="96"/>
      <c r="IDR56" s="96"/>
      <c r="IDS56" s="96"/>
      <c r="IDT56" s="96"/>
      <c r="IDU56" s="96"/>
      <c r="IDV56" s="96"/>
      <c r="IDW56" s="96"/>
      <c r="IDX56" s="96"/>
      <c r="IDY56" s="96"/>
      <c r="IDZ56" s="96"/>
      <c r="IEA56" s="96"/>
      <c r="IEB56" s="96"/>
      <c r="IEC56" s="96"/>
      <c r="IED56" s="96"/>
      <c r="IEE56" s="96"/>
      <c r="IEF56" s="96"/>
      <c r="IEG56" s="96"/>
      <c r="IEH56" s="96"/>
      <c r="IEI56" s="96"/>
      <c r="IEJ56" s="96"/>
      <c r="IEK56" s="96"/>
      <c r="IEL56" s="96"/>
      <c r="IEM56" s="96"/>
      <c r="IEN56" s="96"/>
      <c r="IEO56" s="96"/>
      <c r="IEP56" s="96"/>
      <c r="IEQ56" s="96"/>
      <c r="IER56" s="96"/>
      <c r="IES56" s="96"/>
      <c r="IET56" s="96"/>
      <c r="IEU56" s="96"/>
      <c r="IEV56" s="96"/>
      <c r="IEW56" s="96"/>
      <c r="IEX56" s="96"/>
      <c r="IEY56" s="96"/>
      <c r="IEZ56" s="96"/>
      <c r="IFA56" s="96"/>
      <c r="IFB56" s="96"/>
      <c r="IFC56" s="96"/>
      <c r="IFD56" s="96"/>
      <c r="IFE56" s="96"/>
      <c r="IFF56" s="96"/>
      <c r="IFG56" s="96"/>
      <c r="IFH56" s="96"/>
      <c r="IFI56" s="96"/>
      <c r="IFJ56" s="96"/>
      <c r="IFK56" s="96"/>
      <c r="IFL56" s="96"/>
      <c r="IFM56" s="96"/>
      <c r="IFN56" s="96"/>
      <c r="IFO56" s="96"/>
      <c r="IFP56" s="96"/>
      <c r="IFQ56" s="96"/>
      <c r="IFR56" s="96"/>
      <c r="IFS56" s="96"/>
      <c r="IFT56" s="96"/>
      <c r="IFU56" s="96"/>
      <c r="IFV56" s="96"/>
      <c r="IFW56" s="96"/>
      <c r="IFX56" s="96"/>
      <c r="IFY56" s="96"/>
      <c r="IFZ56" s="96"/>
      <c r="IGA56" s="96"/>
      <c r="IGB56" s="96"/>
      <c r="IGC56" s="96"/>
      <c r="IGD56" s="96"/>
      <c r="IGE56" s="96"/>
      <c r="IGF56" s="96"/>
      <c r="IGG56" s="96"/>
      <c r="IGH56" s="96"/>
      <c r="IGI56" s="96"/>
      <c r="IGJ56" s="96"/>
      <c r="IGK56" s="96"/>
      <c r="IGL56" s="96"/>
      <c r="IGM56" s="96"/>
      <c r="IGN56" s="96"/>
      <c r="IGO56" s="96"/>
      <c r="IGP56" s="96"/>
      <c r="IGQ56" s="96"/>
      <c r="IGR56" s="96"/>
      <c r="IGS56" s="96"/>
      <c r="IGT56" s="96"/>
      <c r="IGU56" s="96"/>
      <c r="IGV56" s="96"/>
      <c r="IGW56" s="96"/>
      <c r="IGX56" s="96"/>
      <c r="IGY56" s="96"/>
      <c r="IGZ56" s="96"/>
      <c r="IHA56" s="96"/>
      <c r="IHB56" s="96"/>
      <c r="IHC56" s="96"/>
      <c r="IHD56" s="96"/>
      <c r="IHE56" s="96"/>
      <c r="IHF56" s="96"/>
      <c r="IHG56" s="96"/>
      <c r="IHH56" s="96"/>
      <c r="IHI56" s="96"/>
      <c r="IHJ56" s="96"/>
      <c r="IHK56" s="96"/>
      <c r="IHL56" s="96"/>
      <c r="IHM56" s="96"/>
      <c r="IHN56" s="96"/>
      <c r="IHO56" s="96"/>
      <c r="IHP56" s="96"/>
      <c r="IHQ56" s="96"/>
      <c r="IHR56" s="96"/>
      <c r="IHS56" s="96"/>
      <c r="IHT56" s="96"/>
      <c r="IHU56" s="96"/>
      <c r="IHV56" s="96"/>
      <c r="IHW56" s="96"/>
      <c r="IHX56" s="96"/>
      <c r="IHY56" s="96"/>
      <c r="IHZ56" s="96"/>
      <c r="IIA56" s="96"/>
      <c r="IIB56" s="96"/>
      <c r="IIC56" s="96"/>
      <c r="IID56" s="96"/>
      <c r="IIE56" s="96"/>
      <c r="IIF56" s="96"/>
      <c r="IIG56" s="96"/>
      <c r="IIH56" s="96"/>
      <c r="III56" s="96"/>
      <c r="IIJ56" s="96"/>
      <c r="IIK56" s="96"/>
      <c r="IIL56" s="96"/>
      <c r="IIM56" s="96"/>
      <c r="IIN56" s="96"/>
      <c r="IIO56" s="96"/>
      <c r="IIP56" s="96"/>
      <c r="IIQ56" s="96"/>
      <c r="IIR56" s="96"/>
      <c r="IIS56" s="96"/>
      <c r="IIT56" s="96"/>
      <c r="IIU56" s="96"/>
      <c r="IIV56" s="96"/>
      <c r="IIW56" s="96"/>
      <c r="IIX56" s="96"/>
      <c r="IIY56" s="96"/>
      <c r="IIZ56" s="96"/>
      <c r="IJA56" s="96"/>
      <c r="IJB56" s="96"/>
      <c r="IJC56" s="96"/>
      <c r="IJD56" s="96"/>
      <c r="IJE56" s="96"/>
      <c r="IJF56" s="96"/>
      <c r="IJG56" s="96"/>
      <c r="IJH56" s="96"/>
      <c r="IJI56" s="96"/>
      <c r="IJJ56" s="96"/>
      <c r="IJK56" s="96"/>
      <c r="IJL56" s="96"/>
      <c r="IJM56" s="96"/>
      <c r="IJN56" s="96"/>
      <c r="IJO56" s="96"/>
      <c r="IJP56" s="96"/>
      <c r="IJQ56" s="96"/>
      <c r="IJR56" s="96"/>
      <c r="IJS56" s="96"/>
      <c r="IJT56" s="96"/>
      <c r="IJU56" s="96"/>
      <c r="IJV56" s="96"/>
      <c r="IJW56" s="96"/>
      <c r="IJX56" s="96"/>
      <c r="IJY56" s="96"/>
      <c r="IJZ56" s="96"/>
      <c r="IKA56" s="96"/>
      <c r="IKB56" s="96"/>
      <c r="IKC56" s="96"/>
      <c r="IKD56" s="96"/>
      <c r="IKE56" s="96"/>
      <c r="IKF56" s="96"/>
      <c r="IKG56" s="96"/>
      <c r="IKH56" s="96"/>
      <c r="IKI56" s="96"/>
      <c r="IKJ56" s="96"/>
      <c r="IKK56" s="96"/>
      <c r="IKL56" s="96"/>
      <c r="IKM56" s="96"/>
      <c r="IKN56" s="96"/>
      <c r="IKO56" s="96"/>
      <c r="IKP56" s="96"/>
      <c r="IKQ56" s="96"/>
      <c r="IKR56" s="96"/>
      <c r="IKS56" s="96"/>
      <c r="IKT56" s="96"/>
      <c r="IKU56" s="96"/>
      <c r="IKV56" s="96"/>
      <c r="IKW56" s="96"/>
      <c r="IKX56" s="96"/>
      <c r="IKY56" s="96"/>
      <c r="IKZ56" s="96"/>
      <c r="ILA56" s="96"/>
      <c r="ILB56" s="96"/>
      <c r="ILC56" s="96"/>
      <c r="ILD56" s="96"/>
      <c r="ILE56" s="96"/>
      <c r="ILF56" s="96"/>
      <c r="ILG56" s="96"/>
      <c r="ILH56" s="96"/>
      <c r="ILI56" s="96"/>
      <c r="ILJ56" s="96"/>
      <c r="ILK56" s="96"/>
      <c r="ILL56" s="96"/>
      <c r="ILM56" s="96"/>
      <c r="ILN56" s="96"/>
      <c r="ILO56" s="96"/>
      <c r="ILP56" s="96"/>
      <c r="ILQ56" s="96"/>
      <c r="ILR56" s="96"/>
      <c r="ILS56" s="96"/>
      <c r="ILT56" s="96"/>
      <c r="ILU56" s="96"/>
      <c r="ILV56" s="96"/>
      <c r="ILW56" s="96"/>
      <c r="ILX56" s="96"/>
      <c r="ILY56" s="96"/>
      <c r="ILZ56" s="96"/>
      <c r="IMA56" s="96"/>
      <c r="IMB56" s="96"/>
      <c r="IMC56" s="96"/>
      <c r="IMD56" s="96"/>
      <c r="IME56" s="96"/>
      <c r="IMF56" s="96"/>
      <c r="IMG56" s="96"/>
      <c r="IMH56" s="96"/>
      <c r="IMI56" s="96"/>
      <c r="IMJ56" s="96"/>
      <c r="IMK56" s="96"/>
      <c r="IML56" s="96"/>
      <c r="IMM56" s="96"/>
      <c r="IMN56" s="96"/>
      <c r="IMO56" s="96"/>
      <c r="IMP56" s="96"/>
      <c r="IMQ56" s="96"/>
      <c r="IMR56" s="96"/>
      <c r="IMS56" s="96"/>
      <c r="IMT56" s="96"/>
      <c r="IMU56" s="96"/>
      <c r="IMV56" s="96"/>
      <c r="IMW56" s="96"/>
      <c r="IMX56" s="96"/>
      <c r="IMY56" s="96"/>
      <c r="IMZ56" s="96"/>
      <c r="INA56" s="96"/>
      <c r="INB56" s="96"/>
      <c r="INC56" s="96"/>
      <c r="IND56" s="96"/>
      <c r="INE56" s="96"/>
      <c r="INF56" s="96"/>
      <c r="ING56" s="96"/>
      <c r="INH56" s="96"/>
      <c r="INI56" s="96"/>
      <c r="INJ56" s="96"/>
      <c r="INK56" s="96"/>
      <c r="INL56" s="96"/>
      <c r="INM56" s="96"/>
      <c r="INN56" s="96"/>
      <c r="INO56" s="96"/>
      <c r="INP56" s="96"/>
      <c r="INQ56" s="96"/>
      <c r="INR56" s="96"/>
      <c r="INS56" s="96"/>
      <c r="INT56" s="96"/>
      <c r="INU56" s="96"/>
      <c r="INV56" s="96"/>
      <c r="INW56" s="96"/>
      <c r="INX56" s="96"/>
      <c r="INY56" s="96"/>
      <c r="INZ56" s="96"/>
      <c r="IOA56" s="96"/>
      <c r="IOB56" s="96"/>
      <c r="IOC56" s="96"/>
      <c r="IOD56" s="96"/>
      <c r="IOE56" s="96"/>
      <c r="IOF56" s="96"/>
      <c r="IOG56" s="96"/>
      <c r="IOH56" s="96"/>
      <c r="IOI56" s="96"/>
      <c r="IOJ56" s="96"/>
      <c r="IOK56" s="96"/>
      <c r="IOL56" s="96"/>
      <c r="IOM56" s="96"/>
      <c r="ION56" s="96"/>
      <c r="IOO56" s="96"/>
      <c r="IOP56" s="96"/>
      <c r="IOQ56" s="96"/>
      <c r="IOR56" s="96"/>
      <c r="IOS56" s="96"/>
      <c r="IOT56" s="96"/>
      <c r="IOU56" s="96"/>
      <c r="IOV56" s="96"/>
      <c r="IOW56" s="96"/>
      <c r="IOX56" s="96"/>
      <c r="IOY56" s="96"/>
      <c r="IOZ56" s="96"/>
      <c r="IPA56" s="96"/>
      <c r="IPB56" s="96"/>
      <c r="IPC56" s="96"/>
      <c r="IPD56" s="96"/>
      <c r="IPE56" s="96"/>
      <c r="IPF56" s="96"/>
      <c r="IPG56" s="96"/>
      <c r="IPH56" s="96"/>
      <c r="IPI56" s="96"/>
      <c r="IPJ56" s="96"/>
      <c r="IPK56" s="96"/>
      <c r="IPL56" s="96"/>
      <c r="IPM56" s="96"/>
      <c r="IPN56" s="96"/>
      <c r="IPO56" s="96"/>
      <c r="IPP56" s="96"/>
      <c r="IPQ56" s="96"/>
      <c r="IPR56" s="96"/>
      <c r="IPS56" s="96"/>
      <c r="IPT56" s="96"/>
      <c r="IPU56" s="96"/>
      <c r="IPV56" s="96"/>
      <c r="IPW56" s="96"/>
      <c r="IPX56" s="96"/>
      <c r="IPY56" s="96"/>
      <c r="IPZ56" s="96"/>
      <c r="IQA56" s="96"/>
      <c r="IQB56" s="96"/>
      <c r="IQC56" s="96"/>
      <c r="IQD56" s="96"/>
      <c r="IQE56" s="96"/>
      <c r="IQF56" s="96"/>
      <c r="IQG56" s="96"/>
      <c r="IQH56" s="96"/>
      <c r="IQI56" s="96"/>
      <c r="IQJ56" s="96"/>
      <c r="IQK56" s="96"/>
      <c r="IQL56" s="96"/>
      <c r="IQM56" s="96"/>
      <c r="IQN56" s="96"/>
      <c r="IQO56" s="96"/>
      <c r="IQP56" s="96"/>
      <c r="IQQ56" s="96"/>
      <c r="IQR56" s="96"/>
      <c r="IQS56" s="96"/>
      <c r="IQT56" s="96"/>
      <c r="IQU56" s="96"/>
      <c r="IQV56" s="96"/>
      <c r="IQW56" s="96"/>
      <c r="IQX56" s="96"/>
      <c r="IQY56" s="96"/>
      <c r="IQZ56" s="96"/>
      <c r="IRA56" s="96"/>
      <c r="IRB56" s="96"/>
      <c r="IRC56" s="96"/>
      <c r="IRD56" s="96"/>
      <c r="IRE56" s="96"/>
      <c r="IRF56" s="96"/>
      <c r="IRG56" s="96"/>
      <c r="IRH56" s="96"/>
      <c r="IRI56" s="96"/>
      <c r="IRJ56" s="96"/>
      <c r="IRK56" s="96"/>
      <c r="IRL56" s="96"/>
      <c r="IRM56" s="96"/>
      <c r="IRN56" s="96"/>
      <c r="IRO56" s="96"/>
      <c r="IRP56" s="96"/>
      <c r="IRQ56" s="96"/>
      <c r="IRR56" s="96"/>
      <c r="IRS56" s="96"/>
      <c r="IRT56" s="96"/>
      <c r="IRU56" s="96"/>
      <c r="IRV56" s="96"/>
      <c r="IRW56" s="96"/>
      <c r="IRX56" s="96"/>
      <c r="IRY56" s="96"/>
      <c r="IRZ56" s="96"/>
      <c r="ISA56" s="96"/>
      <c r="ISB56" s="96"/>
      <c r="ISC56" s="96"/>
      <c r="ISD56" s="96"/>
      <c r="ISE56" s="96"/>
      <c r="ISF56" s="96"/>
      <c r="ISG56" s="96"/>
      <c r="ISH56" s="96"/>
      <c r="ISI56" s="96"/>
      <c r="ISJ56" s="96"/>
      <c r="ISK56" s="96"/>
      <c r="ISL56" s="96"/>
      <c r="ISM56" s="96"/>
      <c r="ISN56" s="96"/>
      <c r="ISO56" s="96"/>
      <c r="ISP56" s="96"/>
      <c r="ISQ56" s="96"/>
      <c r="ISR56" s="96"/>
      <c r="ISS56" s="96"/>
      <c r="IST56" s="96"/>
      <c r="ISU56" s="96"/>
      <c r="ISV56" s="96"/>
      <c r="ISW56" s="96"/>
      <c r="ISX56" s="96"/>
      <c r="ISY56" s="96"/>
      <c r="ISZ56" s="96"/>
      <c r="ITA56" s="96"/>
      <c r="ITB56" s="96"/>
      <c r="ITC56" s="96"/>
      <c r="ITD56" s="96"/>
      <c r="ITE56" s="96"/>
      <c r="ITF56" s="96"/>
      <c r="ITG56" s="96"/>
      <c r="ITH56" s="96"/>
      <c r="ITI56" s="96"/>
      <c r="ITJ56" s="96"/>
      <c r="ITK56" s="96"/>
      <c r="ITL56" s="96"/>
      <c r="ITM56" s="96"/>
      <c r="ITN56" s="96"/>
      <c r="ITO56" s="96"/>
      <c r="ITP56" s="96"/>
      <c r="ITQ56" s="96"/>
      <c r="ITR56" s="96"/>
      <c r="ITS56" s="96"/>
      <c r="ITT56" s="96"/>
      <c r="ITU56" s="96"/>
      <c r="ITV56" s="96"/>
      <c r="ITW56" s="96"/>
      <c r="ITX56" s="96"/>
      <c r="ITY56" s="96"/>
      <c r="ITZ56" s="96"/>
      <c r="IUA56" s="96"/>
      <c r="IUB56" s="96"/>
      <c r="IUC56" s="96"/>
      <c r="IUD56" s="96"/>
      <c r="IUE56" s="96"/>
      <c r="IUF56" s="96"/>
      <c r="IUG56" s="96"/>
      <c r="IUH56" s="96"/>
      <c r="IUI56" s="96"/>
      <c r="IUJ56" s="96"/>
      <c r="IUK56" s="96"/>
      <c r="IUL56" s="96"/>
      <c r="IUM56" s="96"/>
      <c r="IUN56" s="96"/>
      <c r="IUO56" s="96"/>
      <c r="IUP56" s="96"/>
      <c r="IUQ56" s="96"/>
      <c r="IUR56" s="96"/>
      <c r="IUS56" s="96"/>
      <c r="IUT56" s="96"/>
      <c r="IUU56" s="96"/>
      <c r="IUV56" s="96"/>
      <c r="IUW56" s="96"/>
      <c r="IUX56" s="96"/>
      <c r="IUY56" s="96"/>
      <c r="IUZ56" s="96"/>
      <c r="IVA56" s="96"/>
      <c r="IVB56" s="96"/>
      <c r="IVC56" s="96"/>
      <c r="IVD56" s="96"/>
      <c r="IVE56" s="96"/>
      <c r="IVF56" s="96"/>
      <c r="IVG56" s="96"/>
      <c r="IVH56" s="96"/>
      <c r="IVI56" s="96"/>
      <c r="IVJ56" s="96"/>
      <c r="IVK56" s="96"/>
      <c r="IVL56" s="96"/>
      <c r="IVM56" s="96"/>
      <c r="IVN56" s="96"/>
      <c r="IVO56" s="96"/>
      <c r="IVP56" s="96"/>
      <c r="IVQ56" s="96"/>
      <c r="IVR56" s="96"/>
      <c r="IVS56" s="96"/>
      <c r="IVT56" s="96"/>
      <c r="IVU56" s="96"/>
      <c r="IVV56" s="96"/>
      <c r="IVW56" s="96"/>
      <c r="IVX56" s="96"/>
      <c r="IVY56" s="96"/>
      <c r="IVZ56" s="96"/>
      <c r="IWA56" s="96"/>
      <c r="IWB56" s="96"/>
      <c r="IWC56" s="96"/>
      <c r="IWD56" s="96"/>
      <c r="IWE56" s="96"/>
      <c r="IWF56" s="96"/>
      <c r="IWG56" s="96"/>
      <c r="IWH56" s="96"/>
      <c r="IWI56" s="96"/>
      <c r="IWJ56" s="96"/>
      <c r="IWK56" s="96"/>
      <c r="IWL56" s="96"/>
      <c r="IWM56" s="96"/>
      <c r="IWN56" s="96"/>
      <c r="IWO56" s="96"/>
      <c r="IWP56" s="96"/>
      <c r="IWQ56" s="96"/>
      <c r="IWR56" s="96"/>
      <c r="IWS56" s="96"/>
      <c r="IWT56" s="96"/>
      <c r="IWU56" s="96"/>
      <c r="IWV56" s="96"/>
      <c r="IWW56" s="96"/>
      <c r="IWX56" s="96"/>
      <c r="IWY56" s="96"/>
      <c r="IWZ56" s="96"/>
      <c r="IXA56" s="96"/>
      <c r="IXB56" s="96"/>
      <c r="IXC56" s="96"/>
      <c r="IXD56" s="96"/>
      <c r="IXE56" s="96"/>
      <c r="IXF56" s="96"/>
      <c r="IXG56" s="96"/>
      <c r="IXH56" s="96"/>
      <c r="IXI56" s="96"/>
      <c r="IXJ56" s="96"/>
      <c r="IXK56" s="96"/>
      <c r="IXL56" s="96"/>
      <c r="IXM56" s="96"/>
      <c r="IXN56" s="96"/>
      <c r="IXO56" s="96"/>
      <c r="IXP56" s="96"/>
      <c r="IXQ56" s="96"/>
      <c r="IXR56" s="96"/>
      <c r="IXS56" s="96"/>
      <c r="IXT56" s="96"/>
      <c r="IXU56" s="96"/>
      <c r="IXV56" s="96"/>
      <c r="IXW56" s="96"/>
      <c r="IXX56" s="96"/>
      <c r="IXY56" s="96"/>
      <c r="IXZ56" s="96"/>
      <c r="IYA56" s="96"/>
      <c r="IYB56" s="96"/>
      <c r="IYC56" s="96"/>
      <c r="IYD56" s="96"/>
      <c r="IYE56" s="96"/>
      <c r="IYF56" s="96"/>
      <c r="IYG56" s="96"/>
      <c r="IYH56" s="96"/>
      <c r="IYI56" s="96"/>
      <c r="IYJ56" s="96"/>
      <c r="IYK56" s="96"/>
      <c r="IYL56" s="96"/>
      <c r="IYM56" s="96"/>
      <c r="IYN56" s="96"/>
      <c r="IYO56" s="96"/>
      <c r="IYP56" s="96"/>
      <c r="IYQ56" s="96"/>
      <c r="IYR56" s="96"/>
      <c r="IYS56" s="96"/>
      <c r="IYT56" s="96"/>
      <c r="IYU56" s="96"/>
      <c r="IYV56" s="96"/>
      <c r="IYW56" s="96"/>
      <c r="IYX56" s="96"/>
      <c r="IYY56" s="96"/>
      <c r="IYZ56" s="96"/>
      <c r="IZA56" s="96"/>
      <c r="IZB56" s="96"/>
      <c r="IZC56" s="96"/>
      <c r="IZD56" s="96"/>
      <c r="IZE56" s="96"/>
      <c r="IZF56" s="96"/>
      <c r="IZG56" s="96"/>
      <c r="IZH56" s="96"/>
      <c r="IZI56" s="96"/>
      <c r="IZJ56" s="96"/>
      <c r="IZK56" s="96"/>
      <c r="IZL56" s="96"/>
      <c r="IZM56" s="96"/>
      <c r="IZN56" s="96"/>
      <c r="IZO56" s="96"/>
      <c r="IZP56" s="96"/>
      <c r="IZQ56" s="96"/>
      <c r="IZR56" s="96"/>
      <c r="IZS56" s="96"/>
      <c r="IZT56" s="96"/>
      <c r="IZU56" s="96"/>
      <c r="IZV56" s="96"/>
      <c r="IZW56" s="96"/>
      <c r="IZX56" s="96"/>
      <c r="IZY56" s="96"/>
      <c r="IZZ56" s="96"/>
      <c r="JAA56" s="96"/>
      <c r="JAB56" s="96"/>
      <c r="JAC56" s="96"/>
      <c r="JAD56" s="96"/>
      <c r="JAE56" s="96"/>
      <c r="JAF56" s="96"/>
      <c r="JAG56" s="96"/>
      <c r="JAH56" s="96"/>
      <c r="JAI56" s="96"/>
      <c r="JAJ56" s="96"/>
      <c r="JAK56" s="96"/>
      <c r="JAL56" s="96"/>
      <c r="JAM56" s="96"/>
      <c r="JAN56" s="96"/>
      <c r="JAO56" s="96"/>
      <c r="JAP56" s="96"/>
      <c r="JAQ56" s="96"/>
      <c r="JAR56" s="96"/>
      <c r="JAS56" s="96"/>
      <c r="JAT56" s="96"/>
      <c r="JAU56" s="96"/>
      <c r="JAV56" s="96"/>
      <c r="JAW56" s="96"/>
      <c r="JAX56" s="96"/>
      <c r="JAY56" s="96"/>
      <c r="JAZ56" s="96"/>
      <c r="JBA56" s="96"/>
      <c r="JBB56" s="96"/>
      <c r="JBC56" s="96"/>
      <c r="JBD56" s="96"/>
      <c r="JBE56" s="96"/>
      <c r="JBF56" s="96"/>
      <c r="JBG56" s="96"/>
      <c r="JBH56" s="96"/>
      <c r="JBI56" s="96"/>
      <c r="JBJ56" s="96"/>
      <c r="JBK56" s="96"/>
      <c r="JBL56" s="96"/>
      <c r="JBM56" s="96"/>
      <c r="JBN56" s="96"/>
      <c r="JBO56" s="96"/>
      <c r="JBP56" s="96"/>
      <c r="JBQ56" s="96"/>
      <c r="JBR56" s="96"/>
      <c r="JBS56" s="96"/>
      <c r="JBT56" s="96"/>
      <c r="JBU56" s="96"/>
      <c r="JBV56" s="96"/>
      <c r="JBW56" s="96"/>
      <c r="JBX56" s="96"/>
      <c r="JBY56" s="96"/>
      <c r="JBZ56" s="96"/>
      <c r="JCA56" s="96"/>
      <c r="JCB56" s="96"/>
      <c r="JCC56" s="96"/>
      <c r="JCD56" s="96"/>
      <c r="JCE56" s="96"/>
      <c r="JCF56" s="96"/>
      <c r="JCG56" s="96"/>
      <c r="JCH56" s="96"/>
      <c r="JCI56" s="96"/>
      <c r="JCJ56" s="96"/>
      <c r="JCK56" s="96"/>
      <c r="JCL56" s="96"/>
      <c r="JCM56" s="96"/>
      <c r="JCN56" s="96"/>
      <c r="JCO56" s="96"/>
      <c r="JCP56" s="96"/>
      <c r="JCQ56" s="96"/>
      <c r="JCR56" s="96"/>
      <c r="JCS56" s="96"/>
      <c r="JCT56" s="96"/>
      <c r="JCU56" s="96"/>
      <c r="JCV56" s="96"/>
      <c r="JCW56" s="96"/>
      <c r="JCX56" s="96"/>
      <c r="JCY56" s="96"/>
      <c r="JCZ56" s="96"/>
      <c r="JDA56" s="96"/>
      <c r="JDB56" s="96"/>
      <c r="JDC56" s="96"/>
      <c r="JDD56" s="96"/>
      <c r="JDE56" s="96"/>
      <c r="JDF56" s="96"/>
      <c r="JDG56" s="96"/>
      <c r="JDH56" s="96"/>
      <c r="JDI56" s="96"/>
      <c r="JDJ56" s="96"/>
      <c r="JDK56" s="96"/>
      <c r="JDL56" s="96"/>
      <c r="JDM56" s="96"/>
      <c r="JDN56" s="96"/>
      <c r="JDO56" s="96"/>
      <c r="JDP56" s="96"/>
      <c r="JDQ56" s="96"/>
      <c r="JDR56" s="96"/>
      <c r="JDS56" s="96"/>
      <c r="JDT56" s="96"/>
      <c r="JDU56" s="96"/>
      <c r="JDV56" s="96"/>
      <c r="JDW56" s="96"/>
      <c r="JDX56" s="96"/>
      <c r="JDY56" s="96"/>
      <c r="JDZ56" s="96"/>
      <c r="JEA56" s="96"/>
      <c r="JEB56" s="96"/>
      <c r="JEC56" s="96"/>
      <c r="JED56" s="96"/>
      <c r="JEE56" s="96"/>
      <c r="JEF56" s="96"/>
      <c r="JEG56" s="96"/>
      <c r="JEH56" s="96"/>
      <c r="JEI56" s="96"/>
      <c r="JEJ56" s="96"/>
      <c r="JEK56" s="96"/>
      <c r="JEL56" s="96"/>
      <c r="JEM56" s="96"/>
      <c r="JEN56" s="96"/>
      <c r="JEO56" s="96"/>
      <c r="JEP56" s="96"/>
      <c r="JEQ56" s="96"/>
      <c r="JER56" s="96"/>
      <c r="JES56" s="96"/>
      <c r="JET56" s="96"/>
      <c r="JEU56" s="96"/>
      <c r="JEV56" s="96"/>
      <c r="JEW56" s="96"/>
      <c r="JEX56" s="96"/>
      <c r="JEY56" s="96"/>
      <c r="JEZ56" s="96"/>
      <c r="JFA56" s="96"/>
      <c r="JFB56" s="96"/>
      <c r="JFC56" s="96"/>
      <c r="JFD56" s="96"/>
      <c r="JFE56" s="96"/>
      <c r="JFF56" s="96"/>
      <c r="JFG56" s="96"/>
      <c r="JFH56" s="96"/>
      <c r="JFI56" s="96"/>
      <c r="JFJ56" s="96"/>
      <c r="JFK56" s="96"/>
      <c r="JFL56" s="96"/>
      <c r="JFM56" s="96"/>
      <c r="JFN56" s="96"/>
      <c r="JFO56" s="96"/>
      <c r="JFP56" s="96"/>
      <c r="JFQ56" s="96"/>
      <c r="JFR56" s="96"/>
      <c r="JFS56" s="96"/>
      <c r="JFT56" s="96"/>
      <c r="JFU56" s="96"/>
      <c r="JFV56" s="96"/>
      <c r="JFW56" s="96"/>
      <c r="JFX56" s="96"/>
      <c r="JFY56" s="96"/>
      <c r="JFZ56" s="96"/>
      <c r="JGA56" s="96"/>
      <c r="JGB56" s="96"/>
      <c r="JGC56" s="96"/>
      <c r="JGD56" s="96"/>
      <c r="JGE56" s="96"/>
      <c r="JGF56" s="96"/>
      <c r="JGG56" s="96"/>
      <c r="JGH56" s="96"/>
      <c r="JGI56" s="96"/>
      <c r="JGJ56" s="96"/>
      <c r="JGK56" s="96"/>
      <c r="JGL56" s="96"/>
      <c r="JGM56" s="96"/>
      <c r="JGN56" s="96"/>
      <c r="JGO56" s="96"/>
      <c r="JGP56" s="96"/>
      <c r="JGQ56" s="96"/>
      <c r="JGR56" s="96"/>
      <c r="JGS56" s="96"/>
      <c r="JGT56" s="96"/>
      <c r="JGU56" s="96"/>
      <c r="JGV56" s="96"/>
      <c r="JGW56" s="96"/>
      <c r="JGX56" s="96"/>
      <c r="JGY56" s="96"/>
      <c r="JGZ56" s="96"/>
      <c r="JHA56" s="96"/>
      <c r="JHB56" s="96"/>
      <c r="JHC56" s="96"/>
      <c r="JHD56" s="96"/>
      <c r="JHE56" s="96"/>
      <c r="JHF56" s="96"/>
      <c r="JHG56" s="96"/>
      <c r="JHH56" s="96"/>
      <c r="JHI56" s="96"/>
      <c r="JHJ56" s="96"/>
      <c r="JHK56" s="96"/>
      <c r="JHL56" s="96"/>
      <c r="JHM56" s="96"/>
      <c r="JHN56" s="96"/>
      <c r="JHO56" s="96"/>
      <c r="JHP56" s="96"/>
      <c r="JHQ56" s="96"/>
      <c r="JHR56" s="96"/>
      <c r="JHS56" s="96"/>
      <c r="JHT56" s="96"/>
      <c r="JHU56" s="96"/>
      <c r="JHV56" s="96"/>
      <c r="JHW56" s="96"/>
      <c r="JHX56" s="96"/>
      <c r="JHY56" s="96"/>
      <c r="JHZ56" s="96"/>
      <c r="JIA56" s="96"/>
      <c r="JIB56" s="96"/>
      <c r="JIC56" s="96"/>
      <c r="JID56" s="96"/>
      <c r="JIE56" s="96"/>
      <c r="JIF56" s="96"/>
      <c r="JIG56" s="96"/>
      <c r="JIH56" s="96"/>
      <c r="JII56" s="96"/>
      <c r="JIJ56" s="96"/>
      <c r="JIK56" s="96"/>
      <c r="JIL56" s="96"/>
      <c r="JIM56" s="96"/>
      <c r="JIN56" s="96"/>
      <c r="JIO56" s="96"/>
      <c r="JIP56" s="96"/>
      <c r="JIQ56" s="96"/>
      <c r="JIR56" s="96"/>
      <c r="JIS56" s="96"/>
      <c r="JIT56" s="96"/>
      <c r="JIU56" s="96"/>
      <c r="JIV56" s="96"/>
      <c r="JIW56" s="96"/>
      <c r="JIX56" s="96"/>
      <c r="JIY56" s="96"/>
      <c r="JIZ56" s="96"/>
      <c r="JJA56" s="96"/>
      <c r="JJB56" s="96"/>
      <c r="JJC56" s="96"/>
      <c r="JJD56" s="96"/>
      <c r="JJE56" s="96"/>
      <c r="JJF56" s="96"/>
      <c r="JJG56" s="96"/>
      <c r="JJH56" s="96"/>
      <c r="JJI56" s="96"/>
      <c r="JJJ56" s="96"/>
      <c r="JJK56" s="96"/>
      <c r="JJL56" s="96"/>
      <c r="JJM56" s="96"/>
      <c r="JJN56" s="96"/>
      <c r="JJO56" s="96"/>
      <c r="JJP56" s="96"/>
      <c r="JJQ56" s="96"/>
      <c r="JJR56" s="96"/>
      <c r="JJS56" s="96"/>
      <c r="JJT56" s="96"/>
      <c r="JJU56" s="96"/>
      <c r="JJV56" s="96"/>
      <c r="JJW56" s="96"/>
      <c r="JJX56" s="96"/>
      <c r="JJY56" s="96"/>
      <c r="JJZ56" s="96"/>
      <c r="JKA56" s="96"/>
      <c r="JKB56" s="96"/>
      <c r="JKC56" s="96"/>
      <c r="JKD56" s="96"/>
      <c r="JKE56" s="96"/>
      <c r="JKF56" s="96"/>
      <c r="JKG56" s="96"/>
      <c r="JKH56" s="96"/>
      <c r="JKI56" s="96"/>
      <c r="JKJ56" s="96"/>
      <c r="JKK56" s="96"/>
      <c r="JKL56" s="96"/>
      <c r="JKM56" s="96"/>
      <c r="JKN56" s="96"/>
      <c r="JKO56" s="96"/>
      <c r="JKP56" s="96"/>
      <c r="JKQ56" s="96"/>
      <c r="JKR56" s="96"/>
      <c r="JKS56" s="96"/>
      <c r="JKT56" s="96"/>
      <c r="JKU56" s="96"/>
      <c r="JKV56" s="96"/>
      <c r="JKW56" s="96"/>
      <c r="JKX56" s="96"/>
      <c r="JKY56" s="96"/>
      <c r="JKZ56" s="96"/>
      <c r="JLA56" s="96"/>
      <c r="JLB56" s="96"/>
      <c r="JLC56" s="96"/>
      <c r="JLD56" s="96"/>
      <c r="JLE56" s="96"/>
      <c r="JLF56" s="96"/>
      <c r="JLG56" s="96"/>
      <c r="JLH56" s="96"/>
      <c r="JLI56" s="96"/>
      <c r="JLJ56" s="96"/>
      <c r="JLK56" s="96"/>
      <c r="JLL56" s="96"/>
      <c r="JLM56" s="96"/>
      <c r="JLN56" s="96"/>
      <c r="JLO56" s="96"/>
      <c r="JLP56" s="96"/>
      <c r="JLQ56" s="96"/>
      <c r="JLR56" s="96"/>
      <c r="JLS56" s="96"/>
      <c r="JLT56" s="96"/>
      <c r="JLU56" s="96"/>
      <c r="JLV56" s="96"/>
      <c r="JLW56" s="96"/>
      <c r="JLX56" s="96"/>
      <c r="JLY56" s="96"/>
      <c r="JLZ56" s="96"/>
      <c r="JMA56" s="96"/>
      <c r="JMB56" s="96"/>
      <c r="JMC56" s="96"/>
      <c r="JMD56" s="96"/>
      <c r="JME56" s="96"/>
      <c r="JMF56" s="96"/>
      <c r="JMG56" s="96"/>
      <c r="JMH56" s="96"/>
      <c r="JMI56" s="96"/>
      <c r="JMJ56" s="96"/>
      <c r="JMK56" s="96"/>
      <c r="JML56" s="96"/>
      <c r="JMM56" s="96"/>
      <c r="JMN56" s="96"/>
      <c r="JMO56" s="96"/>
      <c r="JMP56" s="96"/>
      <c r="JMQ56" s="96"/>
      <c r="JMR56" s="96"/>
      <c r="JMS56" s="96"/>
      <c r="JMT56" s="96"/>
      <c r="JMU56" s="96"/>
      <c r="JMV56" s="96"/>
      <c r="JMW56" s="96"/>
      <c r="JMX56" s="96"/>
      <c r="JMY56" s="96"/>
      <c r="JMZ56" s="96"/>
      <c r="JNA56" s="96"/>
      <c r="JNB56" s="96"/>
      <c r="JNC56" s="96"/>
      <c r="JND56" s="96"/>
      <c r="JNE56" s="96"/>
      <c r="JNF56" s="96"/>
      <c r="JNG56" s="96"/>
      <c r="JNH56" s="96"/>
      <c r="JNI56" s="96"/>
      <c r="JNJ56" s="96"/>
      <c r="JNK56" s="96"/>
      <c r="JNL56" s="96"/>
      <c r="JNM56" s="96"/>
      <c r="JNN56" s="96"/>
      <c r="JNO56" s="96"/>
      <c r="JNP56" s="96"/>
      <c r="JNQ56" s="96"/>
      <c r="JNR56" s="96"/>
      <c r="JNS56" s="96"/>
      <c r="JNT56" s="96"/>
      <c r="JNU56" s="96"/>
      <c r="JNV56" s="96"/>
      <c r="JNW56" s="96"/>
      <c r="JNX56" s="96"/>
      <c r="JNY56" s="96"/>
      <c r="JNZ56" s="96"/>
      <c r="JOA56" s="96"/>
      <c r="JOB56" s="96"/>
      <c r="JOC56" s="96"/>
      <c r="JOD56" s="96"/>
      <c r="JOE56" s="96"/>
      <c r="JOF56" s="96"/>
      <c r="JOG56" s="96"/>
      <c r="JOH56" s="96"/>
      <c r="JOI56" s="96"/>
      <c r="JOJ56" s="96"/>
      <c r="JOK56" s="96"/>
      <c r="JOL56" s="96"/>
      <c r="JOM56" s="96"/>
      <c r="JON56" s="96"/>
      <c r="JOO56" s="96"/>
      <c r="JOP56" s="96"/>
      <c r="JOQ56" s="96"/>
      <c r="JOR56" s="96"/>
      <c r="JOS56" s="96"/>
      <c r="JOT56" s="96"/>
      <c r="JOU56" s="96"/>
      <c r="JOV56" s="96"/>
      <c r="JOW56" s="96"/>
      <c r="JOX56" s="96"/>
      <c r="JOY56" s="96"/>
      <c r="JOZ56" s="96"/>
      <c r="JPA56" s="96"/>
      <c r="JPB56" s="96"/>
      <c r="JPC56" s="96"/>
      <c r="JPD56" s="96"/>
      <c r="JPE56" s="96"/>
      <c r="JPF56" s="96"/>
      <c r="JPG56" s="96"/>
      <c r="JPH56" s="96"/>
      <c r="JPI56" s="96"/>
      <c r="JPJ56" s="96"/>
      <c r="JPK56" s="96"/>
      <c r="JPL56" s="96"/>
      <c r="JPM56" s="96"/>
      <c r="JPN56" s="96"/>
      <c r="JPO56" s="96"/>
      <c r="JPP56" s="96"/>
      <c r="JPQ56" s="96"/>
      <c r="JPR56" s="96"/>
      <c r="JPS56" s="96"/>
      <c r="JPT56" s="96"/>
      <c r="JPU56" s="96"/>
      <c r="JPV56" s="96"/>
      <c r="JPW56" s="96"/>
      <c r="JPX56" s="96"/>
      <c r="JPY56" s="96"/>
      <c r="JPZ56" s="96"/>
      <c r="JQA56" s="96"/>
      <c r="JQB56" s="96"/>
      <c r="JQC56" s="96"/>
      <c r="JQD56" s="96"/>
      <c r="JQE56" s="96"/>
      <c r="JQF56" s="96"/>
      <c r="JQG56" s="96"/>
      <c r="JQH56" s="96"/>
      <c r="JQI56" s="96"/>
      <c r="JQJ56" s="96"/>
      <c r="JQK56" s="96"/>
      <c r="JQL56" s="96"/>
      <c r="JQM56" s="96"/>
      <c r="JQN56" s="96"/>
      <c r="JQO56" s="96"/>
      <c r="JQP56" s="96"/>
      <c r="JQQ56" s="96"/>
      <c r="JQR56" s="96"/>
      <c r="JQS56" s="96"/>
      <c r="JQT56" s="96"/>
      <c r="JQU56" s="96"/>
      <c r="JQV56" s="96"/>
      <c r="JQW56" s="96"/>
      <c r="JQX56" s="96"/>
      <c r="JQY56" s="96"/>
      <c r="JQZ56" s="96"/>
      <c r="JRA56" s="96"/>
      <c r="JRB56" s="96"/>
      <c r="JRC56" s="96"/>
      <c r="JRD56" s="96"/>
      <c r="JRE56" s="96"/>
      <c r="JRF56" s="96"/>
      <c r="JRG56" s="96"/>
      <c r="JRH56" s="96"/>
      <c r="JRI56" s="96"/>
      <c r="JRJ56" s="96"/>
      <c r="JRK56" s="96"/>
      <c r="JRL56" s="96"/>
      <c r="JRM56" s="96"/>
      <c r="JRN56" s="96"/>
      <c r="JRO56" s="96"/>
      <c r="JRP56" s="96"/>
      <c r="JRQ56" s="96"/>
      <c r="JRR56" s="96"/>
      <c r="JRS56" s="96"/>
      <c r="JRT56" s="96"/>
      <c r="JRU56" s="96"/>
      <c r="JRV56" s="96"/>
      <c r="JRW56" s="96"/>
      <c r="JRX56" s="96"/>
      <c r="JRY56" s="96"/>
      <c r="JRZ56" s="96"/>
      <c r="JSA56" s="96"/>
      <c r="JSB56" s="96"/>
      <c r="JSC56" s="96"/>
      <c r="JSD56" s="96"/>
      <c r="JSE56" s="96"/>
      <c r="JSF56" s="96"/>
      <c r="JSG56" s="96"/>
      <c r="JSH56" s="96"/>
      <c r="JSI56" s="96"/>
      <c r="JSJ56" s="96"/>
      <c r="JSK56" s="96"/>
      <c r="JSL56" s="96"/>
      <c r="JSM56" s="96"/>
      <c r="JSN56" s="96"/>
      <c r="JSO56" s="96"/>
      <c r="JSP56" s="96"/>
      <c r="JSQ56" s="96"/>
      <c r="JSR56" s="96"/>
      <c r="JSS56" s="96"/>
      <c r="JST56" s="96"/>
      <c r="JSU56" s="96"/>
      <c r="JSV56" s="96"/>
      <c r="JSW56" s="96"/>
      <c r="JSX56" s="96"/>
      <c r="JSY56" s="96"/>
      <c r="JSZ56" s="96"/>
      <c r="JTA56" s="96"/>
      <c r="JTB56" s="96"/>
      <c r="JTC56" s="96"/>
      <c r="JTD56" s="96"/>
      <c r="JTE56" s="96"/>
      <c r="JTF56" s="96"/>
      <c r="JTG56" s="96"/>
      <c r="JTH56" s="96"/>
      <c r="JTI56" s="96"/>
      <c r="JTJ56" s="96"/>
      <c r="JTK56" s="96"/>
      <c r="JTL56" s="96"/>
      <c r="JTM56" s="96"/>
      <c r="JTN56" s="96"/>
      <c r="JTO56" s="96"/>
      <c r="JTP56" s="96"/>
      <c r="JTQ56" s="96"/>
      <c r="JTR56" s="96"/>
      <c r="JTS56" s="96"/>
      <c r="JTT56" s="96"/>
      <c r="JTU56" s="96"/>
      <c r="JTV56" s="96"/>
      <c r="JTW56" s="96"/>
      <c r="JTX56" s="96"/>
      <c r="JTY56" s="96"/>
      <c r="JTZ56" s="96"/>
      <c r="JUA56" s="96"/>
      <c r="JUB56" s="96"/>
      <c r="JUC56" s="96"/>
      <c r="JUD56" s="96"/>
      <c r="JUE56" s="96"/>
      <c r="JUF56" s="96"/>
      <c r="JUG56" s="96"/>
      <c r="JUH56" s="96"/>
      <c r="JUI56" s="96"/>
      <c r="JUJ56" s="96"/>
      <c r="JUK56" s="96"/>
      <c r="JUL56" s="96"/>
      <c r="JUM56" s="96"/>
      <c r="JUN56" s="96"/>
      <c r="JUO56" s="96"/>
      <c r="JUP56" s="96"/>
      <c r="JUQ56" s="96"/>
      <c r="JUR56" s="96"/>
      <c r="JUS56" s="96"/>
      <c r="JUT56" s="96"/>
      <c r="JUU56" s="96"/>
      <c r="JUV56" s="96"/>
      <c r="JUW56" s="96"/>
      <c r="JUX56" s="96"/>
      <c r="JUY56" s="96"/>
      <c r="JUZ56" s="96"/>
      <c r="JVA56" s="96"/>
      <c r="JVB56" s="96"/>
      <c r="JVC56" s="96"/>
      <c r="JVD56" s="96"/>
      <c r="JVE56" s="96"/>
      <c r="JVF56" s="96"/>
      <c r="JVG56" s="96"/>
      <c r="JVH56" s="96"/>
      <c r="JVI56" s="96"/>
      <c r="JVJ56" s="96"/>
      <c r="JVK56" s="96"/>
      <c r="JVL56" s="96"/>
      <c r="JVM56" s="96"/>
      <c r="JVN56" s="96"/>
      <c r="JVO56" s="96"/>
      <c r="JVP56" s="96"/>
      <c r="JVQ56" s="96"/>
      <c r="JVR56" s="96"/>
      <c r="JVS56" s="96"/>
      <c r="JVT56" s="96"/>
      <c r="JVU56" s="96"/>
      <c r="JVV56" s="96"/>
      <c r="JVW56" s="96"/>
      <c r="JVX56" s="96"/>
      <c r="JVY56" s="96"/>
      <c r="JVZ56" s="96"/>
      <c r="JWA56" s="96"/>
      <c r="JWB56" s="96"/>
      <c r="JWC56" s="96"/>
      <c r="JWD56" s="96"/>
      <c r="JWE56" s="96"/>
      <c r="JWF56" s="96"/>
      <c r="JWG56" s="96"/>
      <c r="JWH56" s="96"/>
      <c r="JWI56" s="96"/>
      <c r="JWJ56" s="96"/>
      <c r="JWK56" s="96"/>
      <c r="JWL56" s="96"/>
      <c r="JWM56" s="96"/>
      <c r="JWN56" s="96"/>
      <c r="JWO56" s="96"/>
      <c r="JWP56" s="96"/>
      <c r="JWQ56" s="96"/>
      <c r="JWR56" s="96"/>
      <c r="JWS56" s="96"/>
      <c r="JWT56" s="96"/>
      <c r="JWU56" s="96"/>
      <c r="JWV56" s="96"/>
      <c r="JWW56" s="96"/>
      <c r="JWX56" s="96"/>
      <c r="JWY56" s="96"/>
      <c r="JWZ56" s="96"/>
      <c r="JXA56" s="96"/>
      <c r="JXB56" s="96"/>
      <c r="JXC56" s="96"/>
      <c r="JXD56" s="96"/>
      <c r="JXE56" s="96"/>
      <c r="JXF56" s="96"/>
      <c r="JXG56" s="96"/>
      <c r="JXH56" s="96"/>
      <c r="JXI56" s="96"/>
      <c r="JXJ56" s="96"/>
      <c r="JXK56" s="96"/>
      <c r="JXL56" s="96"/>
      <c r="JXM56" s="96"/>
      <c r="JXN56" s="96"/>
      <c r="JXO56" s="96"/>
      <c r="JXP56" s="96"/>
      <c r="JXQ56" s="96"/>
      <c r="JXR56" s="96"/>
      <c r="JXS56" s="96"/>
      <c r="JXT56" s="96"/>
      <c r="JXU56" s="96"/>
      <c r="JXV56" s="96"/>
      <c r="JXW56" s="96"/>
      <c r="JXX56" s="96"/>
      <c r="JXY56" s="96"/>
      <c r="JXZ56" s="96"/>
      <c r="JYA56" s="96"/>
      <c r="JYB56" s="96"/>
      <c r="JYC56" s="96"/>
      <c r="JYD56" s="96"/>
      <c r="JYE56" s="96"/>
      <c r="JYF56" s="96"/>
      <c r="JYG56" s="96"/>
      <c r="JYH56" s="96"/>
      <c r="JYI56" s="96"/>
      <c r="JYJ56" s="96"/>
      <c r="JYK56" s="96"/>
      <c r="JYL56" s="96"/>
      <c r="JYM56" s="96"/>
      <c r="JYN56" s="96"/>
      <c r="JYO56" s="96"/>
      <c r="JYP56" s="96"/>
      <c r="JYQ56" s="96"/>
      <c r="JYR56" s="96"/>
      <c r="JYS56" s="96"/>
      <c r="JYT56" s="96"/>
      <c r="JYU56" s="96"/>
      <c r="JYV56" s="96"/>
      <c r="JYW56" s="96"/>
      <c r="JYX56" s="96"/>
      <c r="JYY56" s="96"/>
      <c r="JYZ56" s="96"/>
      <c r="JZA56" s="96"/>
      <c r="JZB56" s="96"/>
      <c r="JZC56" s="96"/>
      <c r="JZD56" s="96"/>
      <c r="JZE56" s="96"/>
      <c r="JZF56" s="96"/>
      <c r="JZG56" s="96"/>
      <c r="JZH56" s="96"/>
      <c r="JZI56" s="96"/>
      <c r="JZJ56" s="96"/>
      <c r="JZK56" s="96"/>
      <c r="JZL56" s="96"/>
      <c r="JZM56" s="96"/>
      <c r="JZN56" s="96"/>
      <c r="JZO56" s="96"/>
      <c r="JZP56" s="96"/>
      <c r="JZQ56" s="96"/>
      <c r="JZR56" s="96"/>
      <c r="JZS56" s="96"/>
      <c r="JZT56" s="96"/>
      <c r="JZU56" s="96"/>
      <c r="JZV56" s="96"/>
      <c r="JZW56" s="96"/>
      <c r="JZX56" s="96"/>
      <c r="JZY56" s="96"/>
      <c r="JZZ56" s="96"/>
      <c r="KAA56" s="96"/>
      <c r="KAB56" s="96"/>
      <c r="KAC56" s="96"/>
      <c r="KAD56" s="96"/>
      <c r="KAE56" s="96"/>
      <c r="KAF56" s="96"/>
      <c r="KAG56" s="96"/>
      <c r="KAH56" s="96"/>
      <c r="KAI56" s="96"/>
      <c r="KAJ56" s="96"/>
      <c r="KAK56" s="96"/>
      <c r="KAL56" s="96"/>
      <c r="KAM56" s="96"/>
      <c r="KAN56" s="96"/>
      <c r="KAO56" s="96"/>
      <c r="KAP56" s="96"/>
      <c r="KAQ56" s="96"/>
      <c r="KAR56" s="96"/>
      <c r="KAS56" s="96"/>
      <c r="KAT56" s="96"/>
      <c r="KAU56" s="96"/>
      <c r="KAV56" s="96"/>
      <c r="KAW56" s="96"/>
      <c r="KAX56" s="96"/>
      <c r="KAY56" s="96"/>
      <c r="KAZ56" s="96"/>
      <c r="KBA56" s="96"/>
      <c r="KBB56" s="96"/>
      <c r="KBC56" s="96"/>
      <c r="KBD56" s="96"/>
      <c r="KBE56" s="96"/>
      <c r="KBF56" s="96"/>
      <c r="KBG56" s="96"/>
      <c r="KBH56" s="96"/>
      <c r="KBI56" s="96"/>
      <c r="KBJ56" s="96"/>
      <c r="KBK56" s="96"/>
      <c r="KBL56" s="96"/>
      <c r="KBM56" s="96"/>
      <c r="KBN56" s="96"/>
      <c r="KBO56" s="96"/>
      <c r="KBP56" s="96"/>
      <c r="KBQ56" s="96"/>
      <c r="KBR56" s="96"/>
      <c r="KBS56" s="96"/>
      <c r="KBT56" s="96"/>
      <c r="KBU56" s="96"/>
      <c r="KBV56" s="96"/>
      <c r="KBW56" s="96"/>
      <c r="KBX56" s="96"/>
      <c r="KBY56" s="96"/>
      <c r="KBZ56" s="96"/>
      <c r="KCA56" s="96"/>
      <c r="KCB56" s="96"/>
      <c r="KCC56" s="96"/>
      <c r="KCD56" s="96"/>
      <c r="KCE56" s="96"/>
      <c r="KCF56" s="96"/>
      <c r="KCG56" s="96"/>
      <c r="KCH56" s="96"/>
      <c r="KCI56" s="96"/>
      <c r="KCJ56" s="96"/>
      <c r="KCK56" s="96"/>
      <c r="KCL56" s="96"/>
      <c r="KCM56" s="96"/>
      <c r="KCN56" s="96"/>
      <c r="KCO56" s="96"/>
      <c r="KCP56" s="96"/>
      <c r="KCQ56" s="96"/>
      <c r="KCR56" s="96"/>
      <c r="KCS56" s="96"/>
      <c r="KCT56" s="96"/>
      <c r="KCU56" s="96"/>
      <c r="KCV56" s="96"/>
      <c r="KCW56" s="96"/>
      <c r="KCX56" s="96"/>
      <c r="KCY56" s="96"/>
      <c r="KCZ56" s="96"/>
      <c r="KDA56" s="96"/>
      <c r="KDB56" s="96"/>
      <c r="KDC56" s="96"/>
      <c r="KDD56" s="96"/>
      <c r="KDE56" s="96"/>
      <c r="KDF56" s="96"/>
      <c r="KDG56" s="96"/>
      <c r="KDH56" s="96"/>
      <c r="KDI56" s="96"/>
      <c r="KDJ56" s="96"/>
      <c r="KDK56" s="96"/>
      <c r="KDL56" s="96"/>
      <c r="KDM56" s="96"/>
      <c r="KDN56" s="96"/>
      <c r="KDO56" s="96"/>
      <c r="KDP56" s="96"/>
      <c r="KDQ56" s="96"/>
      <c r="KDR56" s="96"/>
      <c r="KDS56" s="96"/>
      <c r="KDT56" s="96"/>
      <c r="KDU56" s="96"/>
      <c r="KDV56" s="96"/>
      <c r="KDW56" s="96"/>
      <c r="KDX56" s="96"/>
      <c r="KDY56" s="96"/>
      <c r="KDZ56" s="96"/>
      <c r="KEA56" s="96"/>
      <c r="KEB56" s="96"/>
      <c r="KEC56" s="96"/>
      <c r="KED56" s="96"/>
      <c r="KEE56" s="96"/>
      <c r="KEF56" s="96"/>
      <c r="KEG56" s="96"/>
      <c r="KEH56" s="96"/>
      <c r="KEI56" s="96"/>
      <c r="KEJ56" s="96"/>
      <c r="KEK56" s="96"/>
      <c r="KEL56" s="96"/>
      <c r="KEM56" s="96"/>
      <c r="KEN56" s="96"/>
      <c r="KEO56" s="96"/>
      <c r="KEP56" s="96"/>
      <c r="KEQ56" s="96"/>
      <c r="KER56" s="96"/>
      <c r="KES56" s="96"/>
      <c r="KET56" s="96"/>
      <c r="KEU56" s="96"/>
      <c r="KEV56" s="96"/>
      <c r="KEW56" s="96"/>
      <c r="KEX56" s="96"/>
      <c r="KEY56" s="96"/>
      <c r="KEZ56" s="96"/>
      <c r="KFA56" s="96"/>
      <c r="KFB56" s="96"/>
      <c r="KFC56" s="96"/>
      <c r="KFD56" s="96"/>
      <c r="KFE56" s="96"/>
      <c r="KFF56" s="96"/>
      <c r="KFG56" s="96"/>
      <c r="KFH56" s="96"/>
      <c r="KFI56" s="96"/>
      <c r="KFJ56" s="96"/>
      <c r="KFK56" s="96"/>
      <c r="KFL56" s="96"/>
      <c r="KFM56" s="96"/>
      <c r="KFN56" s="96"/>
      <c r="KFO56" s="96"/>
      <c r="KFP56" s="96"/>
      <c r="KFQ56" s="96"/>
      <c r="KFR56" s="96"/>
      <c r="KFS56" s="96"/>
      <c r="KFT56" s="96"/>
      <c r="KFU56" s="96"/>
      <c r="KFV56" s="96"/>
      <c r="KFW56" s="96"/>
      <c r="KFX56" s="96"/>
      <c r="KFY56" s="96"/>
      <c r="KFZ56" s="96"/>
      <c r="KGA56" s="96"/>
      <c r="KGB56" s="96"/>
      <c r="KGC56" s="96"/>
      <c r="KGD56" s="96"/>
      <c r="KGE56" s="96"/>
      <c r="KGF56" s="96"/>
      <c r="KGG56" s="96"/>
      <c r="KGH56" s="96"/>
      <c r="KGI56" s="96"/>
      <c r="KGJ56" s="96"/>
      <c r="KGK56" s="96"/>
      <c r="KGL56" s="96"/>
      <c r="KGM56" s="96"/>
      <c r="KGN56" s="96"/>
      <c r="KGO56" s="96"/>
      <c r="KGP56" s="96"/>
      <c r="KGQ56" s="96"/>
      <c r="KGR56" s="96"/>
      <c r="KGS56" s="96"/>
      <c r="KGT56" s="96"/>
      <c r="KGU56" s="96"/>
      <c r="KGV56" s="96"/>
      <c r="KGW56" s="96"/>
      <c r="KGX56" s="96"/>
      <c r="KGY56" s="96"/>
      <c r="KGZ56" s="96"/>
      <c r="KHA56" s="96"/>
      <c r="KHB56" s="96"/>
      <c r="KHC56" s="96"/>
      <c r="KHD56" s="96"/>
      <c r="KHE56" s="96"/>
      <c r="KHF56" s="96"/>
      <c r="KHG56" s="96"/>
      <c r="KHH56" s="96"/>
      <c r="KHI56" s="96"/>
      <c r="KHJ56" s="96"/>
      <c r="KHK56" s="96"/>
      <c r="KHL56" s="96"/>
      <c r="KHM56" s="96"/>
      <c r="KHN56" s="96"/>
      <c r="KHO56" s="96"/>
      <c r="KHP56" s="96"/>
      <c r="KHQ56" s="96"/>
      <c r="KHR56" s="96"/>
      <c r="KHS56" s="96"/>
      <c r="KHT56" s="96"/>
      <c r="KHU56" s="96"/>
      <c r="KHV56" s="96"/>
      <c r="KHW56" s="96"/>
      <c r="KHX56" s="96"/>
      <c r="KHY56" s="96"/>
      <c r="KHZ56" s="96"/>
      <c r="KIA56" s="96"/>
      <c r="KIB56" s="96"/>
      <c r="KIC56" s="96"/>
      <c r="KID56" s="96"/>
      <c r="KIE56" s="96"/>
      <c r="KIF56" s="96"/>
      <c r="KIG56" s="96"/>
      <c r="KIH56" s="96"/>
      <c r="KII56" s="96"/>
      <c r="KIJ56" s="96"/>
      <c r="KIK56" s="96"/>
      <c r="KIL56" s="96"/>
      <c r="KIM56" s="96"/>
      <c r="KIN56" s="96"/>
      <c r="KIO56" s="96"/>
      <c r="KIP56" s="96"/>
      <c r="KIQ56" s="96"/>
      <c r="KIR56" s="96"/>
      <c r="KIS56" s="96"/>
      <c r="KIT56" s="96"/>
      <c r="KIU56" s="96"/>
      <c r="KIV56" s="96"/>
      <c r="KIW56" s="96"/>
      <c r="KIX56" s="96"/>
      <c r="KIY56" s="96"/>
      <c r="KIZ56" s="96"/>
      <c r="KJA56" s="96"/>
      <c r="KJB56" s="96"/>
      <c r="KJC56" s="96"/>
      <c r="KJD56" s="96"/>
      <c r="KJE56" s="96"/>
      <c r="KJF56" s="96"/>
      <c r="KJG56" s="96"/>
      <c r="KJH56" s="96"/>
      <c r="KJI56" s="96"/>
      <c r="KJJ56" s="96"/>
      <c r="KJK56" s="96"/>
      <c r="KJL56" s="96"/>
      <c r="KJM56" s="96"/>
      <c r="KJN56" s="96"/>
      <c r="KJO56" s="96"/>
      <c r="KJP56" s="96"/>
      <c r="KJQ56" s="96"/>
      <c r="KJR56" s="96"/>
      <c r="KJS56" s="96"/>
      <c r="KJT56" s="96"/>
      <c r="KJU56" s="96"/>
      <c r="KJV56" s="96"/>
      <c r="KJW56" s="96"/>
      <c r="KJX56" s="96"/>
      <c r="KJY56" s="96"/>
      <c r="KJZ56" s="96"/>
      <c r="KKA56" s="96"/>
      <c r="KKB56" s="96"/>
      <c r="KKC56" s="96"/>
      <c r="KKD56" s="96"/>
      <c r="KKE56" s="96"/>
      <c r="KKF56" s="96"/>
      <c r="KKG56" s="96"/>
      <c r="KKH56" s="96"/>
      <c r="KKI56" s="96"/>
      <c r="KKJ56" s="96"/>
      <c r="KKK56" s="96"/>
      <c r="KKL56" s="96"/>
      <c r="KKM56" s="96"/>
      <c r="KKN56" s="96"/>
      <c r="KKO56" s="96"/>
      <c r="KKP56" s="96"/>
      <c r="KKQ56" s="96"/>
      <c r="KKR56" s="96"/>
      <c r="KKS56" s="96"/>
      <c r="KKT56" s="96"/>
      <c r="KKU56" s="96"/>
      <c r="KKV56" s="96"/>
      <c r="KKW56" s="96"/>
      <c r="KKX56" s="96"/>
      <c r="KKY56" s="96"/>
      <c r="KKZ56" s="96"/>
      <c r="KLA56" s="96"/>
      <c r="KLB56" s="96"/>
      <c r="KLC56" s="96"/>
      <c r="KLD56" s="96"/>
      <c r="KLE56" s="96"/>
      <c r="KLF56" s="96"/>
      <c r="KLG56" s="96"/>
      <c r="KLH56" s="96"/>
      <c r="KLI56" s="96"/>
      <c r="KLJ56" s="96"/>
      <c r="KLK56" s="96"/>
      <c r="KLL56" s="96"/>
      <c r="KLM56" s="96"/>
      <c r="KLN56" s="96"/>
      <c r="KLO56" s="96"/>
      <c r="KLP56" s="96"/>
      <c r="KLQ56" s="96"/>
      <c r="KLR56" s="96"/>
      <c r="KLS56" s="96"/>
      <c r="KLT56" s="96"/>
      <c r="KLU56" s="96"/>
      <c r="KLV56" s="96"/>
      <c r="KLW56" s="96"/>
      <c r="KLX56" s="96"/>
      <c r="KLY56" s="96"/>
      <c r="KLZ56" s="96"/>
      <c r="KMA56" s="96"/>
      <c r="KMB56" s="96"/>
      <c r="KMC56" s="96"/>
      <c r="KMD56" s="96"/>
      <c r="KME56" s="96"/>
      <c r="KMF56" s="96"/>
      <c r="KMG56" s="96"/>
      <c r="KMH56" s="96"/>
      <c r="KMI56" s="96"/>
      <c r="KMJ56" s="96"/>
      <c r="KMK56" s="96"/>
      <c r="KML56" s="96"/>
      <c r="KMM56" s="96"/>
      <c r="KMN56" s="96"/>
      <c r="KMO56" s="96"/>
      <c r="KMP56" s="96"/>
      <c r="KMQ56" s="96"/>
      <c r="KMR56" s="96"/>
      <c r="KMS56" s="96"/>
      <c r="KMT56" s="96"/>
      <c r="KMU56" s="96"/>
      <c r="KMV56" s="96"/>
      <c r="KMW56" s="96"/>
      <c r="KMX56" s="96"/>
      <c r="KMY56" s="96"/>
      <c r="KMZ56" s="96"/>
      <c r="KNA56" s="96"/>
      <c r="KNB56" s="96"/>
      <c r="KNC56" s="96"/>
      <c r="KND56" s="96"/>
      <c r="KNE56" s="96"/>
      <c r="KNF56" s="96"/>
      <c r="KNG56" s="96"/>
      <c r="KNH56" s="96"/>
      <c r="KNI56" s="96"/>
      <c r="KNJ56" s="96"/>
      <c r="KNK56" s="96"/>
      <c r="KNL56" s="96"/>
      <c r="KNM56" s="96"/>
      <c r="KNN56" s="96"/>
      <c r="KNO56" s="96"/>
      <c r="KNP56" s="96"/>
      <c r="KNQ56" s="96"/>
      <c r="KNR56" s="96"/>
      <c r="KNS56" s="96"/>
      <c r="KNT56" s="96"/>
      <c r="KNU56" s="96"/>
      <c r="KNV56" s="96"/>
      <c r="KNW56" s="96"/>
      <c r="KNX56" s="96"/>
      <c r="KNY56" s="96"/>
      <c r="KNZ56" s="96"/>
      <c r="KOA56" s="96"/>
      <c r="KOB56" s="96"/>
      <c r="KOC56" s="96"/>
      <c r="KOD56" s="96"/>
      <c r="KOE56" s="96"/>
      <c r="KOF56" s="96"/>
      <c r="KOG56" s="96"/>
      <c r="KOH56" s="96"/>
      <c r="KOI56" s="96"/>
      <c r="KOJ56" s="96"/>
      <c r="KOK56" s="96"/>
      <c r="KOL56" s="96"/>
      <c r="KOM56" s="96"/>
      <c r="KON56" s="96"/>
      <c r="KOO56" s="96"/>
      <c r="KOP56" s="96"/>
      <c r="KOQ56" s="96"/>
      <c r="KOR56" s="96"/>
      <c r="KOS56" s="96"/>
      <c r="KOT56" s="96"/>
      <c r="KOU56" s="96"/>
      <c r="KOV56" s="96"/>
      <c r="KOW56" s="96"/>
      <c r="KOX56" s="96"/>
      <c r="KOY56" s="96"/>
      <c r="KOZ56" s="96"/>
      <c r="KPA56" s="96"/>
      <c r="KPB56" s="96"/>
      <c r="KPC56" s="96"/>
      <c r="KPD56" s="96"/>
      <c r="KPE56" s="96"/>
      <c r="KPF56" s="96"/>
      <c r="KPG56" s="96"/>
      <c r="KPH56" s="96"/>
      <c r="KPI56" s="96"/>
      <c r="KPJ56" s="96"/>
      <c r="KPK56" s="96"/>
      <c r="KPL56" s="96"/>
      <c r="KPM56" s="96"/>
      <c r="KPN56" s="96"/>
      <c r="KPO56" s="96"/>
      <c r="KPP56" s="96"/>
      <c r="KPQ56" s="96"/>
      <c r="KPR56" s="96"/>
      <c r="KPS56" s="96"/>
      <c r="KPT56" s="96"/>
      <c r="KPU56" s="96"/>
      <c r="KPV56" s="96"/>
      <c r="KPW56" s="96"/>
      <c r="KPX56" s="96"/>
      <c r="KPY56" s="96"/>
      <c r="KPZ56" s="96"/>
      <c r="KQA56" s="96"/>
      <c r="KQB56" s="96"/>
      <c r="KQC56" s="96"/>
      <c r="KQD56" s="96"/>
      <c r="KQE56" s="96"/>
      <c r="KQF56" s="96"/>
      <c r="KQG56" s="96"/>
      <c r="KQH56" s="96"/>
      <c r="KQI56" s="96"/>
      <c r="KQJ56" s="96"/>
      <c r="KQK56" s="96"/>
      <c r="KQL56" s="96"/>
      <c r="KQM56" s="96"/>
      <c r="KQN56" s="96"/>
      <c r="KQO56" s="96"/>
      <c r="KQP56" s="96"/>
      <c r="KQQ56" s="96"/>
      <c r="KQR56" s="96"/>
      <c r="KQS56" s="96"/>
      <c r="KQT56" s="96"/>
      <c r="KQU56" s="96"/>
      <c r="KQV56" s="96"/>
      <c r="KQW56" s="96"/>
      <c r="KQX56" s="96"/>
      <c r="KQY56" s="96"/>
      <c r="KQZ56" s="96"/>
      <c r="KRA56" s="96"/>
      <c r="KRB56" s="96"/>
      <c r="KRC56" s="96"/>
      <c r="KRD56" s="96"/>
      <c r="KRE56" s="96"/>
      <c r="KRF56" s="96"/>
      <c r="KRG56" s="96"/>
      <c r="KRH56" s="96"/>
      <c r="KRI56" s="96"/>
      <c r="KRJ56" s="96"/>
      <c r="KRK56" s="96"/>
      <c r="KRL56" s="96"/>
      <c r="KRM56" s="96"/>
      <c r="KRN56" s="96"/>
      <c r="KRO56" s="96"/>
      <c r="KRP56" s="96"/>
      <c r="KRQ56" s="96"/>
      <c r="KRR56" s="96"/>
      <c r="KRS56" s="96"/>
      <c r="KRT56" s="96"/>
      <c r="KRU56" s="96"/>
      <c r="KRV56" s="96"/>
      <c r="KRW56" s="96"/>
      <c r="KRX56" s="96"/>
      <c r="KRY56" s="96"/>
      <c r="KRZ56" s="96"/>
      <c r="KSA56" s="96"/>
      <c r="KSB56" s="96"/>
      <c r="KSC56" s="96"/>
      <c r="KSD56" s="96"/>
      <c r="KSE56" s="96"/>
      <c r="KSF56" s="96"/>
      <c r="KSG56" s="96"/>
      <c r="KSH56" s="96"/>
      <c r="KSI56" s="96"/>
      <c r="KSJ56" s="96"/>
      <c r="KSK56" s="96"/>
      <c r="KSL56" s="96"/>
      <c r="KSM56" s="96"/>
      <c r="KSN56" s="96"/>
      <c r="KSO56" s="96"/>
      <c r="KSP56" s="96"/>
      <c r="KSQ56" s="96"/>
      <c r="KSR56" s="96"/>
      <c r="KSS56" s="96"/>
      <c r="KST56" s="96"/>
      <c r="KSU56" s="96"/>
      <c r="KSV56" s="96"/>
      <c r="KSW56" s="96"/>
      <c r="KSX56" s="96"/>
      <c r="KSY56" s="96"/>
      <c r="KSZ56" s="96"/>
      <c r="KTA56" s="96"/>
      <c r="KTB56" s="96"/>
      <c r="KTC56" s="96"/>
      <c r="KTD56" s="96"/>
      <c r="KTE56" s="96"/>
      <c r="KTF56" s="96"/>
      <c r="KTG56" s="96"/>
      <c r="KTH56" s="96"/>
      <c r="KTI56" s="96"/>
      <c r="KTJ56" s="96"/>
      <c r="KTK56" s="96"/>
      <c r="KTL56" s="96"/>
      <c r="KTM56" s="96"/>
      <c r="KTN56" s="96"/>
      <c r="KTO56" s="96"/>
      <c r="KTP56" s="96"/>
      <c r="KTQ56" s="96"/>
      <c r="KTR56" s="96"/>
      <c r="KTS56" s="96"/>
      <c r="KTT56" s="96"/>
      <c r="KTU56" s="96"/>
      <c r="KTV56" s="96"/>
      <c r="KTW56" s="96"/>
      <c r="KTX56" s="96"/>
      <c r="KTY56" s="96"/>
      <c r="KTZ56" s="96"/>
      <c r="KUA56" s="96"/>
      <c r="KUB56" s="96"/>
      <c r="KUC56" s="96"/>
      <c r="KUD56" s="96"/>
      <c r="KUE56" s="96"/>
      <c r="KUF56" s="96"/>
      <c r="KUG56" s="96"/>
      <c r="KUH56" s="96"/>
      <c r="KUI56" s="96"/>
      <c r="KUJ56" s="96"/>
      <c r="KUK56" s="96"/>
      <c r="KUL56" s="96"/>
      <c r="KUM56" s="96"/>
      <c r="KUN56" s="96"/>
      <c r="KUO56" s="96"/>
      <c r="KUP56" s="96"/>
      <c r="KUQ56" s="96"/>
      <c r="KUR56" s="96"/>
      <c r="KUS56" s="96"/>
      <c r="KUT56" s="96"/>
      <c r="KUU56" s="96"/>
      <c r="KUV56" s="96"/>
      <c r="KUW56" s="96"/>
      <c r="KUX56" s="96"/>
      <c r="KUY56" s="96"/>
      <c r="KUZ56" s="96"/>
      <c r="KVA56" s="96"/>
      <c r="KVB56" s="96"/>
      <c r="KVC56" s="96"/>
      <c r="KVD56" s="96"/>
      <c r="KVE56" s="96"/>
      <c r="KVF56" s="96"/>
      <c r="KVG56" s="96"/>
      <c r="KVH56" s="96"/>
      <c r="KVI56" s="96"/>
      <c r="KVJ56" s="96"/>
      <c r="KVK56" s="96"/>
      <c r="KVL56" s="96"/>
      <c r="KVM56" s="96"/>
      <c r="KVN56" s="96"/>
      <c r="KVO56" s="96"/>
      <c r="KVP56" s="96"/>
      <c r="KVQ56" s="96"/>
      <c r="KVR56" s="96"/>
      <c r="KVS56" s="96"/>
      <c r="KVT56" s="96"/>
      <c r="KVU56" s="96"/>
      <c r="KVV56" s="96"/>
      <c r="KVW56" s="96"/>
      <c r="KVX56" s="96"/>
      <c r="KVY56" s="96"/>
      <c r="KVZ56" s="96"/>
      <c r="KWA56" s="96"/>
      <c r="KWB56" s="96"/>
      <c r="KWC56" s="96"/>
      <c r="KWD56" s="96"/>
      <c r="KWE56" s="96"/>
      <c r="KWF56" s="96"/>
      <c r="KWG56" s="96"/>
      <c r="KWH56" s="96"/>
      <c r="KWI56" s="96"/>
      <c r="KWJ56" s="96"/>
      <c r="KWK56" s="96"/>
      <c r="KWL56" s="96"/>
      <c r="KWM56" s="96"/>
      <c r="KWN56" s="96"/>
      <c r="KWO56" s="96"/>
      <c r="KWP56" s="96"/>
      <c r="KWQ56" s="96"/>
      <c r="KWR56" s="96"/>
      <c r="KWS56" s="96"/>
      <c r="KWT56" s="96"/>
      <c r="KWU56" s="96"/>
      <c r="KWV56" s="96"/>
      <c r="KWW56" s="96"/>
      <c r="KWX56" s="96"/>
      <c r="KWY56" s="96"/>
      <c r="KWZ56" s="96"/>
      <c r="KXA56" s="96"/>
      <c r="KXB56" s="96"/>
      <c r="KXC56" s="96"/>
      <c r="KXD56" s="96"/>
      <c r="KXE56" s="96"/>
      <c r="KXF56" s="96"/>
      <c r="KXG56" s="96"/>
      <c r="KXH56" s="96"/>
      <c r="KXI56" s="96"/>
      <c r="KXJ56" s="96"/>
      <c r="KXK56" s="96"/>
      <c r="KXL56" s="96"/>
      <c r="KXM56" s="96"/>
      <c r="KXN56" s="96"/>
      <c r="KXO56" s="96"/>
      <c r="KXP56" s="96"/>
      <c r="KXQ56" s="96"/>
      <c r="KXR56" s="96"/>
      <c r="KXS56" s="96"/>
      <c r="KXT56" s="96"/>
      <c r="KXU56" s="96"/>
      <c r="KXV56" s="96"/>
      <c r="KXW56" s="96"/>
      <c r="KXX56" s="96"/>
      <c r="KXY56" s="96"/>
      <c r="KXZ56" s="96"/>
      <c r="KYA56" s="96"/>
      <c r="KYB56" s="96"/>
      <c r="KYC56" s="96"/>
      <c r="KYD56" s="96"/>
      <c r="KYE56" s="96"/>
      <c r="KYF56" s="96"/>
      <c r="KYG56" s="96"/>
      <c r="KYH56" s="96"/>
      <c r="KYI56" s="96"/>
      <c r="KYJ56" s="96"/>
      <c r="KYK56" s="96"/>
      <c r="KYL56" s="96"/>
      <c r="KYM56" s="96"/>
      <c r="KYN56" s="96"/>
      <c r="KYO56" s="96"/>
      <c r="KYP56" s="96"/>
      <c r="KYQ56" s="96"/>
      <c r="KYR56" s="96"/>
      <c r="KYS56" s="96"/>
      <c r="KYT56" s="96"/>
      <c r="KYU56" s="96"/>
      <c r="KYV56" s="96"/>
      <c r="KYW56" s="96"/>
      <c r="KYX56" s="96"/>
      <c r="KYY56" s="96"/>
      <c r="KYZ56" s="96"/>
      <c r="KZA56" s="96"/>
      <c r="KZB56" s="96"/>
      <c r="KZC56" s="96"/>
      <c r="KZD56" s="96"/>
      <c r="KZE56" s="96"/>
      <c r="KZF56" s="96"/>
      <c r="KZG56" s="96"/>
      <c r="KZH56" s="96"/>
      <c r="KZI56" s="96"/>
      <c r="KZJ56" s="96"/>
      <c r="KZK56" s="96"/>
      <c r="KZL56" s="96"/>
      <c r="KZM56" s="96"/>
      <c r="KZN56" s="96"/>
      <c r="KZO56" s="96"/>
      <c r="KZP56" s="96"/>
      <c r="KZQ56" s="96"/>
      <c r="KZR56" s="96"/>
      <c r="KZS56" s="96"/>
      <c r="KZT56" s="96"/>
      <c r="KZU56" s="96"/>
      <c r="KZV56" s="96"/>
      <c r="KZW56" s="96"/>
      <c r="KZX56" s="96"/>
      <c r="KZY56" s="96"/>
      <c r="KZZ56" s="96"/>
      <c r="LAA56" s="96"/>
      <c r="LAB56" s="96"/>
      <c r="LAC56" s="96"/>
      <c r="LAD56" s="96"/>
      <c r="LAE56" s="96"/>
      <c r="LAF56" s="96"/>
      <c r="LAG56" s="96"/>
      <c r="LAH56" s="96"/>
      <c r="LAI56" s="96"/>
      <c r="LAJ56" s="96"/>
      <c r="LAK56" s="96"/>
      <c r="LAL56" s="96"/>
      <c r="LAM56" s="96"/>
      <c r="LAN56" s="96"/>
      <c r="LAO56" s="96"/>
      <c r="LAP56" s="96"/>
      <c r="LAQ56" s="96"/>
      <c r="LAR56" s="96"/>
      <c r="LAS56" s="96"/>
      <c r="LAT56" s="96"/>
      <c r="LAU56" s="96"/>
      <c r="LAV56" s="96"/>
      <c r="LAW56" s="96"/>
      <c r="LAX56" s="96"/>
      <c r="LAY56" s="96"/>
      <c r="LAZ56" s="96"/>
      <c r="LBA56" s="96"/>
      <c r="LBB56" s="96"/>
      <c r="LBC56" s="96"/>
      <c r="LBD56" s="96"/>
      <c r="LBE56" s="96"/>
      <c r="LBF56" s="96"/>
      <c r="LBG56" s="96"/>
      <c r="LBH56" s="96"/>
      <c r="LBI56" s="96"/>
      <c r="LBJ56" s="96"/>
      <c r="LBK56" s="96"/>
      <c r="LBL56" s="96"/>
      <c r="LBM56" s="96"/>
      <c r="LBN56" s="96"/>
      <c r="LBO56" s="96"/>
      <c r="LBP56" s="96"/>
      <c r="LBQ56" s="96"/>
      <c r="LBR56" s="96"/>
      <c r="LBS56" s="96"/>
      <c r="LBT56" s="96"/>
      <c r="LBU56" s="96"/>
      <c r="LBV56" s="96"/>
      <c r="LBW56" s="96"/>
      <c r="LBX56" s="96"/>
      <c r="LBY56" s="96"/>
      <c r="LBZ56" s="96"/>
      <c r="LCA56" s="96"/>
      <c r="LCB56" s="96"/>
      <c r="LCC56" s="96"/>
      <c r="LCD56" s="96"/>
      <c r="LCE56" s="96"/>
      <c r="LCF56" s="96"/>
      <c r="LCG56" s="96"/>
      <c r="LCH56" s="96"/>
      <c r="LCI56" s="96"/>
      <c r="LCJ56" s="96"/>
      <c r="LCK56" s="96"/>
      <c r="LCL56" s="96"/>
      <c r="LCM56" s="96"/>
      <c r="LCN56" s="96"/>
      <c r="LCO56" s="96"/>
      <c r="LCP56" s="96"/>
      <c r="LCQ56" s="96"/>
      <c r="LCR56" s="96"/>
      <c r="LCS56" s="96"/>
      <c r="LCT56" s="96"/>
      <c r="LCU56" s="96"/>
      <c r="LCV56" s="96"/>
      <c r="LCW56" s="96"/>
      <c r="LCX56" s="96"/>
      <c r="LCY56" s="96"/>
      <c r="LCZ56" s="96"/>
      <c r="LDA56" s="96"/>
      <c r="LDB56" s="96"/>
      <c r="LDC56" s="96"/>
      <c r="LDD56" s="96"/>
      <c r="LDE56" s="96"/>
      <c r="LDF56" s="96"/>
      <c r="LDG56" s="96"/>
      <c r="LDH56" s="96"/>
      <c r="LDI56" s="96"/>
      <c r="LDJ56" s="96"/>
      <c r="LDK56" s="96"/>
      <c r="LDL56" s="96"/>
      <c r="LDM56" s="96"/>
      <c r="LDN56" s="96"/>
      <c r="LDO56" s="96"/>
      <c r="LDP56" s="96"/>
      <c r="LDQ56" s="96"/>
      <c r="LDR56" s="96"/>
      <c r="LDS56" s="96"/>
      <c r="LDT56" s="96"/>
      <c r="LDU56" s="96"/>
      <c r="LDV56" s="96"/>
      <c r="LDW56" s="96"/>
      <c r="LDX56" s="96"/>
      <c r="LDY56" s="96"/>
      <c r="LDZ56" s="96"/>
      <c r="LEA56" s="96"/>
      <c r="LEB56" s="96"/>
      <c r="LEC56" s="96"/>
      <c r="LED56" s="96"/>
      <c r="LEE56" s="96"/>
      <c r="LEF56" s="96"/>
      <c r="LEG56" s="96"/>
      <c r="LEH56" s="96"/>
      <c r="LEI56" s="96"/>
      <c r="LEJ56" s="96"/>
      <c r="LEK56" s="96"/>
      <c r="LEL56" s="96"/>
      <c r="LEM56" s="96"/>
      <c r="LEN56" s="96"/>
      <c r="LEO56" s="96"/>
      <c r="LEP56" s="96"/>
      <c r="LEQ56" s="96"/>
      <c r="LER56" s="96"/>
      <c r="LES56" s="96"/>
      <c r="LET56" s="96"/>
      <c r="LEU56" s="96"/>
      <c r="LEV56" s="96"/>
      <c r="LEW56" s="96"/>
      <c r="LEX56" s="96"/>
      <c r="LEY56" s="96"/>
      <c r="LEZ56" s="96"/>
      <c r="LFA56" s="96"/>
      <c r="LFB56" s="96"/>
      <c r="LFC56" s="96"/>
      <c r="LFD56" s="96"/>
      <c r="LFE56" s="96"/>
      <c r="LFF56" s="96"/>
      <c r="LFG56" s="96"/>
      <c r="LFH56" s="96"/>
      <c r="LFI56" s="96"/>
      <c r="LFJ56" s="96"/>
      <c r="LFK56" s="96"/>
      <c r="LFL56" s="96"/>
      <c r="LFM56" s="96"/>
      <c r="LFN56" s="96"/>
      <c r="LFO56" s="96"/>
      <c r="LFP56" s="96"/>
      <c r="LFQ56" s="96"/>
      <c r="LFR56" s="96"/>
      <c r="LFS56" s="96"/>
      <c r="LFT56" s="96"/>
      <c r="LFU56" s="96"/>
      <c r="LFV56" s="96"/>
      <c r="LFW56" s="96"/>
      <c r="LFX56" s="96"/>
      <c r="LFY56" s="96"/>
      <c r="LFZ56" s="96"/>
      <c r="LGA56" s="96"/>
      <c r="LGB56" s="96"/>
      <c r="LGC56" s="96"/>
      <c r="LGD56" s="96"/>
      <c r="LGE56" s="96"/>
      <c r="LGF56" s="96"/>
      <c r="LGG56" s="96"/>
      <c r="LGH56" s="96"/>
      <c r="LGI56" s="96"/>
      <c r="LGJ56" s="96"/>
      <c r="LGK56" s="96"/>
      <c r="LGL56" s="96"/>
      <c r="LGM56" s="96"/>
      <c r="LGN56" s="96"/>
      <c r="LGO56" s="96"/>
      <c r="LGP56" s="96"/>
      <c r="LGQ56" s="96"/>
      <c r="LGR56" s="96"/>
      <c r="LGS56" s="96"/>
      <c r="LGT56" s="96"/>
      <c r="LGU56" s="96"/>
      <c r="LGV56" s="96"/>
      <c r="LGW56" s="96"/>
      <c r="LGX56" s="96"/>
      <c r="LGY56" s="96"/>
      <c r="LGZ56" s="96"/>
      <c r="LHA56" s="96"/>
      <c r="LHB56" s="96"/>
      <c r="LHC56" s="96"/>
      <c r="LHD56" s="96"/>
      <c r="LHE56" s="96"/>
      <c r="LHF56" s="96"/>
      <c r="LHG56" s="96"/>
      <c r="LHH56" s="96"/>
      <c r="LHI56" s="96"/>
      <c r="LHJ56" s="96"/>
      <c r="LHK56" s="96"/>
      <c r="LHL56" s="96"/>
      <c r="LHM56" s="96"/>
      <c r="LHN56" s="96"/>
      <c r="LHO56" s="96"/>
      <c r="LHP56" s="96"/>
      <c r="LHQ56" s="96"/>
      <c r="LHR56" s="96"/>
      <c r="LHS56" s="96"/>
      <c r="LHT56" s="96"/>
      <c r="LHU56" s="96"/>
      <c r="LHV56" s="96"/>
      <c r="LHW56" s="96"/>
      <c r="LHX56" s="96"/>
      <c r="LHY56" s="96"/>
      <c r="LHZ56" s="96"/>
      <c r="LIA56" s="96"/>
      <c r="LIB56" s="96"/>
      <c r="LIC56" s="96"/>
      <c r="LID56" s="96"/>
      <c r="LIE56" s="96"/>
      <c r="LIF56" s="96"/>
      <c r="LIG56" s="96"/>
      <c r="LIH56" s="96"/>
      <c r="LII56" s="96"/>
      <c r="LIJ56" s="96"/>
      <c r="LIK56" s="96"/>
      <c r="LIL56" s="96"/>
      <c r="LIM56" s="96"/>
      <c r="LIN56" s="96"/>
      <c r="LIO56" s="96"/>
      <c r="LIP56" s="96"/>
      <c r="LIQ56" s="96"/>
      <c r="LIR56" s="96"/>
      <c r="LIS56" s="96"/>
      <c r="LIT56" s="96"/>
      <c r="LIU56" s="96"/>
      <c r="LIV56" s="96"/>
      <c r="LIW56" s="96"/>
      <c r="LIX56" s="96"/>
      <c r="LIY56" s="96"/>
      <c r="LIZ56" s="96"/>
      <c r="LJA56" s="96"/>
      <c r="LJB56" s="96"/>
      <c r="LJC56" s="96"/>
      <c r="LJD56" s="96"/>
      <c r="LJE56" s="96"/>
      <c r="LJF56" s="96"/>
      <c r="LJG56" s="96"/>
      <c r="LJH56" s="96"/>
      <c r="LJI56" s="96"/>
      <c r="LJJ56" s="96"/>
      <c r="LJK56" s="96"/>
      <c r="LJL56" s="96"/>
      <c r="LJM56" s="96"/>
      <c r="LJN56" s="96"/>
      <c r="LJO56" s="96"/>
      <c r="LJP56" s="96"/>
      <c r="LJQ56" s="96"/>
      <c r="LJR56" s="96"/>
      <c r="LJS56" s="96"/>
      <c r="LJT56" s="96"/>
      <c r="LJU56" s="96"/>
      <c r="LJV56" s="96"/>
      <c r="LJW56" s="96"/>
      <c r="LJX56" s="96"/>
      <c r="LJY56" s="96"/>
      <c r="LJZ56" s="96"/>
      <c r="LKA56" s="96"/>
      <c r="LKB56" s="96"/>
      <c r="LKC56" s="96"/>
      <c r="LKD56" s="96"/>
      <c r="LKE56" s="96"/>
      <c r="LKF56" s="96"/>
      <c r="LKG56" s="96"/>
      <c r="LKH56" s="96"/>
      <c r="LKI56" s="96"/>
      <c r="LKJ56" s="96"/>
      <c r="LKK56" s="96"/>
      <c r="LKL56" s="96"/>
      <c r="LKM56" s="96"/>
      <c r="LKN56" s="96"/>
      <c r="LKO56" s="96"/>
      <c r="LKP56" s="96"/>
      <c r="LKQ56" s="96"/>
      <c r="LKR56" s="96"/>
      <c r="LKS56" s="96"/>
      <c r="LKT56" s="96"/>
      <c r="LKU56" s="96"/>
      <c r="LKV56" s="96"/>
      <c r="LKW56" s="96"/>
      <c r="LKX56" s="96"/>
      <c r="LKY56" s="96"/>
      <c r="LKZ56" s="96"/>
      <c r="LLA56" s="96"/>
      <c r="LLB56" s="96"/>
      <c r="LLC56" s="96"/>
      <c r="LLD56" s="96"/>
      <c r="LLE56" s="96"/>
      <c r="LLF56" s="96"/>
      <c r="LLG56" s="96"/>
      <c r="LLH56" s="96"/>
      <c r="LLI56" s="96"/>
      <c r="LLJ56" s="96"/>
      <c r="LLK56" s="96"/>
      <c r="LLL56" s="96"/>
      <c r="LLM56" s="96"/>
      <c r="LLN56" s="96"/>
      <c r="LLO56" s="96"/>
      <c r="LLP56" s="96"/>
      <c r="LLQ56" s="96"/>
      <c r="LLR56" s="96"/>
      <c r="LLS56" s="96"/>
      <c r="LLT56" s="96"/>
      <c r="LLU56" s="96"/>
      <c r="LLV56" s="96"/>
      <c r="LLW56" s="96"/>
      <c r="LLX56" s="96"/>
      <c r="LLY56" s="96"/>
      <c r="LLZ56" s="96"/>
      <c r="LMA56" s="96"/>
      <c r="LMB56" s="96"/>
      <c r="LMC56" s="96"/>
      <c r="LMD56" s="96"/>
      <c r="LME56" s="96"/>
      <c r="LMF56" s="96"/>
      <c r="LMG56" s="96"/>
      <c r="LMH56" s="96"/>
      <c r="LMI56" s="96"/>
      <c r="LMJ56" s="96"/>
      <c r="LMK56" s="96"/>
      <c r="LML56" s="96"/>
      <c r="LMM56" s="96"/>
      <c r="LMN56" s="96"/>
      <c r="LMO56" s="96"/>
      <c r="LMP56" s="96"/>
      <c r="LMQ56" s="96"/>
      <c r="LMR56" s="96"/>
      <c r="LMS56" s="96"/>
      <c r="LMT56" s="96"/>
      <c r="LMU56" s="96"/>
      <c r="LMV56" s="96"/>
      <c r="LMW56" s="96"/>
      <c r="LMX56" s="96"/>
      <c r="LMY56" s="96"/>
      <c r="LMZ56" s="96"/>
      <c r="LNA56" s="96"/>
      <c r="LNB56" s="96"/>
      <c r="LNC56" s="96"/>
      <c r="LND56" s="96"/>
      <c r="LNE56" s="96"/>
      <c r="LNF56" s="96"/>
      <c r="LNG56" s="96"/>
      <c r="LNH56" s="96"/>
      <c r="LNI56" s="96"/>
      <c r="LNJ56" s="96"/>
      <c r="LNK56" s="96"/>
      <c r="LNL56" s="96"/>
      <c r="LNM56" s="96"/>
      <c r="LNN56" s="96"/>
      <c r="LNO56" s="96"/>
      <c r="LNP56" s="96"/>
      <c r="LNQ56" s="96"/>
      <c r="LNR56" s="96"/>
      <c r="LNS56" s="96"/>
      <c r="LNT56" s="96"/>
      <c r="LNU56" s="96"/>
      <c r="LNV56" s="96"/>
      <c r="LNW56" s="96"/>
      <c r="LNX56" s="96"/>
      <c r="LNY56" s="96"/>
      <c r="LNZ56" s="96"/>
      <c r="LOA56" s="96"/>
      <c r="LOB56" s="96"/>
      <c r="LOC56" s="96"/>
      <c r="LOD56" s="96"/>
      <c r="LOE56" s="96"/>
      <c r="LOF56" s="96"/>
      <c r="LOG56" s="96"/>
      <c r="LOH56" s="96"/>
      <c r="LOI56" s="96"/>
      <c r="LOJ56" s="96"/>
      <c r="LOK56" s="96"/>
      <c r="LOL56" s="96"/>
      <c r="LOM56" s="96"/>
      <c r="LON56" s="96"/>
      <c r="LOO56" s="96"/>
      <c r="LOP56" s="96"/>
      <c r="LOQ56" s="96"/>
      <c r="LOR56" s="96"/>
      <c r="LOS56" s="96"/>
      <c r="LOT56" s="96"/>
      <c r="LOU56" s="96"/>
      <c r="LOV56" s="96"/>
      <c r="LOW56" s="96"/>
      <c r="LOX56" s="96"/>
      <c r="LOY56" s="96"/>
      <c r="LOZ56" s="96"/>
      <c r="LPA56" s="96"/>
      <c r="LPB56" s="96"/>
      <c r="LPC56" s="96"/>
      <c r="LPD56" s="96"/>
      <c r="LPE56" s="96"/>
      <c r="LPF56" s="96"/>
      <c r="LPG56" s="96"/>
      <c r="LPH56" s="96"/>
      <c r="LPI56" s="96"/>
      <c r="LPJ56" s="96"/>
      <c r="LPK56" s="96"/>
      <c r="LPL56" s="96"/>
      <c r="LPM56" s="96"/>
      <c r="LPN56" s="96"/>
      <c r="LPO56" s="96"/>
      <c r="LPP56" s="96"/>
      <c r="LPQ56" s="96"/>
      <c r="LPR56" s="96"/>
      <c r="LPS56" s="96"/>
      <c r="LPT56" s="96"/>
      <c r="LPU56" s="96"/>
      <c r="LPV56" s="96"/>
      <c r="LPW56" s="96"/>
      <c r="LPX56" s="96"/>
      <c r="LPY56" s="96"/>
      <c r="LPZ56" s="96"/>
      <c r="LQA56" s="96"/>
      <c r="LQB56" s="96"/>
      <c r="LQC56" s="96"/>
      <c r="LQD56" s="96"/>
      <c r="LQE56" s="96"/>
      <c r="LQF56" s="96"/>
      <c r="LQG56" s="96"/>
      <c r="LQH56" s="96"/>
      <c r="LQI56" s="96"/>
      <c r="LQJ56" s="96"/>
      <c r="LQK56" s="96"/>
      <c r="LQL56" s="96"/>
      <c r="LQM56" s="96"/>
      <c r="LQN56" s="96"/>
      <c r="LQO56" s="96"/>
      <c r="LQP56" s="96"/>
      <c r="LQQ56" s="96"/>
      <c r="LQR56" s="96"/>
      <c r="LQS56" s="96"/>
      <c r="LQT56" s="96"/>
      <c r="LQU56" s="96"/>
      <c r="LQV56" s="96"/>
      <c r="LQW56" s="96"/>
      <c r="LQX56" s="96"/>
      <c r="LQY56" s="96"/>
      <c r="LQZ56" s="96"/>
      <c r="LRA56" s="96"/>
      <c r="LRB56" s="96"/>
      <c r="LRC56" s="96"/>
      <c r="LRD56" s="96"/>
      <c r="LRE56" s="96"/>
      <c r="LRF56" s="96"/>
      <c r="LRG56" s="96"/>
      <c r="LRH56" s="96"/>
      <c r="LRI56" s="96"/>
      <c r="LRJ56" s="96"/>
      <c r="LRK56" s="96"/>
      <c r="LRL56" s="96"/>
      <c r="LRM56" s="96"/>
      <c r="LRN56" s="96"/>
      <c r="LRO56" s="96"/>
      <c r="LRP56" s="96"/>
      <c r="LRQ56" s="96"/>
      <c r="LRR56" s="96"/>
      <c r="LRS56" s="96"/>
      <c r="LRT56" s="96"/>
      <c r="LRU56" s="96"/>
      <c r="LRV56" s="96"/>
      <c r="LRW56" s="96"/>
      <c r="LRX56" s="96"/>
      <c r="LRY56" s="96"/>
      <c r="LRZ56" s="96"/>
      <c r="LSA56" s="96"/>
      <c r="LSB56" s="96"/>
      <c r="LSC56" s="96"/>
      <c r="LSD56" s="96"/>
      <c r="LSE56" s="96"/>
      <c r="LSF56" s="96"/>
      <c r="LSG56" s="96"/>
      <c r="LSH56" s="96"/>
      <c r="LSI56" s="96"/>
      <c r="LSJ56" s="96"/>
      <c r="LSK56" s="96"/>
      <c r="LSL56" s="96"/>
      <c r="LSM56" s="96"/>
      <c r="LSN56" s="96"/>
      <c r="LSO56" s="96"/>
      <c r="LSP56" s="96"/>
      <c r="LSQ56" s="96"/>
      <c r="LSR56" s="96"/>
      <c r="LSS56" s="96"/>
      <c r="LST56" s="96"/>
      <c r="LSU56" s="96"/>
      <c r="LSV56" s="96"/>
      <c r="LSW56" s="96"/>
      <c r="LSX56" s="96"/>
      <c r="LSY56" s="96"/>
      <c r="LSZ56" s="96"/>
      <c r="LTA56" s="96"/>
      <c r="LTB56" s="96"/>
      <c r="LTC56" s="96"/>
      <c r="LTD56" s="96"/>
      <c r="LTE56" s="96"/>
      <c r="LTF56" s="96"/>
      <c r="LTG56" s="96"/>
      <c r="LTH56" s="96"/>
      <c r="LTI56" s="96"/>
      <c r="LTJ56" s="96"/>
      <c r="LTK56" s="96"/>
      <c r="LTL56" s="96"/>
      <c r="LTM56" s="96"/>
      <c r="LTN56" s="96"/>
      <c r="LTO56" s="96"/>
      <c r="LTP56" s="96"/>
      <c r="LTQ56" s="96"/>
      <c r="LTR56" s="96"/>
      <c r="LTS56" s="96"/>
      <c r="LTT56" s="96"/>
      <c r="LTU56" s="96"/>
      <c r="LTV56" s="96"/>
      <c r="LTW56" s="96"/>
      <c r="LTX56" s="96"/>
      <c r="LTY56" s="96"/>
      <c r="LTZ56" s="96"/>
      <c r="LUA56" s="96"/>
      <c r="LUB56" s="96"/>
      <c r="LUC56" s="96"/>
      <c r="LUD56" s="96"/>
      <c r="LUE56" s="96"/>
      <c r="LUF56" s="96"/>
      <c r="LUG56" s="96"/>
      <c r="LUH56" s="96"/>
      <c r="LUI56" s="96"/>
      <c r="LUJ56" s="96"/>
      <c r="LUK56" s="96"/>
      <c r="LUL56" s="96"/>
      <c r="LUM56" s="96"/>
      <c r="LUN56" s="96"/>
      <c r="LUO56" s="96"/>
      <c r="LUP56" s="96"/>
      <c r="LUQ56" s="96"/>
      <c r="LUR56" s="96"/>
      <c r="LUS56" s="96"/>
      <c r="LUT56" s="96"/>
      <c r="LUU56" s="96"/>
      <c r="LUV56" s="96"/>
      <c r="LUW56" s="96"/>
      <c r="LUX56" s="96"/>
      <c r="LUY56" s="96"/>
      <c r="LUZ56" s="96"/>
      <c r="LVA56" s="96"/>
      <c r="LVB56" s="96"/>
      <c r="LVC56" s="96"/>
      <c r="LVD56" s="96"/>
      <c r="LVE56" s="96"/>
      <c r="LVF56" s="96"/>
      <c r="LVG56" s="96"/>
      <c r="LVH56" s="96"/>
      <c r="LVI56" s="96"/>
      <c r="LVJ56" s="96"/>
      <c r="LVK56" s="96"/>
      <c r="LVL56" s="96"/>
      <c r="LVM56" s="96"/>
      <c r="LVN56" s="96"/>
      <c r="LVO56" s="96"/>
      <c r="LVP56" s="96"/>
      <c r="LVQ56" s="96"/>
      <c r="LVR56" s="96"/>
      <c r="LVS56" s="96"/>
      <c r="LVT56" s="96"/>
      <c r="LVU56" s="96"/>
      <c r="LVV56" s="96"/>
      <c r="LVW56" s="96"/>
      <c r="LVX56" s="96"/>
      <c r="LVY56" s="96"/>
      <c r="LVZ56" s="96"/>
      <c r="LWA56" s="96"/>
      <c r="LWB56" s="96"/>
      <c r="LWC56" s="96"/>
      <c r="LWD56" s="96"/>
      <c r="LWE56" s="96"/>
      <c r="LWF56" s="96"/>
      <c r="LWG56" s="96"/>
      <c r="LWH56" s="96"/>
      <c r="LWI56" s="96"/>
      <c r="LWJ56" s="96"/>
      <c r="LWK56" s="96"/>
      <c r="LWL56" s="96"/>
      <c r="LWM56" s="96"/>
      <c r="LWN56" s="96"/>
      <c r="LWO56" s="96"/>
      <c r="LWP56" s="96"/>
      <c r="LWQ56" s="96"/>
      <c r="LWR56" s="96"/>
      <c r="LWS56" s="96"/>
      <c r="LWT56" s="96"/>
      <c r="LWU56" s="96"/>
      <c r="LWV56" s="96"/>
      <c r="LWW56" s="96"/>
      <c r="LWX56" s="96"/>
      <c r="LWY56" s="96"/>
      <c r="LWZ56" s="96"/>
      <c r="LXA56" s="96"/>
      <c r="LXB56" s="96"/>
      <c r="LXC56" s="96"/>
      <c r="LXD56" s="96"/>
      <c r="LXE56" s="96"/>
      <c r="LXF56" s="96"/>
      <c r="LXG56" s="96"/>
      <c r="LXH56" s="96"/>
      <c r="LXI56" s="96"/>
      <c r="LXJ56" s="96"/>
      <c r="LXK56" s="96"/>
      <c r="LXL56" s="96"/>
      <c r="LXM56" s="96"/>
      <c r="LXN56" s="96"/>
      <c r="LXO56" s="96"/>
      <c r="LXP56" s="96"/>
      <c r="LXQ56" s="96"/>
      <c r="LXR56" s="96"/>
      <c r="LXS56" s="96"/>
      <c r="LXT56" s="96"/>
      <c r="LXU56" s="96"/>
      <c r="LXV56" s="96"/>
      <c r="LXW56" s="96"/>
      <c r="LXX56" s="96"/>
      <c r="LXY56" s="96"/>
      <c r="LXZ56" s="96"/>
      <c r="LYA56" s="96"/>
      <c r="LYB56" s="96"/>
      <c r="LYC56" s="96"/>
      <c r="LYD56" s="96"/>
      <c r="LYE56" s="96"/>
      <c r="LYF56" s="96"/>
      <c r="LYG56" s="96"/>
      <c r="LYH56" s="96"/>
      <c r="LYI56" s="96"/>
      <c r="LYJ56" s="96"/>
      <c r="LYK56" s="96"/>
      <c r="LYL56" s="96"/>
      <c r="LYM56" s="96"/>
      <c r="LYN56" s="96"/>
      <c r="LYO56" s="96"/>
      <c r="LYP56" s="96"/>
      <c r="LYQ56" s="96"/>
      <c r="LYR56" s="96"/>
      <c r="LYS56" s="96"/>
      <c r="LYT56" s="96"/>
      <c r="LYU56" s="96"/>
      <c r="LYV56" s="96"/>
      <c r="LYW56" s="96"/>
      <c r="LYX56" s="96"/>
      <c r="LYY56" s="96"/>
      <c r="LYZ56" s="96"/>
      <c r="LZA56" s="96"/>
      <c r="LZB56" s="96"/>
      <c r="LZC56" s="96"/>
      <c r="LZD56" s="96"/>
      <c r="LZE56" s="96"/>
      <c r="LZF56" s="96"/>
      <c r="LZG56" s="96"/>
      <c r="LZH56" s="96"/>
      <c r="LZI56" s="96"/>
      <c r="LZJ56" s="96"/>
      <c r="LZK56" s="96"/>
      <c r="LZL56" s="96"/>
      <c r="LZM56" s="96"/>
      <c r="LZN56" s="96"/>
      <c r="LZO56" s="96"/>
      <c r="LZP56" s="96"/>
      <c r="LZQ56" s="96"/>
      <c r="LZR56" s="96"/>
      <c r="LZS56" s="96"/>
      <c r="LZT56" s="96"/>
      <c r="LZU56" s="96"/>
      <c r="LZV56" s="96"/>
      <c r="LZW56" s="96"/>
      <c r="LZX56" s="96"/>
      <c r="LZY56" s="96"/>
      <c r="LZZ56" s="96"/>
      <c r="MAA56" s="96"/>
      <c r="MAB56" s="96"/>
      <c r="MAC56" s="96"/>
      <c r="MAD56" s="96"/>
      <c r="MAE56" s="96"/>
      <c r="MAF56" s="96"/>
      <c r="MAG56" s="96"/>
      <c r="MAH56" s="96"/>
      <c r="MAI56" s="96"/>
      <c r="MAJ56" s="96"/>
      <c r="MAK56" s="96"/>
      <c r="MAL56" s="96"/>
      <c r="MAM56" s="96"/>
      <c r="MAN56" s="96"/>
      <c r="MAO56" s="96"/>
      <c r="MAP56" s="96"/>
      <c r="MAQ56" s="96"/>
      <c r="MAR56" s="96"/>
      <c r="MAS56" s="96"/>
      <c r="MAT56" s="96"/>
      <c r="MAU56" s="96"/>
      <c r="MAV56" s="96"/>
      <c r="MAW56" s="96"/>
      <c r="MAX56" s="96"/>
      <c r="MAY56" s="96"/>
      <c r="MAZ56" s="96"/>
      <c r="MBA56" s="96"/>
      <c r="MBB56" s="96"/>
      <c r="MBC56" s="96"/>
      <c r="MBD56" s="96"/>
      <c r="MBE56" s="96"/>
      <c r="MBF56" s="96"/>
      <c r="MBG56" s="96"/>
      <c r="MBH56" s="96"/>
      <c r="MBI56" s="96"/>
      <c r="MBJ56" s="96"/>
      <c r="MBK56" s="96"/>
      <c r="MBL56" s="96"/>
      <c r="MBM56" s="96"/>
      <c r="MBN56" s="96"/>
      <c r="MBO56" s="96"/>
      <c r="MBP56" s="96"/>
      <c r="MBQ56" s="96"/>
      <c r="MBR56" s="96"/>
      <c r="MBS56" s="96"/>
      <c r="MBT56" s="96"/>
      <c r="MBU56" s="96"/>
      <c r="MBV56" s="96"/>
      <c r="MBW56" s="96"/>
      <c r="MBX56" s="96"/>
      <c r="MBY56" s="96"/>
      <c r="MBZ56" s="96"/>
      <c r="MCA56" s="96"/>
      <c r="MCB56" s="96"/>
      <c r="MCC56" s="96"/>
      <c r="MCD56" s="96"/>
      <c r="MCE56" s="96"/>
      <c r="MCF56" s="96"/>
      <c r="MCG56" s="96"/>
      <c r="MCH56" s="96"/>
      <c r="MCI56" s="96"/>
      <c r="MCJ56" s="96"/>
      <c r="MCK56" s="96"/>
      <c r="MCL56" s="96"/>
      <c r="MCM56" s="96"/>
      <c r="MCN56" s="96"/>
      <c r="MCO56" s="96"/>
      <c r="MCP56" s="96"/>
      <c r="MCQ56" s="96"/>
      <c r="MCR56" s="96"/>
      <c r="MCS56" s="96"/>
      <c r="MCT56" s="96"/>
      <c r="MCU56" s="96"/>
      <c r="MCV56" s="96"/>
      <c r="MCW56" s="96"/>
      <c r="MCX56" s="96"/>
      <c r="MCY56" s="96"/>
      <c r="MCZ56" s="96"/>
      <c r="MDA56" s="96"/>
      <c r="MDB56" s="96"/>
      <c r="MDC56" s="96"/>
      <c r="MDD56" s="96"/>
      <c r="MDE56" s="96"/>
      <c r="MDF56" s="96"/>
      <c r="MDG56" s="96"/>
      <c r="MDH56" s="96"/>
      <c r="MDI56" s="96"/>
      <c r="MDJ56" s="96"/>
      <c r="MDK56" s="96"/>
      <c r="MDL56" s="96"/>
      <c r="MDM56" s="96"/>
      <c r="MDN56" s="96"/>
      <c r="MDO56" s="96"/>
      <c r="MDP56" s="96"/>
      <c r="MDQ56" s="96"/>
      <c r="MDR56" s="96"/>
      <c r="MDS56" s="96"/>
      <c r="MDT56" s="96"/>
      <c r="MDU56" s="96"/>
      <c r="MDV56" s="96"/>
      <c r="MDW56" s="96"/>
      <c r="MDX56" s="96"/>
      <c r="MDY56" s="96"/>
      <c r="MDZ56" s="96"/>
      <c r="MEA56" s="96"/>
      <c r="MEB56" s="96"/>
      <c r="MEC56" s="96"/>
      <c r="MED56" s="96"/>
      <c r="MEE56" s="96"/>
      <c r="MEF56" s="96"/>
      <c r="MEG56" s="96"/>
      <c r="MEH56" s="96"/>
      <c r="MEI56" s="96"/>
      <c r="MEJ56" s="96"/>
      <c r="MEK56" s="96"/>
      <c r="MEL56" s="96"/>
      <c r="MEM56" s="96"/>
      <c r="MEN56" s="96"/>
      <c r="MEO56" s="96"/>
      <c r="MEP56" s="96"/>
      <c r="MEQ56" s="96"/>
      <c r="MER56" s="96"/>
      <c r="MES56" s="96"/>
      <c r="MET56" s="96"/>
      <c r="MEU56" s="96"/>
      <c r="MEV56" s="96"/>
      <c r="MEW56" s="96"/>
      <c r="MEX56" s="96"/>
      <c r="MEY56" s="96"/>
      <c r="MEZ56" s="96"/>
      <c r="MFA56" s="96"/>
      <c r="MFB56" s="96"/>
      <c r="MFC56" s="96"/>
      <c r="MFD56" s="96"/>
      <c r="MFE56" s="96"/>
      <c r="MFF56" s="96"/>
      <c r="MFG56" s="96"/>
      <c r="MFH56" s="96"/>
      <c r="MFI56" s="96"/>
      <c r="MFJ56" s="96"/>
      <c r="MFK56" s="96"/>
      <c r="MFL56" s="96"/>
      <c r="MFM56" s="96"/>
      <c r="MFN56" s="96"/>
      <c r="MFO56" s="96"/>
      <c r="MFP56" s="96"/>
      <c r="MFQ56" s="96"/>
      <c r="MFR56" s="96"/>
      <c r="MFS56" s="96"/>
      <c r="MFT56" s="96"/>
      <c r="MFU56" s="96"/>
      <c r="MFV56" s="96"/>
      <c r="MFW56" s="96"/>
      <c r="MFX56" s="96"/>
      <c r="MFY56" s="96"/>
      <c r="MFZ56" s="96"/>
      <c r="MGA56" s="96"/>
      <c r="MGB56" s="96"/>
      <c r="MGC56" s="96"/>
      <c r="MGD56" s="96"/>
      <c r="MGE56" s="96"/>
      <c r="MGF56" s="96"/>
      <c r="MGG56" s="96"/>
      <c r="MGH56" s="96"/>
      <c r="MGI56" s="96"/>
      <c r="MGJ56" s="96"/>
      <c r="MGK56" s="96"/>
      <c r="MGL56" s="96"/>
      <c r="MGM56" s="96"/>
      <c r="MGN56" s="96"/>
      <c r="MGO56" s="96"/>
      <c r="MGP56" s="96"/>
      <c r="MGQ56" s="96"/>
      <c r="MGR56" s="96"/>
      <c r="MGS56" s="96"/>
      <c r="MGT56" s="96"/>
      <c r="MGU56" s="96"/>
      <c r="MGV56" s="96"/>
      <c r="MGW56" s="96"/>
      <c r="MGX56" s="96"/>
      <c r="MGY56" s="96"/>
      <c r="MGZ56" s="96"/>
      <c r="MHA56" s="96"/>
      <c r="MHB56" s="96"/>
      <c r="MHC56" s="96"/>
      <c r="MHD56" s="96"/>
      <c r="MHE56" s="96"/>
      <c r="MHF56" s="96"/>
      <c r="MHG56" s="96"/>
      <c r="MHH56" s="96"/>
      <c r="MHI56" s="96"/>
      <c r="MHJ56" s="96"/>
      <c r="MHK56" s="96"/>
      <c r="MHL56" s="96"/>
      <c r="MHM56" s="96"/>
      <c r="MHN56" s="96"/>
      <c r="MHO56" s="96"/>
      <c r="MHP56" s="96"/>
      <c r="MHQ56" s="96"/>
      <c r="MHR56" s="96"/>
      <c r="MHS56" s="96"/>
      <c r="MHT56" s="96"/>
      <c r="MHU56" s="96"/>
      <c r="MHV56" s="96"/>
      <c r="MHW56" s="96"/>
      <c r="MHX56" s="96"/>
      <c r="MHY56" s="96"/>
      <c r="MHZ56" s="96"/>
      <c r="MIA56" s="96"/>
      <c r="MIB56" s="96"/>
      <c r="MIC56" s="96"/>
      <c r="MID56" s="96"/>
      <c r="MIE56" s="96"/>
      <c r="MIF56" s="96"/>
      <c r="MIG56" s="96"/>
      <c r="MIH56" s="96"/>
      <c r="MII56" s="96"/>
      <c r="MIJ56" s="96"/>
      <c r="MIK56" s="96"/>
      <c r="MIL56" s="96"/>
      <c r="MIM56" s="96"/>
      <c r="MIN56" s="96"/>
      <c r="MIO56" s="96"/>
      <c r="MIP56" s="96"/>
      <c r="MIQ56" s="96"/>
      <c r="MIR56" s="96"/>
      <c r="MIS56" s="96"/>
      <c r="MIT56" s="96"/>
      <c r="MIU56" s="96"/>
      <c r="MIV56" s="96"/>
      <c r="MIW56" s="96"/>
      <c r="MIX56" s="96"/>
      <c r="MIY56" s="96"/>
      <c r="MIZ56" s="96"/>
      <c r="MJA56" s="96"/>
      <c r="MJB56" s="96"/>
      <c r="MJC56" s="96"/>
      <c r="MJD56" s="96"/>
      <c r="MJE56" s="96"/>
      <c r="MJF56" s="96"/>
      <c r="MJG56" s="96"/>
      <c r="MJH56" s="96"/>
      <c r="MJI56" s="96"/>
      <c r="MJJ56" s="96"/>
      <c r="MJK56" s="96"/>
      <c r="MJL56" s="96"/>
      <c r="MJM56" s="96"/>
      <c r="MJN56" s="96"/>
      <c r="MJO56" s="96"/>
      <c r="MJP56" s="96"/>
      <c r="MJQ56" s="96"/>
      <c r="MJR56" s="96"/>
      <c r="MJS56" s="96"/>
      <c r="MJT56" s="96"/>
      <c r="MJU56" s="96"/>
      <c r="MJV56" s="96"/>
      <c r="MJW56" s="96"/>
      <c r="MJX56" s="96"/>
      <c r="MJY56" s="96"/>
      <c r="MJZ56" s="96"/>
      <c r="MKA56" s="96"/>
      <c r="MKB56" s="96"/>
      <c r="MKC56" s="96"/>
      <c r="MKD56" s="96"/>
      <c r="MKE56" s="96"/>
      <c r="MKF56" s="96"/>
      <c r="MKG56" s="96"/>
      <c r="MKH56" s="96"/>
      <c r="MKI56" s="96"/>
      <c r="MKJ56" s="96"/>
      <c r="MKK56" s="96"/>
      <c r="MKL56" s="96"/>
      <c r="MKM56" s="96"/>
      <c r="MKN56" s="96"/>
      <c r="MKO56" s="96"/>
      <c r="MKP56" s="96"/>
      <c r="MKQ56" s="96"/>
      <c r="MKR56" s="96"/>
      <c r="MKS56" s="96"/>
      <c r="MKT56" s="96"/>
      <c r="MKU56" s="96"/>
      <c r="MKV56" s="96"/>
      <c r="MKW56" s="96"/>
      <c r="MKX56" s="96"/>
      <c r="MKY56" s="96"/>
      <c r="MKZ56" s="96"/>
      <c r="MLA56" s="96"/>
      <c r="MLB56" s="96"/>
      <c r="MLC56" s="96"/>
      <c r="MLD56" s="96"/>
      <c r="MLE56" s="96"/>
      <c r="MLF56" s="96"/>
      <c r="MLG56" s="96"/>
      <c r="MLH56" s="96"/>
      <c r="MLI56" s="96"/>
      <c r="MLJ56" s="96"/>
      <c r="MLK56" s="96"/>
      <c r="MLL56" s="96"/>
      <c r="MLM56" s="96"/>
      <c r="MLN56" s="96"/>
      <c r="MLO56" s="96"/>
      <c r="MLP56" s="96"/>
      <c r="MLQ56" s="96"/>
      <c r="MLR56" s="96"/>
      <c r="MLS56" s="96"/>
      <c r="MLT56" s="96"/>
      <c r="MLU56" s="96"/>
      <c r="MLV56" s="96"/>
      <c r="MLW56" s="96"/>
      <c r="MLX56" s="96"/>
      <c r="MLY56" s="96"/>
      <c r="MLZ56" s="96"/>
      <c r="MMA56" s="96"/>
      <c r="MMB56" s="96"/>
      <c r="MMC56" s="96"/>
      <c r="MMD56" s="96"/>
      <c r="MME56" s="96"/>
      <c r="MMF56" s="96"/>
      <c r="MMG56" s="96"/>
      <c r="MMH56" s="96"/>
      <c r="MMI56" s="96"/>
      <c r="MMJ56" s="96"/>
      <c r="MMK56" s="96"/>
      <c r="MML56" s="96"/>
      <c r="MMM56" s="96"/>
      <c r="MMN56" s="96"/>
      <c r="MMO56" s="96"/>
      <c r="MMP56" s="96"/>
      <c r="MMQ56" s="96"/>
      <c r="MMR56" s="96"/>
      <c r="MMS56" s="96"/>
      <c r="MMT56" s="96"/>
      <c r="MMU56" s="96"/>
      <c r="MMV56" s="96"/>
      <c r="MMW56" s="96"/>
      <c r="MMX56" s="96"/>
      <c r="MMY56" s="96"/>
      <c r="MMZ56" s="96"/>
      <c r="MNA56" s="96"/>
      <c r="MNB56" s="96"/>
      <c r="MNC56" s="96"/>
      <c r="MND56" s="96"/>
      <c r="MNE56" s="96"/>
      <c r="MNF56" s="96"/>
      <c r="MNG56" s="96"/>
      <c r="MNH56" s="96"/>
      <c r="MNI56" s="96"/>
      <c r="MNJ56" s="96"/>
      <c r="MNK56" s="96"/>
      <c r="MNL56" s="96"/>
      <c r="MNM56" s="96"/>
      <c r="MNN56" s="96"/>
      <c r="MNO56" s="96"/>
      <c r="MNP56" s="96"/>
      <c r="MNQ56" s="96"/>
      <c r="MNR56" s="96"/>
      <c r="MNS56" s="96"/>
      <c r="MNT56" s="96"/>
      <c r="MNU56" s="96"/>
      <c r="MNV56" s="96"/>
      <c r="MNW56" s="96"/>
      <c r="MNX56" s="96"/>
      <c r="MNY56" s="96"/>
      <c r="MNZ56" s="96"/>
      <c r="MOA56" s="96"/>
      <c r="MOB56" s="96"/>
      <c r="MOC56" s="96"/>
      <c r="MOD56" s="96"/>
      <c r="MOE56" s="96"/>
      <c r="MOF56" s="96"/>
      <c r="MOG56" s="96"/>
      <c r="MOH56" s="96"/>
      <c r="MOI56" s="96"/>
      <c r="MOJ56" s="96"/>
      <c r="MOK56" s="96"/>
      <c r="MOL56" s="96"/>
      <c r="MOM56" s="96"/>
      <c r="MON56" s="96"/>
      <c r="MOO56" s="96"/>
      <c r="MOP56" s="96"/>
      <c r="MOQ56" s="96"/>
      <c r="MOR56" s="96"/>
      <c r="MOS56" s="96"/>
      <c r="MOT56" s="96"/>
      <c r="MOU56" s="96"/>
      <c r="MOV56" s="96"/>
      <c r="MOW56" s="96"/>
      <c r="MOX56" s="96"/>
      <c r="MOY56" s="96"/>
      <c r="MOZ56" s="96"/>
      <c r="MPA56" s="96"/>
      <c r="MPB56" s="96"/>
      <c r="MPC56" s="96"/>
      <c r="MPD56" s="96"/>
      <c r="MPE56" s="96"/>
      <c r="MPF56" s="96"/>
      <c r="MPG56" s="96"/>
      <c r="MPH56" s="96"/>
      <c r="MPI56" s="96"/>
      <c r="MPJ56" s="96"/>
      <c r="MPK56" s="96"/>
      <c r="MPL56" s="96"/>
      <c r="MPM56" s="96"/>
      <c r="MPN56" s="96"/>
      <c r="MPO56" s="96"/>
      <c r="MPP56" s="96"/>
      <c r="MPQ56" s="96"/>
      <c r="MPR56" s="96"/>
      <c r="MPS56" s="96"/>
      <c r="MPT56" s="96"/>
      <c r="MPU56" s="96"/>
      <c r="MPV56" s="96"/>
      <c r="MPW56" s="96"/>
      <c r="MPX56" s="96"/>
      <c r="MPY56" s="96"/>
      <c r="MPZ56" s="96"/>
      <c r="MQA56" s="96"/>
      <c r="MQB56" s="96"/>
      <c r="MQC56" s="96"/>
      <c r="MQD56" s="96"/>
      <c r="MQE56" s="96"/>
      <c r="MQF56" s="96"/>
      <c r="MQG56" s="96"/>
      <c r="MQH56" s="96"/>
      <c r="MQI56" s="96"/>
      <c r="MQJ56" s="96"/>
      <c r="MQK56" s="96"/>
      <c r="MQL56" s="96"/>
      <c r="MQM56" s="96"/>
      <c r="MQN56" s="96"/>
      <c r="MQO56" s="96"/>
      <c r="MQP56" s="96"/>
      <c r="MQQ56" s="96"/>
      <c r="MQR56" s="96"/>
      <c r="MQS56" s="96"/>
      <c r="MQT56" s="96"/>
      <c r="MQU56" s="96"/>
      <c r="MQV56" s="96"/>
      <c r="MQW56" s="96"/>
      <c r="MQX56" s="96"/>
      <c r="MQY56" s="96"/>
      <c r="MQZ56" s="96"/>
      <c r="MRA56" s="96"/>
      <c r="MRB56" s="96"/>
      <c r="MRC56" s="96"/>
      <c r="MRD56" s="96"/>
      <c r="MRE56" s="96"/>
      <c r="MRF56" s="96"/>
      <c r="MRG56" s="96"/>
      <c r="MRH56" s="96"/>
      <c r="MRI56" s="96"/>
      <c r="MRJ56" s="96"/>
      <c r="MRK56" s="96"/>
      <c r="MRL56" s="96"/>
      <c r="MRM56" s="96"/>
      <c r="MRN56" s="96"/>
      <c r="MRO56" s="96"/>
      <c r="MRP56" s="96"/>
      <c r="MRQ56" s="96"/>
      <c r="MRR56" s="96"/>
      <c r="MRS56" s="96"/>
      <c r="MRT56" s="96"/>
      <c r="MRU56" s="96"/>
      <c r="MRV56" s="96"/>
      <c r="MRW56" s="96"/>
      <c r="MRX56" s="96"/>
      <c r="MRY56" s="96"/>
      <c r="MRZ56" s="96"/>
      <c r="MSA56" s="96"/>
      <c r="MSB56" s="96"/>
      <c r="MSC56" s="96"/>
      <c r="MSD56" s="96"/>
      <c r="MSE56" s="96"/>
      <c r="MSF56" s="96"/>
      <c r="MSG56" s="96"/>
      <c r="MSH56" s="96"/>
      <c r="MSI56" s="96"/>
      <c r="MSJ56" s="96"/>
      <c r="MSK56" s="96"/>
      <c r="MSL56" s="96"/>
      <c r="MSM56" s="96"/>
      <c r="MSN56" s="96"/>
      <c r="MSO56" s="96"/>
      <c r="MSP56" s="96"/>
      <c r="MSQ56" s="96"/>
      <c r="MSR56" s="96"/>
      <c r="MSS56" s="96"/>
      <c r="MST56" s="96"/>
      <c r="MSU56" s="96"/>
      <c r="MSV56" s="96"/>
      <c r="MSW56" s="96"/>
      <c r="MSX56" s="96"/>
      <c r="MSY56" s="96"/>
      <c r="MSZ56" s="96"/>
      <c r="MTA56" s="96"/>
      <c r="MTB56" s="96"/>
      <c r="MTC56" s="96"/>
      <c r="MTD56" s="96"/>
      <c r="MTE56" s="96"/>
      <c r="MTF56" s="96"/>
      <c r="MTG56" s="96"/>
      <c r="MTH56" s="96"/>
      <c r="MTI56" s="96"/>
      <c r="MTJ56" s="96"/>
      <c r="MTK56" s="96"/>
      <c r="MTL56" s="96"/>
      <c r="MTM56" s="96"/>
      <c r="MTN56" s="96"/>
      <c r="MTO56" s="96"/>
      <c r="MTP56" s="96"/>
      <c r="MTQ56" s="96"/>
      <c r="MTR56" s="96"/>
      <c r="MTS56" s="96"/>
      <c r="MTT56" s="96"/>
      <c r="MTU56" s="96"/>
      <c r="MTV56" s="96"/>
      <c r="MTW56" s="96"/>
      <c r="MTX56" s="96"/>
      <c r="MTY56" s="96"/>
      <c r="MTZ56" s="96"/>
      <c r="MUA56" s="96"/>
      <c r="MUB56" s="96"/>
      <c r="MUC56" s="96"/>
      <c r="MUD56" s="96"/>
      <c r="MUE56" s="96"/>
      <c r="MUF56" s="96"/>
      <c r="MUG56" s="96"/>
      <c r="MUH56" s="96"/>
      <c r="MUI56" s="96"/>
      <c r="MUJ56" s="96"/>
      <c r="MUK56" s="96"/>
      <c r="MUL56" s="96"/>
      <c r="MUM56" s="96"/>
      <c r="MUN56" s="96"/>
      <c r="MUO56" s="96"/>
      <c r="MUP56" s="96"/>
      <c r="MUQ56" s="96"/>
      <c r="MUR56" s="96"/>
      <c r="MUS56" s="96"/>
      <c r="MUT56" s="96"/>
      <c r="MUU56" s="96"/>
      <c r="MUV56" s="96"/>
      <c r="MUW56" s="96"/>
      <c r="MUX56" s="96"/>
      <c r="MUY56" s="96"/>
      <c r="MUZ56" s="96"/>
      <c r="MVA56" s="96"/>
      <c r="MVB56" s="96"/>
      <c r="MVC56" s="96"/>
      <c r="MVD56" s="96"/>
      <c r="MVE56" s="96"/>
      <c r="MVF56" s="96"/>
      <c r="MVG56" s="96"/>
      <c r="MVH56" s="96"/>
      <c r="MVI56" s="96"/>
      <c r="MVJ56" s="96"/>
      <c r="MVK56" s="96"/>
      <c r="MVL56" s="96"/>
      <c r="MVM56" s="96"/>
      <c r="MVN56" s="96"/>
      <c r="MVO56" s="96"/>
      <c r="MVP56" s="96"/>
      <c r="MVQ56" s="96"/>
      <c r="MVR56" s="96"/>
      <c r="MVS56" s="96"/>
      <c r="MVT56" s="96"/>
      <c r="MVU56" s="96"/>
      <c r="MVV56" s="96"/>
      <c r="MVW56" s="96"/>
      <c r="MVX56" s="96"/>
      <c r="MVY56" s="96"/>
      <c r="MVZ56" s="96"/>
      <c r="MWA56" s="96"/>
      <c r="MWB56" s="96"/>
      <c r="MWC56" s="96"/>
      <c r="MWD56" s="96"/>
      <c r="MWE56" s="96"/>
      <c r="MWF56" s="96"/>
      <c r="MWG56" s="96"/>
      <c r="MWH56" s="96"/>
      <c r="MWI56" s="96"/>
      <c r="MWJ56" s="96"/>
      <c r="MWK56" s="96"/>
      <c r="MWL56" s="96"/>
      <c r="MWM56" s="96"/>
      <c r="MWN56" s="96"/>
      <c r="MWO56" s="96"/>
      <c r="MWP56" s="96"/>
      <c r="MWQ56" s="96"/>
      <c r="MWR56" s="96"/>
      <c r="MWS56" s="96"/>
      <c r="MWT56" s="96"/>
      <c r="MWU56" s="96"/>
      <c r="MWV56" s="96"/>
      <c r="MWW56" s="96"/>
      <c r="MWX56" s="96"/>
      <c r="MWY56" s="96"/>
      <c r="MWZ56" s="96"/>
      <c r="MXA56" s="96"/>
      <c r="MXB56" s="96"/>
      <c r="MXC56" s="96"/>
      <c r="MXD56" s="96"/>
      <c r="MXE56" s="96"/>
      <c r="MXF56" s="96"/>
      <c r="MXG56" s="96"/>
      <c r="MXH56" s="96"/>
      <c r="MXI56" s="96"/>
      <c r="MXJ56" s="96"/>
      <c r="MXK56" s="96"/>
      <c r="MXL56" s="96"/>
      <c r="MXM56" s="96"/>
      <c r="MXN56" s="96"/>
      <c r="MXO56" s="96"/>
      <c r="MXP56" s="96"/>
      <c r="MXQ56" s="96"/>
      <c r="MXR56" s="96"/>
      <c r="MXS56" s="96"/>
      <c r="MXT56" s="96"/>
      <c r="MXU56" s="96"/>
      <c r="MXV56" s="96"/>
      <c r="MXW56" s="96"/>
      <c r="MXX56" s="96"/>
      <c r="MXY56" s="96"/>
      <c r="MXZ56" s="96"/>
      <c r="MYA56" s="96"/>
      <c r="MYB56" s="96"/>
      <c r="MYC56" s="96"/>
      <c r="MYD56" s="96"/>
      <c r="MYE56" s="96"/>
      <c r="MYF56" s="96"/>
      <c r="MYG56" s="96"/>
      <c r="MYH56" s="96"/>
      <c r="MYI56" s="96"/>
      <c r="MYJ56" s="96"/>
      <c r="MYK56" s="96"/>
      <c r="MYL56" s="96"/>
      <c r="MYM56" s="96"/>
      <c r="MYN56" s="96"/>
      <c r="MYO56" s="96"/>
      <c r="MYP56" s="96"/>
      <c r="MYQ56" s="96"/>
      <c r="MYR56" s="96"/>
      <c r="MYS56" s="96"/>
      <c r="MYT56" s="96"/>
      <c r="MYU56" s="96"/>
      <c r="MYV56" s="96"/>
      <c r="MYW56" s="96"/>
      <c r="MYX56" s="96"/>
      <c r="MYY56" s="96"/>
      <c r="MYZ56" s="96"/>
      <c r="MZA56" s="96"/>
      <c r="MZB56" s="96"/>
      <c r="MZC56" s="96"/>
      <c r="MZD56" s="96"/>
      <c r="MZE56" s="96"/>
      <c r="MZF56" s="96"/>
      <c r="MZG56" s="96"/>
      <c r="MZH56" s="96"/>
      <c r="MZI56" s="96"/>
      <c r="MZJ56" s="96"/>
      <c r="MZK56" s="96"/>
      <c r="MZL56" s="96"/>
      <c r="MZM56" s="96"/>
      <c r="MZN56" s="96"/>
      <c r="MZO56" s="96"/>
      <c r="MZP56" s="96"/>
      <c r="MZQ56" s="96"/>
      <c r="MZR56" s="96"/>
      <c r="MZS56" s="96"/>
      <c r="MZT56" s="96"/>
      <c r="MZU56" s="96"/>
      <c r="MZV56" s="96"/>
      <c r="MZW56" s="96"/>
      <c r="MZX56" s="96"/>
      <c r="MZY56" s="96"/>
      <c r="MZZ56" s="96"/>
      <c r="NAA56" s="96"/>
      <c r="NAB56" s="96"/>
      <c r="NAC56" s="96"/>
      <c r="NAD56" s="96"/>
      <c r="NAE56" s="96"/>
      <c r="NAF56" s="96"/>
      <c r="NAG56" s="96"/>
      <c r="NAH56" s="96"/>
      <c r="NAI56" s="96"/>
      <c r="NAJ56" s="96"/>
      <c r="NAK56" s="96"/>
      <c r="NAL56" s="96"/>
      <c r="NAM56" s="96"/>
      <c r="NAN56" s="96"/>
      <c r="NAO56" s="96"/>
      <c r="NAP56" s="96"/>
      <c r="NAQ56" s="96"/>
      <c r="NAR56" s="96"/>
      <c r="NAS56" s="96"/>
      <c r="NAT56" s="96"/>
      <c r="NAU56" s="96"/>
      <c r="NAV56" s="96"/>
      <c r="NAW56" s="96"/>
      <c r="NAX56" s="96"/>
      <c r="NAY56" s="96"/>
      <c r="NAZ56" s="96"/>
      <c r="NBA56" s="96"/>
      <c r="NBB56" s="96"/>
      <c r="NBC56" s="96"/>
      <c r="NBD56" s="96"/>
      <c r="NBE56" s="96"/>
      <c r="NBF56" s="96"/>
      <c r="NBG56" s="96"/>
      <c r="NBH56" s="96"/>
      <c r="NBI56" s="96"/>
      <c r="NBJ56" s="96"/>
      <c r="NBK56" s="96"/>
      <c r="NBL56" s="96"/>
      <c r="NBM56" s="96"/>
      <c r="NBN56" s="96"/>
      <c r="NBO56" s="96"/>
      <c r="NBP56" s="96"/>
      <c r="NBQ56" s="96"/>
      <c r="NBR56" s="96"/>
      <c r="NBS56" s="96"/>
      <c r="NBT56" s="96"/>
      <c r="NBU56" s="96"/>
      <c r="NBV56" s="96"/>
      <c r="NBW56" s="96"/>
      <c r="NBX56" s="96"/>
      <c r="NBY56" s="96"/>
      <c r="NBZ56" s="96"/>
      <c r="NCA56" s="96"/>
      <c r="NCB56" s="96"/>
      <c r="NCC56" s="96"/>
      <c r="NCD56" s="96"/>
      <c r="NCE56" s="96"/>
      <c r="NCF56" s="96"/>
      <c r="NCG56" s="96"/>
      <c r="NCH56" s="96"/>
      <c r="NCI56" s="96"/>
      <c r="NCJ56" s="96"/>
      <c r="NCK56" s="96"/>
      <c r="NCL56" s="96"/>
      <c r="NCM56" s="96"/>
      <c r="NCN56" s="96"/>
      <c r="NCO56" s="96"/>
      <c r="NCP56" s="96"/>
      <c r="NCQ56" s="96"/>
      <c r="NCR56" s="96"/>
      <c r="NCS56" s="96"/>
      <c r="NCT56" s="96"/>
      <c r="NCU56" s="96"/>
      <c r="NCV56" s="96"/>
      <c r="NCW56" s="96"/>
      <c r="NCX56" s="96"/>
      <c r="NCY56" s="96"/>
      <c r="NCZ56" s="96"/>
      <c r="NDA56" s="96"/>
      <c r="NDB56" s="96"/>
      <c r="NDC56" s="96"/>
      <c r="NDD56" s="96"/>
      <c r="NDE56" s="96"/>
      <c r="NDF56" s="96"/>
      <c r="NDG56" s="96"/>
      <c r="NDH56" s="96"/>
      <c r="NDI56" s="96"/>
      <c r="NDJ56" s="96"/>
      <c r="NDK56" s="96"/>
      <c r="NDL56" s="96"/>
      <c r="NDM56" s="96"/>
      <c r="NDN56" s="96"/>
      <c r="NDO56" s="96"/>
      <c r="NDP56" s="96"/>
      <c r="NDQ56" s="96"/>
      <c r="NDR56" s="96"/>
      <c r="NDS56" s="96"/>
      <c r="NDT56" s="96"/>
      <c r="NDU56" s="96"/>
      <c r="NDV56" s="96"/>
      <c r="NDW56" s="96"/>
      <c r="NDX56" s="96"/>
      <c r="NDY56" s="96"/>
      <c r="NDZ56" s="96"/>
      <c r="NEA56" s="96"/>
      <c r="NEB56" s="96"/>
      <c r="NEC56" s="96"/>
      <c r="NED56" s="96"/>
      <c r="NEE56" s="96"/>
      <c r="NEF56" s="96"/>
      <c r="NEG56" s="96"/>
      <c r="NEH56" s="96"/>
      <c r="NEI56" s="96"/>
      <c r="NEJ56" s="96"/>
      <c r="NEK56" s="96"/>
      <c r="NEL56" s="96"/>
      <c r="NEM56" s="96"/>
      <c r="NEN56" s="96"/>
      <c r="NEO56" s="96"/>
      <c r="NEP56" s="96"/>
      <c r="NEQ56" s="96"/>
      <c r="NER56" s="96"/>
      <c r="NES56" s="96"/>
      <c r="NET56" s="96"/>
      <c r="NEU56" s="96"/>
      <c r="NEV56" s="96"/>
      <c r="NEW56" s="96"/>
      <c r="NEX56" s="96"/>
      <c r="NEY56" s="96"/>
      <c r="NEZ56" s="96"/>
      <c r="NFA56" s="96"/>
      <c r="NFB56" s="96"/>
      <c r="NFC56" s="96"/>
      <c r="NFD56" s="96"/>
      <c r="NFE56" s="96"/>
      <c r="NFF56" s="96"/>
      <c r="NFG56" s="96"/>
      <c r="NFH56" s="96"/>
      <c r="NFI56" s="96"/>
      <c r="NFJ56" s="96"/>
      <c r="NFK56" s="96"/>
      <c r="NFL56" s="96"/>
      <c r="NFM56" s="96"/>
      <c r="NFN56" s="96"/>
      <c r="NFO56" s="96"/>
      <c r="NFP56" s="96"/>
      <c r="NFQ56" s="96"/>
      <c r="NFR56" s="96"/>
      <c r="NFS56" s="96"/>
      <c r="NFT56" s="96"/>
      <c r="NFU56" s="96"/>
      <c r="NFV56" s="96"/>
      <c r="NFW56" s="96"/>
      <c r="NFX56" s="96"/>
      <c r="NFY56" s="96"/>
      <c r="NFZ56" s="96"/>
      <c r="NGA56" s="96"/>
      <c r="NGB56" s="96"/>
      <c r="NGC56" s="96"/>
      <c r="NGD56" s="96"/>
      <c r="NGE56" s="96"/>
      <c r="NGF56" s="96"/>
      <c r="NGG56" s="96"/>
      <c r="NGH56" s="96"/>
      <c r="NGI56" s="96"/>
      <c r="NGJ56" s="96"/>
      <c r="NGK56" s="96"/>
      <c r="NGL56" s="96"/>
      <c r="NGM56" s="96"/>
      <c r="NGN56" s="96"/>
      <c r="NGO56" s="96"/>
      <c r="NGP56" s="96"/>
      <c r="NGQ56" s="96"/>
      <c r="NGR56" s="96"/>
      <c r="NGS56" s="96"/>
      <c r="NGT56" s="96"/>
      <c r="NGU56" s="96"/>
      <c r="NGV56" s="96"/>
      <c r="NGW56" s="96"/>
      <c r="NGX56" s="96"/>
      <c r="NGY56" s="96"/>
      <c r="NGZ56" s="96"/>
      <c r="NHA56" s="96"/>
      <c r="NHB56" s="96"/>
      <c r="NHC56" s="96"/>
      <c r="NHD56" s="96"/>
      <c r="NHE56" s="96"/>
      <c r="NHF56" s="96"/>
      <c r="NHG56" s="96"/>
      <c r="NHH56" s="96"/>
      <c r="NHI56" s="96"/>
      <c r="NHJ56" s="96"/>
      <c r="NHK56" s="96"/>
      <c r="NHL56" s="96"/>
      <c r="NHM56" s="96"/>
      <c r="NHN56" s="96"/>
      <c r="NHO56" s="96"/>
      <c r="NHP56" s="96"/>
      <c r="NHQ56" s="96"/>
      <c r="NHR56" s="96"/>
      <c r="NHS56" s="96"/>
      <c r="NHT56" s="96"/>
      <c r="NHU56" s="96"/>
      <c r="NHV56" s="96"/>
      <c r="NHW56" s="96"/>
      <c r="NHX56" s="96"/>
      <c r="NHY56" s="96"/>
      <c r="NHZ56" s="96"/>
      <c r="NIA56" s="96"/>
      <c r="NIB56" s="96"/>
      <c r="NIC56" s="96"/>
      <c r="NID56" s="96"/>
      <c r="NIE56" s="96"/>
      <c r="NIF56" s="96"/>
      <c r="NIG56" s="96"/>
      <c r="NIH56" s="96"/>
      <c r="NII56" s="96"/>
      <c r="NIJ56" s="96"/>
      <c r="NIK56" s="96"/>
      <c r="NIL56" s="96"/>
      <c r="NIM56" s="96"/>
      <c r="NIN56" s="96"/>
      <c r="NIO56" s="96"/>
      <c r="NIP56" s="96"/>
      <c r="NIQ56" s="96"/>
      <c r="NIR56" s="96"/>
      <c r="NIS56" s="96"/>
      <c r="NIT56" s="96"/>
      <c r="NIU56" s="96"/>
      <c r="NIV56" s="96"/>
      <c r="NIW56" s="96"/>
      <c r="NIX56" s="96"/>
      <c r="NIY56" s="96"/>
      <c r="NIZ56" s="96"/>
      <c r="NJA56" s="96"/>
      <c r="NJB56" s="96"/>
      <c r="NJC56" s="96"/>
      <c r="NJD56" s="96"/>
      <c r="NJE56" s="96"/>
      <c r="NJF56" s="96"/>
      <c r="NJG56" s="96"/>
      <c r="NJH56" s="96"/>
      <c r="NJI56" s="96"/>
      <c r="NJJ56" s="96"/>
      <c r="NJK56" s="96"/>
      <c r="NJL56" s="96"/>
      <c r="NJM56" s="96"/>
      <c r="NJN56" s="96"/>
      <c r="NJO56" s="96"/>
      <c r="NJP56" s="96"/>
      <c r="NJQ56" s="96"/>
      <c r="NJR56" s="96"/>
      <c r="NJS56" s="96"/>
      <c r="NJT56" s="96"/>
      <c r="NJU56" s="96"/>
      <c r="NJV56" s="96"/>
      <c r="NJW56" s="96"/>
      <c r="NJX56" s="96"/>
      <c r="NJY56" s="96"/>
      <c r="NJZ56" s="96"/>
      <c r="NKA56" s="96"/>
      <c r="NKB56" s="96"/>
      <c r="NKC56" s="96"/>
      <c r="NKD56" s="96"/>
      <c r="NKE56" s="96"/>
      <c r="NKF56" s="96"/>
      <c r="NKG56" s="96"/>
      <c r="NKH56" s="96"/>
      <c r="NKI56" s="96"/>
      <c r="NKJ56" s="96"/>
      <c r="NKK56" s="96"/>
      <c r="NKL56" s="96"/>
      <c r="NKM56" s="96"/>
      <c r="NKN56" s="96"/>
      <c r="NKO56" s="96"/>
      <c r="NKP56" s="96"/>
      <c r="NKQ56" s="96"/>
      <c r="NKR56" s="96"/>
      <c r="NKS56" s="96"/>
      <c r="NKT56" s="96"/>
      <c r="NKU56" s="96"/>
      <c r="NKV56" s="96"/>
      <c r="NKW56" s="96"/>
      <c r="NKX56" s="96"/>
      <c r="NKY56" s="96"/>
      <c r="NKZ56" s="96"/>
      <c r="NLA56" s="96"/>
      <c r="NLB56" s="96"/>
      <c r="NLC56" s="96"/>
      <c r="NLD56" s="96"/>
      <c r="NLE56" s="96"/>
      <c r="NLF56" s="96"/>
      <c r="NLG56" s="96"/>
      <c r="NLH56" s="96"/>
      <c r="NLI56" s="96"/>
      <c r="NLJ56" s="96"/>
      <c r="NLK56" s="96"/>
      <c r="NLL56" s="96"/>
      <c r="NLM56" s="96"/>
      <c r="NLN56" s="96"/>
      <c r="NLO56" s="96"/>
      <c r="NLP56" s="96"/>
      <c r="NLQ56" s="96"/>
      <c r="NLR56" s="96"/>
      <c r="NLS56" s="96"/>
      <c r="NLT56" s="96"/>
      <c r="NLU56" s="96"/>
      <c r="NLV56" s="96"/>
      <c r="NLW56" s="96"/>
      <c r="NLX56" s="96"/>
      <c r="NLY56" s="96"/>
      <c r="NLZ56" s="96"/>
      <c r="NMA56" s="96"/>
      <c r="NMB56" s="96"/>
      <c r="NMC56" s="96"/>
      <c r="NMD56" s="96"/>
      <c r="NME56" s="96"/>
      <c r="NMF56" s="96"/>
      <c r="NMG56" s="96"/>
      <c r="NMH56" s="96"/>
      <c r="NMI56" s="96"/>
      <c r="NMJ56" s="96"/>
      <c r="NMK56" s="96"/>
      <c r="NML56" s="96"/>
      <c r="NMM56" s="96"/>
      <c r="NMN56" s="96"/>
      <c r="NMO56" s="96"/>
      <c r="NMP56" s="96"/>
      <c r="NMQ56" s="96"/>
      <c r="NMR56" s="96"/>
      <c r="NMS56" s="96"/>
      <c r="NMT56" s="96"/>
      <c r="NMU56" s="96"/>
      <c r="NMV56" s="96"/>
      <c r="NMW56" s="96"/>
      <c r="NMX56" s="96"/>
      <c r="NMY56" s="96"/>
      <c r="NMZ56" s="96"/>
      <c r="NNA56" s="96"/>
      <c r="NNB56" s="96"/>
      <c r="NNC56" s="96"/>
      <c r="NND56" s="96"/>
      <c r="NNE56" s="96"/>
      <c r="NNF56" s="96"/>
      <c r="NNG56" s="96"/>
      <c r="NNH56" s="96"/>
      <c r="NNI56" s="96"/>
      <c r="NNJ56" s="96"/>
      <c r="NNK56" s="96"/>
      <c r="NNL56" s="96"/>
      <c r="NNM56" s="96"/>
      <c r="NNN56" s="96"/>
      <c r="NNO56" s="96"/>
      <c r="NNP56" s="96"/>
      <c r="NNQ56" s="96"/>
      <c r="NNR56" s="96"/>
      <c r="NNS56" s="96"/>
      <c r="NNT56" s="96"/>
      <c r="NNU56" s="96"/>
      <c r="NNV56" s="96"/>
      <c r="NNW56" s="96"/>
      <c r="NNX56" s="96"/>
      <c r="NNY56" s="96"/>
      <c r="NNZ56" s="96"/>
      <c r="NOA56" s="96"/>
      <c r="NOB56" s="96"/>
      <c r="NOC56" s="96"/>
      <c r="NOD56" s="96"/>
      <c r="NOE56" s="96"/>
      <c r="NOF56" s="96"/>
      <c r="NOG56" s="96"/>
      <c r="NOH56" s="96"/>
      <c r="NOI56" s="96"/>
      <c r="NOJ56" s="96"/>
      <c r="NOK56" s="96"/>
      <c r="NOL56" s="96"/>
      <c r="NOM56" s="96"/>
      <c r="NON56" s="96"/>
      <c r="NOO56" s="96"/>
      <c r="NOP56" s="96"/>
      <c r="NOQ56" s="96"/>
      <c r="NOR56" s="96"/>
      <c r="NOS56" s="96"/>
      <c r="NOT56" s="96"/>
      <c r="NOU56" s="96"/>
      <c r="NOV56" s="96"/>
      <c r="NOW56" s="96"/>
      <c r="NOX56" s="96"/>
      <c r="NOY56" s="96"/>
      <c r="NOZ56" s="96"/>
      <c r="NPA56" s="96"/>
      <c r="NPB56" s="96"/>
      <c r="NPC56" s="96"/>
      <c r="NPD56" s="96"/>
      <c r="NPE56" s="96"/>
      <c r="NPF56" s="96"/>
      <c r="NPG56" s="96"/>
      <c r="NPH56" s="96"/>
      <c r="NPI56" s="96"/>
      <c r="NPJ56" s="96"/>
      <c r="NPK56" s="96"/>
      <c r="NPL56" s="96"/>
      <c r="NPM56" s="96"/>
      <c r="NPN56" s="96"/>
      <c r="NPO56" s="96"/>
      <c r="NPP56" s="96"/>
      <c r="NPQ56" s="96"/>
      <c r="NPR56" s="96"/>
      <c r="NPS56" s="96"/>
      <c r="NPT56" s="96"/>
      <c r="NPU56" s="96"/>
      <c r="NPV56" s="96"/>
      <c r="NPW56" s="96"/>
      <c r="NPX56" s="96"/>
      <c r="NPY56" s="96"/>
      <c r="NPZ56" s="96"/>
      <c r="NQA56" s="96"/>
      <c r="NQB56" s="96"/>
      <c r="NQC56" s="96"/>
      <c r="NQD56" s="96"/>
      <c r="NQE56" s="96"/>
      <c r="NQF56" s="96"/>
      <c r="NQG56" s="96"/>
      <c r="NQH56" s="96"/>
      <c r="NQI56" s="96"/>
      <c r="NQJ56" s="96"/>
      <c r="NQK56" s="96"/>
      <c r="NQL56" s="96"/>
      <c r="NQM56" s="96"/>
      <c r="NQN56" s="96"/>
      <c r="NQO56" s="96"/>
      <c r="NQP56" s="96"/>
      <c r="NQQ56" s="96"/>
      <c r="NQR56" s="96"/>
      <c r="NQS56" s="96"/>
      <c r="NQT56" s="96"/>
      <c r="NQU56" s="96"/>
      <c r="NQV56" s="96"/>
      <c r="NQW56" s="96"/>
      <c r="NQX56" s="96"/>
      <c r="NQY56" s="96"/>
      <c r="NQZ56" s="96"/>
      <c r="NRA56" s="96"/>
      <c r="NRB56" s="96"/>
      <c r="NRC56" s="96"/>
      <c r="NRD56" s="96"/>
      <c r="NRE56" s="96"/>
      <c r="NRF56" s="96"/>
      <c r="NRG56" s="96"/>
      <c r="NRH56" s="96"/>
      <c r="NRI56" s="96"/>
      <c r="NRJ56" s="96"/>
      <c r="NRK56" s="96"/>
      <c r="NRL56" s="96"/>
      <c r="NRM56" s="96"/>
      <c r="NRN56" s="96"/>
      <c r="NRO56" s="96"/>
      <c r="NRP56" s="96"/>
      <c r="NRQ56" s="96"/>
      <c r="NRR56" s="96"/>
      <c r="NRS56" s="96"/>
      <c r="NRT56" s="96"/>
      <c r="NRU56" s="96"/>
      <c r="NRV56" s="96"/>
      <c r="NRW56" s="96"/>
      <c r="NRX56" s="96"/>
      <c r="NRY56" s="96"/>
      <c r="NRZ56" s="96"/>
      <c r="NSA56" s="96"/>
      <c r="NSB56" s="96"/>
      <c r="NSC56" s="96"/>
      <c r="NSD56" s="96"/>
      <c r="NSE56" s="96"/>
      <c r="NSF56" s="96"/>
      <c r="NSG56" s="96"/>
      <c r="NSH56" s="96"/>
      <c r="NSI56" s="96"/>
      <c r="NSJ56" s="96"/>
      <c r="NSK56" s="96"/>
      <c r="NSL56" s="96"/>
      <c r="NSM56" s="96"/>
      <c r="NSN56" s="96"/>
      <c r="NSO56" s="96"/>
      <c r="NSP56" s="96"/>
      <c r="NSQ56" s="96"/>
      <c r="NSR56" s="96"/>
      <c r="NSS56" s="96"/>
      <c r="NST56" s="96"/>
      <c r="NSU56" s="96"/>
      <c r="NSV56" s="96"/>
      <c r="NSW56" s="96"/>
      <c r="NSX56" s="96"/>
      <c r="NSY56" s="96"/>
      <c r="NSZ56" s="96"/>
      <c r="NTA56" s="96"/>
      <c r="NTB56" s="96"/>
      <c r="NTC56" s="96"/>
      <c r="NTD56" s="96"/>
      <c r="NTE56" s="96"/>
      <c r="NTF56" s="96"/>
      <c r="NTG56" s="96"/>
      <c r="NTH56" s="96"/>
      <c r="NTI56" s="96"/>
      <c r="NTJ56" s="96"/>
      <c r="NTK56" s="96"/>
      <c r="NTL56" s="96"/>
      <c r="NTM56" s="96"/>
      <c r="NTN56" s="96"/>
      <c r="NTO56" s="96"/>
      <c r="NTP56" s="96"/>
      <c r="NTQ56" s="96"/>
      <c r="NTR56" s="96"/>
      <c r="NTS56" s="96"/>
      <c r="NTT56" s="96"/>
      <c r="NTU56" s="96"/>
      <c r="NTV56" s="96"/>
      <c r="NTW56" s="96"/>
      <c r="NTX56" s="96"/>
      <c r="NTY56" s="96"/>
      <c r="NTZ56" s="96"/>
      <c r="NUA56" s="96"/>
      <c r="NUB56" s="96"/>
      <c r="NUC56" s="96"/>
      <c r="NUD56" s="96"/>
      <c r="NUE56" s="96"/>
      <c r="NUF56" s="96"/>
      <c r="NUG56" s="96"/>
      <c r="NUH56" s="96"/>
      <c r="NUI56" s="96"/>
      <c r="NUJ56" s="96"/>
      <c r="NUK56" s="96"/>
      <c r="NUL56" s="96"/>
      <c r="NUM56" s="96"/>
      <c r="NUN56" s="96"/>
      <c r="NUO56" s="96"/>
      <c r="NUP56" s="96"/>
      <c r="NUQ56" s="96"/>
      <c r="NUR56" s="96"/>
      <c r="NUS56" s="96"/>
      <c r="NUT56" s="96"/>
      <c r="NUU56" s="96"/>
      <c r="NUV56" s="96"/>
      <c r="NUW56" s="96"/>
      <c r="NUX56" s="96"/>
      <c r="NUY56" s="96"/>
      <c r="NUZ56" s="96"/>
      <c r="NVA56" s="96"/>
      <c r="NVB56" s="96"/>
      <c r="NVC56" s="96"/>
      <c r="NVD56" s="96"/>
      <c r="NVE56" s="96"/>
      <c r="NVF56" s="96"/>
      <c r="NVG56" s="96"/>
      <c r="NVH56" s="96"/>
      <c r="NVI56" s="96"/>
      <c r="NVJ56" s="96"/>
      <c r="NVK56" s="96"/>
      <c r="NVL56" s="96"/>
      <c r="NVM56" s="96"/>
      <c r="NVN56" s="96"/>
      <c r="NVO56" s="96"/>
      <c r="NVP56" s="96"/>
      <c r="NVQ56" s="96"/>
      <c r="NVR56" s="96"/>
      <c r="NVS56" s="96"/>
      <c r="NVT56" s="96"/>
      <c r="NVU56" s="96"/>
      <c r="NVV56" s="96"/>
      <c r="NVW56" s="96"/>
      <c r="NVX56" s="96"/>
      <c r="NVY56" s="96"/>
      <c r="NVZ56" s="96"/>
      <c r="NWA56" s="96"/>
      <c r="NWB56" s="96"/>
      <c r="NWC56" s="96"/>
      <c r="NWD56" s="96"/>
      <c r="NWE56" s="96"/>
      <c r="NWF56" s="96"/>
      <c r="NWG56" s="96"/>
      <c r="NWH56" s="96"/>
      <c r="NWI56" s="96"/>
      <c r="NWJ56" s="96"/>
      <c r="NWK56" s="96"/>
      <c r="NWL56" s="96"/>
      <c r="NWM56" s="96"/>
      <c r="NWN56" s="96"/>
      <c r="NWO56" s="96"/>
      <c r="NWP56" s="96"/>
      <c r="NWQ56" s="96"/>
      <c r="NWR56" s="96"/>
      <c r="NWS56" s="96"/>
      <c r="NWT56" s="96"/>
      <c r="NWU56" s="96"/>
      <c r="NWV56" s="96"/>
      <c r="NWW56" s="96"/>
      <c r="NWX56" s="96"/>
      <c r="NWY56" s="96"/>
      <c r="NWZ56" s="96"/>
      <c r="NXA56" s="96"/>
      <c r="NXB56" s="96"/>
      <c r="NXC56" s="96"/>
      <c r="NXD56" s="96"/>
      <c r="NXE56" s="96"/>
      <c r="NXF56" s="96"/>
      <c r="NXG56" s="96"/>
      <c r="NXH56" s="96"/>
      <c r="NXI56" s="96"/>
      <c r="NXJ56" s="96"/>
      <c r="NXK56" s="96"/>
      <c r="NXL56" s="96"/>
      <c r="NXM56" s="96"/>
      <c r="NXN56" s="96"/>
      <c r="NXO56" s="96"/>
      <c r="NXP56" s="96"/>
      <c r="NXQ56" s="96"/>
      <c r="NXR56" s="96"/>
      <c r="NXS56" s="96"/>
      <c r="NXT56" s="96"/>
      <c r="NXU56" s="96"/>
      <c r="NXV56" s="96"/>
      <c r="NXW56" s="96"/>
      <c r="NXX56" s="96"/>
      <c r="NXY56" s="96"/>
      <c r="NXZ56" s="96"/>
      <c r="NYA56" s="96"/>
      <c r="NYB56" s="96"/>
      <c r="NYC56" s="96"/>
      <c r="NYD56" s="96"/>
      <c r="NYE56" s="96"/>
      <c r="NYF56" s="96"/>
      <c r="NYG56" s="96"/>
      <c r="NYH56" s="96"/>
      <c r="NYI56" s="96"/>
      <c r="NYJ56" s="96"/>
      <c r="NYK56" s="96"/>
      <c r="NYL56" s="96"/>
      <c r="NYM56" s="96"/>
      <c r="NYN56" s="96"/>
      <c r="NYO56" s="96"/>
      <c r="NYP56" s="96"/>
      <c r="NYQ56" s="96"/>
      <c r="NYR56" s="96"/>
      <c r="NYS56" s="96"/>
      <c r="NYT56" s="96"/>
      <c r="NYU56" s="96"/>
      <c r="NYV56" s="96"/>
      <c r="NYW56" s="96"/>
      <c r="NYX56" s="96"/>
      <c r="NYY56" s="96"/>
      <c r="NYZ56" s="96"/>
      <c r="NZA56" s="96"/>
      <c r="NZB56" s="96"/>
      <c r="NZC56" s="96"/>
      <c r="NZD56" s="96"/>
      <c r="NZE56" s="96"/>
      <c r="NZF56" s="96"/>
      <c r="NZG56" s="96"/>
      <c r="NZH56" s="96"/>
      <c r="NZI56" s="96"/>
      <c r="NZJ56" s="96"/>
      <c r="NZK56" s="96"/>
      <c r="NZL56" s="96"/>
      <c r="NZM56" s="96"/>
      <c r="NZN56" s="96"/>
      <c r="NZO56" s="96"/>
      <c r="NZP56" s="96"/>
      <c r="NZQ56" s="96"/>
      <c r="NZR56" s="96"/>
      <c r="NZS56" s="96"/>
      <c r="NZT56" s="96"/>
      <c r="NZU56" s="96"/>
      <c r="NZV56" s="96"/>
      <c r="NZW56" s="96"/>
      <c r="NZX56" s="96"/>
      <c r="NZY56" s="96"/>
      <c r="NZZ56" s="96"/>
      <c r="OAA56" s="96"/>
      <c r="OAB56" s="96"/>
      <c r="OAC56" s="96"/>
      <c r="OAD56" s="96"/>
      <c r="OAE56" s="96"/>
      <c r="OAF56" s="96"/>
      <c r="OAG56" s="96"/>
      <c r="OAH56" s="96"/>
      <c r="OAI56" s="96"/>
      <c r="OAJ56" s="96"/>
      <c r="OAK56" s="96"/>
      <c r="OAL56" s="96"/>
      <c r="OAM56" s="96"/>
      <c r="OAN56" s="96"/>
      <c r="OAO56" s="96"/>
      <c r="OAP56" s="96"/>
      <c r="OAQ56" s="96"/>
      <c r="OAR56" s="96"/>
      <c r="OAS56" s="96"/>
      <c r="OAT56" s="96"/>
      <c r="OAU56" s="96"/>
      <c r="OAV56" s="96"/>
      <c r="OAW56" s="96"/>
      <c r="OAX56" s="96"/>
      <c r="OAY56" s="96"/>
      <c r="OAZ56" s="96"/>
      <c r="OBA56" s="96"/>
      <c r="OBB56" s="96"/>
      <c r="OBC56" s="96"/>
      <c r="OBD56" s="96"/>
      <c r="OBE56" s="96"/>
      <c r="OBF56" s="96"/>
      <c r="OBG56" s="96"/>
      <c r="OBH56" s="96"/>
      <c r="OBI56" s="96"/>
      <c r="OBJ56" s="96"/>
      <c r="OBK56" s="96"/>
      <c r="OBL56" s="96"/>
      <c r="OBM56" s="96"/>
      <c r="OBN56" s="96"/>
      <c r="OBO56" s="96"/>
      <c r="OBP56" s="96"/>
      <c r="OBQ56" s="96"/>
      <c r="OBR56" s="96"/>
      <c r="OBS56" s="96"/>
      <c r="OBT56" s="96"/>
      <c r="OBU56" s="96"/>
      <c r="OBV56" s="96"/>
      <c r="OBW56" s="96"/>
      <c r="OBX56" s="96"/>
      <c r="OBY56" s="96"/>
      <c r="OBZ56" s="96"/>
      <c r="OCA56" s="96"/>
      <c r="OCB56" s="96"/>
      <c r="OCC56" s="96"/>
      <c r="OCD56" s="96"/>
      <c r="OCE56" s="96"/>
      <c r="OCF56" s="96"/>
      <c r="OCG56" s="96"/>
      <c r="OCH56" s="96"/>
      <c r="OCI56" s="96"/>
      <c r="OCJ56" s="96"/>
      <c r="OCK56" s="96"/>
      <c r="OCL56" s="96"/>
      <c r="OCM56" s="96"/>
      <c r="OCN56" s="96"/>
      <c r="OCO56" s="96"/>
      <c r="OCP56" s="96"/>
      <c r="OCQ56" s="96"/>
      <c r="OCR56" s="96"/>
      <c r="OCS56" s="96"/>
      <c r="OCT56" s="96"/>
      <c r="OCU56" s="96"/>
      <c r="OCV56" s="96"/>
      <c r="OCW56" s="96"/>
      <c r="OCX56" s="96"/>
      <c r="OCY56" s="96"/>
      <c r="OCZ56" s="96"/>
      <c r="ODA56" s="96"/>
      <c r="ODB56" s="96"/>
      <c r="ODC56" s="96"/>
      <c r="ODD56" s="96"/>
      <c r="ODE56" s="96"/>
      <c r="ODF56" s="96"/>
      <c r="ODG56" s="96"/>
      <c r="ODH56" s="96"/>
      <c r="ODI56" s="96"/>
      <c r="ODJ56" s="96"/>
      <c r="ODK56" s="96"/>
      <c r="ODL56" s="96"/>
      <c r="ODM56" s="96"/>
      <c r="ODN56" s="96"/>
      <c r="ODO56" s="96"/>
      <c r="ODP56" s="96"/>
      <c r="ODQ56" s="96"/>
      <c r="ODR56" s="96"/>
      <c r="ODS56" s="96"/>
      <c r="ODT56" s="96"/>
      <c r="ODU56" s="96"/>
      <c r="ODV56" s="96"/>
      <c r="ODW56" s="96"/>
      <c r="ODX56" s="96"/>
      <c r="ODY56" s="96"/>
      <c r="ODZ56" s="96"/>
      <c r="OEA56" s="96"/>
      <c r="OEB56" s="96"/>
      <c r="OEC56" s="96"/>
      <c r="OED56" s="96"/>
      <c r="OEE56" s="96"/>
      <c r="OEF56" s="96"/>
      <c r="OEG56" s="96"/>
      <c r="OEH56" s="96"/>
      <c r="OEI56" s="96"/>
      <c r="OEJ56" s="96"/>
      <c r="OEK56" s="96"/>
      <c r="OEL56" s="96"/>
      <c r="OEM56" s="96"/>
      <c r="OEN56" s="96"/>
      <c r="OEO56" s="96"/>
      <c r="OEP56" s="96"/>
      <c r="OEQ56" s="96"/>
      <c r="OER56" s="96"/>
      <c r="OES56" s="96"/>
      <c r="OET56" s="96"/>
      <c r="OEU56" s="96"/>
      <c r="OEV56" s="96"/>
      <c r="OEW56" s="96"/>
      <c r="OEX56" s="96"/>
      <c r="OEY56" s="96"/>
      <c r="OEZ56" s="96"/>
      <c r="OFA56" s="96"/>
      <c r="OFB56" s="96"/>
      <c r="OFC56" s="96"/>
      <c r="OFD56" s="96"/>
      <c r="OFE56" s="96"/>
      <c r="OFF56" s="96"/>
      <c r="OFG56" s="96"/>
      <c r="OFH56" s="96"/>
      <c r="OFI56" s="96"/>
      <c r="OFJ56" s="96"/>
      <c r="OFK56" s="96"/>
      <c r="OFL56" s="96"/>
      <c r="OFM56" s="96"/>
      <c r="OFN56" s="96"/>
      <c r="OFO56" s="96"/>
      <c r="OFP56" s="96"/>
      <c r="OFQ56" s="96"/>
      <c r="OFR56" s="96"/>
      <c r="OFS56" s="96"/>
      <c r="OFT56" s="96"/>
      <c r="OFU56" s="96"/>
      <c r="OFV56" s="96"/>
      <c r="OFW56" s="96"/>
      <c r="OFX56" s="96"/>
      <c r="OFY56" s="96"/>
      <c r="OFZ56" s="96"/>
      <c r="OGA56" s="96"/>
      <c r="OGB56" s="96"/>
      <c r="OGC56" s="96"/>
      <c r="OGD56" s="96"/>
      <c r="OGE56" s="96"/>
      <c r="OGF56" s="96"/>
      <c r="OGG56" s="96"/>
      <c r="OGH56" s="96"/>
      <c r="OGI56" s="96"/>
      <c r="OGJ56" s="96"/>
      <c r="OGK56" s="96"/>
      <c r="OGL56" s="96"/>
      <c r="OGM56" s="96"/>
      <c r="OGN56" s="96"/>
      <c r="OGO56" s="96"/>
      <c r="OGP56" s="96"/>
      <c r="OGQ56" s="96"/>
      <c r="OGR56" s="96"/>
      <c r="OGS56" s="96"/>
      <c r="OGT56" s="96"/>
      <c r="OGU56" s="96"/>
      <c r="OGV56" s="96"/>
      <c r="OGW56" s="96"/>
      <c r="OGX56" s="96"/>
      <c r="OGY56" s="96"/>
      <c r="OGZ56" s="96"/>
      <c r="OHA56" s="96"/>
      <c r="OHB56" s="96"/>
      <c r="OHC56" s="96"/>
      <c r="OHD56" s="96"/>
      <c r="OHE56" s="96"/>
      <c r="OHF56" s="96"/>
      <c r="OHG56" s="96"/>
      <c r="OHH56" s="96"/>
      <c r="OHI56" s="96"/>
      <c r="OHJ56" s="96"/>
      <c r="OHK56" s="96"/>
      <c r="OHL56" s="96"/>
      <c r="OHM56" s="96"/>
      <c r="OHN56" s="96"/>
      <c r="OHO56" s="96"/>
      <c r="OHP56" s="96"/>
      <c r="OHQ56" s="96"/>
      <c r="OHR56" s="96"/>
      <c r="OHS56" s="96"/>
      <c r="OHT56" s="96"/>
      <c r="OHU56" s="96"/>
      <c r="OHV56" s="96"/>
      <c r="OHW56" s="96"/>
      <c r="OHX56" s="96"/>
      <c r="OHY56" s="96"/>
      <c r="OHZ56" s="96"/>
      <c r="OIA56" s="96"/>
      <c r="OIB56" s="96"/>
      <c r="OIC56" s="96"/>
      <c r="OID56" s="96"/>
      <c r="OIE56" s="96"/>
      <c r="OIF56" s="96"/>
      <c r="OIG56" s="96"/>
      <c r="OIH56" s="96"/>
      <c r="OII56" s="96"/>
      <c r="OIJ56" s="96"/>
      <c r="OIK56" s="96"/>
      <c r="OIL56" s="96"/>
      <c r="OIM56" s="96"/>
      <c r="OIN56" s="96"/>
      <c r="OIO56" s="96"/>
      <c r="OIP56" s="96"/>
      <c r="OIQ56" s="96"/>
      <c r="OIR56" s="96"/>
      <c r="OIS56" s="96"/>
      <c r="OIT56" s="96"/>
      <c r="OIU56" s="96"/>
      <c r="OIV56" s="96"/>
      <c r="OIW56" s="96"/>
      <c r="OIX56" s="96"/>
      <c r="OIY56" s="96"/>
      <c r="OIZ56" s="96"/>
      <c r="OJA56" s="96"/>
      <c r="OJB56" s="96"/>
      <c r="OJC56" s="96"/>
      <c r="OJD56" s="96"/>
      <c r="OJE56" s="96"/>
      <c r="OJF56" s="96"/>
      <c r="OJG56" s="96"/>
      <c r="OJH56" s="96"/>
      <c r="OJI56" s="96"/>
      <c r="OJJ56" s="96"/>
      <c r="OJK56" s="96"/>
      <c r="OJL56" s="96"/>
      <c r="OJM56" s="96"/>
      <c r="OJN56" s="96"/>
      <c r="OJO56" s="96"/>
      <c r="OJP56" s="96"/>
      <c r="OJQ56" s="96"/>
      <c r="OJR56" s="96"/>
      <c r="OJS56" s="96"/>
      <c r="OJT56" s="96"/>
      <c r="OJU56" s="96"/>
      <c r="OJV56" s="96"/>
      <c r="OJW56" s="96"/>
      <c r="OJX56" s="96"/>
      <c r="OJY56" s="96"/>
      <c r="OJZ56" s="96"/>
      <c r="OKA56" s="96"/>
      <c r="OKB56" s="96"/>
      <c r="OKC56" s="96"/>
      <c r="OKD56" s="96"/>
      <c r="OKE56" s="96"/>
      <c r="OKF56" s="96"/>
      <c r="OKG56" s="96"/>
      <c r="OKH56" s="96"/>
      <c r="OKI56" s="96"/>
      <c r="OKJ56" s="96"/>
      <c r="OKK56" s="96"/>
      <c r="OKL56" s="96"/>
      <c r="OKM56" s="96"/>
      <c r="OKN56" s="96"/>
      <c r="OKO56" s="96"/>
      <c r="OKP56" s="96"/>
      <c r="OKQ56" s="96"/>
      <c r="OKR56" s="96"/>
      <c r="OKS56" s="96"/>
      <c r="OKT56" s="96"/>
      <c r="OKU56" s="96"/>
      <c r="OKV56" s="96"/>
      <c r="OKW56" s="96"/>
      <c r="OKX56" s="96"/>
      <c r="OKY56" s="96"/>
      <c r="OKZ56" s="96"/>
      <c r="OLA56" s="96"/>
      <c r="OLB56" s="96"/>
      <c r="OLC56" s="96"/>
      <c r="OLD56" s="96"/>
      <c r="OLE56" s="96"/>
      <c r="OLF56" s="96"/>
      <c r="OLG56" s="96"/>
      <c r="OLH56" s="96"/>
      <c r="OLI56" s="96"/>
      <c r="OLJ56" s="96"/>
      <c r="OLK56" s="96"/>
      <c r="OLL56" s="96"/>
      <c r="OLM56" s="96"/>
      <c r="OLN56" s="96"/>
      <c r="OLO56" s="96"/>
      <c r="OLP56" s="96"/>
      <c r="OLQ56" s="96"/>
      <c r="OLR56" s="96"/>
      <c r="OLS56" s="96"/>
      <c r="OLT56" s="96"/>
      <c r="OLU56" s="96"/>
      <c r="OLV56" s="96"/>
      <c r="OLW56" s="96"/>
      <c r="OLX56" s="96"/>
      <c r="OLY56" s="96"/>
      <c r="OLZ56" s="96"/>
      <c r="OMA56" s="96"/>
      <c r="OMB56" s="96"/>
      <c r="OMC56" s="96"/>
      <c r="OMD56" s="96"/>
      <c r="OME56" s="96"/>
      <c r="OMF56" s="96"/>
      <c r="OMG56" s="96"/>
      <c r="OMH56" s="96"/>
      <c r="OMI56" s="96"/>
      <c r="OMJ56" s="96"/>
      <c r="OMK56" s="96"/>
      <c r="OML56" s="96"/>
      <c r="OMM56" s="96"/>
      <c r="OMN56" s="96"/>
      <c r="OMO56" s="96"/>
      <c r="OMP56" s="96"/>
      <c r="OMQ56" s="96"/>
      <c r="OMR56" s="96"/>
      <c r="OMS56" s="96"/>
      <c r="OMT56" s="96"/>
      <c r="OMU56" s="96"/>
      <c r="OMV56" s="96"/>
      <c r="OMW56" s="96"/>
      <c r="OMX56" s="96"/>
      <c r="OMY56" s="96"/>
      <c r="OMZ56" s="96"/>
      <c r="ONA56" s="96"/>
      <c r="ONB56" s="96"/>
      <c r="ONC56" s="96"/>
      <c r="OND56" s="96"/>
      <c r="ONE56" s="96"/>
      <c r="ONF56" s="96"/>
      <c r="ONG56" s="96"/>
      <c r="ONH56" s="96"/>
      <c r="ONI56" s="96"/>
      <c r="ONJ56" s="96"/>
      <c r="ONK56" s="96"/>
      <c r="ONL56" s="96"/>
      <c r="ONM56" s="96"/>
      <c r="ONN56" s="96"/>
      <c r="ONO56" s="96"/>
      <c r="ONP56" s="96"/>
      <c r="ONQ56" s="96"/>
      <c r="ONR56" s="96"/>
      <c r="ONS56" s="96"/>
      <c r="ONT56" s="96"/>
      <c r="ONU56" s="96"/>
      <c r="ONV56" s="96"/>
      <c r="ONW56" s="96"/>
      <c r="ONX56" s="96"/>
      <c r="ONY56" s="96"/>
      <c r="ONZ56" s="96"/>
      <c r="OOA56" s="96"/>
      <c r="OOB56" s="96"/>
      <c r="OOC56" s="96"/>
      <c r="OOD56" s="96"/>
      <c r="OOE56" s="96"/>
      <c r="OOF56" s="96"/>
      <c r="OOG56" s="96"/>
      <c r="OOH56" s="96"/>
      <c r="OOI56" s="96"/>
      <c r="OOJ56" s="96"/>
      <c r="OOK56" s="96"/>
      <c r="OOL56" s="96"/>
      <c r="OOM56" s="96"/>
      <c r="OON56" s="96"/>
      <c r="OOO56" s="96"/>
      <c r="OOP56" s="96"/>
      <c r="OOQ56" s="96"/>
      <c r="OOR56" s="96"/>
      <c r="OOS56" s="96"/>
      <c r="OOT56" s="96"/>
      <c r="OOU56" s="96"/>
      <c r="OOV56" s="96"/>
      <c r="OOW56" s="96"/>
      <c r="OOX56" s="96"/>
      <c r="OOY56" s="96"/>
      <c r="OOZ56" s="96"/>
      <c r="OPA56" s="96"/>
      <c r="OPB56" s="96"/>
      <c r="OPC56" s="96"/>
      <c r="OPD56" s="96"/>
      <c r="OPE56" s="96"/>
      <c r="OPF56" s="96"/>
      <c r="OPG56" s="96"/>
      <c r="OPH56" s="96"/>
      <c r="OPI56" s="96"/>
      <c r="OPJ56" s="96"/>
      <c r="OPK56" s="96"/>
      <c r="OPL56" s="96"/>
      <c r="OPM56" s="96"/>
      <c r="OPN56" s="96"/>
      <c r="OPO56" s="96"/>
      <c r="OPP56" s="96"/>
      <c r="OPQ56" s="96"/>
      <c r="OPR56" s="96"/>
      <c r="OPS56" s="96"/>
      <c r="OPT56" s="96"/>
      <c r="OPU56" s="96"/>
      <c r="OPV56" s="96"/>
      <c r="OPW56" s="96"/>
      <c r="OPX56" s="96"/>
      <c r="OPY56" s="96"/>
      <c r="OPZ56" s="96"/>
      <c r="OQA56" s="96"/>
      <c r="OQB56" s="96"/>
      <c r="OQC56" s="96"/>
      <c r="OQD56" s="96"/>
      <c r="OQE56" s="96"/>
      <c r="OQF56" s="96"/>
      <c r="OQG56" s="96"/>
      <c r="OQH56" s="96"/>
      <c r="OQI56" s="96"/>
      <c r="OQJ56" s="96"/>
      <c r="OQK56" s="96"/>
      <c r="OQL56" s="96"/>
      <c r="OQM56" s="96"/>
      <c r="OQN56" s="96"/>
      <c r="OQO56" s="96"/>
      <c r="OQP56" s="96"/>
      <c r="OQQ56" s="96"/>
      <c r="OQR56" s="96"/>
      <c r="OQS56" s="96"/>
      <c r="OQT56" s="96"/>
      <c r="OQU56" s="96"/>
      <c r="OQV56" s="96"/>
      <c r="OQW56" s="96"/>
      <c r="OQX56" s="96"/>
      <c r="OQY56" s="96"/>
      <c r="OQZ56" s="96"/>
      <c r="ORA56" s="96"/>
      <c r="ORB56" s="96"/>
      <c r="ORC56" s="96"/>
      <c r="ORD56" s="96"/>
      <c r="ORE56" s="96"/>
      <c r="ORF56" s="96"/>
      <c r="ORG56" s="96"/>
      <c r="ORH56" s="96"/>
      <c r="ORI56" s="96"/>
      <c r="ORJ56" s="96"/>
      <c r="ORK56" s="96"/>
      <c r="ORL56" s="96"/>
      <c r="ORM56" s="96"/>
      <c r="ORN56" s="96"/>
      <c r="ORO56" s="96"/>
      <c r="ORP56" s="96"/>
      <c r="ORQ56" s="96"/>
      <c r="ORR56" s="96"/>
      <c r="ORS56" s="96"/>
      <c r="ORT56" s="96"/>
      <c r="ORU56" s="96"/>
      <c r="ORV56" s="96"/>
      <c r="ORW56" s="96"/>
      <c r="ORX56" s="96"/>
      <c r="ORY56" s="96"/>
      <c r="ORZ56" s="96"/>
      <c r="OSA56" s="96"/>
      <c r="OSB56" s="96"/>
      <c r="OSC56" s="96"/>
      <c r="OSD56" s="96"/>
      <c r="OSE56" s="96"/>
      <c r="OSF56" s="96"/>
      <c r="OSG56" s="96"/>
      <c r="OSH56" s="96"/>
      <c r="OSI56" s="96"/>
      <c r="OSJ56" s="96"/>
      <c r="OSK56" s="96"/>
      <c r="OSL56" s="96"/>
      <c r="OSM56" s="96"/>
      <c r="OSN56" s="96"/>
      <c r="OSO56" s="96"/>
      <c r="OSP56" s="96"/>
      <c r="OSQ56" s="96"/>
      <c r="OSR56" s="96"/>
      <c r="OSS56" s="96"/>
      <c r="OST56" s="96"/>
      <c r="OSU56" s="96"/>
      <c r="OSV56" s="96"/>
      <c r="OSW56" s="96"/>
      <c r="OSX56" s="96"/>
      <c r="OSY56" s="96"/>
      <c r="OSZ56" s="96"/>
      <c r="OTA56" s="96"/>
      <c r="OTB56" s="96"/>
      <c r="OTC56" s="96"/>
      <c r="OTD56" s="96"/>
      <c r="OTE56" s="96"/>
      <c r="OTF56" s="96"/>
      <c r="OTG56" s="96"/>
      <c r="OTH56" s="96"/>
      <c r="OTI56" s="96"/>
      <c r="OTJ56" s="96"/>
      <c r="OTK56" s="96"/>
      <c r="OTL56" s="96"/>
      <c r="OTM56" s="96"/>
      <c r="OTN56" s="96"/>
      <c r="OTO56" s="96"/>
      <c r="OTP56" s="96"/>
      <c r="OTQ56" s="96"/>
      <c r="OTR56" s="96"/>
      <c r="OTS56" s="96"/>
      <c r="OTT56" s="96"/>
      <c r="OTU56" s="96"/>
      <c r="OTV56" s="96"/>
      <c r="OTW56" s="96"/>
      <c r="OTX56" s="96"/>
      <c r="OTY56" s="96"/>
      <c r="OTZ56" s="96"/>
      <c r="OUA56" s="96"/>
      <c r="OUB56" s="96"/>
      <c r="OUC56" s="96"/>
      <c r="OUD56" s="96"/>
      <c r="OUE56" s="96"/>
      <c r="OUF56" s="96"/>
      <c r="OUG56" s="96"/>
      <c r="OUH56" s="96"/>
      <c r="OUI56" s="96"/>
      <c r="OUJ56" s="96"/>
      <c r="OUK56" s="96"/>
      <c r="OUL56" s="96"/>
      <c r="OUM56" s="96"/>
      <c r="OUN56" s="96"/>
      <c r="OUO56" s="96"/>
      <c r="OUP56" s="96"/>
      <c r="OUQ56" s="96"/>
      <c r="OUR56" s="96"/>
      <c r="OUS56" s="96"/>
      <c r="OUT56" s="96"/>
      <c r="OUU56" s="96"/>
      <c r="OUV56" s="96"/>
      <c r="OUW56" s="96"/>
      <c r="OUX56" s="96"/>
      <c r="OUY56" s="96"/>
      <c r="OUZ56" s="96"/>
      <c r="OVA56" s="96"/>
      <c r="OVB56" s="96"/>
      <c r="OVC56" s="96"/>
      <c r="OVD56" s="96"/>
      <c r="OVE56" s="96"/>
      <c r="OVF56" s="96"/>
      <c r="OVG56" s="96"/>
      <c r="OVH56" s="96"/>
      <c r="OVI56" s="96"/>
      <c r="OVJ56" s="96"/>
      <c r="OVK56" s="96"/>
      <c r="OVL56" s="96"/>
      <c r="OVM56" s="96"/>
      <c r="OVN56" s="96"/>
      <c r="OVO56" s="96"/>
      <c r="OVP56" s="96"/>
      <c r="OVQ56" s="96"/>
      <c r="OVR56" s="96"/>
      <c r="OVS56" s="96"/>
      <c r="OVT56" s="96"/>
      <c r="OVU56" s="96"/>
      <c r="OVV56" s="96"/>
      <c r="OVW56" s="96"/>
      <c r="OVX56" s="96"/>
      <c r="OVY56" s="96"/>
      <c r="OVZ56" s="96"/>
      <c r="OWA56" s="96"/>
      <c r="OWB56" s="96"/>
      <c r="OWC56" s="96"/>
      <c r="OWD56" s="96"/>
      <c r="OWE56" s="96"/>
      <c r="OWF56" s="96"/>
      <c r="OWG56" s="96"/>
      <c r="OWH56" s="96"/>
      <c r="OWI56" s="96"/>
      <c r="OWJ56" s="96"/>
      <c r="OWK56" s="96"/>
      <c r="OWL56" s="96"/>
      <c r="OWM56" s="96"/>
      <c r="OWN56" s="96"/>
      <c r="OWO56" s="96"/>
      <c r="OWP56" s="96"/>
      <c r="OWQ56" s="96"/>
      <c r="OWR56" s="96"/>
      <c r="OWS56" s="96"/>
      <c r="OWT56" s="96"/>
      <c r="OWU56" s="96"/>
      <c r="OWV56" s="96"/>
      <c r="OWW56" s="96"/>
      <c r="OWX56" s="96"/>
      <c r="OWY56" s="96"/>
      <c r="OWZ56" s="96"/>
      <c r="OXA56" s="96"/>
      <c r="OXB56" s="96"/>
      <c r="OXC56" s="96"/>
      <c r="OXD56" s="96"/>
      <c r="OXE56" s="96"/>
      <c r="OXF56" s="96"/>
      <c r="OXG56" s="96"/>
      <c r="OXH56" s="96"/>
      <c r="OXI56" s="96"/>
      <c r="OXJ56" s="96"/>
      <c r="OXK56" s="96"/>
      <c r="OXL56" s="96"/>
      <c r="OXM56" s="96"/>
      <c r="OXN56" s="96"/>
      <c r="OXO56" s="96"/>
      <c r="OXP56" s="96"/>
      <c r="OXQ56" s="96"/>
      <c r="OXR56" s="96"/>
      <c r="OXS56" s="96"/>
      <c r="OXT56" s="96"/>
      <c r="OXU56" s="96"/>
      <c r="OXV56" s="96"/>
      <c r="OXW56" s="96"/>
      <c r="OXX56" s="96"/>
      <c r="OXY56" s="96"/>
      <c r="OXZ56" s="96"/>
      <c r="OYA56" s="96"/>
      <c r="OYB56" s="96"/>
      <c r="OYC56" s="96"/>
      <c r="OYD56" s="96"/>
      <c r="OYE56" s="96"/>
      <c r="OYF56" s="96"/>
      <c r="OYG56" s="96"/>
      <c r="OYH56" s="96"/>
      <c r="OYI56" s="96"/>
      <c r="OYJ56" s="96"/>
      <c r="OYK56" s="96"/>
      <c r="OYL56" s="96"/>
      <c r="OYM56" s="96"/>
      <c r="OYN56" s="96"/>
      <c r="OYO56" s="96"/>
      <c r="OYP56" s="96"/>
      <c r="OYQ56" s="96"/>
      <c r="OYR56" s="96"/>
      <c r="OYS56" s="96"/>
      <c r="OYT56" s="96"/>
      <c r="OYU56" s="96"/>
      <c r="OYV56" s="96"/>
      <c r="OYW56" s="96"/>
      <c r="OYX56" s="96"/>
      <c r="OYY56" s="96"/>
      <c r="OYZ56" s="96"/>
      <c r="OZA56" s="96"/>
      <c r="OZB56" s="96"/>
      <c r="OZC56" s="96"/>
      <c r="OZD56" s="96"/>
      <c r="OZE56" s="96"/>
      <c r="OZF56" s="96"/>
      <c r="OZG56" s="96"/>
      <c r="OZH56" s="96"/>
      <c r="OZI56" s="96"/>
      <c r="OZJ56" s="96"/>
      <c r="OZK56" s="96"/>
      <c r="OZL56" s="96"/>
      <c r="OZM56" s="96"/>
      <c r="OZN56" s="96"/>
      <c r="OZO56" s="96"/>
      <c r="OZP56" s="96"/>
      <c r="OZQ56" s="96"/>
      <c r="OZR56" s="96"/>
      <c r="OZS56" s="96"/>
      <c r="OZT56" s="96"/>
      <c r="OZU56" s="96"/>
      <c r="OZV56" s="96"/>
      <c r="OZW56" s="96"/>
      <c r="OZX56" s="96"/>
      <c r="OZY56" s="96"/>
      <c r="OZZ56" s="96"/>
      <c r="PAA56" s="96"/>
      <c r="PAB56" s="96"/>
      <c r="PAC56" s="96"/>
      <c r="PAD56" s="96"/>
      <c r="PAE56" s="96"/>
      <c r="PAF56" s="96"/>
      <c r="PAG56" s="96"/>
      <c r="PAH56" s="96"/>
      <c r="PAI56" s="96"/>
      <c r="PAJ56" s="96"/>
      <c r="PAK56" s="96"/>
      <c r="PAL56" s="96"/>
      <c r="PAM56" s="96"/>
      <c r="PAN56" s="96"/>
      <c r="PAO56" s="96"/>
      <c r="PAP56" s="96"/>
      <c r="PAQ56" s="96"/>
      <c r="PAR56" s="96"/>
      <c r="PAS56" s="96"/>
      <c r="PAT56" s="96"/>
      <c r="PAU56" s="96"/>
      <c r="PAV56" s="96"/>
      <c r="PAW56" s="96"/>
      <c r="PAX56" s="96"/>
      <c r="PAY56" s="96"/>
      <c r="PAZ56" s="96"/>
      <c r="PBA56" s="96"/>
      <c r="PBB56" s="96"/>
      <c r="PBC56" s="96"/>
      <c r="PBD56" s="96"/>
      <c r="PBE56" s="96"/>
      <c r="PBF56" s="96"/>
      <c r="PBG56" s="96"/>
      <c r="PBH56" s="96"/>
      <c r="PBI56" s="96"/>
      <c r="PBJ56" s="96"/>
      <c r="PBK56" s="96"/>
      <c r="PBL56" s="96"/>
      <c r="PBM56" s="96"/>
      <c r="PBN56" s="96"/>
      <c r="PBO56" s="96"/>
      <c r="PBP56" s="96"/>
      <c r="PBQ56" s="96"/>
      <c r="PBR56" s="96"/>
      <c r="PBS56" s="96"/>
      <c r="PBT56" s="96"/>
      <c r="PBU56" s="96"/>
      <c r="PBV56" s="96"/>
      <c r="PBW56" s="96"/>
      <c r="PBX56" s="96"/>
      <c r="PBY56" s="96"/>
      <c r="PBZ56" s="96"/>
      <c r="PCA56" s="96"/>
      <c r="PCB56" s="96"/>
      <c r="PCC56" s="96"/>
      <c r="PCD56" s="96"/>
      <c r="PCE56" s="96"/>
      <c r="PCF56" s="96"/>
      <c r="PCG56" s="96"/>
      <c r="PCH56" s="96"/>
      <c r="PCI56" s="96"/>
      <c r="PCJ56" s="96"/>
      <c r="PCK56" s="96"/>
      <c r="PCL56" s="96"/>
      <c r="PCM56" s="96"/>
      <c r="PCN56" s="96"/>
      <c r="PCO56" s="96"/>
      <c r="PCP56" s="96"/>
      <c r="PCQ56" s="96"/>
      <c r="PCR56" s="96"/>
      <c r="PCS56" s="96"/>
      <c r="PCT56" s="96"/>
      <c r="PCU56" s="96"/>
      <c r="PCV56" s="96"/>
      <c r="PCW56" s="96"/>
      <c r="PCX56" s="96"/>
      <c r="PCY56" s="96"/>
      <c r="PCZ56" s="96"/>
      <c r="PDA56" s="96"/>
      <c r="PDB56" s="96"/>
      <c r="PDC56" s="96"/>
      <c r="PDD56" s="96"/>
      <c r="PDE56" s="96"/>
      <c r="PDF56" s="96"/>
      <c r="PDG56" s="96"/>
      <c r="PDH56" s="96"/>
      <c r="PDI56" s="96"/>
      <c r="PDJ56" s="96"/>
      <c r="PDK56" s="96"/>
      <c r="PDL56" s="96"/>
      <c r="PDM56" s="96"/>
      <c r="PDN56" s="96"/>
      <c r="PDO56" s="96"/>
      <c r="PDP56" s="96"/>
      <c r="PDQ56" s="96"/>
      <c r="PDR56" s="96"/>
      <c r="PDS56" s="96"/>
      <c r="PDT56" s="96"/>
      <c r="PDU56" s="96"/>
      <c r="PDV56" s="96"/>
      <c r="PDW56" s="96"/>
      <c r="PDX56" s="96"/>
      <c r="PDY56" s="96"/>
      <c r="PDZ56" s="96"/>
      <c r="PEA56" s="96"/>
      <c r="PEB56" s="96"/>
      <c r="PEC56" s="96"/>
      <c r="PED56" s="96"/>
      <c r="PEE56" s="96"/>
      <c r="PEF56" s="96"/>
      <c r="PEG56" s="96"/>
      <c r="PEH56" s="96"/>
      <c r="PEI56" s="96"/>
      <c r="PEJ56" s="96"/>
      <c r="PEK56" s="96"/>
      <c r="PEL56" s="96"/>
      <c r="PEM56" s="96"/>
      <c r="PEN56" s="96"/>
      <c r="PEO56" s="96"/>
      <c r="PEP56" s="96"/>
      <c r="PEQ56" s="96"/>
      <c r="PER56" s="96"/>
      <c r="PES56" s="96"/>
      <c r="PET56" s="96"/>
      <c r="PEU56" s="96"/>
      <c r="PEV56" s="96"/>
      <c r="PEW56" s="96"/>
      <c r="PEX56" s="96"/>
      <c r="PEY56" s="96"/>
      <c r="PEZ56" s="96"/>
      <c r="PFA56" s="96"/>
      <c r="PFB56" s="96"/>
      <c r="PFC56" s="96"/>
      <c r="PFD56" s="96"/>
      <c r="PFE56" s="96"/>
      <c r="PFF56" s="96"/>
      <c r="PFG56" s="96"/>
      <c r="PFH56" s="96"/>
      <c r="PFI56" s="96"/>
      <c r="PFJ56" s="96"/>
      <c r="PFK56" s="96"/>
      <c r="PFL56" s="96"/>
      <c r="PFM56" s="96"/>
      <c r="PFN56" s="96"/>
      <c r="PFO56" s="96"/>
      <c r="PFP56" s="96"/>
      <c r="PFQ56" s="96"/>
      <c r="PFR56" s="96"/>
      <c r="PFS56" s="96"/>
      <c r="PFT56" s="96"/>
      <c r="PFU56" s="96"/>
      <c r="PFV56" s="96"/>
      <c r="PFW56" s="96"/>
      <c r="PFX56" s="96"/>
      <c r="PFY56" s="96"/>
      <c r="PFZ56" s="96"/>
      <c r="PGA56" s="96"/>
      <c r="PGB56" s="96"/>
      <c r="PGC56" s="96"/>
      <c r="PGD56" s="96"/>
      <c r="PGE56" s="96"/>
      <c r="PGF56" s="96"/>
      <c r="PGG56" s="96"/>
      <c r="PGH56" s="96"/>
      <c r="PGI56" s="96"/>
      <c r="PGJ56" s="96"/>
      <c r="PGK56" s="96"/>
      <c r="PGL56" s="96"/>
      <c r="PGM56" s="96"/>
      <c r="PGN56" s="96"/>
      <c r="PGO56" s="96"/>
      <c r="PGP56" s="96"/>
      <c r="PGQ56" s="96"/>
      <c r="PGR56" s="96"/>
      <c r="PGS56" s="96"/>
      <c r="PGT56" s="96"/>
      <c r="PGU56" s="96"/>
      <c r="PGV56" s="96"/>
      <c r="PGW56" s="96"/>
      <c r="PGX56" s="96"/>
      <c r="PGY56" s="96"/>
      <c r="PGZ56" s="96"/>
      <c r="PHA56" s="96"/>
      <c r="PHB56" s="96"/>
      <c r="PHC56" s="96"/>
      <c r="PHD56" s="96"/>
      <c r="PHE56" s="96"/>
      <c r="PHF56" s="96"/>
      <c r="PHG56" s="96"/>
      <c r="PHH56" s="96"/>
      <c r="PHI56" s="96"/>
      <c r="PHJ56" s="96"/>
      <c r="PHK56" s="96"/>
      <c r="PHL56" s="96"/>
      <c r="PHM56" s="96"/>
      <c r="PHN56" s="96"/>
      <c r="PHO56" s="96"/>
      <c r="PHP56" s="96"/>
      <c r="PHQ56" s="96"/>
      <c r="PHR56" s="96"/>
      <c r="PHS56" s="96"/>
      <c r="PHT56" s="96"/>
      <c r="PHU56" s="96"/>
      <c r="PHV56" s="96"/>
      <c r="PHW56" s="96"/>
      <c r="PHX56" s="96"/>
      <c r="PHY56" s="96"/>
      <c r="PHZ56" s="96"/>
      <c r="PIA56" s="96"/>
      <c r="PIB56" s="96"/>
      <c r="PIC56" s="96"/>
      <c r="PID56" s="96"/>
      <c r="PIE56" s="96"/>
      <c r="PIF56" s="96"/>
      <c r="PIG56" s="96"/>
      <c r="PIH56" s="96"/>
      <c r="PII56" s="96"/>
      <c r="PIJ56" s="96"/>
      <c r="PIK56" s="96"/>
      <c r="PIL56" s="96"/>
      <c r="PIM56" s="96"/>
      <c r="PIN56" s="96"/>
      <c r="PIO56" s="96"/>
      <c r="PIP56" s="96"/>
      <c r="PIQ56" s="96"/>
      <c r="PIR56" s="96"/>
      <c r="PIS56" s="96"/>
      <c r="PIT56" s="96"/>
      <c r="PIU56" s="96"/>
      <c r="PIV56" s="96"/>
      <c r="PIW56" s="96"/>
      <c r="PIX56" s="96"/>
      <c r="PIY56" s="96"/>
      <c r="PIZ56" s="96"/>
      <c r="PJA56" s="96"/>
      <c r="PJB56" s="96"/>
      <c r="PJC56" s="96"/>
      <c r="PJD56" s="96"/>
      <c r="PJE56" s="96"/>
      <c r="PJF56" s="96"/>
      <c r="PJG56" s="96"/>
      <c r="PJH56" s="96"/>
      <c r="PJI56" s="96"/>
      <c r="PJJ56" s="96"/>
      <c r="PJK56" s="96"/>
      <c r="PJL56" s="96"/>
      <c r="PJM56" s="96"/>
      <c r="PJN56" s="96"/>
      <c r="PJO56" s="96"/>
      <c r="PJP56" s="96"/>
      <c r="PJQ56" s="96"/>
      <c r="PJR56" s="96"/>
      <c r="PJS56" s="96"/>
      <c r="PJT56" s="96"/>
      <c r="PJU56" s="96"/>
      <c r="PJV56" s="96"/>
      <c r="PJW56" s="96"/>
      <c r="PJX56" s="96"/>
      <c r="PJY56" s="96"/>
      <c r="PJZ56" s="96"/>
      <c r="PKA56" s="96"/>
      <c r="PKB56" s="96"/>
      <c r="PKC56" s="96"/>
      <c r="PKD56" s="96"/>
      <c r="PKE56" s="96"/>
      <c r="PKF56" s="96"/>
      <c r="PKG56" s="96"/>
      <c r="PKH56" s="96"/>
      <c r="PKI56" s="96"/>
      <c r="PKJ56" s="96"/>
      <c r="PKK56" s="96"/>
      <c r="PKL56" s="96"/>
      <c r="PKM56" s="96"/>
      <c r="PKN56" s="96"/>
      <c r="PKO56" s="96"/>
      <c r="PKP56" s="96"/>
      <c r="PKQ56" s="96"/>
      <c r="PKR56" s="96"/>
      <c r="PKS56" s="96"/>
      <c r="PKT56" s="96"/>
      <c r="PKU56" s="96"/>
      <c r="PKV56" s="96"/>
      <c r="PKW56" s="96"/>
      <c r="PKX56" s="96"/>
      <c r="PKY56" s="96"/>
      <c r="PKZ56" s="96"/>
      <c r="PLA56" s="96"/>
      <c r="PLB56" s="96"/>
      <c r="PLC56" s="96"/>
      <c r="PLD56" s="96"/>
      <c r="PLE56" s="96"/>
      <c r="PLF56" s="96"/>
      <c r="PLG56" s="96"/>
      <c r="PLH56" s="96"/>
      <c r="PLI56" s="96"/>
      <c r="PLJ56" s="96"/>
      <c r="PLK56" s="96"/>
      <c r="PLL56" s="96"/>
      <c r="PLM56" s="96"/>
      <c r="PLN56" s="96"/>
      <c r="PLO56" s="96"/>
      <c r="PLP56" s="96"/>
      <c r="PLQ56" s="96"/>
      <c r="PLR56" s="96"/>
      <c r="PLS56" s="96"/>
      <c r="PLT56" s="96"/>
      <c r="PLU56" s="96"/>
      <c r="PLV56" s="96"/>
      <c r="PLW56" s="96"/>
      <c r="PLX56" s="96"/>
      <c r="PLY56" s="96"/>
      <c r="PLZ56" s="96"/>
      <c r="PMA56" s="96"/>
      <c r="PMB56" s="96"/>
      <c r="PMC56" s="96"/>
      <c r="PMD56" s="96"/>
      <c r="PME56" s="96"/>
      <c r="PMF56" s="96"/>
      <c r="PMG56" s="96"/>
      <c r="PMH56" s="96"/>
      <c r="PMI56" s="96"/>
      <c r="PMJ56" s="96"/>
      <c r="PMK56" s="96"/>
      <c r="PML56" s="96"/>
      <c r="PMM56" s="96"/>
      <c r="PMN56" s="96"/>
      <c r="PMO56" s="96"/>
      <c r="PMP56" s="96"/>
      <c r="PMQ56" s="96"/>
      <c r="PMR56" s="96"/>
      <c r="PMS56" s="96"/>
      <c r="PMT56" s="96"/>
      <c r="PMU56" s="96"/>
      <c r="PMV56" s="96"/>
      <c r="PMW56" s="96"/>
      <c r="PMX56" s="96"/>
      <c r="PMY56" s="96"/>
      <c r="PMZ56" s="96"/>
      <c r="PNA56" s="96"/>
      <c r="PNB56" s="96"/>
      <c r="PNC56" s="96"/>
      <c r="PND56" s="96"/>
      <c r="PNE56" s="96"/>
      <c r="PNF56" s="96"/>
      <c r="PNG56" s="96"/>
      <c r="PNH56" s="96"/>
      <c r="PNI56" s="96"/>
      <c r="PNJ56" s="96"/>
      <c r="PNK56" s="96"/>
      <c r="PNL56" s="96"/>
      <c r="PNM56" s="96"/>
      <c r="PNN56" s="96"/>
      <c r="PNO56" s="96"/>
      <c r="PNP56" s="96"/>
      <c r="PNQ56" s="96"/>
      <c r="PNR56" s="96"/>
      <c r="PNS56" s="96"/>
      <c r="PNT56" s="96"/>
      <c r="PNU56" s="96"/>
      <c r="PNV56" s="96"/>
      <c r="PNW56" s="96"/>
      <c r="PNX56" s="96"/>
      <c r="PNY56" s="96"/>
      <c r="PNZ56" s="96"/>
      <c r="POA56" s="96"/>
      <c r="POB56" s="96"/>
      <c r="POC56" s="96"/>
      <c r="POD56" s="96"/>
      <c r="POE56" s="96"/>
      <c r="POF56" s="96"/>
      <c r="POG56" s="96"/>
      <c r="POH56" s="96"/>
      <c r="POI56" s="96"/>
      <c r="POJ56" s="96"/>
      <c r="POK56" s="96"/>
      <c r="POL56" s="96"/>
      <c r="POM56" s="96"/>
      <c r="PON56" s="96"/>
      <c r="POO56" s="96"/>
      <c r="POP56" s="96"/>
      <c r="POQ56" s="96"/>
      <c r="POR56" s="96"/>
      <c r="POS56" s="96"/>
      <c r="POT56" s="96"/>
      <c r="POU56" s="96"/>
      <c r="POV56" s="96"/>
      <c r="POW56" s="96"/>
      <c r="POX56" s="96"/>
      <c r="POY56" s="96"/>
      <c r="POZ56" s="96"/>
      <c r="PPA56" s="96"/>
      <c r="PPB56" s="96"/>
      <c r="PPC56" s="96"/>
      <c r="PPD56" s="96"/>
      <c r="PPE56" s="96"/>
      <c r="PPF56" s="96"/>
      <c r="PPG56" s="96"/>
      <c r="PPH56" s="96"/>
      <c r="PPI56" s="96"/>
      <c r="PPJ56" s="96"/>
      <c r="PPK56" s="96"/>
      <c r="PPL56" s="96"/>
      <c r="PPM56" s="96"/>
      <c r="PPN56" s="96"/>
      <c r="PPO56" s="96"/>
      <c r="PPP56" s="96"/>
      <c r="PPQ56" s="96"/>
      <c r="PPR56" s="96"/>
      <c r="PPS56" s="96"/>
      <c r="PPT56" s="96"/>
      <c r="PPU56" s="96"/>
      <c r="PPV56" s="96"/>
      <c r="PPW56" s="96"/>
      <c r="PPX56" s="96"/>
      <c r="PPY56" s="96"/>
      <c r="PPZ56" s="96"/>
      <c r="PQA56" s="96"/>
      <c r="PQB56" s="96"/>
      <c r="PQC56" s="96"/>
      <c r="PQD56" s="96"/>
      <c r="PQE56" s="96"/>
      <c r="PQF56" s="96"/>
      <c r="PQG56" s="96"/>
      <c r="PQH56" s="96"/>
      <c r="PQI56" s="96"/>
      <c r="PQJ56" s="96"/>
      <c r="PQK56" s="96"/>
      <c r="PQL56" s="96"/>
      <c r="PQM56" s="96"/>
      <c r="PQN56" s="96"/>
      <c r="PQO56" s="96"/>
      <c r="PQP56" s="96"/>
      <c r="PQQ56" s="96"/>
      <c r="PQR56" s="96"/>
      <c r="PQS56" s="96"/>
      <c r="PQT56" s="96"/>
      <c r="PQU56" s="96"/>
      <c r="PQV56" s="96"/>
      <c r="PQW56" s="96"/>
      <c r="PQX56" s="96"/>
      <c r="PQY56" s="96"/>
      <c r="PQZ56" s="96"/>
      <c r="PRA56" s="96"/>
      <c r="PRB56" s="96"/>
      <c r="PRC56" s="96"/>
      <c r="PRD56" s="96"/>
      <c r="PRE56" s="96"/>
      <c r="PRF56" s="96"/>
      <c r="PRG56" s="96"/>
      <c r="PRH56" s="96"/>
      <c r="PRI56" s="96"/>
      <c r="PRJ56" s="96"/>
      <c r="PRK56" s="96"/>
      <c r="PRL56" s="96"/>
      <c r="PRM56" s="96"/>
      <c r="PRN56" s="96"/>
      <c r="PRO56" s="96"/>
      <c r="PRP56" s="96"/>
      <c r="PRQ56" s="96"/>
      <c r="PRR56" s="96"/>
      <c r="PRS56" s="96"/>
      <c r="PRT56" s="96"/>
      <c r="PRU56" s="96"/>
      <c r="PRV56" s="96"/>
      <c r="PRW56" s="96"/>
      <c r="PRX56" s="96"/>
      <c r="PRY56" s="96"/>
      <c r="PRZ56" s="96"/>
      <c r="PSA56" s="96"/>
      <c r="PSB56" s="96"/>
      <c r="PSC56" s="96"/>
      <c r="PSD56" s="96"/>
      <c r="PSE56" s="96"/>
      <c r="PSF56" s="96"/>
      <c r="PSG56" s="96"/>
      <c r="PSH56" s="96"/>
      <c r="PSI56" s="96"/>
      <c r="PSJ56" s="96"/>
      <c r="PSK56" s="96"/>
      <c r="PSL56" s="96"/>
      <c r="PSM56" s="96"/>
      <c r="PSN56" s="96"/>
      <c r="PSO56" s="96"/>
      <c r="PSP56" s="96"/>
      <c r="PSQ56" s="96"/>
      <c r="PSR56" s="96"/>
      <c r="PSS56" s="96"/>
      <c r="PST56" s="96"/>
      <c r="PSU56" s="96"/>
      <c r="PSV56" s="96"/>
      <c r="PSW56" s="96"/>
      <c r="PSX56" s="96"/>
      <c r="PSY56" s="96"/>
      <c r="PSZ56" s="96"/>
      <c r="PTA56" s="96"/>
      <c r="PTB56" s="96"/>
      <c r="PTC56" s="96"/>
      <c r="PTD56" s="96"/>
      <c r="PTE56" s="96"/>
      <c r="PTF56" s="96"/>
      <c r="PTG56" s="96"/>
      <c r="PTH56" s="96"/>
      <c r="PTI56" s="96"/>
      <c r="PTJ56" s="96"/>
      <c r="PTK56" s="96"/>
      <c r="PTL56" s="96"/>
      <c r="PTM56" s="96"/>
      <c r="PTN56" s="96"/>
      <c r="PTO56" s="96"/>
      <c r="PTP56" s="96"/>
      <c r="PTQ56" s="96"/>
      <c r="PTR56" s="96"/>
      <c r="PTS56" s="96"/>
      <c r="PTT56" s="96"/>
      <c r="PTU56" s="96"/>
      <c r="PTV56" s="96"/>
      <c r="PTW56" s="96"/>
      <c r="PTX56" s="96"/>
      <c r="PTY56" s="96"/>
      <c r="PTZ56" s="96"/>
      <c r="PUA56" s="96"/>
      <c r="PUB56" s="96"/>
      <c r="PUC56" s="96"/>
      <c r="PUD56" s="96"/>
      <c r="PUE56" s="96"/>
      <c r="PUF56" s="96"/>
      <c r="PUG56" s="96"/>
      <c r="PUH56" s="96"/>
      <c r="PUI56" s="96"/>
      <c r="PUJ56" s="96"/>
      <c r="PUK56" s="96"/>
      <c r="PUL56" s="96"/>
      <c r="PUM56" s="96"/>
      <c r="PUN56" s="96"/>
      <c r="PUO56" s="96"/>
      <c r="PUP56" s="96"/>
      <c r="PUQ56" s="96"/>
      <c r="PUR56" s="96"/>
      <c r="PUS56" s="96"/>
      <c r="PUT56" s="96"/>
      <c r="PUU56" s="96"/>
      <c r="PUV56" s="96"/>
      <c r="PUW56" s="96"/>
      <c r="PUX56" s="96"/>
      <c r="PUY56" s="96"/>
      <c r="PUZ56" s="96"/>
      <c r="PVA56" s="96"/>
      <c r="PVB56" s="96"/>
      <c r="PVC56" s="96"/>
      <c r="PVD56" s="96"/>
      <c r="PVE56" s="96"/>
      <c r="PVF56" s="96"/>
      <c r="PVG56" s="96"/>
      <c r="PVH56" s="96"/>
      <c r="PVI56" s="96"/>
      <c r="PVJ56" s="96"/>
      <c r="PVK56" s="96"/>
      <c r="PVL56" s="96"/>
      <c r="PVM56" s="96"/>
      <c r="PVN56" s="96"/>
      <c r="PVO56" s="96"/>
      <c r="PVP56" s="96"/>
      <c r="PVQ56" s="96"/>
      <c r="PVR56" s="96"/>
      <c r="PVS56" s="96"/>
      <c r="PVT56" s="96"/>
      <c r="PVU56" s="96"/>
      <c r="PVV56" s="96"/>
      <c r="PVW56" s="96"/>
      <c r="PVX56" s="96"/>
      <c r="PVY56" s="96"/>
      <c r="PVZ56" s="96"/>
      <c r="PWA56" s="96"/>
      <c r="PWB56" s="96"/>
      <c r="PWC56" s="96"/>
      <c r="PWD56" s="96"/>
      <c r="PWE56" s="96"/>
      <c r="PWF56" s="96"/>
      <c r="PWG56" s="96"/>
      <c r="PWH56" s="96"/>
      <c r="PWI56" s="96"/>
      <c r="PWJ56" s="96"/>
      <c r="PWK56" s="96"/>
      <c r="PWL56" s="96"/>
      <c r="PWM56" s="96"/>
      <c r="PWN56" s="96"/>
      <c r="PWO56" s="96"/>
      <c r="PWP56" s="96"/>
      <c r="PWQ56" s="96"/>
      <c r="PWR56" s="96"/>
      <c r="PWS56" s="96"/>
      <c r="PWT56" s="96"/>
      <c r="PWU56" s="96"/>
      <c r="PWV56" s="96"/>
      <c r="PWW56" s="96"/>
      <c r="PWX56" s="96"/>
      <c r="PWY56" s="96"/>
      <c r="PWZ56" s="96"/>
      <c r="PXA56" s="96"/>
      <c r="PXB56" s="96"/>
      <c r="PXC56" s="96"/>
      <c r="PXD56" s="96"/>
      <c r="PXE56" s="96"/>
      <c r="PXF56" s="96"/>
      <c r="PXG56" s="96"/>
      <c r="PXH56" s="96"/>
      <c r="PXI56" s="96"/>
      <c r="PXJ56" s="96"/>
      <c r="PXK56" s="96"/>
      <c r="PXL56" s="96"/>
      <c r="PXM56" s="96"/>
      <c r="PXN56" s="96"/>
      <c r="PXO56" s="96"/>
      <c r="PXP56" s="96"/>
      <c r="PXQ56" s="96"/>
      <c r="PXR56" s="96"/>
      <c r="PXS56" s="96"/>
      <c r="PXT56" s="96"/>
      <c r="PXU56" s="96"/>
      <c r="PXV56" s="96"/>
      <c r="PXW56" s="96"/>
      <c r="PXX56" s="96"/>
      <c r="PXY56" s="96"/>
      <c r="PXZ56" s="96"/>
      <c r="PYA56" s="96"/>
      <c r="PYB56" s="96"/>
      <c r="PYC56" s="96"/>
      <c r="PYD56" s="96"/>
      <c r="PYE56" s="96"/>
      <c r="PYF56" s="96"/>
      <c r="PYG56" s="96"/>
      <c r="PYH56" s="96"/>
      <c r="PYI56" s="96"/>
      <c r="PYJ56" s="96"/>
      <c r="PYK56" s="96"/>
      <c r="PYL56" s="96"/>
      <c r="PYM56" s="96"/>
      <c r="PYN56" s="96"/>
      <c r="PYO56" s="96"/>
      <c r="PYP56" s="96"/>
      <c r="PYQ56" s="96"/>
      <c r="PYR56" s="96"/>
      <c r="PYS56" s="96"/>
      <c r="PYT56" s="96"/>
      <c r="PYU56" s="96"/>
      <c r="PYV56" s="96"/>
      <c r="PYW56" s="96"/>
      <c r="PYX56" s="96"/>
      <c r="PYY56" s="96"/>
      <c r="PYZ56" s="96"/>
      <c r="PZA56" s="96"/>
      <c r="PZB56" s="96"/>
      <c r="PZC56" s="96"/>
      <c r="PZD56" s="96"/>
      <c r="PZE56" s="96"/>
      <c r="PZF56" s="96"/>
      <c r="PZG56" s="96"/>
      <c r="PZH56" s="96"/>
      <c r="PZI56" s="96"/>
      <c r="PZJ56" s="96"/>
      <c r="PZK56" s="96"/>
      <c r="PZL56" s="96"/>
      <c r="PZM56" s="96"/>
      <c r="PZN56" s="96"/>
      <c r="PZO56" s="96"/>
      <c r="PZP56" s="96"/>
      <c r="PZQ56" s="96"/>
      <c r="PZR56" s="96"/>
      <c r="PZS56" s="96"/>
      <c r="PZT56" s="96"/>
      <c r="PZU56" s="96"/>
      <c r="PZV56" s="96"/>
      <c r="PZW56" s="96"/>
      <c r="PZX56" s="96"/>
      <c r="PZY56" s="96"/>
      <c r="PZZ56" s="96"/>
      <c r="QAA56" s="96"/>
      <c r="QAB56" s="96"/>
      <c r="QAC56" s="96"/>
      <c r="QAD56" s="96"/>
      <c r="QAE56" s="96"/>
      <c r="QAF56" s="96"/>
      <c r="QAG56" s="96"/>
      <c r="QAH56" s="96"/>
      <c r="QAI56" s="96"/>
      <c r="QAJ56" s="96"/>
      <c r="QAK56" s="96"/>
      <c r="QAL56" s="96"/>
      <c r="QAM56" s="96"/>
      <c r="QAN56" s="96"/>
      <c r="QAO56" s="96"/>
      <c r="QAP56" s="96"/>
      <c r="QAQ56" s="96"/>
      <c r="QAR56" s="96"/>
      <c r="QAS56" s="96"/>
      <c r="QAT56" s="96"/>
      <c r="QAU56" s="96"/>
      <c r="QAV56" s="96"/>
      <c r="QAW56" s="96"/>
      <c r="QAX56" s="96"/>
      <c r="QAY56" s="96"/>
      <c r="QAZ56" s="96"/>
      <c r="QBA56" s="96"/>
      <c r="QBB56" s="96"/>
      <c r="QBC56" s="96"/>
      <c r="QBD56" s="96"/>
      <c r="QBE56" s="96"/>
      <c r="QBF56" s="96"/>
      <c r="QBG56" s="96"/>
      <c r="QBH56" s="96"/>
      <c r="QBI56" s="96"/>
      <c r="QBJ56" s="96"/>
      <c r="QBK56" s="96"/>
      <c r="QBL56" s="96"/>
      <c r="QBM56" s="96"/>
      <c r="QBN56" s="96"/>
      <c r="QBO56" s="96"/>
      <c r="QBP56" s="96"/>
      <c r="QBQ56" s="96"/>
      <c r="QBR56" s="96"/>
      <c r="QBS56" s="96"/>
      <c r="QBT56" s="96"/>
      <c r="QBU56" s="96"/>
      <c r="QBV56" s="96"/>
      <c r="QBW56" s="96"/>
      <c r="QBX56" s="96"/>
      <c r="QBY56" s="96"/>
      <c r="QBZ56" s="96"/>
      <c r="QCA56" s="96"/>
      <c r="QCB56" s="96"/>
      <c r="QCC56" s="96"/>
      <c r="QCD56" s="96"/>
      <c r="QCE56" s="96"/>
      <c r="QCF56" s="96"/>
      <c r="QCG56" s="96"/>
      <c r="QCH56" s="96"/>
      <c r="QCI56" s="96"/>
      <c r="QCJ56" s="96"/>
      <c r="QCK56" s="96"/>
      <c r="QCL56" s="96"/>
      <c r="QCM56" s="96"/>
      <c r="QCN56" s="96"/>
      <c r="QCO56" s="96"/>
      <c r="QCP56" s="96"/>
      <c r="QCQ56" s="96"/>
      <c r="QCR56" s="96"/>
      <c r="QCS56" s="96"/>
      <c r="QCT56" s="96"/>
      <c r="QCU56" s="96"/>
      <c r="QCV56" s="96"/>
      <c r="QCW56" s="96"/>
      <c r="QCX56" s="96"/>
      <c r="QCY56" s="96"/>
      <c r="QCZ56" s="96"/>
      <c r="QDA56" s="96"/>
      <c r="QDB56" s="96"/>
      <c r="QDC56" s="96"/>
      <c r="QDD56" s="96"/>
      <c r="QDE56" s="96"/>
      <c r="QDF56" s="96"/>
      <c r="QDG56" s="96"/>
      <c r="QDH56" s="96"/>
      <c r="QDI56" s="96"/>
      <c r="QDJ56" s="96"/>
      <c r="QDK56" s="96"/>
      <c r="QDL56" s="96"/>
      <c r="QDM56" s="96"/>
      <c r="QDN56" s="96"/>
      <c r="QDO56" s="96"/>
      <c r="QDP56" s="96"/>
      <c r="QDQ56" s="96"/>
      <c r="QDR56" s="96"/>
      <c r="QDS56" s="96"/>
      <c r="QDT56" s="96"/>
      <c r="QDU56" s="96"/>
      <c r="QDV56" s="96"/>
      <c r="QDW56" s="96"/>
      <c r="QDX56" s="96"/>
      <c r="QDY56" s="96"/>
      <c r="QDZ56" s="96"/>
      <c r="QEA56" s="96"/>
      <c r="QEB56" s="96"/>
      <c r="QEC56" s="96"/>
      <c r="QED56" s="96"/>
      <c r="QEE56" s="96"/>
      <c r="QEF56" s="96"/>
      <c r="QEG56" s="96"/>
      <c r="QEH56" s="96"/>
      <c r="QEI56" s="96"/>
      <c r="QEJ56" s="96"/>
      <c r="QEK56" s="96"/>
      <c r="QEL56" s="96"/>
      <c r="QEM56" s="96"/>
      <c r="QEN56" s="96"/>
      <c r="QEO56" s="96"/>
      <c r="QEP56" s="96"/>
      <c r="QEQ56" s="96"/>
      <c r="QER56" s="96"/>
      <c r="QES56" s="96"/>
      <c r="QET56" s="96"/>
      <c r="QEU56" s="96"/>
      <c r="QEV56" s="96"/>
      <c r="QEW56" s="96"/>
      <c r="QEX56" s="96"/>
      <c r="QEY56" s="96"/>
      <c r="QEZ56" s="96"/>
      <c r="QFA56" s="96"/>
      <c r="QFB56" s="96"/>
      <c r="QFC56" s="96"/>
      <c r="QFD56" s="96"/>
      <c r="QFE56" s="96"/>
      <c r="QFF56" s="96"/>
      <c r="QFG56" s="96"/>
      <c r="QFH56" s="96"/>
      <c r="QFI56" s="96"/>
      <c r="QFJ56" s="96"/>
      <c r="QFK56" s="96"/>
      <c r="QFL56" s="96"/>
      <c r="QFM56" s="96"/>
      <c r="QFN56" s="96"/>
      <c r="QFO56" s="96"/>
      <c r="QFP56" s="96"/>
      <c r="QFQ56" s="96"/>
      <c r="QFR56" s="96"/>
      <c r="QFS56" s="96"/>
      <c r="QFT56" s="96"/>
      <c r="QFU56" s="96"/>
      <c r="QFV56" s="96"/>
      <c r="QFW56" s="96"/>
      <c r="QFX56" s="96"/>
      <c r="QFY56" s="96"/>
      <c r="QFZ56" s="96"/>
      <c r="QGA56" s="96"/>
      <c r="QGB56" s="96"/>
      <c r="QGC56" s="96"/>
      <c r="QGD56" s="96"/>
      <c r="QGE56" s="96"/>
      <c r="QGF56" s="96"/>
      <c r="QGG56" s="96"/>
      <c r="QGH56" s="96"/>
      <c r="QGI56" s="96"/>
      <c r="QGJ56" s="96"/>
      <c r="QGK56" s="96"/>
      <c r="QGL56" s="96"/>
      <c r="QGM56" s="96"/>
      <c r="QGN56" s="96"/>
      <c r="QGO56" s="96"/>
      <c r="QGP56" s="96"/>
      <c r="QGQ56" s="96"/>
      <c r="QGR56" s="96"/>
      <c r="QGS56" s="96"/>
      <c r="QGT56" s="96"/>
      <c r="QGU56" s="96"/>
      <c r="QGV56" s="96"/>
      <c r="QGW56" s="96"/>
      <c r="QGX56" s="96"/>
      <c r="QGY56" s="96"/>
      <c r="QGZ56" s="96"/>
      <c r="QHA56" s="96"/>
      <c r="QHB56" s="96"/>
      <c r="QHC56" s="96"/>
      <c r="QHD56" s="96"/>
      <c r="QHE56" s="96"/>
      <c r="QHF56" s="96"/>
      <c r="QHG56" s="96"/>
      <c r="QHH56" s="96"/>
      <c r="QHI56" s="96"/>
      <c r="QHJ56" s="96"/>
      <c r="QHK56" s="96"/>
      <c r="QHL56" s="96"/>
      <c r="QHM56" s="96"/>
      <c r="QHN56" s="96"/>
      <c r="QHO56" s="96"/>
      <c r="QHP56" s="96"/>
      <c r="QHQ56" s="96"/>
      <c r="QHR56" s="96"/>
      <c r="QHS56" s="96"/>
      <c r="QHT56" s="96"/>
      <c r="QHU56" s="96"/>
      <c r="QHV56" s="96"/>
      <c r="QHW56" s="96"/>
      <c r="QHX56" s="96"/>
      <c r="QHY56" s="96"/>
      <c r="QHZ56" s="96"/>
      <c r="QIA56" s="96"/>
      <c r="QIB56" s="96"/>
      <c r="QIC56" s="96"/>
      <c r="QID56" s="96"/>
      <c r="QIE56" s="96"/>
      <c r="QIF56" s="96"/>
      <c r="QIG56" s="96"/>
      <c r="QIH56" s="96"/>
      <c r="QII56" s="96"/>
      <c r="QIJ56" s="96"/>
      <c r="QIK56" s="96"/>
      <c r="QIL56" s="96"/>
      <c r="QIM56" s="96"/>
      <c r="QIN56" s="96"/>
      <c r="QIO56" s="96"/>
      <c r="QIP56" s="96"/>
      <c r="QIQ56" s="96"/>
      <c r="QIR56" s="96"/>
      <c r="QIS56" s="96"/>
      <c r="QIT56" s="96"/>
      <c r="QIU56" s="96"/>
      <c r="QIV56" s="96"/>
      <c r="QIW56" s="96"/>
      <c r="QIX56" s="96"/>
      <c r="QIY56" s="96"/>
      <c r="QIZ56" s="96"/>
      <c r="QJA56" s="96"/>
      <c r="QJB56" s="96"/>
      <c r="QJC56" s="96"/>
      <c r="QJD56" s="96"/>
      <c r="QJE56" s="96"/>
      <c r="QJF56" s="96"/>
      <c r="QJG56" s="96"/>
      <c r="QJH56" s="96"/>
      <c r="QJI56" s="96"/>
      <c r="QJJ56" s="96"/>
      <c r="QJK56" s="96"/>
      <c r="QJL56" s="96"/>
      <c r="QJM56" s="96"/>
      <c r="QJN56" s="96"/>
      <c r="QJO56" s="96"/>
      <c r="QJP56" s="96"/>
      <c r="QJQ56" s="96"/>
      <c r="QJR56" s="96"/>
      <c r="QJS56" s="96"/>
      <c r="QJT56" s="96"/>
      <c r="QJU56" s="96"/>
      <c r="QJV56" s="96"/>
      <c r="QJW56" s="96"/>
      <c r="QJX56" s="96"/>
      <c r="QJY56" s="96"/>
      <c r="QJZ56" s="96"/>
      <c r="QKA56" s="96"/>
      <c r="QKB56" s="96"/>
      <c r="QKC56" s="96"/>
      <c r="QKD56" s="96"/>
      <c r="QKE56" s="96"/>
      <c r="QKF56" s="96"/>
      <c r="QKG56" s="96"/>
      <c r="QKH56" s="96"/>
      <c r="QKI56" s="96"/>
      <c r="QKJ56" s="96"/>
      <c r="QKK56" s="96"/>
      <c r="QKL56" s="96"/>
      <c r="QKM56" s="96"/>
      <c r="QKN56" s="96"/>
      <c r="QKO56" s="96"/>
      <c r="QKP56" s="96"/>
      <c r="QKQ56" s="96"/>
      <c r="QKR56" s="96"/>
      <c r="QKS56" s="96"/>
      <c r="QKT56" s="96"/>
      <c r="QKU56" s="96"/>
      <c r="QKV56" s="96"/>
      <c r="QKW56" s="96"/>
      <c r="QKX56" s="96"/>
      <c r="QKY56" s="96"/>
      <c r="QKZ56" s="96"/>
      <c r="QLA56" s="96"/>
      <c r="QLB56" s="96"/>
      <c r="QLC56" s="96"/>
      <c r="QLD56" s="96"/>
      <c r="QLE56" s="96"/>
      <c r="QLF56" s="96"/>
      <c r="QLG56" s="96"/>
      <c r="QLH56" s="96"/>
      <c r="QLI56" s="96"/>
      <c r="QLJ56" s="96"/>
      <c r="QLK56" s="96"/>
      <c r="QLL56" s="96"/>
      <c r="QLM56" s="96"/>
      <c r="QLN56" s="96"/>
      <c r="QLO56" s="96"/>
      <c r="QLP56" s="96"/>
      <c r="QLQ56" s="96"/>
      <c r="QLR56" s="96"/>
      <c r="QLS56" s="96"/>
      <c r="QLT56" s="96"/>
      <c r="QLU56" s="96"/>
      <c r="QLV56" s="96"/>
      <c r="QLW56" s="96"/>
      <c r="QLX56" s="96"/>
      <c r="QLY56" s="96"/>
      <c r="QLZ56" s="96"/>
      <c r="QMA56" s="96"/>
      <c r="QMB56" s="96"/>
      <c r="QMC56" s="96"/>
      <c r="QMD56" s="96"/>
      <c r="QME56" s="96"/>
      <c r="QMF56" s="96"/>
      <c r="QMG56" s="96"/>
      <c r="QMH56" s="96"/>
      <c r="QMI56" s="96"/>
      <c r="QMJ56" s="96"/>
      <c r="QMK56" s="96"/>
      <c r="QML56" s="96"/>
      <c r="QMM56" s="96"/>
      <c r="QMN56" s="96"/>
      <c r="QMO56" s="96"/>
      <c r="QMP56" s="96"/>
      <c r="QMQ56" s="96"/>
      <c r="QMR56" s="96"/>
      <c r="QMS56" s="96"/>
      <c r="QMT56" s="96"/>
      <c r="QMU56" s="96"/>
      <c r="QMV56" s="96"/>
      <c r="QMW56" s="96"/>
      <c r="QMX56" s="96"/>
      <c r="QMY56" s="96"/>
      <c r="QMZ56" s="96"/>
      <c r="QNA56" s="96"/>
      <c r="QNB56" s="96"/>
      <c r="QNC56" s="96"/>
      <c r="QND56" s="96"/>
      <c r="QNE56" s="96"/>
      <c r="QNF56" s="96"/>
      <c r="QNG56" s="96"/>
      <c r="QNH56" s="96"/>
      <c r="QNI56" s="96"/>
      <c r="QNJ56" s="96"/>
      <c r="QNK56" s="96"/>
      <c r="QNL56" s="96"/>
      <c r="QNM56" s="96"/>
      <c r="QNN56" s="96"/>
      <c r="QNO56" s="96"/>
      <c r="QNP56" s="96"/>
      <c r="QNQ56" s="96"/>
      <c r="QNR56" s="96"/>
      <c r="QNS56" s="96"/>
      <c r="QNT56" s="96"/>
      <c r="QNU56" s="96"/>
      <c r="QNV56" s="96"/>
      <c r="QNW56" s="96"/>
      <c r="QNX56" s="96"/>
      <c r="QNY56" s="96"/>
      <c r="QNZ56" s="96"/>
      <c r="QOA56" s="96"/>
      <c r="QOB56" s="96"/>
      <c r="QOC56" s="96"/>
      <c r="QOD56" s="96"/>
      <c r="QOE56" s="96"/>
      <c r="QOF56" s="96"/>
      <c r="QOG56" s="96"/>
      <c r="QOH56" s="96"/>
      <c r="QOI56" s="96"/>
      <c r="QOJ56" s="96"/>
      <c r="QOK56" s="96"/>
      <c r="QOL56" s="96"/>
      <c r="QOM56" s="96"/>
      <c r="QON56" s="96"/>
      <c r="QOO56" s="96"/>
      <c r="QOP56" s="96"/>
      <c r="QOQ56" s="96"/>
      <c r="QOR56" s="96"/>
      <c r="QOS56" s="96"/>
      <c r="QOT56" s="96"/>
      <c r="QOU56" s="96"/>
      <c r="QOV56" s="96"/>
      <c r="QOW56" s="96"/>
      <c r="QOX56" s="96"/>
      <c r="QOY56" s="96"/>
      <c r="QOZ56" s="96"/>
      <c r="QPA56" s="96"/>
      <c r="QPB56" s="96"/>
      <c r="QPC56" s="96"/>
      <c r="QPD56" s="96"/>
      <c r="QPE56" s="96"/>
      <c r="QPF56" s="96"/>
      <c r="QPG56" s="96"/>
      <c r="QPH56" s="96"/>
      <c r="QPI56" s="96"/>
      <c r="QPJ56" s="96"/>
      <c r="QPK56" s="96"/>
      <c r="QPL56" s="96"/>
      <c r="QPM56" s="96"/>
      <c r="QPN56" s="96"/>
      <c r="QPO56" s="96"/>
      <c r="QPP56" s="96"/>
      <c r="QPQ56" s="96"/>
      <c r="QPR56" s="96"/>
      <c r="QPS56" s="96"/>
      <c r="QPT56" s="96"/>
      <c r="QPU56" s="96"/>
      <c r="QPV56" s="96"/>
      <c r="QPW56" s="96"/>
      <c r="QPX56" s="96"/>
      <c r="QPY56" s="96"/>
      <c r="QPZ56" s="96"/>
      <c r="QQA56" s="96"/>
      <c r="QQB56" s="96"/>
      <c r="QQC56" s="96"/>
      <c r="QQD56" s="96"/>
      <c r="QQE56" s="96"/>
      <c r="QQF56" s="96"/>
      <c r="QQG56" s="96"/>
      <c r="QQH56" s="96"/>
      <c r="QQI56" s="96"/>
      <c r="QQJ56" s="96"/>
      <c r="QQK56" s="96"/>
      <c r="QQL56" s="96"/>
      <c r="QQM56" s="96"/>
      <c r="QQN56" s="96"/>
      <c r="QQO56" s="96"/>
      <c r="QQP56" s="96"/>
      <c r="QQQ56" s="96"/>
      <c r="QQR56" s="96"/>
      <c r="QQS56" s="96"/>
      <c r="QQT56" s="96"/>
      <c r="QQU56" s="96"/>
      <c r="QQV56" s="96"/>
      <c r="QQW56" s="96"/>
      <c r="QQX56" s="96"/>
      <c r="QQY56" s="96"/>
      <c r="QQZ56" s="96"/>
      <c r="QRA56" s="96"/>
      <c r="QRB56" s="96"/>
      <c r="QRC56" s="96"/>
      <c r="QRD56" s="96"/>
      <c r="QRE56" s="96"/>
      <c r="QRF56" s="96"/>
      <c r="QRG56" s="96"/>
      <c r="QRH56" s="96"/>
      <c r="QRI56" s="96"/>
      <c r="QRJ56" s="96"/>
      <c r="QRK56" s="96"/>
      <c r="QRL56" s="96"/>
      <c r="QRM56" s="96"/>
      <c r="QRN56" s="96"/>
      <c r="QRO56" s="96"/>
      <c r="QRP56" s="96"/>
      <c r="QRQ56" s="96"/>
      <c r="QRR56" s="96"/>
      <c r="QRS56" s="96"/>
      <c r="QRT56" s="96"/>
      <c r="QRU56" s="96"/>
      <c r="QRV56" s="96"/>
      <c r="QRW56" s="96"/>
      <c r="QRX56" s="96"/>
      <c r="QRY56" s="96"/>
      <c r="QRZ56" s="96"/>
      <c r="QSA56" s="96"/>
      <c r="QSB56" s="96"/>
      <c r="QSC56" s="96"/>
      <c r="QSD56" s="96"/>
      <c r="QSE56" s="96"/>
      <c r="QSF56" s="96"/>
      <c r="QSG56" s="96"/>
      <c r="QSH56" s="96"/>
      <c r="QSI56" s="96"/>
      <c r="QSJ56" s="96"/>
      <c r="QSK56" s="96"/>
      <c r="QSL56" s="96"/>
      <c r="QSM56" s="96"/>
      <c r="QSN56" s="96"/>
      <c r="QSO56" s="96"/>
      <c r="QSP56" s="96"/>
      <c r="QSQ56" s="96"/>
      <c r="QSR56" s="96"/>
      <c r="QSS56" s="96"/>
      <c r="QST56" s="96"/>
      <c r="QSU56" s="96"/>
      <c r="QSV56" s="96"/>
      <c r="QSW56" s="96"/>
      <c r="QSX56" s="96"/>
      <c r="QSY56" s="96"/>
      <c r="QSZ56" s="96"/>
      <c r="QTA56" s="96"/>
      <c r="QTB56" s="96"/>
      <c r="QTC56" s="96"/>
      <c r="QTD56" s="96"/>
      <c r="QTE56" s="96"/>
      <c r="QTF56" s="96"/>
      <c r="QTG56" s="96"/>
      <c r="QTH56" s="96"/>
      <c r="QTI56" s="96"/>
      <c r="QTJ56" s="96"/>
      <c r="QTK56" s="96"/>
      <c r="QTL56" s="96"/>
      <c r="QTM56" s="96"/>
      <c r="QTN56" s="96"/>
      <c r="QTO56" s="96"/>
      <c r="QTP56" s="96"/>
      <c r="QTQ56" s="96"/>
      <c r="QTR56" s="96"/>
      <c r="QTS56" s="96"/>
      <c r="QTT56" s="96"/>
      <c r="QTU56" s="96"/>
      <c r="QTV56" s="96"/>
      <c r="QTW56" s="96"/>
      <c r="QTX56" s="96"/>
      <c r="QTY56" s="96"/>
      <c r="QTZ56" s="96"/>
      <c r="QUA56" s="96"/>
      <c r="QUB56" s="96"/>
      <c r="QUC56" s="96"/>
      <c r="QUD56" s="96"/>
      <c r="QUE56" s="96"/>
      <c r="QUF56" s="96"/>
      <c r="QUG56" s="96"/>
      <c r="QUH56" s="96"/>
      <c r="QUI56" s="96"/>
      <c r="QUJ56" s="96"/>
      <c r="QUK56" s="96"/>
      <c r="QUL56" s="96"/>
      <c r="QUM56" s="96"/>
      <c r="QUN56" s="96"/>
      <c r="QUO56" s="96"/>
      <c r="QUP56" s="96"/>
      <c r="QUQ56" s="96"/>
      <c r="QUR56" s="96"/>
      <c r="QUS56" s="96"/>
      <c r="QUT56" s="96"/>
      <c r="QUU56" s="96"/>
      <c r="QUV56" s="96"/>
      <c r="QUW56" s="96"/>
      <c r="QUX56" s="96"/>
      <c r="QUY56" s="96"/>
      <c r="QUZ56" s="96"/>
      <c r="QVA56" s="96"/>
      <c r="QVB56" s="96"/>
      <c r="QVC56" s="96"/>
      <c r="QVD56" s="96"/>
      <c r="QVE56" s="96"/>
      <c r="QVF56" s="96"/>
      <c r="QVG56" s="96"/>
      <c r="QVH56" s="96"/>
      <c r="QVI56" s="96"/>
      <c r="QVJ56" s="96"/>
      <c r="QVK56" s="96"/>
      <c r="QVL56" s="96"/>
      <c r="QVM56" s="96"/>
      <c r="QVN56" s="96"/>
      <c r="QVO56" s="96"/>
      <c r="QVP56" s="96"/>
      <c r="QVQ56" s="96"/>
      <c r="QVR56" s="96"/>
      <c r="QVS56" s="96"/>
      <c r="QVT56" s="96"/>
      <c r="QVU56" s="96"/>
      <c r="QVV56" s="96"/>
      <c r="QVW56" s="96"/>
      <c r="QVX56" s="96"/>
      <c r="QVY56" s="96"/>
      <c r="QVZ56" s="96"/>
      <c r="QWA56" s="96"/>
      <c r="QWB56" s="96"/>
      <c r="QWC56" s="96"/>
      <c r="QWD56" s="96"/>
      <c r="QWE56" s="96"/>
      <c r="QWF56" s="96"/>
      <c r="QWG56" s="96"/>
      <c r="QWH56" s="96"/>
      <c r="QWI56" s="96"/>
      <c r="QWJ56" s="96"/>
      <c r="QWK56" s="96"/>
      <c r="QWL56" s="96"/>
      <c r="QWM56" s="96"/>
      <c r="QWN56" s="96"/>
      <c r="QWO56" s="96"/>
      <c r="QWP56" s="96"/>
      <c r="QWQ56" s="96"/>
      <c r="QWR56" s="96"/>
      <c r="QWS56" s="96"/>
      <c r="QWT56" s="96"/>
      <c r="QWU56" s="96"/>
      <c r="QWV56" s="96"/>
      <c r="QWW56" s="96"/>
      <c r="QWX56" s="96"/>
      <c r="QWY56" s="96"/>
      <c r="QWZ56" s="96"/>
      <c r="QXA56" s="96"/>
      <c r="QXB56" s="96"/>
      <c r="QXC56" s="96"/>
      <c r="QXD56" s="96"/>
      <c r="QXE56" s="96"/>
      <c r="QXF56" s="96"/>
      <c r="QXG56" s="96"/>
      <c r="QXH56" s="96"/>
      <c r="QXI56" s="96"/>
      <c r="QXJ56" s="96"/>
      <c r="QXK56" s="96"/>
      <c r="QXL56" s="96"/>
      <c r="QXM56" s="96"/>
      <c r="QXN56" s="96"/>
      <c r="QXO56" s="96"/>
      <c r="QXP56" s="96"/>
      <c r="QXQ56" s="96"/>
      <c r="QXR56" s="96"/>
      <c r="QXS56" s="96"/>
      <c r="QXT56" s="96"/>
      <c r="QXU56" s="96"/>
      <c r="QXV56" s="96"/>
      <c r="QXW56" s="96"/>
      <c r="QXX56" s="96"/>
      <c r="QXY56" s="96"/>
      <c r="QXZ56" s="96"/>
      <c r="QYA56" s="96"/>
      <c r="QYB56" s="96"/>
      <c r="QYC56" s="96"/>
      <c r="QYD56" s="96"/>
      <c r="QYE56" s="96"/>
      <c r="QYF56" s="96"/>
      <c r="QYG56" s="96"/>
      <c r="QYH56" s="96"/>
      <c r="QYI56" s="96"/>
      <c r="QYJ56" s="96"/>
      <c r="QYK56" s="96"/>
      <c r="QYL56" s="96"/>
      <c r="QYM56" s="96"/>
      <c r="QYN56" s="96"/>
      <c r="QYO56" s="96"/>
      <c r="QYP56" s="96"/>
      <c r="QYQ56" s="96"/>
      <c r="QYR56" s="96"/>
      <c r="QYS56" s="96"/>
      <c r="QYT56" s="96"/>
      <c r="QYU56" s="96"/>
      <c r="QYV56" s="96"/>
      <c r="QYW56" s="96"/>
      <c r="QYX56" s="96"/>
      <c r="QYY56" s="96"/>
      <c r="QYZ56" s="96"/>
      <c r="QZA56" s="96"/>
      <c r="QZB56" s="96"/>
      <c r="QZC56" s="96"/>
      <c r="QZD56" s="96"/>
      <c r="QZE56" s="96"/>
      <c r="QZF56" s="96"/>
      <c r="QZG56" s="96"/>
      <c r="QZH56" s="96"/>
      <c r="QZI56" s="96"/>
      <c r="QZJ56" s="96"/>
      <c r="QZK56" s="96"/>
      <c r="QZL56" s="96"/>
      <c r="QZM56" s="96"/>
      <c r="QZN56" s="96"/>
      <c r="QZO56" s="96"/>
      <c r="QZP56" s="96"/>
      <c r="QZQ56" s="96"/>
      <c r="QZR56" s="96"/>
      <c r="QZS56" s="96"/>
      <c r="QZT56" s="96"/>
      <c r="QZU56" s="96"/>
      <c r="QZV56" s="96"/>
      <c r="QZW56" s="96"/>
      <c r="QZX56" s="96"/>
      <c r="QZY56" s="96"/>
      <c r="QZZ56" s="96"/>
      <c r="RAA56" s="96"/>
      <c r="RAB56" s="96"/>
      <c r="RAC56" s="96"/>
      <c r="RAD56" s="96"/>
      <c r="RAE56" s="96"/>
      <c r="RAF56" s="96"/>
      <c r="RAG56" s="96"/>
      <c r="RAH56" s="96"/>
      <c r="RAI56" s="96"/>
      <c r="RAJ56" s="96"/>
      <c r="RAK56" s="96"/>
      <c r="RAL56" s="96"/>
      <c r="RAM56" s="96"/>
      <c r="RAN56" s="96"/>
      <c r="RAO56" s="96"/>
      <c r="RAP56" s="96"/>
      <c r="RAQ56" s="96"/>
      <c r="RAR56" s="96"/>
      <c r="RAS56" s="96"/>
      <c r="RAT56" s="96"/>
      <c r="RAU56" s="96"/>
      <c r="RAV56" s="96"/>
      <c r="RAW56" s="96"/>
      <c r="RAX56" s="96"/>
      <c r="RAY56" s="96"/>
      <c r="RAZ56" s="96"/>
      <c r="RBA56" s="96"/>
      <c r="RBB56" s="96"/>
      <c r="RBC56" s="96"/>
      <c r="RBD56" s="96"/>
      <c r="RBE56" s="96"/>
      <c r="RBF56" s="96"/>
      <c r="RBG56" s="96"/>
      <c r="RBH56" s="96"/>
      <c r="RBI56" s="96"/>
      <c r="RBJ56" s="96"/>
      <c r="RBK56" s="96"/>
      <c r="RBL56" s="96"/>
      <c r="RBM56" s="96"/>
      <c r="RBN56" s="96"/>
      <c r="RBO56" s="96"/>
      <c r="RBP56" s="96"/>
      <c r="RBQ56" s="96"/>
      <c r="RBR56" s="96"/>
      <c r="RBS56" s="96"/>
      <c r="RBT56" s="96"/>
      <c r="RBU56" s="96"/>
      <c r="RBV56" s="96"/>
      <c r="RBW56" s="96"/>
      <c r="RBX56" s="96"/>
      <c r="RBY56" s="96"/>
      <c r="RBZ56" s="96"/>
      <c r="RCA56" s="96"/>
      <c r="RCB56" s="96"/>
      <c r="RCC56" s="96"/>
      <c r="RCD56" s="96"/>
      <c r="RCE56" s="96"/>
      <c r="RCF56" s="96"/>
      <c r="RCG56" s="96"/>
      <c r="RCH56" s="96"/>
      <c r="RCI56" s="96"/>
      <c r="RCJ56" s="96"/>
      <c r="RCK56" s="96"/>
      <c r="RCL56" s="96"/>
      <c r="RCM56" s="96"/>
      <c r="RCN56" s="96"/>
      <c r="RCO56" s="96"/>
      <c r="RCP56" s="96"/>
      <c r="RCQ56" s="96"/>
      <c r="RCR56" s="96"/>
      <c r="RCS56" s="96"/>
      <c r="RCT56" s="96"/>
      <c r="RCU56" s="96"/>
      <c r="RCV56" s="96"/>
      <c r="RCW56" s="96"/>
      <c r="RCX56" s="96"/>
      <c r="RCY56" s="96"/>
      <c r="RCZ56" s="96"/>
      <c r="RDA56" s="96"/>
      <c r="RDB56" s="96"/>
      <c r="RDC56" s="96"/>
      <c r="RDD56" s="96"/>
      <c r="RDE56" s="96"/>
      <c r="RDF56" s="96"/>
      <c r="RDG56" s="96"/>
      <c r="RDH56" s="96"/>
      <c r="RDI56" s="96"/>
      <c r="RDJ56" s="96"/>
      <c r="RDK56" s="96"/>
      <c r="RDL56" s="96"/>
      <c r="RDM56" s="96"/>
      <c r="RDN56" s="96"/>
      <c r="RDO56" s="96"/>
      <c r="RDP56" s="96"/>
      <c r="RDQ56" s="96"/>
      <c r="RDR56" s="96"/>
      <c r="RDS56" s="96"/>
      <c r="RDT56" s="96"/>
      <c r="RDU56" s="96"/>
      <c r="RDV56" s="96"/>
      <c r="RDW56" s="96"/>
      <c r="RDX56" s="96"/>
      <c r="RDY56" s="96"/>
      <c r="RDZ56" s="96"/>
      <c r="REA56" s="96"/>
      <c r="REB56" s="96"/>
      <c r="REC56" s="96"/>
      <c r="RED56" s="96"/>
      <c r="REE56" s="96"/>
      <c r="REF56" s="96"/>
      <c r="REG56" s="96"/>
      <c r="REH56" s="96"/>
      <c r="REI56" s="96"/>
      <c r="REJ56" s="96"/>
      <c r="REK56" s="96"/>
      <c r="REL56" s="96"/>
      <c r="REM56" s="96"/>
      <c r="REN56" s="96"/>
      <c r="REO56" s="96"/>
      <c r="REP56" s="96"/>
      <c r="REQ56" s="96"/>
      <c r="RER56" s="96"/>
      <c r="RES56" s="96"/>
      <c r="RET56" s="96"/>
      <c r="REU56" s="96"/>
      <c r="REV56" s="96"/>
      <c r="REW56" s="96"/>
      <c r="REX56" s="96"/>
      <c r="REY56" s="96"/>
      <c r="REZ56" s="96"/>
      <c r="RFA56" s="96"/>
      <c r="RFB56" s="96"/>
      <c r="RFC56" s="96"/>
      <c r="RFD56" s="96"/>
      <c r="RFE56" s="96"/>
      <c r="RFF56" s="96"/>
      <c r="RFG56" s="96"/>
      <c r="RFH56" s="96"/>
      <c r="RFI56" s="96"/>
      <c r="RFJ56" s="96"/>
      <c r="RFK56" s="96"/>
      <c r="RFL56" s="96"/>
      <c r="RFM56" s="96"/>
      <c r="RFN56" s="96"/>
      <c r="RFO56" s="96"/>
      <c r="RFP56" s="96"/>
      <c r="RFQ56" s="96"/>
      <c r="RFR56" s="96"/>
      <c r="RFS56" s="96"/>
      <c r="RFT56" s="96"/>
      <c r="RFU56" s="96"/>
      <c r="RFV56" s="96"/>
      <c r="RFW56" s="96"/>
      <c r="RFX56" s="96"/>
      <c r="RFY56" s="96"/>
      <c r="RFZ56" s="96"/>
      <c r="RGA56" s="96"/>
      <c r="RGB56" s="96"/>
      <c r="RGC56" s="96"/>
      <c r="RGD56" s="96"/>
      <c r="RGE56" s="96"/>
      <c r="RGF56" s="96"/>
      <c r="RGG56" s="96"/>
      <c r="RGH56" s="96"/>
      <c r="RGI56" s="96"/>
      <c r="RGJ56" s="96"/>
      <c r="RGK56" s="96"/>
      <c r="RGL56" s="96"/>
      <c r="RGM56" s="96"/>
      <c r="RGN56" s="96"/>
      <c r="RGO56" s="96"/>
      <c r="RGP56" s="96"/>
      <c r="RGQ56" s="96"/>
      <c r="RGR56" s="96"/>
      <c r="RGS56" s="96"/>
      <c r="RGT56" s="96"/>
      <c r="RGU56" s="96"/>
      <c r="RGV56" s="96"/>
      <c r="RGW56" s="96"/>
      <c r="RGX56" s="96"/>
      <c r="RGY56" s="96"/>
      <c r="RGZ56" s="96"/>
      <c r="RHA56" s="96"/>
      <c r="RHB56" s="96"/>
      <c r="RHC56" s="96"/>
      <c r="RHD56" s="96"/>
      <c r="RHE56" s="96"/>
      <c r="RHF56" s="96"/>
      <c r="RHG56" s="96"/>
      <c r="RHH56" s="96"/>
      <c r="RHI56" s="96"/>
      <c r="RHJ56" s="96"/>
      <c r="RHK56" s="96"/>
      <c r="RHL56" s="96"/>
      <c r="RHM56" s="96"/>
      <c r="RHN56" s="96"/>
      <c r="RHO56" s="96"/>
      <c r="RHP56" s="96"/>
      <c r="RHQ56" s="96"/>
      <c r="RHR56" s="96"/>
      <c r="RHS56" s="96"/>
      <c r="RHT56" s="96"/>
      <c r="RHU56" s="96"/>
      <c r="RHV56" s="96"/>
      <c r="RHW56" s="96"/>
      <c r="RHX56" s="96"/>
      <c r="RHY56" s="96"/>
      <c r="RHZ56" s="96"/>
      <c r="RIA56" s="96"/>
      <c r="RIB56" s="96"/>
      <c r="RIC56" s="96"/>
      <c r="RID56" s="96"/>
      <c r="RIE56" s="96"/>
      <c r="RIF56" s="96"/>
      <c r="RIG56" s="96"/>
      <c r="RIH56" s="96"/>
      <c r="RII56" s="96"/>
      <c r="RIJ56" s="96"/>
      <c r="RIK56" s="96"/>
      <c r="RIL56" s="96"/>
      <c r="RIM56" s="96"/>
      <c r="RIN56" s="96"/>
      <c r="RIO56" s="96"/>
      <c r="RIP56" s="96"/>
      <c r="RIQ56" s="96"/>
      <c r="RIR56" s="96"/>
      <c r="RIS56" s="96"/>
      <c r="RIT56" s="96"/>
      <c r="RIU56" s="96"/>
      <c r="RIV56" s="96"/>
      <c r="RIW56" s="96"/>
      <c r="RIX56" s="96"/>
      <c r="RIY56" s="96"/>
      <c r="RIZ56" s="96"/>
      <c r="RJA56" s="96"/>
      <c r="RJB56" s="96"/>
      <c r="RJC56" s="96"/>
      <c r="RJD56" s="96"/>
      <c r="RJE56" s="96"/>
      <c r="RJF56" s="96"/>
      <c r="RJG56" s="96"/>
      <c r="RJH56" s="96"/>
      <c r="RJI56" s="96"/>
      <c r="RJJ56" s="96"/>
      <c r="RJK56" s="96"/>
      <c r="RJL56" s="96"/>
      <c r="RJM56" s="96"/>
      <c r="RJN56" s="96"/>
      <c r="RJO56" s="96"/>
      <c r="RJP56" s="96"/>
      <c r="RJQ56" s="96"/>
      <c r="RJR56" s="96"/>
      <c r="RJS56" s="96"/>
      <c r="RJT56" s="96"/>
      <c r="RJU56" s="96"/>
      <c r="RJV56" s="96"/>
      <c r="RJW56" s="96"/>
      <c r="RJX56" s="96"/>
      <c r="RJY56" s="96"/>
      <c r="RJZ56" s="96"/>
      <c r="RKA56" s="96"/>
      <c r="RKB56" s="96"/>
      <c r="RKC56" s="96"/>
      <c r="RKD56" s="96"/>
      <c r="RKE56" s="96"/>
      <c r="RKF56" s="96"/>
      <c r="RKG56" s="96"/>
      <c r="RKH56" s="96"/>
      <c r="RKI56" s="96"/>
      <c r="RKJ56" s="96"/>
      <c r="RKK56" s="96"/>
      <c r="RKL56" s="96"/>
      <c r="RKM56" s="96"/>
      <c r="RKN56" s="96"/>
      <c r="RKO56" s="96"/>
      <c r="RKP56" s="96"/>
      <c r="RKQ56" s="96"/>
      <c r="RKR56" s="96"/>
      <c r="RKS56" s="96"/>
      <c r="RKT56" s="96"/>
      <c r="RKU56" s="96"/>
      <c r="RKV56" s="96"/>
      <c r="RKW56" s="96"/>
      <c r="RKX56" s="96"/>
      <c r="RKY56" s="96"/>
      <c r="RKZ56" s="96"/>
      <c r="RLA56" s="96"/>
      <c r="RLB56" s="96"/>
      <c r="RLC56" s="96"/>
      <c r="RLD56" s="96"/>
      <c r="RLE56" s="96"/>
      <c r="RLF56" s="96"/>
      <c r="RLG56" s="96"/>
      <c r="RLH56" s="96"/>
      <c r="RLI56" s="96"/>
      <c r="RLJ56" s="96"/>
      <c r="RLK56" s="96"/>
      <c r="RLL56" s="96"/>
      <c r="RLM56" s="96"/>
      <c r="RLN56" s="96"/>
      <c r="RLO56" s="96"/>
      <c r="RLP56" s="96"/>
      <c r="RLQ56" s="96"/>
      <c r="RLR56" s="96"/>
      <c r="RLS56" s="96"/>
      <c r="RLT56" s="96"/>
      <c r="RLU56" s="96"/>
      <c r="RLV56" s="96"/>
      <c r="RLW56" s="96"/>
      <c r="RLX56" s="96"/>
      <c r="RLY56" s="96"/>
      <c r="RLZ56" s="96"/>
      <c r="RMA56" s="96"/>
      <c r="RMB56" s="96"/>
      <c r="RMC56" s="96"/>
      <c r="RMD56" s="96"/>
      <c r="RME56" s="96"/>
      <c r="RMF56" s="96"/>
      <c r="RMG56" s="96"/>
      <c r="RMH56" s="96"/>
      <c r="RMI56" s="96"/>
      <c r="RMJ56" s="96"/>
      <c r="RMK56" s="96"/>
      <c r="RML56" s="96"/>
      <c r="RMM56" s="96"/>
      <c r="RMN56" s="96"/>
      <c r="RMO56" s="96"/>
      <c r="RMP56" s="96"/>
      <c r="RMQ56" s="96"/>
      <c r="RMR56" s="96"/>
      <c r="RMS56" s="96"/>
      <c r="RMT56" s="96"/>
      <c r="RMU56" s="96"/>
      <c r="RMV56" s="96"/>
      <c r="RMW56" s="96"/>
      <c r="RMX56" s="96"/>
      <c r="RMY56" s="96"/>
      <c r="RMZ56" s="96"/>
      <c r="RNA56" s="96"/>
      <c r="RNB56" s="96"/>
      <c r="RNC56" s="96"/>
      <c r="RND56" s="96"/>
      <c r="RNE56" s="96"/>
      <c r="RNF56" s="96"/>
      <c r="RNG56" s="96"/>
      <c r="RNH56" s="96"/>
      <c r="RNI56" s="96"/>
      <c r="RNJ56" s="96"/>
      <c r="RNK56" s="96"/>
      <c r="RNL56" s="96"/>
      <c r="RNM56" s="96"/>
      <c r="RNN56" s="96"/>
      <c r="RNO56" s="96"/>
      <c r="RNP56" s="96"/>
      <c r="RNQ56" s="96"/>
      <c r="RNR56" s="96"/>
      <c r="RNS56" s="96"/>
      <c r="RNT56" s="96"/>
      <c r="RNU56" s="96"/>
      <c r="RNV56" s="96"/>
      <c r="RNW56" s="96"/>
      <c r="RNX56" s="96"/>
      <c r="RNY56" s="96"/>
      <c r="RNZ56" s="96"/>
      <c r="ROA56" s="96"/>
      <c r="ROB56" s="96"/>
      <c r="ROC56" s="96"/>
      <c r="ROD56" s="96"/>
      <c r="ROE56" s="96"/>
      <c r="ROF56" s="96"/>
      <c r="ROG56" s="96"/>
      <c r="ROH56" s="96"/>
      <c r="ROI56" s="96"/>
      <c r="ROJ56" s="96"/>
      <c r="ROK56" s="96"/>
      <c r="ROL56" s="96"/>
      <c r="ROM56" s="96"/>
      <c r="RON56" s="96"/>
      <c r="ROO56" s="96"/>
      <c r="ROP56" s="96"/>
      <c r="ROQ56" s="96"/>
      <c r="ROR56" s="96"/>
      <c r="ROS56" s="96"/>
      <c r="ROT56" s="96"/>
      <c r="ROU56" s="96"/>
      <c r="ROV56" s="96"/>
      <c r="ROW56" s="96"/>
      <c r="ROX56" s="96"/>
      <c r="ROY56" s="96"/>
      <c r="ROZ56" s="96"/>
      <c r="RPA56" s="96"/>
      <c r="RPB56" s="96"/>
      <c r="RPC56" s="96"/>
      <c r="RPD56" s="96"/>
      <c r="RPE56" s="96"/>
      <c r="RPF56" s="96"/>
      <c r="RPG56" s="96"/>
      <c r="RPH56" s="96"/>
      <c r="RPI56" s="96"/>
      <c r="RPJ56" s="96"/>
      <c r="RPK56" s="96"/>
      <c r="RPL56" s="96"/>
      <c r="RPM56" s="96"/>
      <c r="RPN56" s="96"/>
      <c r="RPO56" s="96"/>
      <c r="RPP56" s="96"/>
      <c r="RPQ56" s="96"/>
      <c r="RPR56" s="96"/>
      <c r="RPS56" s="96"/>
      <c r="RPT56" s="96"/>
      <c r="RPU56" s="96"/>
      <c r="RPV56" s="96"/>
      <c r="RPW56" s="96"/>
      <c r="RPX56" s="96"/>
      <c r="RPY56" s="96"/>
      <c r="RPZ56" s="96"/>
      <c r="RQA56" s="96"/>
      <c r="RQB56" s="96"/>
      <c r="RQC56" s="96"/>
      <c r="RQD56" s="96"/>
      <c r="RQE56" s="96"/>
      <c r="RQF56" s="96"/>
      <c r="RQG56" s="96"/>
      <c r="RQH56" s="96"/>
      <c r="RQI56" s="96"/>
      <c r="RQJ56" s="96"/>
      <c r="RQK56" s="96"/>
      <c r="RQL56" s="96"/>
      <c r="RQM56" s="96"/>
      <c r="RQN56" s="96"/>
      <c r="RQO56" s="96"/>
      <c r="RQP56" s="96"/>
      <c r="RQQ56" s="96"/>
      <c r="RQR56" s="96"/>
      <c r="RQS56" s="96"/>
      <c r="RQT56" s="96"/>
      <c r="RQU56" s="96"/>
      <c r="RQV56" s="96"/>
      <c r="RQW56" s="96"/>
      <c r="RQX56" s="96"/>
      <c r="RQY56" s="96"/>
      <c r="RQZ56" s="96"/>
      <c r="RRA56" s="96"/>
      <c r="RRB56" s="96"/>
      <c r="RRC56" s="96"/>
      <c r="RRD56" s="96"/>
      <c r="RRE56" s="96"/>
      <c r="RRF56" s="96"/>
      <c r="RRG56" s="96"/>
      <c r="RRH56" s="96"/>
      <c r="RRI56" s="96"/>
      <c r="RRJ56" s="96"/>
      <c r="RRK56" s="96"/>
      <c r="RRL56" s="96"/>
      <c r="RRM56" s="96"/>
      <c r="RRN56" s="96"/>
      <c r="RRO56" s="96"/>
      <c r="RRP56" s="96"/>
      <c r="RRQ56" s="96"/>
      <c r="RRR56" s="96"/>
      <c r="RRS56" s="96"/>
      <c r="RRT56" s="96"/>
      <c r="RRU56" s="96"/>
      <c r="RRV56" s="96"/>
      <c r="RRW56" s="96"/>
      <c r="RRX56" s="96"/>
      <c r="RRY56" s="96"/>
      <c r="RRZ56" s="96"/>
      <c r="RSA56" s="96"/>
      <c r="RSB56" s="96"/>
      <c r="RSC56" s="96"/>
      <c r="RSD56" s="96"/>
      <c r="RSE56" s="96"/>
      <c r="RSF56" s="96"/>
      <c r="RSG56" s="96"/>
      <c r="RSH56" s="96"/>
      <c r="RSI56" s="96"/>
      <c r="RSJ56" s="96"/>
      <c r="RSK56" s="96"/>
      <c r="RSL56" s="96"/>
      <c r="RSM56" s="96"/>
      <c r="RSN56" s="96"/>
      <c r="RSO56" s="96"/>
      <c r="RSP56" s="96"/>
      <c r="RSQ56" s="96"/>
      <c r="RSR56" s="96"/>
      <c r="RSS56" s="96"/>
      <c r="RST56" s="96"/>
      <c r="RSU56" s="96"/>
      <c r="RSV56" s="96"/>
      <c r="RSW56" s="96"/>
      <c r="RSX56" s="96"/>
      <c r="RSY56" s="96"/>
      <c r="RSZ56" s="96"/>
      <c r="RTA56" s="96"/>
      <c r="RTB56" s="96"/>
      <c r="RTC56" s="96"/>
      <c r="RTD56" s="96"/>
      <c r="RTE56" s="96"/>
      <c r="RTF56" s="96"/>
      <c r="RTG56" s="96"/>
      <c r="RTH56" s="96"/>
      <c r="RTI56" s="96"/>
      <c r="RTJ56" s="96"/>
      <c r="RTK56" s="96"/>
      <c r="RTL56" s="96"/>
      <c r="RTM56" s="96"/>
      <c r="RTN56" s="96"/>
      <c r="RTO56" s="96"/>
      <c r="RTP56" s="96"/>
      <c r="RTQ56" s="96"/>
      <c r="RTR56" s="96"/>
      <c r="RTS56" s="96"/>
      <c r="RTT56" s="96"/>
      <c r="RTU56" s="96"/>
      <c r="RTV56" s="96"/>
      <c r="RTW56" s="96"/>
      <c r="RTX56" s="96"/>
      <c r="RTY56" s="96"/>
      <c r="RTZ56" s="96"/>
      <c r="RUA56" s="96"/>
      <c r="RUB56" s="96"/>
      <c r="RUC56" s="96"/>
      <c r="RUD56" s="96"/>
      <c r="RUE56" s="96"/>
      <c r="RUF56" s="96"/>
      <c r="RUG56" s="96"/>
      <c r="RUH56" s="96"/>
      <c r="RUI56" s="96"/>
      <c r="RUJ56" s="96"/>
      <c r="RUK56" s="96"/>
      <c r="RUL56" s="96"/>
      <c r="RUM56" s="96"/>
      <c r="RUN56" s="96"/>
      <c r="RUO56" s="96"/>
      <c r="RUP56" s="96"/>
      <c r="RUQ56" s="96"/>
      <c r="RUR56" s="96"/>
      <c r="RUS56" s="96"/>
      <c r="RUT56" s="96"/>
      <c r="RUU56" s="96"/>
      <c r="RUV56" s="96"/>
      <c r="RUW56" s="96"/>
      <c r="RUX56" s="96"/>
      <c r="RUY56" s="96"/>
      <c r="RUZ56" s="96"/>
      <c r="RVA56" s="96"/>
      <c r="RVB56" s="96"/>
      <c r="RVC56" s="96"/>
      <c r="RVD56" s="96"/>
      <c r="RVE56" s="96"/>
      <c r="RVF56" s="96"/>
      <c r="RVG56" s="96"/>
      <c r="RVH56" s="96"/>
      <c r="RVI56" s="96"/>
      <c r="RVJ56" s="96"/>
      <c r="RVK56" s="96"/>
      <c r="RVL56" s="96"/>
      <c r="RVM56" s="96"/>
      <c r="RVN56" s="96"/>
      <c r="RVO56" s="96"/>
      <c r="RVP56" s="96"/>
      <c r="RVQ56" s="96"/>
      <c r="RVR56" s="96"/>
      <c r="RVS56" s="96"/>
      <c r="RVT56" s="96"/>
      <c r="RVU56" s="96"/>
      <c r="RVV56" s="96"/>
      <c r="RVW56" s="96"/>
      <c r="RVX56" s="96"/>
      <c r="RVY56" s="96"/>
      <c r="RVZ56" s="96"/>
      <c r="RWA56" s="96"/>
      <c r="RWB56" s="96"/>
      <c r="RWC56" s="96"/>
      <c r="RWD56" s="96"/>
      <c r="RWE56" s="96"/>
      <c r="RWF56" s="96"/>
      <c r="RWG56" s="96"/>
      <c r="RWH56" s="96"/>
      <c r="RWI56" s="96"/>
      <c r="RWJ56" s="96"/>
      <c r="RWK56" s="96"/>
      <c r="RWL56" s="96"/>
      <c r="RWM56" s="96"/>
      <c r="RWN56" s="96"/>
      <c r="RWO56" s="96"/>
      <c r="RWP56" s="96"/>
      <c r="RWQ56" s="96"/>
      <c r="RWR56" s="96"/>
      <c r="RWS56" s="96"/>
      <c r="RWT56" s="96"/>
      <c r="RWU56" s="96"/>
      <c r="RWV56" s="96"/>
      <c r="RWW56" s="96"/>
      <c r="RWX56" s="96"/>
      <c r="RWY56" s="96"/>
      <c r="RWZ56" s="96"/>
      <c r="RXA56" s="96"/>
      <c r="RXB56" s="96"/>
      <c r="RXC56" s="96"/>
      <c r="RXD56" s="96"/>
      <c r="RXE56" s="96"/>
      <c r="RXF56" s="96"/>
      <c r="RXG56" s="96"/>
      <c r="RXH56" s="96"/>
      <c r="RXI56" s="96"/>
      <c r="RXJ56" s="96"/>
      <c r="RXK56" s="96"/>
      <c r="RXL56" s="96"/>
      <c r="RXM56" s="96"/>
      <c r="RXN56" s="96"/>
      <c r="RXO56" s="96"/>
      <c r="RXP56" s="96"/>
      <c r="RXQ56" s="96"/>
      <c r="RXR56" s="96"/>
      <c r="RXS56" s="96"/>
      <c r="RXT56" s="96"/>
      <c r="RXU56" s="96"/>
      <c r="RXV56" s="96"/>
      <c r="RXW56" s="96"/>
      <c r="RXX56" s="96"/>
      <c r="RXY56" s="96"/>
      <c r="RXZ56" s="96"/>
      <c r="RYA56" s="96"/>
      <c r="RYB56" s="96"/>
      <c r="RYC56" s="96"/>
      <c r="RYD56" s="96"/>
      <c r="RYE56" s="96"/>
      <c r="RYF56" s="96"/>
      <c r="RYG56" s="96"/>
      <c r="RYH56" s="96"/>
      <c r="RYI56" s="96"/>
      <c r="RYJ56" s="96"/>
      <c r="RYK56" s="96"/>
      <c r="RYL56" s="96"/>
      <c r="RYM56" s="96"/>
      <c r="RYN56" s="96"/>
      <c r="RYO56" s="96"/>
      <c r="RYP56" s="96"/>
      <c r="RYQ56" s="96"/>
      <c r="RYR56" s="96"/>
      <c r="RYS56" s="96"/>
      <c r="RYT56" s="96"/>
      <c r="RYU56" s="96"/>
      <c r="RYV56" s="96"/>
      <c r="RYW56" s="96"/>
      <c r="RYX56" s="96"/>
      <c r="RYY56" s="96"/>
      <c r="RYZ56" s="96"/>
      <c r="RZA56" s="96"/>
      <c r="RZB56" s="96"/>
      <c r="RZC56" s="96"/>
      <c r="RZD56" s="96"/>
      <c r="RZE56" s="96"/>
      <c r="RZF56" s="96"/>
      <c r="RZG56" s="96"/>
      <c r="RZH56" s="96"/>
      <c r="RZI56" s="96"/>
      <c r="RZJ56" s="96"/>
      <c r="RZK56" s="96"/>
      <c r="RZL56" s="96"/>
      <c r="RZM56" s="96"/>
      <c r="RZN56" s="96"/>
      <c r="RZO56" s="96"/>
      <c r="RZP56" s="96"/>
      <c r="RZQ56" s="96"/>
      <c r="RZR56" s="96"/>
      <c r="RZS56" s="96"/>
      <c r="RZT56" s="96"/>
      <c r="RZU56" s="96"/>
      <c r="RZV56" s="96"/>
      <c r="RZW56" s="96"/>
      <c r="RZX56" s="96"/>
      <c r="RZY56" s="96"/>
      <c r="RZZ56" s="96"/>
      <c r="SAA56" s="96"/>
      <c r="SAB56" s="96"/>
      <c r="SAC56" s="96"/>
      <c r="SAD56" s="96"/>
      <c r="SAE56" s="96"/>
      <c r="SAF56" s="96"/>
      <c r="SAG56" s="96"/>
      <c r="SAH56" s="96"/>
      <c r="SAI56" s="96"/>
      <c r="SAJ56" s="96"/>
      <c r="SAK56" s="96"/>
      <c r="SAL56" s="96"/>
      <c r="SAM56" s="96"/>
      <c r="SAN56" s="96"/>
      <c r="SAO56" s="96"/>
      <c r="SAP56" s="96"/>
      <c r="SAQ56" s="96"/>
      <c r="SAR56" s="96"/>
      <c r="SAS56" s="96"/>
      <c r="SAT56" s="96"/>
      <c r="SAU56" s="96"/>
      <c r="SAV56" s="96"/>
      <c r="SAW56" s="96"/>
      <c r="SAX56" s="96"/>
      <c r="SAY56" s="96"/>
      <c r="SAZ56" s="96"/>
      <c r="SBA56" s="96"/>
      <c r="SBB56" s="96"/>
      <c r="SBC56" s="96"/>
      <c r="SBD56" s="96"/>
      <c r="SBE56" s="96"/>
      <c r="SBF56" s="96"/>
      <c r="SBG56" s="96"/>
      <c r="SBH56" s="96"/>
      <c r="SBI56" s="96"/>
      <c r="SBJ56" s="96"/>
      <c r="SBK56" s="96"/>
      <c r="SBL56" s="96"/>
      <c r="SBM56" s="96"/>
      <c r="SBN56" s="96"/>
      <c r="SBO56" s="96"/>
      <c r="SBP56" s="96"/>
      <c r="SBQ56" s="96"/>
      <c r="SBR56" s="96"/>
      <c r="SBS56" s="96"/>
      <c r="SBT56" s="96"/>
      <c r="SBU56" s="96"/>
      <c r="SBV56" s="96"/>
      <c r="SBW56" s="96"/>
      <c r="SBX56" s="96"/>
      <c r="SBY56" s="96"/>
      <c r="SBZ56" s="96"/>
      <c r="SCA56" s="96"/>
      <c r="SCB56" s="96"/>
      <c r="SCC56" s="96"/>
      <c r="SCD56" s="96"/>
      <c r="SCE56" s="96"/>
      <c r="SCF56" s="96"/>
      <c r="SCG56" s="96"/>
      <c r="SCH56" s="96"/>
      <c r="SCI56" s="96"/>
      <c r="SCJ56" s="96"/>
      <c r="SCK56" s="96"/>
      <c r="SCL56" s="96"/>
      <c r="SCM56" s="96"/>
      <c r="SCN56" s="96"/>
      <c r="SCO56" s="96"/>
      <c r="SCP56" s="96"/>
      <c r="SCQ56" s="96"/>
      <c r="SCR56" s="96"/>
      <c r="SCS56" s="96"/>
      <c r="SCT56" s="96"/>
      <c r="SCU56" s="96"/>
      <c r="SCV56" s="96"/>
      <c r="SCW56" s="96"/>
      <c r="SCX56" s="96"/>
      <c r="SCY56" s="96"/>
      <c r="SCZ56" s="96"/>
      <c r="SDA56" s="96"/>
      <c r="SDB56" s="96"/>
      <c r="SDC56" s="96"/>
      <c r="SDD56" s="96"/>
      <c r="SDE56" s="96"/>
      <c r="SDF56" s="96"/>
      <c r="SDG56" s="96"/>
      <c r="SDH56" s="96"/>
      <c r="SDI56" s="96"/>
      <c r="SDJ56" s="96"/>
      <c r="SDK56" s="96"/>
      <c r="SDL56" s="96"/>
      <c r="SDM56" s="96"/>
      <c r="SDN56" s="96"/>
      <c r="SDO56" s="96"/>
      <c r="SDP56" s="96"/>
      <c r="SDQ56" s="96"/>
      <c r="SDR56" s="96"/>
      <c r="SDS56" s="96"/>
      <c r="SDT56" s="96"/>
      <c r="SDU56" s="96"/>
      <c r="SDV56" s="96"/>
      <c r="SDW56" s="96"/>
      <c r="SDX56" s="96"/>
      <c r="SDY56" s="96"/>
      <c r="SDZ56" s="96"/>
      <c r="SEA56" s="96"/>
      <c r="SEB56" s="96"/>
      <c r="SEC56" s="96"/>
      <c r="SED56" s="96"/>
      <c r="SEE56" s="96"/>
      <c r="SEF56" s="96"/>
      <c r="SEG56" s="96"/>
      <c r="SEH56" s="96"/>
      <c r="SEI56" s="96"/>
      <c r="SEJ56" s="96"/>
      <c r="SEK56" s="96"/>
      <c r="SEL56" s="96"/>
      <c r="SEM56" s="96"/>
      <c r="SEN56" s="96"/>
      <c r="SEO56" s="96"/>
      <c r="SEP56" s="96"/>
      <c r="SEQ56" s="96"/>
      <c r="SER56" s="96"/>
      <c r="SES56" s="96"/>
      <c r="SET56" s="96"/>
      <c r="SEU56" s="96"/>
      <c r="SEV56" s="96"/>
      <c r="SEW56" s="96"/>
      <c r="SEX56" s="96"/>
      <c r="SEY56" s="96"/>
      <c r="SEZ56" s="96"/>
      <c r="SFA56" s="96"/>
      <c r="SFB56" s="96"/>
      <c r="SFC56" s="96"/>
      <c r="SFD56" s="96"/>
      <c r="SFE56" s="96"/>
      <c r="SFF56" s="96"/>
      <c r="SFG56" s="96"/>
      <c r="SFH56" s="96"/>
      <c r="SFI56" s="96"/>
      <c r="SFJ56" s="96"/>
      <c r="SFK56" s="96"/>
      <c r="SFL56" s="96"/>
      <c r="SFM56" s="96"/>
      <c r="SFN56" s="96"/>
      <c r="SFO56" s="96"/>
      <c r="SFP56" s="96"/>
      <c r="SFQ56" s="96"/>
      <c r="SFR56" s="96"/>
      <c r="SFS56" s="96"/>
      <c r="SFT56" s="96"/>
      <c r="SFU56" s="96"/>
      <c r="SFV56" s="96"/>
      <c r="SFW56" s="96"/>
      <c r="SFX56" s="96"/>
      <c r="SFY56" s="96"/>
      <c r="SFZ56" s="96"/>
      <c r="SGA56" s="96"/>
      <c r="SGB56" s="96"/>
      <c r="SGC56" s="96"/>
      <c r="SGD56" s="96"/>
      <c r="SGE56" s="96"/>
      <c r="SGF56" s="96"/>
      <c r="SGG56" s="96"/>
      <c r="SGH56" s="96"/>
      <c r="SGI56" s="96"/>
      <c r="SGJ56" s="96"/>
      <c r="SGK56" s="96"/>
      <c r="SGL56" s="96"/>
      <c r="SGM56" s="96"/>
      <c r="SGN56" s="96"/>
      <c r="SGO56" s="96"/>
      <c r="SGP56" s="96"/>
      <c r="SGQ56" s="96"/>
      <c r="SGR56" s="96"/>
      <c r="SGS56" s="96"/>
      <c r="SGT56" s="96"/>
      <c r="SGU56" s="96"/>
      <c r="SGV56" s="96"/>
      <c r="SGW56" s="96"/>
      <c r="SGX56" s="96"/>
      <c r="SGY56" s="96"/>
      <c r="SGZ56" s="96"/>
      <c r="SHA56" s="96"/>
      <c r="SHB56" s="96"/>
      <c r="SHC56" s="96"/>
      <c r="SHD56" s="96"/>
      <c r="SHE56" s="96"/>
      <c r="SHF56" s="96"/>
      <c r="SHG56" s="96"/>
      <c r="SHH56" s="96"/>
      <c r="SHI56" s="96"/>
      <c r="SHJ56" s="96"/>
      <c r="SHK56" s="96"/>
      <c r="SHL56" s="96"/>
      <c r="SHM56" s="96"/>
      <c r="SHN56" s="96"/>
      <c r="SHO56" s="96"/>
      <c r="SHP56" s="96"/>
      <c r="SHQ56" s="96"/>
      <c r="SHR56" s="96"/>
      <c r="SHS56" s="96"/>
      <c r="SHT56" s="96"/>
      <c r="SHU56" s="96"/>
      <c r="SHV56" s="96"/>
      <c r="SHW56" s="96"/>
      <c r="SHX56" s="96"/>
      <c r="SHY56" s="96"/>
      <c r="SHZ56" s="96"/>
      <c r="SIA56" s="96"/>
      <c r="SIB56" s="96"/>
      <c r="SIC56" s="96"/>
      <c r="SID56" s="96"/>
      <c r="SIE56" s="96"/>
      <c r="SIF56" s="96"/>
      <c r="SIG56" s="96"/>
      <c r="SIH56" s="96"/>
      <c r="SII56" s="96"/>
      <c r="SIJ56" s="96"/>
      <c r="SIK56" s="96"/>
      <c r="SIL56" s="96"/>
      <c r="SIM56" s="96"/>
      <c r="SIN56" s="96"/>
      <c r="SIO56" s="96"/>
      <c r="SIP56" s="96"/>
      <c r="SIQ56" s="96"/>
      <c r="SIR56" s="96"/>
      <c r="SIS56" s="96"/>
      <c r="SIT56" s="96"/>
      <c r="SIU56" s="96"/>
      <c r="SIV56" s="96"/>
      <c r="SIW56" s="96"/>
      <c r="SIX56" s="96"/>
      <c r="SIY56" s="96"/>
      <c r="SIZ56" s="96"/>
      <c r="SJA56" s="96"/>
      <c r="SJB56" s="96"/>
      <c r="SJC56" s="96"/>
      <c r="SJD56" s="96"/>
      <c r="SJE56" s="96"/>
      <c r="SJF56" s="96"/>
      <c r="SJG56" s="96"/>
      <c r="SJH56" s="96"/>
      <c r="SJI56" s="96"/>
      <c r="SJJ56" s="96"/>
      <c r="SJK56" s="96"/>
      <c r="SJL56" s="96"/>
      <c r="SJM56" s="96"/>
      <c r="SJN56" s="96"/>
      <c r="SJO56" s="96"/>
      <c r="SJP56" s="96"/>
      <c r="SJQ56" s="96"/>
      <c r="SJR56" s="96"/>
      <c r="SJS56" s="96"/>
      <c r="SJT56" s="96"/>
      <c r="SJU56" s="96"/>
      <c r="SJV56" s="96"/>
      <c r="SJW56" s="96"/>
      <c r="SJX56" s="96"/>
      <c r="SJY56" s="96"/>
      <c r="SJZ56" s="96"/>
      <c r="SKA56" s="96"/>
      <c r="SKB56" s="96"/>
      <c r="SKC56" s="96"/>
      <c r="SKD56" s="96"/>
      <c r="SKE56" s="96"/>
      <c r="SKF56" s="96"/>
      <c r="SKG56" s="96"/>
      <c r="SKH56" s="96"/>
      <c r="SKI56" s="96"/>
      <c r="SKJ56" s="96"/>
      <c r="SKK56" s="96"/>
      <c r="SKL56" s="96"/>
      <c r="SKM56" s="96"/>
      <c r="SKN56" s="96"/>
      <c r="SKO56" s="96"/>
      <c r="SKP56" s="96"/>
      <c r="SKQ56" s="96"/>
      <c r="SKR56" s="96"/>
      <c r="SKS56" s="96"/>
      <c r="SKT56" s="96"/>
      <c r="SKU56" s="96"/>
      <c r="SKV56" s="96"/>
      <c r="SKW56" s="96"/>
      <c r="SKX56" s="96"/>
      <c r="SKY56" s="96"/>
      <c r="SKZ56" s="96"/>
      <c r="SLA56" s="96"/>
      <c r="SLB56" s="96"/>
      <c r="SLC56" s="96"/>
      <c r="SLD56" s="96"/>
      <c r="SLE56" s="96"/>
      <c r="SLF56" s="96"/>
      <c r="SLG56" s="96"/>
      <c r="SLH56" s="96"/>
      <c r="SLI56" s="96"/>
      <c r="SLJ56" s="96"/>
      <c r="SLK56" s="96"/>
      <c r="SLL56" s="96"/>
      <c r="SLM56" s="96"/>
      <c r="SLN56" s="96"/>
      <c r="SLO56" s="96"/>
      <c r="SLP56" s="96"/>
      <c r="SLQ56" s="96"/>
      <c r="SLR56" s="96"/>
      <c r="SLS56" s="96"/>
      <c r="SLT56" s="96"/>
      <c r="SLU56" s="96"/>
      <c r="SLV56" s="96"/>
      <c r="SLW56" s="96"/>
      <c r="SLX56" s="96"/>
      <c r="SLY56" s="96"/>
      <c r="SLZ56" s="96"/>
      <c r="SMA56" s="96"/>
      <c r="SMB56" s="96"/>
      <c r="SMC56" s="96"/>
      <c r="SMD56" s="96"/>
      <c r="SME56" s="96"/>
      <c r="SMF56" s="96"/>
      <c r="SMG56" s="96"/>
      <c r="SMH56" s="96"/>
      <c r="SMI56" s="96"/>
      <c r="SMJ56" s="96"/>
      <c r="SMK56" s="96"/>
      <c r="SML56" s="96"/>
      <c r="SMM56" s="96"/>
      <c r="SMN56" s="96"/>
      <c r="SMO56" s="96"/>
      <c r="SMP56" s="96"/>
      <c r="SMQ56" s="96"/>
      <c r="SMR56" s="96"/>
      <c r="SMS56" s="96"/>
      <c r="SMT56" s="96"/>
      <c r="SMU56" s="96"/>
      <c r="SMV56" s="96"/>
      <c r="SMW56" s="96"/>
      <c r="SMX56" s="96"/>
      <c r="SMY56" s="96"/>
      <c r="SMZ56" s="96"/>
      <c r="SNA56" s="96"/>
      <c r="SNB56" s="96"/>
      <c r="SNC56" s="96"/>
      <c r="SND56" s="96"/>
      <c r="SNE56" s="96"/>
      <c r="SNF56" s="96"/>
      <c r="SNG56" s="96"/>
      <c r="SNH56" s="96"/>
      <c r="SNI56" s="96"/>
      <c r="SNJ56" s="96"/>
      <c r="SNK56" s="96"/>
      <c r="SNL56" s="96"/>
      <c r="SNM56" s="96"/>
      <c r="SNN56" s="96"/>
      <c r="SNO56" s="96"/>
      <c r="SNP56" s="96"/>
      <c r="SNQ56" s="96"/>
      <c r="SNR56" s="96"/>
      <c r="SNS56" s="96"/>
      <c r="SNT56" s="96"/>
      <c r="SNU56" s="96"/>
      <c r="SNV56" s="96"/>
      <c r="SNW56" s="96"/>
      <c r="SNX56" s="96"/>
      <c r="SNY56" s="96"/>
      <c r="SNZ56" s="96"/>
      <c r="SOA56" s="96"/>
      <c r="SOB56" s="96"/>
      <c r="SOC56" s="96"/>
      <c r="SOD56" s="96"/>
      <c r="SOE56" s="96"/>
      <c r="SOF56" s="96"/>
      <c r="SOG56" s="96"/>
      <c r="SOH56" s="96"/>
      <c r="SOI56" s="96"/>
      <c r="SOJ56" s="96"/>
      <c r="SOK56" s="96"/>
      <c r="SOL56" s="96"/>
      <c r="SOM56" s="96"/>
      <c r="SON56" s="96"/>
      <c r="SOO56" s="96"/>
      <c r="SOP56" s="96"/>
      <c r="SOQ56" s="96"/>
      <c r="SOR56" s="96"/>
      <c r="SOS56" s="96"/>
      <c r="SOT56" s="96"/>
      <c r="SOU56" s="96"/>
      <c r="SOV56" s="96"/>
      <c r="SOW56" s="96"/>
      <c r="SOX56" s="96"/>
      <c r="SOY56" s="96"/>
      <c r="SOZ56" s="96"/>
      <c r="SPA56" s="96"/>
      <c r="SPB56" s="96"/>
      <c r="SPC56" s="96"/>
      <c r="SPD56" s="96"/>
      <c r="SPE56" s="96"/>
      <c r="SPF56" s="96"/>
      <c r="SPG56" s="96"/>
      <c r="SPH56" s="96"/>
      <c r="SPI56" s="96"/>
      <c r="SPJ56" s="96"/>
      <c r="SPK56" s="96"/>
      <c r="SPL56" s="96"/>
      <c r="SPM56" s="96"/>
      <c r="SPN56" s="96"/>
      <c r="SPO56" s="96"/>
      <c r="SPP56" s="96"/>
      <c r="SPQ56" s="96"/>
      <c r="SPR56" s="96"/>
      <c r="SPS56" s="96"/>
      <c r="SPT56" s="96"/>
      <c r="SPU56" s="96"/>
      <c r="SPV56" s="96"/>
      <c r="SPW56" s="96"/>
      <c r="SPX56" s="96"/>
      <c r="SPY56" s="96"/>
      <c r="SPZ56" s="96"/>
      <c r="SQA56" s="96"/>
      <c r="SQB56" s="96"/>
      <c r="SQC56" s="96"/>
      <c r="SQD56" s="96"/>
      <c r="SQE56" s="96"/>
      <c r="SQF56" s="96"/>
      <c r="SQG56" s="96"/>
      <c r="SQH56" s="96"/>
      <c r="SQI56" s="96"/>
      <c r="SQJ56" s="96"/>
      <c r="SQK56" s="96"/>
      <c r="SQL56" s="96"/>
      <c r="SQM56" s="96"/>
      <c r="SQN56" s="96"/>
      <c r="SQO56" s="96"/>
      <c r="SQP56" s="96"/>
      <c r="SQQ56" s="96"/>
      <c r="SQR56" s="96"/>
      <c r="SQS56" s="96"/>
      <c r="SQT56" s="96"/>
      <c r="SQU56" s="96"/>
      <c r="SQV56" s="96"/>
      <c r="SQW56" s="96"/>
      <c r="SQX56" s="96"/>
      <c r="SQY56" s="96"/>
      <c r="SQZ56" s="96"/>
      <c r="SRA56" s="96"/>
      <c r="SRB56" s="96"/>
      <c r="SRC56" s="96"/>
      <c r="SRD56" s="96"/>
      <c r="SRE56" s="96"/>
      <c r="SRF56" s="96"/>
      <c r="SRG56" s="96"/>
      <c r="SRH56" s="96"/>
      <c r="SRI56" s="96"/>
      <c r="SRJ56" s="96"/>
      <c r="SRK56" s="96"/>
      <c r="SRL56" s="96"/>
      <c r="SRM56" s="96"/>
      <c r="SRN56" s="96"/>
      <c r="SRO56" s="96"/>
      <c r="SRP56" s="96"/>
      <c r="SRQ56" s="96"/>
      <c r="SRR56" s="96"/>
      <c r="SRS56" s="96"/>
      <c r="SRT56" s="96"/>
      <c r="SRU56" s="96"/>
      <c r="SRV56" s="96"/>
      <c r="SRW56" s="96"/>
      <c r="SRX56" s="96"/>
      <c r="SRY56" s="96"/>
      <c r="SRZ56" s="96"/>
      <c r="SSA56" s="96"/>
      <c r="SSB56" s="96"/>
      <c r="SSC56" s="96"/>
      <c r="SSD56" s="96"/>
      <c r="SSE56" s="96"/>
      <c r="SSF56" s="96"/>
      <c r="SSG56" s="96"/>
      <c r="SSH56" s="96"/>
      <c r="SSI56" s="96"/>
      <c r="SSJ56" s="96"/>
      <c r="SSK56" s="96"/>
      <c r="SSL56" s="96"/>
      <c r="SSM56" s="96"/>
      <c r="SSN56" s="96"/>
      <c r="SSO56" s="96"/>
      <c r="SSP56" s="96"/>
      <c r="SSQ56" s="96"/>
      <c r="SSR56" s="96"/>
      <c r="SSS56" s="96"/>
      <c r="SST56" s="96"/>
      <c r="SSU56" s="96"/>
      <c r="SSV56" s="96"/>
      <c r="SSW56" s="96"/>
      <c r="SSX56" s="96"/>
      <c r="SSY56" s="96"/>
      <c r="SSZ56" s="96"/>
      <c r="STA56" s="96"/>
      <c r="STB56" s="96"/>
      <c r="STC56" s="96"/>
      <c r="STD56" s="96"/>
      <c r="STE56" s="96"/>
      <c r="STF56" s="96"/>
      <c r="STG56" s="96"/>
      <c r="STH56" s="96"/>
      <c r="STI56" s="96"/>
      <c r="STJ56" s="96"/>
      <c r="STK56" s="96"/>
      <c r="STL56" s="96"/>
      <c r="STM56" s="96"/>
      <c r="STN56" s="96"/>
      <c r="STO56" s="96"/>
      <c r="STP56" s="96"/>
      <c r="STQ56" s="96"/>
      <c r="STR56" s="96"/>
      <c r="STS56" s="96"/>
      <c r="STT56" s="96"/>
      <c r="STU56" s="96"/>
      <c r="STV56" s="96"/>
      <c r="STW56" s="96"/>
      <c r="STX56" s="96"/>
      <c r="STY56" s="96"/>
      <c r="STZ56" s="96"/>
      <c r="SUA56" s="96"/>
      <c r="SUB56" s="96"/>
      <c r="SUC56" s="96"/>
      <c r="SUD56" s="96"/>
      <c r="SUE56" s="96"/>
      <c r="SUF56" s="96"/>
      <c r="SUG56" s="96"/>
      <c r="SUH56" s="96"/>
      <c r="SUI56" s="96"/>
      <c r="SUJ56" s="96"/>
      <c r="SUK56" s="96"/>
      <c r="SUL56" s="96"/>
      <c r="SUM56" s="96"/>
      <c r="SUN56" s="96"/>
      <c r="SUO56" s="96"/>
      <c r="SUP56" s="96"/>
      <c r="SUQ56" s="96"/>
      <c r="SUR56" s="96"/>
      <c r="SUS56" s="96"/>
      <c r="SUT56" s="96"/>
      <c r="SUU56" s="96"/>
      <c r="SUV56" s="96"/>
      <c r="SUW56" s="96"/>
      <c r="SUX56" s="96"/>
      <c r="SUY56" s="96"/>
      <c r="SUZ56" s="96"/>
      <c r="SVA56" s="96"/>
      <c r="SVB56" s="96"/>
      <c r="SVC56" s="96"/>
      <c r="SVD56" s="96"/>
      <c r="SVE56" s="96"/>
      <c r="SVF56" s="96"/>
      <c r="SVG56" s="96"/>
      <c r="SVH56" s="96"/>
      <c r="SVI56" s="96"/>
      <c r="SVJ56" s="96"/>
      <c r="SVK56" s="96"/>
      <c r="SVL56" s="96"/>
      <c r="SVM56" s="96"/>
      <c r="SVN56" s="96"/>
      <c r="SVO56" s="96"/>
      <c r="SVP56" s="96"/>
      <c r="SVQ56" s="96"/>
      <c r="SVR56" s="96"/>
      <c r="SVS56" s="96"/>
      <c r="SVT56" s="96"/>
      <c r="SVU56" s="96"/>
      <c r="SVV56" s="96"/>
      <c r="SVW56" s="96"/>
      <c r="SVX56" s="96"/>
      <c r="SVY56" s="96"/>
      <c r="SVZ56" s="96"/>
      <c r="SWA56" s="96"/>
      <c r="SWB56" s="96"/>
      <c r="SWC56" s="96"/>
      <c r="SWD56" s="96"/>
      <c r="SWE56" s="96"/>
      <c r="SWF56" s="96"/>
      <c r="SWG56" s="96"/>
      <c r="SWH56" s="96"/>
      <c r="SWI56" s="96"/>
      <c r="SWJ56" s="96"/>
      <c r="SWK56" s="96"/>
      <c r="SWL56" s="96"/>
      <c r="SWM56" s="96"/>
      <c r="SWN56" s="96"/>
      <c r="SWO56" s="96"/>
      <c r="SWP56" s="96"/>
      <c r="SWQ56" s="96"/>
      <c r="SWR56" s="96"/>
      <c r="SWS56" s="96"/>
      <c r="SWT56" s="96"/>
      <c r="SWU56" s="96"/>
      <c r="SWV56" s="96"/>
      <c r="SWW56" s="96"/>
      <c r="SWX56" s="96"/>
      <c r="SWY56" s="96"/>
      <c r="SWZ56" s="96"/>
      <c r="SXA56" s="96"/>
      <c r="SXB56" s="96"/>
      <c r="SXC56" s="96"/>
      <c r="SXD56" s="96"/>
      <c r="SXE56" s="96"/>
      <c r="SXF56" s="96"/>
      <c r="SXG56" s="96"/>
      <c r="SXH56" s="96"/>
      <c r="SXI56" s="96"/>
      <c r="SXJ56" s="96"/>
      <c r="SXK56" s="96"/>
      <c r="SXL56" s="96"/>
      <c r="SXM56" s="96"/>
      <c r="SXN56" s="96"/>
      <c r="SXO56" s="96"/>
      <c r="SXP56" s="96"/>
      <c r="SXQ56" s="96"/>
      <c r="SXR56" s="96"/>
      <c r="SXS56" s="96"/>
      <c r="SXT56" s="96"/>
      <c r="SXU56" s="96"/>
      <c r="SXV56" s="96"/>
      <c r="SXW56" s="96"/>
      <c r="SXX56" s="96"/>
      <c r="SXY56" s="96"/>
      <c r="SXZ56" s="96"/>
      <c r="SYA56" s="96"/>
      <c r="SYB56" s="96"/>
      <c r="SYC56" s="96"/>
      <c r="SYD56" s="96"/>
      <c r="SYE56" s="96"/>
      <c r="SYF56" s="96"/>
      <c r="SYG56" s="96"/>
      <c r="SYH56" s="96"/>
      <c r="SYI56" s="96"/>
      <c r="SYJ56" s="96"/>
      <c r="SYK56" s="96"/>
      <c r="SYL56" s="96"/>
      <c r="SYM56" s="96"/>
      <c r="SYN56" s="96"/>
      <c r="SYO56" s="96"/>
      <c r="SYP56" s="96"/>
      <c r="SYQ56" s="96"/>
      <c r="SYR56" s="96"/>
      <c r="SYS56" s="96"/>
      <c r="SYT56" s="96"/>
      <c r="SYU56" s="96"/>
      <c r="SYV56" s="96"/>
      <c r="SYW56" s="96"/>
      <c r="SYX56" s="96"/>
      <c r="SYY56" s="96"/>
      <c r="SYZ56" s="96"/>
      <c r="SZA56" s="96"/>
      <c r="SZB56" s="96"/>
      <c r="SZC56" s="96"/>
      <c r="SZD56" s="96"/>
      <c r="SZE56" s="96"/>
      <c r="SZF56" s="96"/>
      <c r="SZG56" s="96"/>
      <c r="SZH56" s="96"/>
      <c r="SZI56" s="96"/>
      <c r="SZJ56" s="96"/>
      <c r="SZK56" s="96"/>
      <c r="SZL56" s="96"/>
      <c r="SZM56" s="96"/>
      <c r="SZN56" s="96"/>
      <c r="SZO56" s="96"/>
      <c r="SZP56" s="96"/>
      <c r="SZQ56" s="96"/>
      <c r="SZR56" s="96"/>
      <c r="SZS56" s="96"/>
      <c r="SZT56" s="96"/>
      <c r="SZU56" s="96"/>
      <c r="SZV56" s="96"/>
      <c r="SZW56" s="96"/>
      <c r="SZX56" s="96"/>
      <c r="SZY56" s="96"/>
      <c r="SZZ56" s="96"/>
      <c r="TAA56" s="96"/>
      <c r="TAB56" s="96"/>
      <c r="TAC56" s="96"/>
      <c r="TAD56" s="96"/>
      <c r="TAE56" s="96"/>
      <c r="TAF56" s="96"/>
      <c r="TAG56" s="96"/>
      <c r="TAH56" s="96"/>
      <c r="TAI56" s="96"/>
      <c r="TAJ56" s="96"/>
      <c r="TAK56" s="96"/>
      <c r="TAL56" s="96"/>
      <c r="TAM56" s="96"/>
      <c r="TAN56" s="96"/>
      <c r="TAO56" s="96"/>
      <c r="TAP56" s="96"/>
      <c r="TAQ56" s="96"/>
      <c r="TAR56" s="96"/>
      <c r="TAS56" s="96"/>
      <c r="TAT56" s="96"/>
      <c r="TAU56" s="96"/>
      <c r="TAV56" s="96"/>
      <c r="TAW56" s="96"/>
      <c r="TAX56" s="96"/>
      <c r="TAY56" s="96"/>
      <c r="TAZ56" s="96"/>
      <c r="TBA56" s="96"/>
      <c r="TBB56" s="96"/>
      <c r="TBC56" s="96"/>
      <c r="TBD56" s="96"/>
      <c r="TBE56" s="96"/>
      <c r="TBF56" s="96"/>
      <c r="TBG56" s="96"/>
      <c r="TBH56" s="96"/>
      <c r="TBI56" s="96"/>
      <c r="TBJ56" s="96"/>
      <c r="TBK56" s="96"/>
      <c r="TBL56" s="96"/>
      <c r="TBM56" s="96"/>
      <c r="TBN56" s="96"/>
      <c r="TBO56" s="96"/>
      <c r="TBP56" s="96"/>
      <c r="TBQ56" s="96"/>
      <c r="TBR56" s="96"/>
      <c r="TBS56" s="96"/>
      <c r="TBT56" s="96"/>
      <c r="TBU56" s="96"/>
      <c r="TBV56" s="96"/>
      <c r="TBW56" s="96"/>
      <c r="TBX56" s="96"/>
      <c r="TBY56" s="96"/>
      <c r="TBZ56" s="96"/>
      <c r="TCA56" s="96"/>
      <c r="TCB56" s="96"/>
      <c r="TCC56" s="96"/>
      <c r="TCD56" s="96"/>
      <c r="TCE56" s="96"/>
      <c r="TCF56" s="96"/>
      <c r="TCG56" s="96"/>
      <c r="TCH56" s="96"/>
      <c r="TCI56" s="96"/>
      <c r="TCJ56" s="96"/>
      <c r="TCK56" s="96"/>
      <c r="TCL56" s="96"/>
      <c r="TCM56" s="96"/>
      <c r="TCN56" s="96"/>
      <c r="TCO56" s="96"/>
      <c r="TCP56" s="96"/>
      <c r="TCQ56" s="96"/>
      <c r="TCR56" s="96"/>
      <c r="TCS56" s="96"/>
      <c r="TCT56" s="96"/>
      <c r="TCU56" s="96"/>
      <c r="TCV56" s="96"/>
      <c r="TCW56" s="96"/>
      <c r="TCX56" s="96"/>
      <c r="TCY56" s="96"/>
      <c r="TCZ56" s="96"/>
      <c r="TDA56" s="96"/>
      <c r="TDB56" s="96"/>
      <c r="TDC56" s="96"/>
      <c r="TDD56" s="96"/>
      <c r="TDE56" s="96"/>
      <c r="TDF56" s="96"/>
      <c r="TDG56" s="96"/>
      <c r="TDH56" s="96"/>
      <c r="TDI56" s="96"/>
      <c r="TDJ56" s="96"/>
      <c r="TDK56" s="96"/>
      <c r="TDL56" s="96"/>
      <c r="TDM56" s="96"/>
      <c r="TDN56" s="96"/>
      <c r="TDO56" s="96"/>
      <c r="TDP56" s="96"/>
      <c r="TDQ56" s="96"/>
      <c r="TDR56" s="96"/>
      <c r="TDS56" s="96"/>
      <c r="TDT56" s="96"/>
      <c r="TDU56" s="96"/>
      <c r="TDV56" s="96"/>
      <c r="TDW56" s="96"/>
      <c r="TDX56" s="96"/>
      <c r="TDY56" s="96"/>
      <c r="TDZ56" s="96"/>
      <c r="TEA56" s="96"/>
      <c r="TEB56" s="96"/>
      <c r="TEC56" s="96"/>
      <c r="TED56" s="96"/>
      <c r="TEE56" s="96"/>
      <c r="TEF56" s="96"/>
      <c r="TEG56" s="96"/>
      <c r="TEH56" s="96"/>
      <c r="TEI56" s="96"/>
      <c r="TEJ56" s="96"/>
      <c r="TEK56" s="96"/>
      <c r="TEL56" s="96"/>
      <c r="TEM56" s="96"/>
      <c r="TEN56" s="96"/>
      <c r="TEO56" s="96"/>
      <c r="TEP56" s="96"/>
      <c r="TEQ56" s="96"/>
      <c r="TER56" s="96"/>
      <c r="TES56" s="96"/>
      <c r="TET56" s="96"/>
      <c r="TEU56" s="96"/>
      <c r="TEV56" s="96"/>
      <c r="TEW56" s="96"/>
      <c r="TEX56" s="96"/>
      <c r="TEY56" s="96"/>
      <c r="TEZ56" s="96"/>
      <c r="TFA56" s="96"/>
      <c r="TFB56" s="96"/>
      <c r="TFC56" s="96"/>
      <c r="TFD56" s="96"/>
      <c r="TFE56" s="96"/>
      <c r="TFF56" s="96"/>
      <c r="TFG56" s="96"/>
      <c r="TFH56" s="96"/>
      <c r="TFI56" s="96"/>
      <c r="TFJ56" s="96"/>
      <c r="TFK56" s="96"/>
      <c r="TFL56" s="96"/>
      <c r="TFM56" s="96"/>
      <c r="TFN56" s="96"/>
      <c r="TFO56" s="96"/>
      <c r="TFP56" s="96"/>
      <c r="TFQ56" s="96"/>
      <c r="TFR56" s="96"/>
      <c r="TFS56" s="96"/>
      <c r="TFT56" s="96"/>
      <c r="TFU56" s="96"/>
      <c r="TFV56" s="96"/>
      <c r="TFW56" s="96"/>
      <c r="TFX56" s="96"/>
      <c r="TFY56" s="96"/>
      <c r="TFZ56" s="96"/>
      <c r="TGA56" s="96"/>
      <c r="TGB56" s="96"/>
      <c r="TGC56" s="96"/>
      <c r="TGD56" s="96"/>
      <c r="TGE56" s="96"/>
      <c r="TGF56" s="96"/>
      <c r="TGG56" s="96"/>
      <c r="TGH56" s="96"/>
      <c r="TGI56" s="96"/>
      <c r="TGJ56" s="96"/>
      <c r="TGK56" s="96"/>
      <c r="TGL56" s="96"/>
      <c r="TGM56" s="96"/>
      <c r="TGN56" s="96"/>
      <c r="TGO56" s="96"/>
      <c r="TGP56" s="96"/>
      <c r="TGQ56" s="96"/>
      <c r="TGR56" s="96"/>
      <c r="TGS56" s="96"/>
      <c r="TGT56" s="96"/>
      <c r="TGU56" s="96"/>
      <c r="TGV56" s="96"/>
      <c r="TGW56" s="96"/>
      <c r="TGX56" s="96"/>
      <c r="TGY56" s="96"/>
      <c r="TGZ56" s="96"/>
      <c r="THA56" s="96"/>
      <c r="THB56" s="96"/>
      <c r="THC56" s="96"/>
      <c r="THD56" s="96"/>
      <c r="THE56" s="96"/>
      <c r="THF56" s="96"/>
      <c r="THG56" s="96"/>
      <c r="THH56" s="96"/>
      <c r="THI56" s="96"/>
      <c r="THJ56" s="96"/>
      <c r="THK56" s="96"/>
      <c r="THL56" s="96"/>
      <c r="THM56" s="96"/>
      <c r="THN56" s="96"/>
      <c r="THO56" s="96"/>
      <c r="THP56" s="96"/>
      <c r="THQ56" s="96"/>
      <c r="THR56" s="96"/>
      <c r="THS56" s="96"/>
      <c r="THT56" s="96"/>
      <c r="THU56" s="96"/>
      <c r="THV56" s="96"/>
      <c r="THW56" s="96"/>
      <c r="THX56" s="96"/>
      <c r="THY56" s="96"/>
      <c r="THZ56" s="96"/>
      <c r="TIA56" s="96"/>
      <c r="TIB56" s="96"/>
      <c r="TIC56" s="96"/>
      <c r="TID56" s="96"/>
      <c r="TIE56" s="96"/>
      <c r="TIF56" s="96"/>
      <c r="TIG56" s="96"/>
      <c r="TIH56" s="96"/>
      <c r="TII56" s="96"/>
      <c r="TIJ56" s="96"/>
      <c r="TIK56" s="96"/>
      <c r="TIL56" s="96"/>
      <c r="TIM56" s="96"/>
      <c r="TIN56" s="96"/>
      <c r="TIO56" s="96"/>
      <c r="TIP56" s="96"/>
      <c r="TIQ56" s="96"/>
      <c r="TIR56" s="96"/>
      <c r="TIS56" s="96"/>
      <c r="TIT56" s="96"/>
      <c r="TIU56" s="96"/>
      <c r="TIV56" s="96"/>
      <c r="TIW56" s="96"/>
      <c r="TIX56" s="96"/>
      <c r="TIY56" s="96"/>
      <c r="TIZ56" s="96"/>
      <c r="TJA56" s="96"/>
      <c r="TJB56" s="96"/>
      <c r="TJC56" s="96"/>
      <c r="TJD56" s="96"/>
      <c r="TJE56" s="96"/>
      <c r="TJF56" s="96"/>
      <c r="TJG56" s="96"/>
      <c r="TJH56" s="96"/>
      <c r="TJI56" s="96"/>
      <c r="TJJ56" s="96"/>
      <c r="TJK56" s="96"/>
      <c r="TJL56" s="96"/>
      <c r="TJM56" s="96"/>
      <c r="TJN56" s="96"/>
      <c r="TJO56" s="96"/>
      <c r="TJP56" s="96"/>
      <c r="TJQ56" s="96"/>
      <c r="TJR56" s="96"/>
      <c r="TJS56" s="96"/>
      <c r="TJT56" s="96"/>
      <c r="TJU56" s="96"/>
      <c r="TJV56" s="96"/>
      <c r="TJW56" s="96"/>
      <c r="TJX56" s="96"/>
      <c r="TJY56" s="96"/>
      <c r="TJZ56" s="96"/>
      <c r="TKA56" s="96"/>
      <c r="TKB56" s="96"/>
      <c r="TKC56" s="96"/>
      <c r="TKD56" s="96"/>
      <c r="TKE56" s="96"/>
      <c r="TKF56" s="96"/>
      <c r="TKG56" s="96"/>
      <c r="TKH56" s="96"/>
      <c r="TKI56" s="96"/>
      <c r="TKJ56" s="96"/>
      <c r="TKK56" s="96"/>
      <c r="TKL56" s="96"/>
      <c r="TKM56" s="96"/>
      <c r="TKN56" s="96"/>
      <c r="TKO56" s="96"/>
      <c r="TKP56" s="96"/>
      <c r="TKQ56" s="96"/>
      <c r="TKR56" s="96"/>
      <c r="TKS56" s="96"/>
      <c r="TKT56" s="96"/>
      <c r="TKU56" s="96"/>
      <c r="TKV56" s="96"/>
      <c r="TKW56" s="96"/>
      <c r="TKX56" s="96"/>
      <c r="TKY56" s="96"/>
      <c r="TKZ56" s="96"/>
      <c r="TLA56" s="96"/>
      <c r="TLB56" s="96"/>
      <c r="TLC56" s="96"/>
      <c r="TLD56" s="96"/>
      <c r="TLE56" s="96"/>
      <c r="TLF56" s="96"/>
      <c r="TLG56" s="96"/>
      <c r="TLH56" s="96"/>
      <c r="TLI56" s="96"/>
      <c r="TLJ56" s="96"/>
      <c r="TLK56" s="96"/>
      <c r="TLL56" s="96"/>
      <c r="TLM56" s="96"/>
      <c r="TLN56" s="96"/>
      <c r="TLO56" s="96"/>
      <c r="TLP56" s="96"/>
      <c r="TLQ56" s="96"/>
      <c r="TLR56" s="96"/>
      <c r="TLS56" s="96"/>
      <c r="TLT56" s="96"/>
      <c r="TLU56" s="96"/>
      <c r="TLV56" s="96"/>
      <c r="TLW56" s="96"/>
      <c r="TLX56" s="96"/>
      <c r="TLY56" s="96"/>
      <c r="TLZ56" s="96"/>
      <c r="TMA56" s="96"/>
      <c r="TMB56" s="96"/>
      <c r="TMC56" s="96"/>
      <c r="TMD56" s="96"/>
      <c r="TME56" s="96"/>
      <c r="TMF56" s="96"/>
      <c r="TMG56" s="96"/>
      <c r="TMH56" s="96"/>
      <c r="TMI56" s="96"/>
      <c r="TMJ56" s="96"/>
      <c r="TMK56" s="96"/>
      <c r="TML56" s="96"/>
      <c r="TMM56" s="96"/>
      <c r="TMN56" s="96"/>
      <c r="TMO56" s="96"/>
      <c r="TMP56" s="96"/>
      <c r="TMQ56" s="96"/>
      <c r="TMR56" s="96"/>
      <c r="TMS56" s="96"/>
      <c r="TMT56" s="96"/>
      <c r="TMU56" s="96"/>
      <c r="TMV56" s="96"/>
      <c r="TMW56" s="96"/>
      <c r="TMX56" s="96"/>
      <c r="TMY56" s="96"/>
      <c r="TMZ56" s="96"/>
      <c r="TNA56" s="96"/>
      <c r="TNB56" s="96"/>
      <c r="TNC56" s="96"/>
      <c r="TND56" s="96"/>
      <c r="TNE56" s="96"/>
      <c r="TNF56" s="96"/>
      <c r="TNG56" s="96"/>
      <c r="TNH56" s="96"/>
      <c r="TNI56" s="96"/>
      <c r="TNJ56" s="96"/>
      <c r="TNK56" s="96"/>
      <c r="TNL56" s="96"/>
      <c r="TNM56" s="96"/>
      <c r="TNN56" s="96"/>
      <c r="TNO56" s="96"/>
      <c r="TNP56" s="96"/>
      <c r="TNQ56" s="96"/>
      <c r="TNR56" s="96"/>
      <c r="TNS56" s="96"/>
      <c r="TNT56" s="96"/>
      <c r="TNU56" s="96"/>
      <c r="TNV56" s="96"/>
      <c r="TNW56" s="96"/>
      <c r="TNX56" s="96"/>
      <c r="TNY56" s="96"/>
      <c r="TNZ56" s="96"/>
      <c r="TOA56" s="96"/>
      <c r="TOB56" s="96"/>
      <c r="TOC56" s="96"/>
      <c r="TOD56" s="96"/>
      <c r="TOE56" s="96"/>
      <c r="TOF56" s="96"/>
      <c r="TOG56" s="96"/>
      <c r="TOH56" s="96"/>
      <c r="TOI56" s="96"/>
      <c r="TOJ56" s="96"/>
      <c r="TOK56" s="96"/>
      <c r="TOL56" s="96"/>
      <c r="TOM56" s="96"/>
      <c r="TON56" s="96"/>
      <c r="TOO56" s="96"/>
      <c r="TOP56" s="96"/>
      <c r="TOQ56" s="96"/>
      <c r="TOR56" s="96"/>
      <c r="TOS56" s="96"/>
      <c r="TOT56" s="96"/>
      <c r="TOU56" s="96"/>
      <c r="TOV56" s="96"/>
      <c r="TOW56" s="96"/>
      <c r="TOX56" s="96"/>
      <c r="TOY56" s="96"/>
      <c r="TOZ56" s="96"/>
      <c r="TPA56" s="96"/>
      <c r="TPB56" s="96"/>
      <c r="TPC56" s="96"/>
      <c r="TPD56" s="96"/>
      <c r="TPE56" s="96"/>
      <c r="TPF56" s="96"/>
      <c r="TPG56" s="96"/>
      <c r="TPH56" s="96"/>
      <c r="TPI56" s="96"/>
      <c r="TPJ56" s="96"/>
      <c r="TPK56" s="96"/>
      <c r="TPL56" s="96"/>
      <c r="TPM56" s="96"/>
      <c r="TPN56" s="96"/>
      <c r="TPO56" s="96"/>
      <c r="TPP56" s="96"/>
      <c r="TPQ56" s="96"/>
      <c r="TPR56" s="96"/>
      <c r="TPS56" s="96"/>
      <c r="TPT56" s="96"/>
      <c r="TPU56" s="96"/>
      <c r="TPV56" s="96"/>
      <c r="TPW56" s="96"/>
      <c r="TPX56" s="96"/>
      <c r="TPY56" s="96"/>
      <c r="TPZ56" s="96"/>
      <c r="TQA56" s="96"/>
      <c r="TQB56" s="96"/>
      <c r="TQC56" s="96"/>
      <c r="TQD56" s="96"/>
      <c r="TQE56" s="96"/>
      <c r="TQF56" s="96"/>
      <c r="TQG56" s="96"/>
      <c r="TQH56" s="96"/>
      <c r="TQI56" s="96"/>
      <c r="TQJ56" s="96"/>
      <c r="TQK56" s="96"/>
      <c r="TQL56" s="96"/>
      <c r="TQM56" s="96"/>
      <c r="TQN56" s="96"/>
      <c r="TQO56" s="96"/>
      <c r="TQP56" s="96"/>
      <c r="TQQ56" s="96"/>
      <c r="TQR56" s="96"/>
      <c r="TQS56" s="96"/>
      <c r="TQT56" s="96"/>
      <c r="TQU56" s="96"/>
      <c r="TQV56" s="96"/>
      <c r="TQW56" s="96"/>
      <c r="TQX56" s="96"/>
      <c r="TQY56" s="96"/>
      <c r="TQZ56" s="96"/>
      <c r="TRA56" s="96"/>
      <c r="TRB56" s="96"/>
      <c r="TRC56" s="96"/>
      <c r="TRD56" s="96"/>
      <c r="TRE56" s="96"/>
      <c r="TRF56" s="96"/>
      <c r="TRG56" s="96"/>
      <c r="TRH56" s="96"/>
      <c r="TRI56" s="96"/>
      <c r="TRJ56" s="96"/>
      <c r="TRK56" s="96"/>
      <c r="TRL56" s="96"/>
      <c r="TRM56" s="96"/>
      <c r="TRN56" s="96"/>
      <c r="TRO56" s="96"/>
      <c r="TRP56" s="96"/>
      <c r="TRQ56" s="96"/>
      <c r="TRR56" s="96"/>
      <c r="TRS56" s="96"/>
      <c r="TRT56" s="96"/>
      <c r="TRU56" s="96"/>
      <c r="TRV56" s="96"/>
      <c r="TRW56" s="96"/>
      <c r="TRX56" s="96"/>
      <c r="TRY56" s="96"/>
      <c r="TRZ56" s="96"/>
      <c r="TSA56" s="96"/>
      <c r="TSB56" s="96"/>
      <c r="TSC56" s="96"/>
      <c r="TSD56" s="96"/>
      <c r="TSE56" s="96"/>
      <c r="TSF56" s="96"/>
      <c r="TSG56" s="96"/>
      <c r="TSH56" s="96"/>
      <c r="TSI56" s="96"/>
      <c r="TSJ56" s="96"/>
      <c r="TSK56" s="96"/>
      <c r="TSL56" s="96"/>
      <c r="TSM56" s="96"/>
      <c r="TSN56" s="96"/>
      <c r="TSO56" s="96"/>
      <c r="TSP56" s="96"/>
      <c r="TSQ56" s="96"/>
      <c r="TSR56" s="96"/>
      <c r="TSS56" s="96"/>
      <c r="TST56" s="96"/>
      <c r="TSU56" s="96"/>
      <c r="TSV56" s="96"/>
      <c r="TSW56" s="96"/>
      <c r="TSX56" s="96"/>
      <c r="TSY56" s="96"/>
      <c r="TSZ56" s="96"/>
      <c r="TTA56" s="96"/>
      <c r="TTB56" s="96"/>
      <c r="TTC56" s="96"/>
      <c r="TTD56" s="96"/>
      <c r="TTE56" s="96"/>
      <c r="TTF56" s="96"/>
      <c r="TTG56" s="96"/>
      <c r="TTH56" s="96"/>
      <c r="TTI56" s="96"/>
      <c r="TTJ56" s="96"/>
      <c r="TTK56" s="96"/>
      <c r="TTL56" s="96"/>
      <c r="TTM56" s="96"/>
      <c r="TTN56" s="96"/>
      <c r="TTO56" s="96"/>
      <c r="TTP56" s="96"/>
      <c r="TTQ56" s="96"/>
      <c r="TTR56" s="96"/>
      <c r="TTS56" s="96"/>
      <c r="TTT56" s="96"/>
      <c r="TTU56" s="96"/>
      <c r="TTV56" s="96"/>
      <c r="TTW56" s="96"/>
      <c r="TTX56" s="96"/>
      <c r="TTY56" s="96"/>
      <c r="TTZ56" s="96"/>
      <c r="TUA56" s="96"/>
      <c r="TUB56" s="96"/>
      <c r="TUC56" s="96"/>
      <c r="TUD56" s="96"/>
      <c r="TUE56" s="96"/>
      <c r="TUF56" s="96"/>
      <c r="TUG56" s="96"/>
      <c r="TUH56" s="96"/>
      <c r="TUI56" s="96"/>
      <c r="TUJ56" s="96"/>
      <c r="TUK56" s="96"/>
      <c r="TUL56" s="96"/>
      <c r="TUM56" s="96"/>
      <c r="TUN56" s="96"/>
      <c r="TUO56" s="96"/>
      <c r="TUP56" s="96"/>
      <c r="TUQ56" s="96"/>
      <c r="TUR56" s="96"/>
      <c r="TUS56" s="96"/>
      <c r="TUT56" s="96"/>
      <c r="TUU56" s="96"/>
      <c r="TUV56" s="96"/>
      <c r="TUW56" s="96"/>
      <c r="TUX56" s="96"/>
      <c r="TUY56" s="96"/>
      <c r="TUZ56" s="96"/>
      <c r="TVA56" s="96"/>
      <c r="TVB56" s="96"/>
      <c r="TVC56" s="96"/>
      <c r="TVD56" s="96"/>
      <c r="TVE56" s="96"/>
      <c r="TVF56" s="96"/>
      <c r="TVG56" s="96"/>
      <c r="TVH56" s="96"/>
      <c r="TVI56" s="96"/>
      <c r="TVJ56" s="96"/>
      <c r="TVK56" s="96"/>
      <c r="TVL56" s="96"/>
      <c r="TVM56" s="96"/>
      <c r="TVN56" s="96"/>
      <c r="TVO56" s="96"/>
      <c r="TVP56" s="96"/>
      <c r="TVQ56" s="96"/>
      <c r="TVR56" s="96"/>
      <c r="TVS56" s="96"/>
      <c r="TVT56" s="96"/>
      <c r="TVU56" s="96"/>
      <c r="TVV56" s="96"/>
      <c r="TVW56" s="96"/>
      <c r="TVX56" s="96"/>
      <c r="TVY56" s="96"/>
      <c r="TVZ56" s="96"/>
      <c r="TWA56" s="96"/>
      <c r="TWB56" s="96"/>
      <c r="TWC56" s="96"/>
      <c r="TWD56" s="96"/>
      <c r="TWE56" s="96"/>
      <c r="TWF56" s="96"/>
      <c r="TWG56" s="96"/>
      <c r="TWH56" s="96"/>
      <c r="TWI56" s="96"/>
      <c r="TWJ56" s="96"/>
      <c r="TWK56" s="96"/>
      <c r="TWL56" s="96"/>
      <c r="TWM56" s="96"/>
      <c r="TWN56" s="96"/>
      <c r="TWO56" s="96"/>
      <c r="TWP56" s="96"/>
      <c r="TWQ56" s="96"/>
      <c r="TWR56" s="96"/>
      <c r="TWS56" s="96"/>
      <c r="TWT56" s="96"/>
      <c r="TWU56" s="96"/>
      <c r="TWV56" s="96"/>
      <c r="TWW56" s="96"/>
      <c r="TWX56" s="96"/>
      <c r="TWY56" s="96"/>
      <c r="TWZ56" s="96"/>
      <c r="TXA56" s="96"/>
      <c r="TXB56" s="96"/>
      <c r="TXC56" s="96"/>
      <c r="TXD56" s="96"/>
      <c r="TXE56" s="96"/>
      <c r="TXF56" s="96"/>
      <c r="TXG56" s="96"/>
      <c r="TXH56" s="96"/>
      <c r="TXI56" s="96"/>
      <c r="TXJ56" s="96"/>
      <c r="TXK56" s="96"/>
      <c r="TXL56" s="96"/>
      <c r="TXM56" s="96"/>
      <c r="TXN56" s="96"/>
      <c r="TXO56" s="96"/>
      <c r="TXP56" s="96"/>
      <c r="TXQ56" s="96"/>
      <c r="TXR56" s="96"/>
      <c r="TXS56" s="96"/>
      <c r="TXT56" s="96"/>
      <c r="TXU56" s="96"/>
      <c r="TXV56" s="96"/>
      <c r="TXW56" s="96"/>
      <c r="TXX56" s="96"/>
      <c r="TXY56" s="96"/>
      <c r="TXZ56" s="96"/>
      <c r="TYA56" s="96"/>
      <c r="TYB56" s="96"/>
      <c r="TYC56" s="96"/>
      <c r="TYD56" s="96"/>
      <c r="TYE56" s="96"/>
      <c r="TYF56" s="96"/>
      <c r="TYG56" s="96"/>
      <c r="TYH56" s="96"/>
      <c r="TYI56" s="96"/>
      <c r="TYJ56" s="96"/>
      <c r="TYK56" s="96"/>
      <c r="TYL56" s="96"/>
      <c r="TYM56" s="96"/>
      <c r="TYN56" s="96"/>
      <c r="TYO56" s="96"/>
      <c r="TYP56" s="96"/>
      <c r="TYQ56" s="96"/>
      <c r="TYR56" s="96"/>
      <c r="TYS56" s="96"/>
      <c r="TYT56" s="96"/>
      <c r="TYU56" s="96"/>
      <c r="TYV56" s="96"/>
      <c r="TYW56" s="96"/>
      <c r="TYX56" s="96"/>
      <c r="TYY56" s="96"/>
      <c r="TYZ56" s="96"/>
      <c r="TZA56" s="96"/>
      <c r="TZB56" s="96"/>
      <c r="TZC56" s="96"/>
      <c r="TZD56" s="96"/>
      <c r="TZE56" s="96"/>
      <c r="TZF56" s="96"/>
      <c r="TZG56" s="96"/>
      <c r="TZH56" s="96"/>
      <c r="TZI56" s="96"/>
      <c r="TZJ56" s="96"/>
      <c r="TZK56" s="96"/>
      <c r="TZL56" s="96"/>
      <c r="TZM56" s="96"/>
      <c r="TZN56" s="96"/>
      <c r="TZO56" s="96"/>
      <c r="TZP56" s="96"/>
      <c r="TZQ56" s="96"/>
      <c r="TZR56" s="96"/>
      <c r="TZS56" s="96"/>
      <c r="TZT56" s="96"/>
      <c r="TZU56" s="96"/>
      <c r="TZV56" s="96"/>
      <c r="TZW56" s="96"/>
      <c r="TZX56" s="96"/>
      <c r="TZY56" s="96"/>
      <c r="TZZ56" s="96"/>
      <c r="UAA56" s="96"/>
      <c r="UAB56" s="96"/>
      <c r="UAC56" s="96"/>
      <c r="UAD56" s="96"/>
      <c r="UAE56" s="96"/>
      <c r="UAF56" s="96"/>
      <c r="UAG56" s="96"/>
      <c r="UAH56" s="96"/>
      <c r="UAI56" s="96"/>
      <c r="UAJ56" s="96"/>
      <c r="UAK56" s="96"/>
      <c r="UAL56" s="96"/>
      <c r="UAM56" s="96"/>
      <c r="UAN56" s="96"/>
      <c r="UAO56" s="96"/>
      <c r="UAP56" s="96"/>
      <c r="UAQ56" s="96"/>
      <c r="UAR56" s="96"/>
      <c r="UAS56" s="96"/>
      <c r="UAT56" s="96"/>
      <c r="UAU56" s="96"/>
      <c r="UAV56" s="96"/>
      <c r="UAW56" s="96"/>
      <c r="UAX56" s="96"/>
      <c r="UAY56" s="96"/>
      <c r="UAZ56" s="96"/>
      <c r="UBA56" s="96"/>
      <c r="UBB56" s="96"/>
      <c r="UBC56" s="96"/>
      <c r="UBD56" s="96"/>
      <c r="UBE56" s="96"/>
      <c r="UBF56" s="96"/>
      <c r="UBG56" s="96"/>
      <c r="UBH56" s="96"/>
      <c r="UBI56" s="96"/>
      <c r="UBJ56" s="96"/>
      <c r="UBK56" s="96"/>
      <c r="UBL56" s="96"/>
      <c r="UBM56" s="96"/>
      <c r="UBN56" s="96"/>
      <c r="UBO56" s="96"/>
      <c r="UBP56" s="96"/>
      <c r="UBQ56" s="96"/>
      <c r="UBR56" s="96"/>
      <c r="UBS56" s="96"/>
      <c r="UBT56" s="96"/>
      <c r="UBU56" s="96"/>
      <c r="UBV56" s="96"/>
      <c r="UBW56" s="96"/>
      <c r="UBX56" s="96"/>
      <c r="UBY56" s="96"/>
      <c r="UBZ56" s="96"/>
      <c r="UCA56" s="96"/>
      <c r="UCB56" s="96"/>
      <c r="UCC56" s="96"/>
      <c r="UCD56" s="96"/>
      <c r="UCE56" s="96"/>
      <c r="UCF56" s="96"/>
      <c r="UCG56" s="96"/>
      <c r="UCH56" s="96"/>
      <c r="UCI56" s="96"/>
      <c r="UCJ56" s="96"/>
      <c r="UCK56" s="96"/>
      <c r="UCL56" s="96"/>
      <c r="UCM56" s="96"/>
      <c r="UCN56" s="96"/>
      <c r="UCO56" s="96"/>
      <c r="UCP56" s="96"/>
      <c r="UCQ56" s="96"/>
      <c r="UCR56" s="96"/>
      <c r="UCS56" s="96"/>
      <c r="UCT56" s="96"/>
      <c r="UCU56" s="96"/>
      <c r="UCV56" s="96"/>
      <c r="UCW56" s="96"/>
      <c r="UCX56" s="96"/>
      <c r="UCY56" s="96"/>
      <c r="UCZ56" s="96"/>
      <c r="UDA56" s="96"/>
      <c r="UDB56" s="96"/>
      <c r="UDC56" s="96"/>
      <c r="UDD56" s="96"/>
      <c r="UDE56" s="96"/>
      <c r="UDF56" s="96"/>
      <c r="UDG56" s="96"/>
      <c r="UDH56" s="96"/>
      <c r="UDI56" s="96"/>
      <c r="UDJ56" s="96"/>
      <c r="UDK56" s="96"/>
      <c r="UDL56" s="96"/>
      <c r="UDM56" s="96"/>
      <c r="UDN56" s="96"/>
      <c r="UDO56" s="96"/>
      <c r="UDP56" s="96"/>
      <c r="UDQ56" s="96"/>
      <c r="UDR56" s="96"/>
      <c r="UDS56" s="96"/>
      <c r="UDT56" s="96"/>
      <c r="UDU56" s="96"/>
      <c r="UDV56" s="96"/>
      <c r="UDW56" s="96"/>
      <c r="UDX56" s="96"/>
      <c r="UDY56" s="96"/>
      <c r="UDZ56" s="96"/>
      <c r="UEA56" s="96"/>
      <c r="UEB56" s="96"/>
      <c r="UEC56" s="96"/>
      <c r="UED56" s="96"/>
      <c r="UEE56" s="96"/>
      <c r="UEF56" s="96"/>
      <c r="UEG56" s="96"/>
      <c r="UEH56" s="96"/>
      <c r="UEI56" s="96"/>
      <c r="UEJ56" s="96"/>
      <c r="UEK56" s="96"/>
      <c r="UEL56" s="96"/>
      <c r="UEM56" s="96"/>
      <c r="UEN56" s="96"/>
      <c r="UEO56" s="96"/>
      <c r="UEP56" s="96"/>
      <c r="UEQ56" s="96"/>
      <c r="UER56" s="96"/>
      <c r="UES56" s="96"/>
      <c r="UET56" s="96"/>
      <c r="UEU56" s="96"/>
      <c r="UEV56" s="96"/>
      <c r="UEW56" s="96"/>
      <c r="UEX56" s="96"/>
      <c r="UEY56" s="96"/>
      <c r="UEZ56" s="96"/>
      <c r="UFA56" s="96"/>
      <c r="UFB56" s="96"/>
      <c r="UFC56" s="96"/>
      <c r="UFD56" s="96"/>
      <c r="UFE56" s="96"/>
      <c r="UFF56" s="96"/>
      <c r="UFG56" s="96"/>
      <c r="UFH56" s="96"/>
      <c r="UFI56" s="96"/>
      <c r="UFJ56" s="96"/>
      <c r="UFK56" s="96"/>
      <c r="UFL56" s="96"/>
      <c r="UFM56" s="96"/>
      <c r="UFN56" s="96"/>
      <c r="UFO56" s="96"/>
      <c r="UFP56" s="96"/>
      <c r="UFQ56" s="96"/>
      <c r="UFR56" s="96"/>
      <c r="UFS56" s="96"/>
      <c r="UFT56" s="96"/>
      <c r="UFU56" s="96"/>
      <c r="UFV56" s="96"/>
      <c r="UFW56" s="96"/>
      <c r="UFX56" s="96"/>
      <c r="UFY56" s="96"/>
      <c r="UFZ56" s="96"/>
      <c r="UGA56" s="96"/>
      <c r="UGB56" s="96"/>
      <c r="UGC56" s="96"/>
      <c r="UGD56" s="96"/>
      <c r="UGE56" s="96"/>
      <c r="UGF56" s="96"/>
      <c r="UGG56" s="96"/>
      <c r="UGH56" s="96"/>
      <c r="UGI56" s="96"/>
      <c r="UGJ56" s="96"/>
      <c r="UGK56" s="96"/>
      <c r="UGL56" s="96"/>
      <c r="UGM56" s="96"/>
      <c r="UGN56" s="96"/>
      <c r="UGO56" s="96"/>
      <c r="UGP56" s="96"/>
      <c r="UGQ56" s="96"/>
      <c r="UGR56" s="96"/>
      <c r="UGS56" s="96"/>
      <c r="UGT56" s="96"/>
      <c r="UGU56" s="96"/>
      <c r="UGV56" s="96"/>
      <c r="UGW56" s="96"/>
      <c r="UGX56" s="96"/>
      <c r="UGY56" s="96"/>
      <c r="UGZ56" s="96"/>
      <c r="UHA56" s="96"/>
      <c r="UHB56" s="96"/>
      <c r="UHC56" s="96"/>
      <c r="UHD56" s="96"/>
      <c r="UHE56" s="96"/>
      <c r="UHF56" s="96"/>
      <c r="UHG56" s="96"/>
      <c r="UHH56" s="96"/>
      <c r="UHI56" s="96"/>
      <c r="UHJ56" s="96"/>
      <c r="UHK56" s="96"/>
      <c r="UHL56" s="96"/>
      <c r="UHM56" s="96"/>
      <c r="UHN56" s="96"/>
      <c r="UHO56" s="96"/>
      <c r="UHP56" s="96"/>
      <c r="UHQ56" s="96"/>
      <c r="UHR56" s="96"/>
      <c r="UHS56" s="96"/>
      <c r="UHT56" s="96"/>
      <c r="UHU56" s="96"/>
      <c r="UHV56" s="96"/>
      <c r="UHW56" s="96"/>
      <c r="UHX56" s="96"/>
      <c r="UHY56" s="96"/>
      <c r="UHZ56" s="96"/>
      <c r="UIA56" s="96"/>
      <c r="UIB56" s="96"/>
      <c r="UIC56" s="96"/>
      <c r="UID56" s="96"/>
      <c r="UIE56" s="96"/>
      <c r="UIF56" s="96"/>
      <c r="UIG56" s="96"/>
      <c r="UIH56" s="96"/>
      <c r="UII56" s="96"/>
      <c r="UIJ56" s="96"/>
      <c r="UIK56" s="96"/>
      <c r="UIL56" s="96"/>
      <c r="UIM56" s="96"/>
      <c r="UIN56" s="96"/>
      <c r="UIO56" s="96"/>
      <c r="UIP56" s="96"/>
      <c r="UIQ56" s="96"/>
      <c r="UIR56" s="96"/>
      <c r="UIS56" s="96"/>
      <c r="UIT56" s="96"/>
      <c r="UIU56" s="96"/>
      <c r="UIV56" s="96"/>
      <c r="UIW56" s="96"/>
      <c r="UIX56" s="96"/>
      <c r="UIY56" s="96"/>
      <c r="UIZ56" s="96"/>
      <c r="UJA56" s="96"/>
      <c r="UJB56" s="96"/>
      <c r="UJC56" s="96"/>
      <c r="UJD56" s="96"/>
      <c r="UJE56" s="96"/>
      <c r="UJF56" s="96"/>
      <c r="UJG56" s="96"/>
      <c r="UJH56" s="96"/>
      <c r="UJI56" s="96"/>
      <c r="UJJ56" s="96"/>
      <c r="UJK56" s="96"/>
      <c r="UJL56" s="96"/>
      <c r="UJM56" s="96"/>
      <c r="UJN56" s="96"/>
      <c r="UJO56" s="96"/>
      <c r="UJP56" s="96"/>
      <c r="UJQ56" s="96"/>
      <c r="UJR56" s="96"/>
      <c r="UJS56" s="96"/>
      <c r="UJT56" s="96"/>
      <c r="UJU56" s="96"/>
      <c r="UJV56" s="96"/>
      <c r="UJW56" s="96"/>
      <c r="UJX56" s="96"/>
      <c r="UJY56" s="96"/>
      <c r="UJZ56" s="96"/>
      <c r="UKA56" s="96"/>
      <c r="UKB56" s="96"/>
      <c r="UKC56" s="96"/>
      <c r="UKD56" s="96"/>
      <c r="UKE56" s="96"/>
      <c r="UKF56" s="96"/>
      <c r="UKG56" s="96"/>
      <c r="UKH56" s="96"/>
      <c r="UKI56" s="96"/>
      <c r="UKJ56" s="96"/>
      <c r="UKK56" s="96"/>
      <c r="UKL56" s="96"/>
      <c r="UKM56" s="96"/>
      <c r="UKN56" s="96"/>
      <c r="UKO56" s="96"/>
      <c r="UKP56" s="96"/>
      <c r="UKQ56" s="96"/>
      <c r="UKR56" s="96"/>
      <c r="UKS56" s="96"/>
      <c r="UKT56" s="96"/>
      <c r="UKU56" s="96"/>
      <c r="UKV56" s="96"/>
      <c r="UKW56" s="96"/>
      <c r="UKX56" s="96"/>
      <c r="UKY56" s="96"/>
      <c r="UKZ56" s="96"/>
      <c r="ULA56" s="96"/>
      <c r="ULB56" s="96"/>
      <c r="ULC56" s="96"/>
      <c r="ULD56" s="96"/>
      <c r="ULE56" s="96"/>
      <c r="ULF56" s="96"/>
      <c r="ULG56" s="96"/>
      <c r="ULH56" s="96"/>
      <c r="ULI56" s="96"/>
      <c r="ULJ56" s="96"/>
      <c r="ULK56" s="96"/>
      <c r="ULL56" s="96"/>
      <c r="ULM56" s="96"/>
      <c r="ULN56" s="96"/>
      <c r="ULO56" s="96"/>
      <c r="ULP56" s="96"/>
      <c r="ULQ56" s="96"/>
      <c r="ULR56" s="96"/>
      <c r="ULS56" s="96"/>
      <c r="ULT56" s="96"/>
      <c r="ULU56" s="96"/>
      <c r="ULV56" s="96"/>
      <c r="ULW56" s="96"/>
      <c r="ULX56" s="96"/>
      <c r="ULY56" s="96"/>
      <c r="ULZ56" s="96"/>
      <c r="UMA56" s="96"/>
      <c r="UMB56" s="96"/>
      <c r="UMC56" s="96"/>
      <c r="UMD56" s="96"/>
      <c r="UME56" s="96"/>
      <c r="UMF56" s="96"/>
      <c r="UMG56" s="96"/>
      <c r="UMH56" s="96"/>
      <c r="UMI56" s="96"/>
      <c r="UMJ56" s="96"/>
      <c r="UMK56" s="96"/>
      <c r="UML56" s="96"/>
      <c r="UMM56" s="96"/>
      <c r="UMN56" s="96"/>
      <c r="UMO56" s="96"/>
      <c r="UMP56" s="96"/>
      <c r="UMQ56" s="96"/>
      <c r="UMR56" s="96"/>
      <c r="UMS56" s="96"/>
      <c r="UMT56" s="96"/>
      <c r="UMU56" s="96"/>
      <c r="UMV56" s="96"/>
      <c r="UMW56" s="96"/>
      <c r="UMX56" s="96"/>
      <c r="UMY56" s="96"/>
      <c r="UMZ56" s="96"/>
      <c r="UNA56" s="96"/>
      <c r="UNB56" s="96"/>
      <c r="UNC56" s="96"/>
      <c r="UND56" s="96"/>
      <c r="UNE56" s="96"/>
      <c r="UNF56" s="96"/>
      <c r="UNG56" s="96"/>
      <c r="UNH56" s="96"/>
      <c r="UNI56" s="96"/>
      <c r="UNJ56" s="96"/>
      <c r="UNK56" s="96"/>
      <c r="UNL56" s="96"/>
      <c r="UNM56" s="96"/>
      <c r="UNN56" s="96"/>
      <c r="UNO56" s="96"/>
      <c r="UNP56" s="96"/>
      <c r="UNQ56" s="96"/>
      <c r="UNR56" s="96"/>
      <c r="UNS56" s="96"/>
      <c r="UNT56" s="96"/>
      <c r="UNU56" s="96"/>
      <c r="UNV56" s="96"/>
      <c r="UNW56" s="96"/>
      <c r="UNX56" s="96"/>
      <c r="UNY56" s="96"/>
      <c r="UNZ56" s="96"/>
      <c r="UOA56" s="96"/>
      <c r="UOB56" s="96"/>
      <c r="UOC56" s="96"/>
      <c r="UOD56" s="96"/>
      <c r="UOE56" s="96"/>
      <c r="UOF56" s="96"/>
      <c r="UOG56" s="96"/>
      <c r="UOH56" s="96"/>
      <c r="UOI56" s="96"/>
      <c r="UOJ56" s="96"/>
      <c r="UOK56" s="96"/>
      <c r="UOL56" s="96"/>
      <c r="UOM56" s="96"/>
      <c r="UON56" s="96"/>
      <c r="UOO56" s="96"/>
      <c r="UOP56" s="96"/>
      <c r="UOQ56" s="96"/>
      <c r="UOR56" s="96"/>
      <c r="UOS56" s="96"/>
      <c r="UOT56" s="96"/>
      <c r="UOU56" s="96"/>
      <c r="UOV56" s="96"/>
      <c r="UOW56" s="96"/>
      <c r="UOX56" s="96"/>
      <c r="UOY56" s="96"/>
      <c r="UOZ56" s="96"/>
      <c r="UPA56" s="96"/>
      <c r="UPB56" s="96"/>
      <c r="UPC56" s="96"/>
      <c r="UPD56" s="96"/>
      <c r="UPE56" s="96"/>
      <c r="UPF56" s="96"/>
      <c r="UPG56" s="96"/>
      <c r="UPH56" s="96"/>
      <c r="UPI56" s="96"/>
      <c r="UPJ56" s="96"/>
      <c r="UPK56" s="96"/>
      <c r="UPL56" s="96"/>
      <c r="UPM56" s="96"/>
      <c r="UPN56" s="96"/>
      <c r="UPO56" s="96"/>
      <c r="UPP56" s="96"/>
      <c r="UPQ56" s="96"/>
      <c r="UPR56" s="96"/>
      <c r="UPS56" s="96"/>
      <c r="UPT56" s="96"/>
      <c r="UPU56" s="96"/>
      <c r="UPV56" s="96"/>
      <c r="UPW56" s="96"/>
      <c r="UPX56" s="96"/>
      <c r="UPY56" s="96"/>
      <c r="UPZ56" s="96"/>
      <c r="UQA56" s="96"/>
      <c r="UQB56" s="96"/>
      <c r="UQC56" s="96"/>
      <c r="UQD56" s="96"/>
      <c r="UQE56" s="96"/>
      <c r="UQF56" s="96"/>
      <c r="UQG56" s="96"/>
      <c r="UQH56" s="96"/>
      <c r="UQI56" s="96"/>
      <c r="UQJ56" s="96"/>
      <c r="UQK56" s="96"/>
      <c r="UQL56" s="96"/>
      <c r="UQM56" s="96"/>
      <c r="UQN56" s="96"/>
      <c r="UQO56" s="96"/>
      <c r="UQP56" s="96"/>
      <c r="UQQ56" s="96"/>
      <c r="UQR56" s="96"/>
      <c r="UQS56" s="96"/>
      <c r="UQT56" s="96"/>
      <c r="UQU56" s="96"/>
      <c r="UQV56" s="96"/>
      <c r="UQW56" s="96"/>
      <c r="UQX56" s="96"/>
      <c r="UQY56" s="96"/>
      <c r="UQZ56" s="96"/>
      <c r="URA56" s="96"/>
      <c r="URB56" s="96"/>
      <c r="URC56" s="96"/>
      <c r="URD56" s="96"/>
      <c r="URE56" s="96"/>
      <c r="URF56" s="96"/>
      <c r="URG56" s="96"/>
      <c r="URH56" s="96"/>
      <c r="URI56" s="96"/>
      <c r="URJ56" s="96"/>
      <c r="URK56" s="96"/>
      <c r="URL56" s="96"/>
      <c r="URM56" s="96"/>
      <c r="URN56" s="96"/>
      <c r="URO56" s="96"/>
      <c r="URP56" s="96"/>
      <c r="URQ56" s="96"/>
      <c r="URR56" s="96"/>
      <c r="URS56" s="96"/>
      <c r="URT56" s="96"/>
      <c r="URU56" s="96"/>
      <c r="URV56" s="96"/>
      <c r="URW56" s="96"/>
      <c r="URX56" s="96"/>
      <c r="URY56" s="96"/>
      <c r="URZ56" s="96"/>
      <c r="USA56" s="96"/>
      <c r="USB56" s="96"/>
      <c r="USC56" s="96"/>
      <c r="USD56" s="96"/>
      <c r="USE56" s="96"/>
      <c r="USF56" s="96"/>
      <c r="USG56" s="96"/>
      <c r="USH56" s="96"/>
      <c r="USI56" s="96"/>
      <c r="USJ56" s="96"/>
      <c r="USK56" s="96"/>
      <c r="USL56" s="96"/>
      <c r="USM56" s="96"/>
      <c r="USN56" s="96"/>
      <c r="USO56" s="96"/>
      <c r="USP56" s="96"/>
      <c r="USQ56" s="96"/>
      <c r="USR56" s="96"/>
      <c r="USS56" s="96"/>
      <c r="UST56" s="96"/>
      <c r="USU56" s="96"/>
      <c r="USV56" s="96"/>
      <c r="USW56" s="96"/>
      <c r="USX56" s="96"/>
      <c r="USY56" s="96"/>
      <c r="USZ56" s="96"/>
      <c r="UTA56" s="96"/>
      <c r="UTB56" s="96"/>
      <c r="UTC56" s="96"/>
      <c r="UTD56" s="96"/>
      <c r="UTE56" s="96"/>
      <c r="UTF56" s="96"/>
      <c r="UTG56" s="96"/>
      <c r="UTH56" s="96"/>
      <c r="UTI56" s="96"/>
      <c r="UTJ56" s="96"/>
      <c r="UTK56" s="96"/>
      <c r="UTL56" s="96"/>
      <c r="UTM56" s="96"/>
      <c r="UTN56" s="96"/>
      <c r="UTO56" s="96"/>
      <c r="UTP56" s="96"/>
      <c r="UTQ56" s="96"/>
      <c r="UTR56" s="96"/>
      <c r="UTS56" s="96"/>
      <c r="UTT56" s="96"/>
      <c r="UTU56" s="96"/>
      <c r="UTV56" s="96"/>
      <c r="UTW56" s="96"/>
      <c r="UTX56" s="96"/>
      <c r="UTY56" s="96"/>
      <c r="UTZ56" s="96"/>
      <c r="UUA56" s="96"/>
      <c r="UUB56" s="96"/>
      <c r="UUC56" s="96"/>
      <c r="UUD56" s="96"/>
      <c r="UUE56" s="96"/>
      <c r="UUF56" s="96"/>
      <c r="UUG56" s="96"/>
      <c r="UUH56" s="96"/>
      <c r="UUI56" s="96"/>
      <c r="UUJ56" s="96"/>
      <c r="UUK56" s="96"/>
      <c r="UUL56" s="96"/>
      <c r="UUM56" s="96"/>
      <c r="UUN56" s="96"/>
      <c r="UUO56" s="96"/>
      <c r="UUP56" s="96"/>
      <c r="UUQ56" s="96"/>
      <c r="UUR56" s="96"/>
      <c r="UUS56" s="96"/>
      <c r="UUT56" s="96"/>
      <c r="UUU56" s="96"/>
      <c r="UUV56" s="96"/>
      <c r="UUW56" s="96"/>
      <c r="UUX56" s="96"/>
      <c r="UUY56" s="96"/>
      <c r="UUZ56" s="96"/>
      <c r="UVA56" s="96"/>
      <c r="UVB56" s="96"/>
      <c r="UVC56" s="96"/>
      <c r="UVD56" s="96"/>
      <c r="UVE56" s="96"/>
      <c r="UVF56" s="96"/>
      <c r="UVG56" s="96"/>
      <c r="UVH56" s="96"/>
      <c r="UVI56" s="96"/>
      <c r="UVJ56" s="96"/>
      <c r="UVK56" s="96"/>
      <c r="UVL56" s="96"/>
      <c r="UVM56" s="96"/>
      <c r="UVN56" s="96"/>
      <c r="UVO56" s="96"/>
      <c r="UVP56" s="96"/>
      <c r="UVQ56" s="96"/>
      <c r="UVR56" s="96"/>
      <c r="UVS56" s="96"/>
      <c r="UVT56" s="96"/>
      <c r="UVU56" s="96"/>
      <c r="UVV56" s="96"/>
      <c r="UVW56" s="96"/>
      <c r="UVX56" s="96"/>
      <c r="UVY56" s="96"/>
      <c r="UVZ56" s="96"/>
      <c r="UWA56" s="96"/>
      <c r="UWB56" s="96"/>
      <c r="UWC56" s="96"/>
      <c r="UWD56" s="96"/>
      <c r="UWE56" s="96"/>
      <c r="UWF56" s="96"/>
      <c r="UWG56" s="96"/>
      <c r="UWH56" s="96"/>
      <c r="UWI56" s="96"/>
      <c r="UWJ56" s="96"/>
      <c r="UWK56" s="96"/>
      <c r="UWL56" s="96"/>
      <c r="UWM56" s="96"/>
      <c r="UWN56" s="96"/>
      <c r="UWO56" s="96"/>
      <c r="UWP56" s="96"/>
      <c r="UWQ56" s="96"/>
      <c r="UWR56" s="96"/>
      <c r="UWS56" s="96"/>
      <c r="UWT56" s="96"/>
      <c r="UWU56" s="96"/>
      <c r="UWV56" s="96"/>
      <c r="UWW56" s="96"/>
      <c r="UWX56" s="96"/>
      <c r="UWY56" s="96"/>
      <c r="UWZ56" s="96"/>
      <c r="UXA56" s="96"/>
      <c r="UXB56" s="96"/>
      <c r="UXC56" s="96"/>
      <c r="UXD56" s="96"/>
      <c r="UXE56" s="96"/>
      <c r="UXF56" s="96"/>
      <c r="UXG56" s="96"/>
      <c r="UXH56" s="96"/>
      <c r="UXI56" s="96"/>
      <c r="UXJ56" s="96"/>
      <c r="UXK56" s="96"/>
      <c r="UXL56" s="96"/>
      <c r="UXM56" s="96"/>
      <c r="UXN56" s="96"/>
      <c r="UXO56" s="96"/>
      <c r="UXP56" s="96"/>
      <c r="UXQ56" s="96"/>
      <c r="UXR56" s="96"/>
      <c r="UXS56" s="96"/>
      <c r="UXT56" s="96"/>
      <c r="UXU56" s="96"/>
      <c r="UXV56" s="96"/>
      <c r="UXW56" s="96"/>
      <c r="UXX56" s="96"/>
      <c r="UXY56" s="96"/>
      <c r="UXZ56" s="96"/>
      <c r="UYA56" s="96"/>
      <c r="UYB56" s="96"/>
      <c r="UYC56" s="96"/>
      <c r="UYD56" s="96"/>
      <c r="UYE56" s="96"/>
      <c r="UYF56" s="96"/>
      <c r="UYG56" s="96"/>
      <c r="UYH56" s="96"/>
      <c r="UYI56" s="96"/>
      <c r="UYJ56" s="96"/>
      <c r="UYK56" s="96"/>
      <c r="UYL56" s="96"/>
      <c r="UYM56" s="96"/>
      <c r="UYN56" s="96"/>
      <c r="UYO56" s="96"/>
      <c r="UYP56" s="96"/>
      <c r="UYQ56" s="96"/>
      <c r="UYR56" s="96"/>
      <c r="UYS56" s="96"/>
      <c r="UYT56" s="96"/>
      <c r="UYU56" s="96"/>
      <c r="UYV56" s="96"/>
      <c r="UYW56" s="96"/>
      <c r="UYX56" s="96"/>
      <c r="UYY56" s="96"/>
      <c r="UYZ56" s="96"/>
      <c r="UZA56" s="96"/>
      <c r="UZB56" s="96"/>
      <c r="UZC56" s="96"/>
      <c r="UZD56" s="96"/>
      <c r="UZE56" s="96"/>
      <c r="UZF56" s="96"/>
      <c r="UZG56" s="96"/>
      <c r="UZH56" s="96"/>
      <c r="UZI56" s="96"/>
      <c r="UZJ56" s="96"/>
      <c r="UZK56" s="96"/>
      <c r="UZL56" s="96"/>
      <c r="UZM56" s="96"/>
      <c r="UZN56" s="96"/>
      <c r="UZO56" s="96"/>
      <c r="UZP56" s="96"/>
      <c r="UZQ56" s="96"/>
      <c r="UZR56" s="96"/>
      <c r="UZS56" s="96"/>
      <c r="UZT56" s="96"/>
      <c r="UZU56" s="96"/>
      <c r="UZV56" s="96"/>
      <c r="UZW56" s="96"/>
      <c r="UZX56" s="96"/>
      <c r="UZY56" s="96"/>
      <c r="UZZ56" s="96"/>
      <c r="VAA56" s="96"/>
      <c r="VAB56" s="96"/>
      <c r="VAC56" s="96"/>
      <c r="VAD56" s="96"/>
      <c r="VAE56" s="96"/>
      <c r="VAF56" s="96"/>
      <c r="VAG56" s="96"/>
      <c r="VAH56" s="96"/>
      <c r="VAI56" s="96"/>
      <c r="VAJ56" s="96"/>
      <c r="VAK56" s="96"/>
      <c r="VAL56" s="96"/>
      <c r="VAM56" s="96"/>
      <c r="VAN56" s="96"/>
      <c r="VAO56" s="96"/>
      <c r="VAP56" s="96"/>
      <c r="VAQ56" s="96"/>
      <c r="VAR56" s="96"/>
      <c r="VAS56" s="96"/>
      <c r="VAT56" s="96"/>
      <c r="VAU56" s="96"/>
      <c r="VAV56" s="96"/>
      <c r="VAW56" s="96"/>
      <c r="VAX56" s="96"/>
      <c r="VAY56" s="96"/>
      <c r="VAZ56" s="96"/>
      <c r="VBA56" s="96"/>
      <c r="VBB56" s="96"/>
      <c r="VBC56" s="96"/>
      <c r="VBD56" s="96"/>
      <c r="VBE56" s="96"/>
      <c r="VBF56" s="96"/>
      <c r="VBG56" s="96"/>
      <c r="VBH56" s="96"/>
      <c r="VBI56" s="96"/>
      <c r="VBJ56" s="96"/>
      <c r="VBK56" s="96"/>
      <c r="VBL56" s="96"/>
      <c r="VBM56" s="96"/>
      <c r="VBN56" s="96"/>
      <c r="VBO56" s="96"/>
      <c r="VBP56" s="96"/>
      <c r="VBQ56" s="96"/>
      <c r="VBR56" s="96"/>
      <c r="VBS56" s="96"/>
      <c r="VBT56" s="96"/>
      <c r="VBU56" s="96"/>
      <c r="VBV56" s="96"/>
      <c r="VBW56" s="96"/>
      <c r="VBX56" s="96"/>
      <c r="VBY56" s="96"/>
      <c r="VBZ56" s="96"/>
      <c r="VCA56" s="96"/>
      <c r="VCB56" s="96"/>
      <c r="VCC56" s="96"/>
      <c r="VCD56" s="96"/>
      <c r="VCE56" s="96"/>
      <c r="VCF56" s="96"/>
      <c r="VCG56" s="96"/>
      <c r="VCH56" s="96"/>
      <c r="VCI56" s="96"/>
      <c r="VCJ56" s="96"/>
      <c r="VCK56" s="96"/>
      <c r="VCL56" s="96"/>
      <c r="VCM56" s="96"/>
      <c r="VCN56" s="96"/>
      <c r="VCO56" s="96"/>
      <c r="VCP56" s="96"/>
      <c r="VCQ56" s="96"/>
      <c r="VCR56" s="96"/>
      <c r="VCS56" s="96"/>
      <c r="VCT56" s="96"/>
      <c r="VCU56" s="96"/>
      <c r="VCV56" s="96"/>
      <c r="VCW56" s="96"/>
      <c r="VCX56" s="96"/>
      <c r="VCY56" s="96"/>
      <c r="VCZ56" s="96"/>
      <c r="VDA56" s="96"/>
      <c r="VDB56" s="96"/>
      <c r="VDC56" s="96"/>
      <c r="VDD56" s="96"/>
      <c r="VDE56" s="96"/>
      <c r="VDF56" s="96"/>
      <c r="VDG56" s="96"/>
      <c r="VDH56" s="96"/>
      <c r="VDI56" s="96"/>
      <c r="VDJ56" s="96"/>
      <c r="VDK56" s="96"/>
      <c r="VDL56" s="96"/>
      <c r="VDM56" s="96"/>
      <c r="VDN56" s="96"/>
      <c r="VDO56" s="96"/>
      <c r="VDP56" s="96"/>
      <c r="VDQ56" s="96"/>
      <c r="VDR56" s="96"/>
      <c r="VDS56" s="96"/>
      <c r="VDT56" s="96"/>
      <c r="VDU56" s="96"/>
      <c r="VDV56" s="96"/>
      <c r="VDW56" s="96"/>
      <c r="VDX56" s="96"/>
      <c r="VDY56" s="96"/>
      <c r="VDZ56" s="96"/>
      <c r="VEA56" s="96"/>
      <c r="VEB56" s="96"/>
      <c r="VEC56" s="96"/>
      <c r="VED56" s="96"/>
      <c r="VEE56" s="96"/>
      <c r="VEF56" s="96"/>
      <c r="VEG56" s="96"/>
      <c r="VEH56" s="96"/>
      <c r="VEI56" s="96"/>
      <c r="VEJ56" s="96"/>
      <c r="VEK56" s="96"/>
      <c r="VEL56" s="96"/>
      <c r="VEM56" s="96"/>
      <c r="VEN56" s="96"/>
      <c r="VEO56" s="96"/>
      <c r="VEP56" s="96"/>
      <c r="VEQ56" s="96"/>
      <c r="VER56" s="96"/>
      <c r="VES56" s="96"/>
      <c r="VET56" s="96"/>
      <c r="VEU56" s="96"/>
      <c r="VEV56" s="96"/>
      <c r="VEW56" s="96"/>
      <c r="VEX56" s="96"/>
      <c r="VEY56" s="96"/>
      <c r="VEZ56" s="96"/>
      <c r="VFA56" s="96"/>
      <c r="VFB56" s="96"/>
      <c r="VFC56" s="96"/>
      <c r="VFD56" s="96"/>
      <c r="VFE56" s="96"/>
      <c r="VFF56" s="96"/>
      <c r="VFG56" s="96"/>
      <c r="VFH56" s="96"/>
      <c r="VFI56" s="96"/>
      <c r="VFJ56" s="96"/>
      <c r="VFK56" s="96"/>
      <c r="VFL56" s="96"/>
      <c r="VFM56" s="96"/>
      <c r="VFN56" s="96"/>
      <c r="VFO56" s="96"/>
      <c r="VFP56" s="96"/>
      <c r="VFQ56" s="96"/>
      <c r="VFR56" s="96"/>
      <c r="VFS56" s="96"/>
      <c r="VFT56" s="96"/>
      <c r="VFU56" s="96"/>
      <c r="VFV56" s="96"/>
      <c r="VFW56" s="96"/>
      <c r="VFX56" s="96"/>
      <c r="VFY56" s="96"/>
      <c r="VFZ56" s="96"/>
      <c r="VGA56" s="96"/>
      <c r="VGB56" s="96"/>
      <c r="VGC56" s="96"/>
      <c r="VGD56" s="96"/>
      <c r="VGE56" s="96"/>
      <c r="VGF56" s="96"/>
      <c r="VGG56" s="96"/>
      <c r="VGH56" s="96"/>
      <c r="VGI56" s="96"/>
      <c r="VGJ56" s="96"/>
      <c r="VGK56" s="96"/>
      <c r="VGL56" s="96"/>
      <c r="VGM56" s="96"/>
      <c r="VGN56" s="96"/>
      <c r="VGO56" s="96"/>
      <c r="VGP56" s="96"/>
      <c r="VGQ56" s="96"/>
      <c r="VGR56" s="96"/>
      <c r="VGS56" s="96"/>
      <c r="VGT56" s="96"/>
      <c r="VGU56" s="96"/>
      <c r="VGV56" s="96"/>
      <c r="VGW56" s="96"/>
      <c r="VGX56" s="96"/>
      <c r="VGY56" s="96"/>
      <c r="VGZ56" s="96"/>
      <c r="VHA56" s="96"/>
      <c r="VHB56" s="96"/>
      <c r="VHC56" s="96"/>
      <c r="VHD56" s="96"/>
      <c r="VHE56" s="96"/>
      <c r="VHF56" s="96"/>
      <c r="VHG56" s="96"/>
      <c r="VHH56" s="96"/>
      <c r="VHI56" s="96"/>
      <c r="VHJ56" s="96"/>
      <c r="VHK56" s="96"/>
      <c r="VHL56" s="96"/>
      <c r="VHM56" s="96"/>
      <c r="VHN56" s="96"/>
      <c r="VHO56" s="96"/>
      <c r="VHP56" s="96"/>
      <c r="VHQ56" s="96"/>
      <c r="VHR56" s="96"/>
      <c r="VHS56" s="96"/>
      <c r="VHT56" s="96"/>
      <c r="VHU56" s="96"/>
      <c r="VHV56" s="96"/>
      <c r="VHW56" s="96"/>
      <c r="VHX56" s="96"/>
      <c r="VHY56" s="96"/>
      <c r="VHZ56" s="96"/>
      <c r="VIA56" s="96"/>
      <c r="VIB56" s="96"/>
      <c r="VIC56" s="96"/>
      <c r="VID56" s="96"/>
      <c r="VIE56" s="96"/>
      <c r="VIF56" s="96"/>
      <c r="VIG56" s="96"/>
      <c r="VIH56" s="96"/>
      <c r="VII56" s="96"/>
      <c r="VIJ56" s="96"/>
      <c r="VIK56" s="96"/>
      <c r="VIL56" s="96"/>
      <c r="VIM56" s="96"/>
      <c r="VIN56" s="96"/>
      <c r="VIO56" s="96"/>
      <c r="VIP56" s="96"/>
      <c r="VIQ56" s="96"/>
      <c r="VIR56" s="96"/>
      <c r="VIS56" s="96"/>
      <c r="VIT56" s="96"/>
      <c r="VIU56" s="96"/>
      <c r="VIV56" s="96"/>
      <c r="VIW56" s="96"/>
      <c r="VIX56" s="96"/>
      <c r="VIY56" s="96"/>
      <c r="VIZ56" s="96"/>
      <c r="VJA56" s="96"/>
      <c r="VJB56" s="96"/>
      <c r="VJC56" s="96"/>
      <c r="VJD56" s="96"/>
      <c r="VJE56" s="96"/>
      <c r="VJF56" s="96"/>
      <c r="VJG56" s="96"/>
      <c r="VJH56" s="96"/>
      <c r="VJI56" s="96"/>
      <c r="VJJ56" s="96"/>
      <c r="VJK56" s="96"/>
      <c r="VJL56" s="96"/>
      <c r="VJM56" s="96"/>
      <c r="VJN56" s="96"/>
      <c r="VJO56" s="96"/>
      <c r="VJP56" s="96"/>
      <c r="VJQ56" s="96"/>
      <c r="VJR56" s="96"/>
      <c r="VJS56" s="96"/>
      <c r="VJT56" s="96"/>
      <c r="VJU56" s="96"/>
      <c r="VJV56" s="96"/>
      <c r="VJW56" s="96"/>
      <c r="VJX56" s="96"/>
      <c r="VJY56" s="96"/>
      <c r="VJZ56" s="96"/>
      <c r="VKA56" s="96"/>
      <c r="VKB56" s="96"/>
      <c r="VKC56" s="96"/>
      <c r="VKD56" s="96"/>
      <c r="VKE56" s="96"/>
      <c r="VKF56" s="96"/>
      <c r="VKG56" s="96"/>
      <c r="VKH56" s="96"/>
      <c r="VKI56" s="96"/>
      <c r="VKJ56" s="96"/>
      <c r="VKK56" s="96"/>
      <c r="VKL56" s="96"/>
      <c r="VKM56" s="96"/>
      <c r="VKN56" s="96"/>
      <c r="VKO56" s="96"/>
      <c r="VKP56" s="96"/>
      <c r="VKQ56" s="96"/>
      <c r="VKR56" s="96"/>
      <c r="VKS56" s="96"/>
      <c r="VKT56" s="96"/>
      <c r="VKU56" s="96"/>
      <c r="VKV56" s="96"/>
      <c r="VKW56" s="96"/>
      <c r="VKX56" s="96"/>
      <c r="VKY56" s="96"/>
      <c r="VKZ56" s="96"/>
      <c r="VLA56" s="96"/>
      <c r="VLB56" s="96"/>
      <c r="VLC56" s="96"/>
      <c r="VLD56" s="96"/>
      <c r="VLE56" s="96"/>
      <c r="VLF56" s="96"/>
      <c r="VLG56" s="96"/>
      <c r="VLH56" s="96"/>
      <c r="VLI56" s="96"/>
      <c r="VLJ56" s="96"/>
      <c r="VLK56" s="96"/>
      <c r="VLL56" s="96"/>
      <c r="VLM56" s="96"/>
      <c r="VLN56" s="96"/>
      <c r="VLO56" s="96"/>
      <c r="VLP56" s="96"/>
      <c r="VLQ56" s="96"/>
      <c r="VLR56" s="96"/>
      <c r="VLS56" s="96"/>
      <c r="VLT56" s="96"/>
      <c r="VLU56" s="96"/>
      <c r="VLV56" s="96"/>
      <c r="VLW56" s="96"/>
      <c r="VLX56" s="96"/>
      <c r="VLY56" s="96"/>
      <c r="VLZ56" s="96"/>
      <c r="VMA56" s="96"/>
      <c r="VMB56" s="96"/>
      <c r="VMC56" s="96"/>
      <c r="VMD56" s="96"/>
      <c r="VME56" s="96"/>
      <c r="VMF56" s="96"/>
      <c r="VMG56" s="96"/>
      <c r="VMH56" s="96"/>
      <c r="VMI56" s="96"/>
      <c r="VMJ56" s="96"/>
      <c r="VMK56" s="96"/>
      <c r="VML56" s="96"/>
      <c r="VMM56" s="96"/>
      <c r="VMN56" s="96"/>
      <c r="VMO56" s="96"/>
      <c r="VMP56" s="96"/>
      <c r="VMQ56" s="96"/>
      <c r="VMR56" s="96"/>
      <c r="VMS56" s="96"/>
      <c r="VMT56" s="96"/>
      <c r="VMU56" s="96"/>
      <c r="VMV56" s="96"/>
      <c r="VMW56" s="96"/>
      <c r="VMX56" s="96"/>
      <c r="VMY56" s="96"/>
      <c r="VMZ56" s="96"/>
      <c r="VNA56" s="96"/>
      <c r="VNB56" s="96"/>
      <c r="VNC56" s="96"/>
      <c r="VND56" s="96"/>
      <c r="VNE56" s="96"/>
      <c r="VNF56" s="96"/>
      <c r="VNG56" s="96"/>
      <c r="VNH56" s="96"/>
      <c r="VNI56" s="96"/>
      <c r="VNJ56" s="96"/>
      <c r="VNK56" s="96"/>
      <c r="VNL56" s="96"/>
      <c r="VNM56" s="96"/>
      <c r="VNN56" s="96"/>
      <c r="VNO56" s="96"/>
      <c r="VNP56" s="96"/>
      <c r="VNQ56" s="96"/>
      <c r="VNR56" s="96"/>
      <c r="VNS56" s="96"/>
      <c r="VNT56" s="96"/>
      <c r="VNU56" s="96"/>
      <c r="VNV56" s="96"/>
      <c r="VNW56" s="96"/>
      <c r="VNX56" s="96"/>
      <c r="VNY56" s="96"/>
      <c r="VNZ56" s="96"/>
      <c r="VOA56" s="96"/>
      <c r="VOB56" s="96"/>
      <c r="VOC56" s="96"/>
      <c r="VOD56" s="96"/>
      <c r="VOE56" s="96"/>
      <c r="VOF56" s="96"/>
      <c r="VOG56" s="96"/>
      <c r="VOH56" s="96"/>
      <c r="VOI56" s="96"/>
      <c r="VOJ56" s="96"/>
      <c r="VOK56" s="96"/>
      <c r="VOL56" s="96"/>
      <c r="VOM56" s="96"/>
      <c r="VON56" s="96"/>
      <c r="VOO56" s="96"/>
      <c r="VOP56" s="96"/>
      <c r="VOQ56" s="96"/>
      <c r="VOR56" s="96"/>
      <c r="VOS56" s="96"/>
      <c r="VOT56" s="96"/>
      <c r="VOU56" s="96"/>
      <c r="VOV56" s="96"/>
      <c r="VOW56" s="96"/>
      <c r="VOX56" s="96"/>
      <c r="VOY56" s="96"/>
      <c r="VOZ56" s="96"/>
      <c r="VPA56" s="96"/>
      <c r="VPB56" s="96"/>
      <c r="VPC56" s="96"/>
      <c r="VPD56" s="96"/>
      <c r="VPE56" s="96"/>
      <c r="VPF56" s="96"/>
      <c r="VPG56" s="96"/>
      <c r="VPH56" s="96"/>
      <c r="VPI56" s="96"/>
      <c r="VPJ56" s="96"/>
      <c r="VPK56" s="96"/>
      <c r="VPL56" s="96"/>
      <c r="VPM56" s="96"/>
      <c r="VPN56" s="96"/>
      <c r="VPO56" s="96"/>
      <c r="VPP56" s="96"/>
      <c r="VPQ56" s="96"/>
      <c r="VPR56" s="96"/>
      <c r="VPS56" s="96"/>
      <c r="VPT56" s="96"/>
      <c r="VPU56" s="96"/>
      <c r="VPV56" s="96"/>
      <c r="VPW56" s="96"/>
      <c r="VPX56" s="96"/>
      <c r="VPY56" s="96"/>
      <c r="VPZ56" s="96"/>
      <c r="VQA56" s="96"/>
      <c r="VQB56" s="96"/>
      <c r="VQC56" s="96"/>
      <c r="VQD56" s="96"/>
      <c r="VQE56" s="96"/>
      <c r="VQF56" s="96"/>
      <c r="VQG56" s="96"/>
      <c r="VQH56" s="96"/>
      <c r="VQI56" s="96"/>
      <c r="VQJ56" s="96"/>
      <c r="VQK56" s="96"/>
      <c r="VQL56" s="96"/>
      <c r="VQM56" s="96"/>
      <c r="VQN56" s="96"/>
      <c r="VQO56" s="96"/>
      <c r="VQP56" s="96"/>
      <c r="VQQ56" s="96"/>
      <c r="VQR56" s="96"/>
      <c r="VQS56" s="96"/>
      <c r="VQT56" s="96"/>
      <c r="VQU56" s="96"/>
      <c r="VQV56" s="96"/>
      <c r="VQW56" s="96"/>
      <c r="VQX56" s="96"/>
      <c r="VQY56" s="96"/>
      <c r="VQZ56" s="96"/>
      <c r="VRA56" s="96"/>
      <c r="VRB56" s="96"/>
      <c r="VRC56" s="96"/>
      <c r="VRD56" s="96"/>
      <c r="VRE56" s="96"/>
      <c r="VRF56" s="96"/>
      <c r="VRG56" s="96"/>
      <c r="VRH56" s="96"/>
      <c r="VRI56" s="96"/>
      <c r="VRJ56" s="96"/>
      <c r="VRK56" s="96"/>
      <c r="VRL56" s="96"/>
      <c r="VRM56" s="96"/>
      <c r="VRN56" s="96"/>
      <c r="VRO56" s="96"/>
      <c r="VRP56" s="96"/>
      <c r="VRQ56" s="96"/>
      <c r="VRR56" s="96"/>
      <c r="VRS56" s="96"/>
      <c r="VRT56" s="96"/>
      <c r="VRU56" s="96"/>
      <c r="VRV56" s="96"/>
      <c r="VRW56" s="96"/>
      <c r="VRX56" s="96"/>
      <c r="VRY56" s="96"/>
      <c r="VRZ56" s="96"/>
      <c r="VSA56" s="96"/>
      <c r="VSB56" s="96"/>
      <c r="VSC56" s="96"/>
      <c r="VSD56" s="96"/>
      <c r="VSE56" s="96"/>
      <c r="VSF56" s="96"/>
      <c r="VSG56" s="96"/>
      <c r="VSH56" s="96"/>
      <c r="VSI56" s="96"/>
      <c r="VSJ56" s="96"/>
      <c r="VSK56" s="96"/>
      <c r="VSL56" s="96"/>
      <c r="VSM56" s="96"/>
      <c r="VSN56" s="96"/>
      <c r="VSO56" s="96"/>
      <c r="VSP56" s="96"/>
      <c r="VSQ56" s="96"/>
      <c r="VSR56" s="96"/>
      <c r="VSS56" s="96"/>
      <c r="VST56" s="96"/>
      <c r="VSU56" s="96"/>
      <c r="VSV56" s="96"/>
      <c r="VSW56" s="96"/>
      <c r="VSX56" s="96"/>
      <c r="VSY56" s="96"/>
      <c r="VSZ56" s="96"/>
      <c r="VTA56" s="96"/>
      <c r="VTB56" s="96"/>
      <c r="VTC56" s="96"/>
      <c r="VTD56" s="96"/>
      <c r="VTE56" s="96"/>
      <c r="VTF56" s="96"/>
      <c r="VTG56" s="96"/>
      <c r="VTH56" s="96"/>
      <c r="VTI56" s="96"/>
      <c r="VTJ56" s="96"/>
      <c r="VTK56" s="96"/>
      <c r="VTL56" s="96"/>
      <c r="VTM56" s="96"/>
      <c r="VTN56" s="96"/>
      <c r="VTO56" s="96"/>
      <c r="VTP56" s="96"/>
      <c r="VTQ56" s="96"/>
      <c r="VTR56" s="96"/>
      <c r="VTS56" s="96"/>
      <c r="VTT56" s="96"/>
      <c r="VTU56" s="96"/>
      <c r="VTV56" s="96"/>
      <c r="VTW56" s="96"/>
      <c r="VTX56" s="96"/>
      <c r="VTY56" s="96"/>
      <c r="VTZ56" s="96"/>
      <c r="VUA56" s="96"/>
      <c r="VUB56" s="96"/>
      <c r="VUC56" s="96"/>
      <c r="VUD56" s="96"/>
      <c r="VUE56" s="96"/>
      <c r="VUF56" s="96"/>
      <c r="VUG56" s="96"/>
      <c r="VUH56" s="96"/>
      <c r="VUI56" s="96"/>
      <c r="VUJ56" s="96"/>
      <c r="VUK56" s="96"/>
      <c r="VUL56" s="96"/>
      <c r="VUM56" s="96"/>
      <c r="VUN56" s="96"/>
      <c r="VUO56" s="96"/>
      <c r="VUP56" s="96"/>
      <c r="VUQ56" s="96"/>
      <c r="VUR56" s="96"/>
      <c r="VUS56" s="96"/>
      <c r="VUT56" s="96"/>
      <c r="VUU56" s="96"/>
      <c r="VUV56" s="96"/>
      <c r="VUW56" s="96"/>
      <c r="VUX56" s="96"/>
      <c r="VUY56" s="96"/>
      <c r="VUZ56" s="96"/>
      <c r="VVA56" s="96"/>
      <c r="VVB56" s="96"/>
      <c r="VVC56" s="96"/>
      <c r="VVD56" s="96"/>
      <c r="VVE56" s="96"/>
      <c r="VVF56" s="96"/>
      <c r="VVG56" s="96"/>
      <c r="VVH56" s="96"/>
      <c r="VVI56" s="96"/>
      <c r="VVJ56" s="96"/>
      <c r="VVK56" s="96"/>
      <c r="VVL56" s="96"/>
      <c r="VVM56" s="96"/>
      <c r="VVN56" s="96"/>
      <c r="VVO56" s="96"/>
      <c r="VVP56" s="96"/>
      <c r="VVQ56" s="96"/>
      <c r="VVR56" s="96"/>
      <c r="VVS56" s="96"/>
      <c r="VVT56" s="96"/>
      <c r="VVU56" s="96"/>
      <c r="VVV56" s="96"/>
      <c r="VVW56" s="96"/>
      <c r="VVX56" s="96"/>
      <c r="VVY56" s="96"/>
      <c r="VVZ56" s="96"/>
      <c r="VWA56" s="96"/>
      <c r="VWB56" s="96"/>
      <c r="VWC56" s="96"/>
      <c r="VWD56" s="96"/>
      <c r="VWE56" s="96"/>
      <c r="VWF56" s="96"/>
      <c r="VWG56" s="96"/>
      <c r="VWH56" s="96"/>
      <c r="VWI56" s="96"/>
      <c r="VWJ56" s="96"/>
      <c r="VWK56" s="96"/>
      <c r="VWL56" s="96"/>
      <c r="VWM56" s="96"/>
      <c r="VWN56" s="96"/>
      <c r="VWO56" s="96"/>
      <c r="VWP56" s="96"/>
      <c r="VWQ56" s="96"/>
      <c r="VWR56" s="96"/>
      <c r="VWS56" s="96"/>
      <c r="VWT56" s="96"/>
      <c r="VWU56" s="96"/>
      <c r="VWV56" s="96"/>
      <c r="VWW56" s="96"/>
      <c r="VWX56" s="96"/>
      <c r="VWY56" s="96"/>
      <c r="VWZ56" s="96"/>
      <c r="VXA56" s="96"/>
      <c r="VXB56" s="96"/>
      <c r="VXC56" s="96"/>
      <c r="VXD56" s="96"/>
      <c r="VXE56" s="96"/>
      <c r="VXF56" s="96"/>
      <c r="VXG56" s="96"/>
      <c r="VXH56" s="96"/>
      <c r="VXI56" s="96"/>
      <c r="VXJ56" s="96"/>
      <c r="VXK56" s="96"/>
      <c r="VXL56" s="96"/>
      <c r="VXM56" s="96"/>
      <c r="VXN56" s="96"/>
      <c r="VXO56" s="96"/>
      <c r="VXP56" s="96"/>
      <c r="VXQ56" s="96"/>
      <c r="VXR56" s="96"/>
      <c r="VXS56" s="96"/>
      <c r="VXT56" s="96"/>
      <c r="VXU56" s="96"/>
      <c r="VXV56" s="96"/>
      <c r="VXW56" s="96"/>
      <c r="VXX56" s="96"/>
      <c r="VXY56" s="96"/>
      <c r="VXZ56" s="96"/>
      <c r="VYA56" s="96"/>
      <c r="VYB56" s="96"/>
      <c r="VYC56" s="96"/>
      <c r="VYD56" s="96"/>
      <c r="VYE56" s="96"/>
      <c r="VYF56" s="96"/>
      <c r="VYG56" s="96"/>
      <c r="VYH56" s="96"/>
      <c r="VYI56" s="96"/>
      <c r="VYJ56" s="96"/>
      <c r="VYK56" s="96"/>
      <c r="VYL56" s="96"/>
      <c r="VYM56" s="96"/>
      <c r="VYN56" s="96"/>
      <c r="VYO56" s="96"/>
      <c r="VYP56" s="96"/>
      <c r="VYQ56" s="96"/>
      <c r="VYR56" s="96"/>
      <c r="VYS56" s="96"/>
      <c r="VYT56" s="96"/>
      <c r="VYU56" s="96"/>
      <c r="VYV56" s="96"/>
      <c r="VYW56" s="96"/>
      <c r="VYX56" s="96"/>
      <c r="VYY56" s="96"/>
      <c r="VYZ56" s="96"/>
      <c r="VZA56" s="96"/>
      <c r="VZB56" s="96"/>
      <c r="VZC56" s="96"/>
      <c r="VZD56" s="96"/>
      <c r="VZE56" s="96"/>
      <c r="VZF56" s="96"/>
      <c r="VZG56" s="96"/>
      <c r="VZH56" s="96"/>
      <c r="VZI56" s="96"/>
      <c r="VZJ56" s="96"/>
      <c r="VZK56" s="96"/>
      <c r="VZL56" s="96"/>
      <c r="VZM56" s="96"/>
      <c r="VZN56" s="96"/>
      <c r="VZO56" s="96"/>
      <c r="VZP56" s="96"/>
      <c r="VZQ56" s="96"/>
      <c r="VZR56" s="96"/>
      <c r="VZS56" s="96"/>
      <c r="VZT56" s="96"/>
      <c r="VZU56" s="96"/>
      <c r="VZV56" s="96"/>
      <c r="VZW56" s="96"/>
      <c r="VZX56" s="96"/>
      <c r="VZY56" s="96"/>
      <c r="VZZ56" s="96"/>
      <c r="WAA56" s="96"/>
      <c r="WAB56" s="96"/>
      <c r="WAC56" s="96"/>
      <c r="WAD56" s="96"/>
      <c r="WAE56" s="96"/>
      <c r="WAF56" s="96"/>
      <c r="WAG56" s="96"/>
      <c r="WAH56" s="96"/>
      <c r="WAI56" s="96"/>
      <c r="WAJ56" s="96"/>
      <c r="WAK56" s="96"/>
      <c r="WAL56" s="96"/>
      <c r="WAM56" s="96"/>
      <c r="WAN56" s="96"/>
      <c r="WAO56" s="96"/>
      <c r="WAP56" s="96"/>
      <c r="WAQ56" s="96"/>
      <c r="WAR56" s="96"/>
      <c r="WAS56" s="96"/>
      <c r="WAT56" s="96"/>
      <c r="WAU56" s="96"/>
      <c r="WAV56" s="96"/>
      <c r="WAW56" s="96"/>
      <c r="WAX56" s="96"/>
      <c r="WAY56" s="96"/>
      <c r="WAZ56" s="96"/>
      <c r="WBA56" s="96"/>
      <c r="WBB56" s="96"/>
      <c r="WBC56" s="96"/>
      <c r="WBD56" s="96"/>
      <c r="WBE56" s="96"/>
      <c r="WBF56" s="96"/>
      <c r="WBG56" s="96"/>
      <c r="WBH56" s="96"/>
      <c r="WBI56" s="96"/>
      <c r="WBJ56" s="96"/>
      <c r="WBK56" s="96"/>
      <c r="WBL56" s="96"/>
      <c r="WBM56" s="96"/>
      <c r="WBN56" s="96"/>
      <c r="WBO56" s="96"/>
      <c r="WBP56" s="96"/>
      <c r="WBQ56" s="96"/>
      <c r="WBR56" s="96"/>
      <c r="WBS56" s="96"/>
      <c r="WBT56" s="96"/>
      <c r="WBU56" s="96"/>
      <c r="WBV56" s="96"/>
      <c r="WBW56" s="96"/>
      <c r="WBX56" s="96"/>
      <c r="WBY56" s="96"/>
      <c r="WBZ56" s="96"/>
      <c r="WCA56" s="96"/>
      <c r="WCB56" s="96"/>
      <c r="WCC56" s="96"/>
      <c r="WCD56" s="96"/>
      <c r="WCE56" s="96"/>
      <c r="WCF56" s="96"/>
      <c r="WCG56" s="96"/>
      <c r="WCH56" s="96"/>
      <c r="WCI56" s="96"/>
      <c r="WCJ56" s="96"/>
      <c r="WCK56" s="96"/>
      <c r="WCL56" s="96"/>
      <c r="WCM56" s="96"/>
      <c r="WCN56" s="96"/>
      <c r="WCO56" s="96"/>
      <c r="WCP56" s="96"/>
      <c r="WCQ56" s="96"/>
      <c r="WCR56" s="96"/>
      <c r="WCS56" s="96"/>
      <c r="WCT56" s="96"/>
      <c r="WCU56" s="96"/>
      <c r="WCV56" s="96"/>
      <c r="WCW56" s="96"/>
      <c r="WCX56" s="96"/>
      <c r="WCY56" s="96"/>
      <c r="WCZ56" s="96"/>
      <c r="WDA56" s="96"/>
      <c r="WDB56" s="96"/>
      <c r="WDC56" s="96"/>
      <c r="WDD56" s="96"/>
      <c r="WDE56" s="96"/>
      <c r="WDF56" s="96"/>
      <c r="WDG56" s="96"/>
      <c r="WDH56" s="96"/>
      <c r="WDI56" s="96"/>
      <c r="WDJ56" s="96"/>
      <c r="WDK56" s="96"/>
      <c r="WDL56" s="96"/>
      <c r="WDM56" s="96"/>
      <c r="WDN56" s="96"/>
      <c r="WDO56" s="96"/>
      <c r="WDP56" s="96"/>
      <c r="WDQ56" s="96"/>
      <c r="WDR56" s="96"/>
      <c r="WDS56" s="96"/>
      <c r="WDT56" s="96"/>
      <c r="WDU56" s="96"/>
      <c r="WDV56" s="96"/>
      <c r="WDW56" s="96"/>
      <c r="WDX56" s="96"/>
      <c r="WDY56" s="96"/>
      <c r="WDZ56" s="96"/>
      <c r="WEA56" s="96"/>
      <c r="WEB56" s="96"/>
      <c r="WEC56" s="96"/>
      <c r="WED56" s="96"/>
      <c r="WEE56" s="96"/>
      <c r="WEF56" s="96"/>
      <c r="WEG56" s="96"/>
      <c r="WEH56" s="96"/>
      <c r="WEI56" s="96"/>
      <c r="WEJ56" s="96"/>
      <c r="WEK56" s="96"/>
      <c r="WEL56" s="96"/>
      <c r="WEM56" s="96"/>
      <c r="WEN56" s="96"/>
      <c r="WEO56" s="96"/>
      <c r="WEP56" s="96"/>
      <c r="WEQ56" s="96"/>
      <c r="WER56" s="96"/>
      <c r="WES56" s="96"/>
      <c r="WET56" s="96"/>
      <c r="WEU56" s="96"/>
      <c r="WEV56" s="96"/>
      <c r="WEW56" s="96"/>
      <c r="WEX56" s="96"/>
      <c r="WEY56" s="96"/>
      <c r="WEZ56" s="96"/>
      <c r="WFA56" s="96"/>
      <c r="WFB56" s="96"/>
      <c r="WFC56" s="96"/>
      <c r="WFD56" s="96"/>
      <c r="WFE56" s="96"/>
      <c r="WFF56" s="96"/>
      <c r="WFG56" s="96"/>
      <c r="WFH56" s="96"/>
      <c r="WFI56" s="96"/>
      <c r="WFJ56" s="96"/>
      <c r="WFK56" s="96"/>
      <c r="WFL56" s="96"/>
      <c r="WFM56" s="96"/>
      <c r="WFN56" s="96"/>
      <c r="WFO56" s="96"/>
      <c r="WFP56" s="96"/>
      <c r="WFQ56" s="96"/>
      <c r="WFR56" s="96"/>
      <c r="WFS56" s="96"/>
      <c r="WFT56" s="96"/>
      <c r="WFU56" s="96"/>
      <c r="WFV56" s="96"/>
      <c r="WFW56" s="96"/>
      <c r="WFX56" s="96"/>
      <c r="WFY56" s="96"/>
      <c r="WFZ56" s="96"/>
      <c r="WGA56" s="96"/>
      <c r="WGB56" s="96"/>
      <c r="WGC56" s="96"/>
      <c r="WGD56" s="96"/>
      <c r="WGE56" s="96"/>
      <c r="WGF56" s="96"/>
      <c r="WGG56" s="96"/>
      <c r="WGH56" s="96"/>
      <c r="WGI56" s="96"/>
      <c r="WGJ56" s="96"/>
      <c r="WGK56" s="96"/>
      <c r="WGL56" s="96"/>
      <c r="WGM56" s="96"/>
      <c r="WGN56" s="96"/>
      <c r="WGO56" s="96"/>
      <c r="WGP56" s="96"/>
      <c r="WGQ56" s="96"/>
      <c r="WGR56" s="96"/>
      <c r="WGS56" s="96"/>
      <c r="WGT56" s="96"/>
      <c r="WGU56" s="96"/>
      <c r="WGV56" s="96"/>
      <c r="WGW56" s="96"/>
      <c r="WGX56" s="96"/>
      <c r="WGY56" s="96"/>
      <c r="WGZ56" s="96"/>
      <c r="WHA56" s="96"/>
      <c r="WHB56" s="96"/>
      <c r="WHC56" s="96"/>
      <c r="WHD56" s="96"/>
      <c r="WHE56" s="96"/>
      <c r="WHF56" s="96"/>
      <c r="WHG56" s="96"/>
      <c r="WHH56" s="96"/>
      <c r="WHI56" s="96"/>
      <c r="WHJ56" s="96"/>
      <c r="WHK56" s="96"/>
      <c r="WHL56" s="96"/>
      <c r="WHM56" s="96"/>
      <c r="WHN56" s="96"/>
      <c r="WHO56" s="96"/>
      <c r="WHP56" s="96"/>
      <c r="WHQ56" s="96"/>
      <c r="WHR56" s="96"/>
      <c r="WHS56" s="96"/>
      <c r="WHT56" s="96"/>
      <c r="WHU56" s="96"/>
      <c r="WHV56" s="96"/>
      <c r="WHW56" s="96"/>
      <c r="WHX56" s="96"/>
      <c r="WHY56" s="96"/>
      <c r="WHZ56" s="96"/>
      <c r="WIA56" s="96"/>
      <c r="WIB56" s="96"/>
      <c r="WIC56" s="96"/>
      <c r="WID56" s="96"/>
      <c r="WIE56" s="96"/>
      <c r="WIF56" s="96"/>
      <c r="WIG56" s="96"/>
      <c r="WIH56" s="96"/>
      <c r="WII56" s="96"/>
      <c r="WIJ56" s="96"/>
      <c r="WIK56" s="96"/>
      <c r="WIL56" s="96"/>
      <c r="WIM56" s="96"/>
      <c r="WIN56" s="96"/>
      <c r="WIO56" s="96"/>
      <c r="WIP56" s="96"/>
      <c r="WIQ56" s="96"/>
      <c r="WIR56" s="96"/>
      <c r="WIS56" s="96"/>
      <c r="WIT56" s="96"/>
      <c r="WIU56" s="96"/>
      <c r="WIV56" s="96"/>
      <c r="WIW56" s="96"/>
      <c r="WIX56" s="96"/>
      <c r="WIY56" s="96"/>
      <c r="WIZ56" s="96"/>
      <c r="WJA56" s="96"/>
      <c r="WJB56" s="96"/>
      <c r="WJC56" s="96"/>
      <c r="WJD56" s="96"/>
      <c r="WJE56" s="96"/>
      <c r="WJF56" s="96"/>
      <c r="WJG56" s="96"/>
      <c r="WJH56" s="96"/>
      <c r="WJI56" s="96"/>
      <c r="WJJ56" s="96"/>
      <c r="WJK56" s="96"/>
      <c r="WJL56" s="96"/>
      <c r="WJM56" s="96"/>
      <c r="WJN56" s="96"/>
      <c r="WJO56" s="96"/>
      <c r="WJP56" s="96"/>
      <c r="WJQ56" s="96"/>
      <c r="WJR56" s="96"/>
      <c r="WJS56" s="96"/>
      <c r="WJT56" s="96"/>
      <c r="WJU56" s="96"/>
      <c r="WJV56" s="96"/>
      <c r="WJW56" s="96"/>
      <c r="WJX56" s="96"/>
      <c r="WJY56" s="96"/>
      <c r="WJZ56" s="96"/>
      <c r="WKA56" s="96"/>
      <c r="WKB56" s="96"/>
      <c r="WKC56" s="96"/>
      <c r="WKD56" s="96"/>
      <c r="WKE56" s="96"/>
      <c r="WKF56" s="96"/>
      <c r="WKG56" s="96"/>
      <c r="WKH56" s="96"/>
      <c r="WKI56" s="96"/>
      <c r="WKJ56" s="96"/>
      <c r="WKK56" s="96"/>
      <c r="WKL56" s="96"/>
      <c r="WKM56" s="96"/>
      <c r="WKN56" s="96"/>
      <c r="WKO56" s="96"/>
      <c r="WKP56" s="96"/>
      <c r="WKQ56" s="96"/>
      <c r="WKR56" s="96"/>
      <c r="WKS56" s="96"/>
      <c r="WKT56" s="96"/>
      <c r="WKU56" s="96"/>
      <c r="WKV56" s="96"/>
      <c r="WKW56" s="96"/>
      <c r="WKX56" s="96"/>
      <c r="WKY56" s="96"/>
      <c r="WKZ56" s="96"/>
      <c r="WLA56" s="96"/>
      <c r="WLB56" s="96"/>
      <c r="WLC56" s="96"/>
      <c r="WLD56" s="96"/>
      <c r="WLE56" s="96"/>
      <c r="WLF56" s="96"/>
      <c r="WLG56" s="96"/>
      <c r="WLH56" s="96"/>
      <c r="WLI56" s="96"/>
      <c r="WLJ56" s="96"/>
      <c r="WLK56" s="96"/>
      <c r="WLL56" s="96"/>
      <c r="WLM56" s="96"/>
      <c r="WLN56" s="96"/>
      <c r="WLO56" s="96"/>
      <c r="WLP56" s="96"/>
      <c r="WLQ56" s="96"/>
      <c r="WLR56" s="96"/>
      <c r="WLS56" s="96"/>
      <c r="WLT56" s="96"/>
      <c r="WLU56" s="96"/>
      <c r="WLV56" s="96"/>
      <c r="WLW56" s="96"/>
      <c r="WLX56" s="96"/>
      <c r="WLY56" s="96"/>
      <c r="WLZ56" s="96"/>
      <c r="WMA56" s="96"/>
      <c r="WMB56" s="96"/>
      <c r="WMC56" s="96"/>
      <c r="WMD56" s="96"/>
      <c r="WME56" s="96"/>
      <c r="WMF56" s="96"/>
      <c r="WMG56" s="96"/>
      <c r="WMH56" s="96"/>
      <c r="WMI56" s="96"/>
      <c r="WMJ56" s="96"/>
      <c r="WMK56" s="96"/>
      <c r="WML56" s="96"/>
      <c r="WMM56" s="96"/>
      <c r="WMN56" s="96"/>
      <c r="WMO56" s="96"/>
      <c r="WMP56" s="96"/>
      <c r="WMQ56" s="96"/>
      <c r="WMR56" s="96"/>
      <c r="WMS56" s="96"/>
      <c r="WMT56" s="96"/>
      <c r="WMU56" s="96"/>
      <c r="WMV56" s="96"/>
      <c r="WMW56" s="96"/>
      <c r="WMX56" s="96"/>
      <c r="WMY56" s="96"/>
      <c r="WMZ56" s="96"/>
      <c r="WNA56" s="96"/>
      <c r="WNB56" s="96"/>
      <c r="WNC56" s="96"/>
      <c r="WND56" s="96"/>
      <c r="WNE56" s="96"/>
      <c r="WNF56" s="96"/>
      <c r="WNG56" s="96"/>
      <c r="WNH56" s="96"/>
      <c r="WNI56" s="96"/>
      <c r="WNJ56" s="96"/>
      <c r="WNK56" s="96"/>
      <c r="WNL56" s="96"/>
      <c r="WNM56" s="96"/>
      <c r="WNN56" s="96"/>
      <c r="WNO56" s="96"/>
      <c r="WNP56" s="96"/>
      <c r="WNQ56" s="96"/>
      <c r="WNR56" s="96"/>
      <c r="WNS56" s="96"/>
      <c r="WNT56" s="96"/>
      <c r="WNU56" s="96"/>
      <c r="WNV56" s="96"/>
      <c r="WNW56" s="96"/>
      <c r="WNX56" s="96"/>
      <c r="WNY56" s="96"/>
      <c r="WNZ56" s="96"/>
      <c r="WOA56" s="96"/>
      <c r="WOB56" s="96"/>
      <c r="WOC56" s="96"/>
      <c r="WOD56" s="96"/>
      <c r="WOE56" s="96"/>
      <c r="WOF56" s="96"/>
      <c r="WOG56" s="96"/>
      <c r="WOH56" s="96"/>
      <c r="WOI56" s="96"/>
      <c r="WOJ56" s="96"/>
      <c r="WOK56" s="96"/>
      <c r="WOL56" s="96"/>
      <c r="WOM56" s="96"/>
      <c r="WON56" s="96"/>
      <c r="WOO56" s="96"/>
      <c r="WOP56" s="96"/>
      <c r="WOQ56" s="96"/>
      <c r="WOR56" s="96"/>
      <c r="WOS56" s="96"/>
      <c r="WOT56" s="96"/>
      <c r="WOU56" s="96"/>
      <c r="WOV56" s="96"/>
      <c r="WOW56" s="96"/>
      <c r="WOX56" s="96"/>
      <c r="WOY56" s="96"/>
      <c r="WOZ56" s="96"/>
      <c r="WPA56" s="96"/>
      <c r="WPB56" s="96"/>
      <c r="WPC56" s="96"/>
      <c r="WPD56" s="96"/>
      <c r="WPE56" s="96"/>
      <c r="WPF56" s="96"/>
      <c r="WPG56" s="96"/>
      <c r="WPH56" s="96"/>
      <c r="WPI56" s="96"/>
      <c r="WPJ56" s="96"/>
      <c r="WPK56" s="96"/>
      <c r="WPL56" s="96"/>
      <c r="WPM56" s="96"/>
      <c r="WPN56" s="96"/>
      <c r="WPO56" s="96"/>
      <c r="WPP56" s="96"/>
      <c r="WPQ56" s="96"/>
      <c r="WPR56" s="96"/>
      <c r="WPS56" s="96"/>
      <c r="WPT56" s="96"/>
      <c r="WPU56" s="96"/>
      <c r="WPV56" s="96"/>
      <c r="WPW56" s="96"/>
      <c r="WPX56" s="96"/>
      <c r="WPY56" s="96"/>
      <c r="WPZ56" s="96"/>
      <c r="WQA56" s="96"/>
      <c r="WQB56" s="96"/>
      <c r="WQC56" s="96"/>
      <c r="WQD56" s="96"/>
      <c r="WQE56" s="96"/>
      <c r="WQF56" s="96"/>
      <c r="WQG56" s="96"/>
      <c r="WQH56" s="96"/>
      <c r="WQI56" s="96"/>
      <c r="WQJ56" s="96"/>
      <c r="WQK56" s="96"/>
      <c r="WQL56" s="96"/>
      <c r="WQM56" s="96"/>
      <c r="WQN56" s="96"/>
      <c r="WQO56" s="96"/>
      <c r="WQP56" s="96"/>
      <c r="WQQ56" s="96"/>
      <c r="WQR56" s="96"/>
      <c r="WQS56" s="96"/>
      <c r="WQT56" s="96"/>
      <c r="WQU56" s="96"/>
      <c r="WQV56" s="96"/>
      <c r="WQW56" s="96"/>
      <c r="WQX56" s="96"/>
      <c r="WQY56" s="96"/>
      <c r="WQZ56" s="96"/>
      <c r="WRA56" s="96"/>
      <c r="WRB56" s="96"/>
      <c r="WRC56" s="96"/>
      <c r="WRD56" s="96"/>
      <c r="WRE56" s="96"/>
      <c r="WRF56" s="96"/>
      <c r="WRG56" s="96"/>
      <c r="WRH56" s="96"/>
      <c r="WRI56" s="96"/>
      <c r="WRJ56" s="96"/>
      <c r="WRK56" s="96"/>
      <c r="WRL56" s="96"/>
      <c r="WRM56" s="96"/>
      <c r="WRN56" s="96"/>
      <c r="WRO56" s="96"/>
      <c r="WRP56" s="96"/>
      <c r="WRQ56" s="96"/>
      <c r="WRR56" s="96"/>
      <c r="WRS56" s="96"/>
      <c r="WRT56" s="96"/>
      <c r="WRU56" s="96"/>
      <c r="WRV56" s="96"/>
      <c r="WRW56" s="96"/>
      <c r="WRX56" s="96"/>
      <c r="WRY56" s="96"/>
      <c r="WRZ56" s="96"/>
      <c r="WSA56" s="96"/>
      <c r="WSB56" s="96"/>
      <c r="WSC56" s="96"/>
      <c r="WSD56" s="96"/>
      <c r="WSE56" s="96"/>
      <c r="WSF56" s="96"/>
      <c r="WSG56" s="96"/>
      <c r="WSH56" s="96"/>
      <c r="WSI56" s="96"/>
      <c r="WSJ56" s="96"/>
      <c r="WSK56" s="96"/>
      <c r="WSL56" s="96"/>
      <c r="WSM56" s="96"/>
      <c r="WSN56" s="96"/>
      <c r="WSO56" s="96"/>
      <c r="WSP56" s="96"/>
      <c r="WSQ56" s="96"/>
      <c r="WSR56" s="96"/>
      <c r="WSS56" s="96"/>
      <c r="WST56" s="96"/>
      <c r="WSU56" s="96"/>
      <c r="WSV56" s="96"/>
      <c r="WSW56" s="96"/>
      <c r="WSX56" s="96"/>
      <c r="WSY56" s="96"/>
      <c r="WSZ56" s="96"/>
      <c r="WTA56" s="96"/>
      <c r="WTB56" s="96"/>
      <c r="WTC56" s="96"/>
      <c r="WTD56" s="96"/>
      <c r="WTE56" s="96"/>
      <c r="WTF56" s="96"/>
      <c r="WTG56" s="96"/>
      <c r="WTH56" s="96"/>
      <c r="WTI56" s="96"/>
      <c r="WTJ56" s="96"/>
      <c r="WTK56" s="96"/>
      <c r="WTL56" s="96"/>
      <c r="WTM56" s="96"/>
      <c r="WTN56" s="96"/>
      <c r="WTO56" s="96"/>
      <c r="WTP56" s="96"/>
      <c r="WTQ56" s="96"/>
      <c r="WTR56" s="96"/>
      <c r="WTS56" s="96"/>
      <c r="WTT56" s="96"/>
      <c r="WTU56" s="96"/>
      <c r="WTV56" s="96"/>
      <c r="WTW56" s="96"/>
      <c r="WTX56" s="96"/>
      <c r="WTY56" s="96"/>
      <c r="WTZ56" s="96"/>
      <c r="WUA56" s="96"/>
      <c r="WUB56" s="96"/>
      <c r="WUC56" s="96"/>
      <c r="WUD56" s="96"/>
      <c r="WUE56" s="96"/>
      <c r="WUF56" s="96"/>
      <c r="WUG56" s="96"/>
      <c r="WUH56" s="96"/>
      <c r="WUI56" s="96"/>
      <c r="WUJ56" s="96"/>
      <c r="WUK56" s="96"/>
      <c r="WUL56" s="96"/>
      <c r="WUM56" s="96"/>
      <c r="WUN56" s="96"/>
      <c r="WUO56" s="96"/>
      <c r="WUP56" s="96"/>
      <c r="WUQ56" s="96"/>
      <c r="WUR56" s="96"/>
      <c r="WUS56" s="96"/>
      <c r="WUT56" s="96"/>
      <c r="WUU56" s="96"/>
      <c r="WUV56" s="96"/>
      <c r="WUW56" s="96"/>
      <c r="WUX56" s="96"/>
      <c r="WUY56" s="96"/>
      <c r="WUZ56" s="96"/>
      <c r="WVA56" s="96"/>
      <c r="WVB56" s="96"/>
      <c r="WVC56" s="96"/>
      <c r="WVD56" s="96"/>
      <c r="WVE56" s="96"/>
      <c r="WVF56" s="96"/>
      <c r="WVG56" s="96"/>
      <c r="WVH56" s="96"/>
      <c r="WVI56" s="96"/>
      <c r="WVJ56" s="96"/>
      <c r="WVK56" s="96"/>
      <c r="WVL56" s="96"/>
      <c r="WVM56" s="96"/>
      <c r="WVN56" s="96"/>
      <c r="WVO56" s="96"/>
      <c r="WVP56" s="96"/>
      <c r="WVQ56" s="96"/>
      <c r="WVR56" s="96"/>
      <c r="WVS56" s="96"/>
      <c r="WVT56" s="96"/>
      <c r="WVU56" s="96"/>
      <c r="WVV56" s="96"/>
      <c r="WVW56" s="96"/>
      <c r="WVX56" s="96"/>
      <c r="WVY56" s="96"/>
      <c r="WVZ56" s="96"/>
      <c r="WWA56" s="96"/>
      <c r="WWB56" s="96"/>
      <c r="WWC56" s="96"/>
      <c r="WWD56" s="96"/>
      <c r="WWE56" s="96"/>
      <c r="WWF56" s="96"/>
      <c r="WWG56" s="96"/>
      <c r="WWH56" s="96"/>
      <c r="WWI56" s="96"/>
      <c r="WWJ56" s="96"/>
      <c r="WWK56" s="96"/>
      <c r="WWL56" s="96"/>
      <c r="WWM56" s="96"/>
      <c r="WWN56" s="96"/>
      <c r="WWO56" s="96"/>
      <c r="WWP56" s="96"/>
      <c r="WWQ56" s="96"/>
      <c r="WWR56" s="96"/>
      <c r="WWS56" s="96"/>
      <c r="WWT56" s="96"/>
      <c r="WWU56" s="96"/>
      <c r="WWV56" s="96"/>
      <c r="WWW56" s="96"/>
      <c r="WWX56" s="96"/>
      <c r="WWY56" s="96"/>
      <c r="WWZ56" s="96"/>
      <c r="WXA56" s="96"/>
      <c r="WXB56" s="96"/>
      <c r="WXC56" s="96"/>
      <c r="WXD56" s="96"/>
      <c r="WXE56" s="96"/>
      <c r="WXF56" s="96"/>
      <c r="WXG56" s="96"/>
      <c r="WXH56" s="96"/>
      <c r="WXI56" s="96"/>
      <c r="WXJ56" s="96"/>
      <c r="WXK56" s="96"/>
      <c r="WXL56" s="96"/>
      <c r="WXM56" s="96"/>
      <c r="WXN56" s="96"/>
      <c r="WXO56" s="96"/>
      <c r="WXP56" s="96"/>
      <c r="WXQ56" s="96"/>
      <c r="WXR56" s="96"/>
      <c r="WXS56" s="96"/>
      <c r="WXT56" s="96"/>
      <c r="WXU56" s="96"/>
      <c r="WXV56" s="96"/>
      <c r="WXW56" s="96"/>
      <c r="WXX56" s="96"/>
      <c r="WXY56" s="96"/>
      <c r="WXZ56" s="96"/>
      <c r="WYA56" s="96"/>
      <c r="WYB56" s="96"/>
      <c r="WYC56" s="96"/>
      <c r="WYD56" s="96"/>
      <c r="WYE56" s="96"/>
      <c r="WYF56" s="96"/>
      <c r="WYG56" s="96"/>
      <c r="WYH56" s="96"/>
      <c r="WYI56" s="96"/>
      <c r="WYJ56" s="96"/>
      <c r="WYK56" s="96"/>
      <c r="WYL56" s="96"/>
      <c r="WYM56" s="96"/>
      <c r="WYN56" s="96"/>
      <c r="WYO56" s="96"/>
      <c r="WYP56" s="96"/>
      <c r="WYQ56" s="96"/>
      <c r="WYR56" s="96"/>
      <c r="WYS56" s="96"/>
      <c r="WYT56" s="96"/>
      <c r="WYU56" s="96"/>
      <c r="WYV56" s="96"/>
      <c r="WYW56" s="96"/>
      <c r="WYX56" s="96"/>
      <c r="WYY56" s="96"/>
      <c r="WYZ56" s="96"/>
      <c r="WZA56" s="96"/>
      <c r="WZB56" s="96"/>
      <c r="WZC56" s="96"/>
      <c r="WZD56" s="96"/>
      <c r="WZE56" s="96"/>
      <c r="WZF56" s="96"/>
      <c r="WZG56" s="96"/>
      <c r="WZH56" s="96"/>
      <c r="WZI56" s="96"/>
      <c r="WZJ56" s="96"/>
      <c r="WZK56" s="96"/>
      <c r="WZL56" s="96"/>
      <c r="WZM56" s="96"/>
      <c r="WZN56" s="96"/>
      <c r="WZO56" s="96"/>
      <c r="WZP56" s="96"/>
      <c r="WZQ56" s="96"/>
      <c r="WZR56" s="96"/>
      <c r="WZS56" s="96"/>
      <c r="WZT56" s="96"/>
      <c r="WZU56" s="96"/>
      <c r="WZV56" s="96"/>
      <c r="WZW56" s="96"/>
      <c r="WZX56" s="96"/>
      <c r="WZY56" s="96"/>
      <c r="WZZ56" s="96"/>
      <c r="XAA56" s="96"/>
      <c r="XAB56" s="96"/>
      <c r="XAC56" s="96"/>
      <c r="XAD56" s="96"/>
      <c r="XAE56" s="96"/>
      <c r="XAF56" s="96"/>
      <c r="XAG56" s="96"/>
      <c r="XAH56" s="96"/>
      <c r="XAI56" s="96"/>
      <c r="XAJ56" s="96"/>
      <c r="XAK56" s="96"/>
      <c r="XAL56" s="96"/>
      <c r="XAM56" s="96"/>
      <c r="XAN56" s="96"/>
      <c r="XAO56" s="96"/>
      <c r="XAP56" s="96"/>
      <c r="XAQ56" s="96"/>
      <c r="XAR56" s="96"/>
      <c r="XAS56" s="96"/>
      <c r="XAT56" s="96"/>
      <c r="XAU56" s="96"/>
      <c r="XAV56" s="96"/>
      <c r="XAW56" s="96"/>
      <c r="XAX56" s="96"/>
      <c r="XAY56" s="96"/>
      <c r="XAZ56" s="96"/>
      <c r="XBA56" s="96"/>
      <c r="XBB56" s="96"/>
      <c r="XBC56" s="96"/>
      <c r="XBD56" s="96"/>
      <c r="XBE56" s="96"/>
      <c r="XBF56" s="96"/>
      <c r="XBG56" s="96"/>
      <c r="XBH56" s="96"/>
      <c r="XBI56" s="96"/>
      <c r="XBJ56" s="96"/>
      <c r="XBK56" s="96"/>
      <c r="XBL56" s="96"/>
      <c r="XBM56" s="96"/>
      <c r="XBN56" s="96"/>
      <c r="XBO56" s="96"/>
      <c r="XBP56" s="96"/>
      <c r="XBQ56" s="96"/>
      <c r="XBR56" s="96"/>
      <c r="XBS56" s="96"/>
      <c r="XBT56" s="96"/>
      <c r="XBU56" s="96"/>
      <c r="XBV56" s="96"/>
      <c r="XBW56" s="96"/>
      <c r="XBX56" s="96"/>
      <c r="XBY56" s="96"/>
      <c r="XBZ56" s="96"/>
      <c r="XCA56" s="96"/>
      <c r="XCB56" s="96"/>
      <c r="XCC56" s="96"/>
      <c r="XCD56" s="96"/>
      <c r="XCE56" s="96"/>
      <c r="XCF56" s="96"/>
      <c r="XCG56" s="96"/>
      <c r="XCH56" s="96"/>
      <c r="XCI56" s="96"/>
      <c r="XCJ56" s="96"/>
      <c r="XCK56" s="96"/>
      <c r="XCL56" s="96"/>
      <c r="XCM56" s="96"/>
      <c r="XCN56" s="96"/>
      <c r="XCO56" s="96"/>
      <c r="XCP56" s="96"/>
      <c r="XCQ56" s="96"/>
      <c r="XCR56" s="96"/>
      <c r="XCS56" s="96"/>
      <c r="XCT56" s="96"/>
      <c r="XCU56" s="96"/>
      <c r="XCV56" s="96"/>
      <c r="XCW56" s="96"/>
      <c r="XCX56" s="96"/>
      <c r="XCY56" s="96"/>
      <c r="XCZ56" s="96"/>
    </row>
    <row r="57" spans="2:16328" x14ac:dyDescent="0.35">
      <c r="B57" s="11" t="s">
        <v>287</v>
      </c>
      <c r="C57" s="65">
        <f t="shared" ref="C57:L57" ca="1" si="11">+(1+C$29)^(C$33-$C$30-$C$31)</f>
        <v>1.0228039874490111</v>
      </c>
      <c r="D57" s="65">
        <f t="shared" ca="1" si="11"/>
        <v>1.1148563463194223</v>
      </c>
      <c r="E57" s="65">
        <f t="shared" ca="1" si="11"/>
        <v>1.2151934174881704</v>
      </c>
      <c r="F57" s="65">
        <f t="shared" ca="1" si="11"/>
        <v>1.3245608250621059</v>
      </c>
      <c r="G57" s="65">
        <f t="shared" ca="1" si="11"/>
        <v>1.4437712993176954</v>
      </c>
      <c r="H57" s="65">
        <f t="shared" ca="1" si="11"/>
        <v>1.5737107162562882</v>
      </c>
      <c r="I57" s="65">
        <f t="shared" ca="1" si="11"/>
        <v>1.7153446807193542</v>
      </c>
      <c r="J57" s="65">
        <f t="shared" ca="1" si="11"/>
        <v>1.8697257019840963</v>
      </c>
      <c r="K57" s="65">
        <f t="shared" ca="1" si="11"/>
        <v>2.0380010151626649</v>
      </c>
      <c r="L57" s="65">
        <f t="shared" ca="1" si="11"/>
        <v>2.2214211065273051</v>
      </c>
      <c r="M57" s="65"/>
    </row>
    <row r="58" spans="2:16328" x14ac:dyDescent="0.35">
      <c r="B58" s="30" t="s">
        <v>288</v>
      </c>
      <c r="C58" s="4">
        <f ca="1">+C56/C57</f>
        <v>31.461292008744259</v>
      </c>
      <c r="D58" s="4">
        <f t="shared" ref="D58:L58" ca="1" si="12">+D56/D57</f>
        <v>5.9623712203378973</v>
      </c>
      <c r="E58" s="4">
        <f t="shared" ca="1" si="12"/>
        <v>30.304628981072685</v>
      </c>
      <c r="F58" s="4">
        <f t="shared" ca="1" si="12"/>
        <v>-46.70666837057103</v>
      </c>
      <c r="G58" s="4">
        <f t="shared" ca="1" si="12"/>
        <v>128.22760853017581</v>
      </c>
      <c r="H58" s="4">
        <f t="shared" ca="1" si="12"/>
        <v>118.5239967697342</v>
      </c>
      <c r="I58" s="4">
        <f t="shared" ca="1" si="12"/>
        <v>115.37868678022403</v>
      </c>
      <c r="J58" s="4">
        <f t="shared" ca="1" si="12"/>
        <v>108.38449245504775</v>
      </c>
      <c r="K58" s="4">
        <f t="shared" ca="1" si="12"/>
        <v>99.36456326294774</v>
      </c>
      <c r="L58" s="4">
        <f t="shared" ca="1" si="12"/>
        <v>1438.9024885674673</v>
      </c>
      <c r="M58" s="4"/>
    </row>
    <row r="59" spans="2:16328" ht="5.15" customHeight="1" x14ac:dyDescent="0.35"/>
    <row r="60" spans="2:16328" x14ac:dyDescent="0.35">
      <c r="B60" s="28" t="s">
        <v>289</v>
      </c>
      <c r="C60" s="102">
        <f ca="1">+SUM(C58:M58)</f>
        <v>2029.8034602051807</v>
      </c>
    </row>
    <row r="61" spans="2:16328" x14ac:dyDescent="0.35">
      <c r="B61" s="103" t="s">
        <v>290</v>
      </c>
      <c r="C61" s="104">
        <f>+Model!P227</f>
        <v>364.53100000000001</v>
      </c>
    </row>
    <row r="62" spans="2:16328" x14ac:dyDescent="0.35">
      <c r="B62" s="32" t="s">
        <v>261</v>
      </c>
      <c r="C62" s="105">
        <f ca="1">+C60+C61</f>
        <v>2394.3344602051807</v>
      </c>
      <c r="D62" s="106"/>
      <c r="E62" s="99"/>
      <c r="F62" s="99"/>
      <c r="G62" s="99"/>
      <c r="H62" s="99"/>
      <c r="I62" s="99"/>
      <c r="J62" s="99"/>
      <c r="K62" s="107" t="s">
        <v>291</v>
      </c>
      <c r="L62" s="105">
        <f ca="1">(M53)/(L29-L67)</f>
        <v>2987.269829233202</v>
      </c>
    </row>
    <row r="63" spans="2:16328" ht="15" thickBot="1" x14ac:dyDescent="0.4">
      <c r="B63" s="108" t="s">
        <v>292</v>
      </c>
      <c r="C63" s="109">
        <f>+Model!P324</f>
        <v>97.329404000000011</v>
      </c>
      <c r="K63" s="110" t="s">
        <v>259</v>
      </c>
      <c r="L63" s="109">
        <f>+Model!Y179</f>
        <v>97.329404000000011</v>
      </c>
      <c r="N63" s="8"/>
    </row>
    <row r="64" spans="2:16328" ht="15" thickBot="1" x14ac:dyDescent="0.4">
      <c r="B64" s="111" t="s">
        <v>293</v>
      </c>
      <c r="C64" s="120">
        <f ca="1">+C62/C63</f>
        <v>24.600319757482335</v>
      </c>
      <c r="D64" s="99"/>
      <c r="E64" s="99"/>
      <c r="F64" s="99"/>
      <c r="G64" s="99"/>
      <c r="H64" s="99"/>
      <c r="I64" s="99"/>
      <c r="J64" s="99"/>
      <c r="K64" s="107" t="s">
        <v>294</v>
      </c>
      <c r="L64" s="112">
        <f ca="1">+L62/L63</f>
        <v>30.692367429201578</v>
      </c>
      <c r="N64" s="8"/>
    </row>
    <row r="65" spans="2:16328" x14ac:dyDescent="0.35">
      <c r="K65" s="70" t="s">
        <v>295</v>
      </c>
      <c r="L65" s="113">
        <f ca="1">IFERROR(L64/L66,"na")</f>
        <v>13.104967140709327</v>
      </c>
      <c r="N65" s="8"/>
    </row>
    <row r="66" spans="2:16328" x14ac:dyDescent="0.35">
      <c r="K66" s="70" t="str">
        <f>$L$76+1&amp;" EPS (1Y Forward)"</f>
        <v>2033 EPS (1Y Forward)</v>
      </c>
      <c r="L66" s="45">
        <f ca="1">+M36</f>
        <v>2.3420407773369134</v>
      </c>
    </row>
    <row r="67" spans="2:16328" x14ac:dyDescent="0.35">
      <c r="K67" s="70" t="s">
        <v>296</v>
      </c>
      <c r="L67" s="114">
        <f ca="1">+$K$20</f>
        <v>2.4591684586640419E-2</v>
      </c>
    </row>
    <row r="68" spans="2:16328" ht="5.15" customHeight="1" x14ac:dyDescent="0.35"/>
    <row r="69" spans="2:16328" x14ac:dyDescent="0.35">
      <c r="B69" s="72" t="s">
        <v>297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2:16328" ht="5.15" customHeight="1" x14ac:dyDescent="0.35"/>
    <row r="71" spans="2:16328" x14ac:dyDescent="0.35">
      <c r="B71" t="s">
        <v>240</v>
      </c>
      <c r="C71" s="35">
        <f t="shared" ref="C71:K71" ca="1" si="13">IFERROR(C122,$C$24)</f>
        <v>8.2510988726757481E-2</v>
      </c>
      <c r="D71" s="35">
        <f t="shared" ca="1" si="13"/>
        <v>8.264182821449137E-2</v>
      </c>
      <c r="E71" s="35">
        <f t="shared" ca="1" si="13"/>
        <v>8.0644039188594141E-2</v>
      </c>
      <c r="F71" s="35">
        <f t="shared" ca="1" si="13"/>
        <v>7.9760563825264835E-2</v>
      </c>
      <c r="G71" s="35">
        <f t="shared" ca="1" si="13"/>
        <v>7.9628914764836217E-2</v>
      </c>
      <c r="H71" s="35">
        <f t="shared" ca="1" si="13"/>
        <v>7.9912032946776956E-2</v>
      </c>
      <c r="I71" s="35">
        <f t="shared" ca="1" si="13"/>
        <v>8.0189215865431776E-2</v>
      </c>
      <c r="J71" s="35">
        <f t="shared" ca="1" si="13"/>
        <v>8.0525698997460357E-2</v>
      </c>
      <c r="K71" s="35">
        <f t="shared" ca="1" si="13"/>
        <v>8.0758934124608217E-2</v>
      </c>
      <c r="L71" s="35">
        <f ca="1">IFERROR(L122,C71)</f>
        <v>8.0850554309179201E-2</v>
      </c>
      <c r="M71" s="35">
        <f ca="1">+L71</f>
        <v>8.0850554309179201E-2</v>
      </c>
    </row>
    <row r="72" spans="2:16328" x14ac:dyDescent="0.35">
      <c r="B72" t="s">
        <v>273</v>
      </c>
      <c r="C72" s="93">
        <f ca="1">IF($C$5&lt;YEAR(TODAY()),1+(DAY(TODAY())+MONTH(TODAY())*30-30)/365,(DAY(TODAY())+MONTH(TODAY())*30-30)/365)</f>
        <v>0.23835616438356164</v>
      </c>
    </row>
    <row r="73" spans="2:16328" x14ac:dyDescent="0.35">
      <c r="B73" t="s">
        <v>274</v>
      </c>
      <c r="C73" s="66">
        <v>0.5</v>
      </c>
    </row>
    <row r="74" spans="2:16328" ht="5.15" customHeight="1" x14ac:dyDescent="0.35"/>
    <row r="75" spans="2:16328" x14ac:dyDescent="0.35">
      <c r="B75" s="94" t="s">
        <v>275</v>
      </c>
      <c r="C75" s="94">
        <v>1</v>
      </c>
      <c r="D75" s="94">
        <f>+C75+1</f>
        <v>2</v>
      </c>
      <c r="E75" s="94">
        <f>+D75+1</f>
        <v>3</v>
      </c>
      <c r="F75" s="94">
        <f>+E75+1</f>
        <v>4</v>
      </c>
      <c r="G75" s="94">
        <f>+F75+1</f>
        <v>5</v>
      </c>
      <c r="H75" s="94">
        <f>+G75+1</f>
        <v>6</v>
      </c>
      <c r="I75" s="94">
        <f t="shared" ref="I75:M75" si="14">+H75+1</f>
        <v>7</v>
      </c>
      <c r="J75" s="94">
        <f t="shared" si="14"/>
        <v>8</v>
      </c>
      <c r="K75" s="94">
        <f t="shared" si="14"/>
        <v>9</v>
      </c>
      <c r="L75" s="94">
        <f t="shared" si="14"/>
        <v>10</v>
      </c>
      <c r="M75" s="94">
        <f t="shared" si="14"/>
        <v>11</v>
      </c>
    </row>
    <row r="76" spans="2:16328" x14ac:dyDescent="0.35">
      <c r="B76" s="94" t="s">
        <v>36</v>
      </c>
      <c r="C76" s="94">
        <f>+C5</f>
        <v>2023</v>
      </c>
      <c r="D76" s="94">
        <f>+C76+1</f>
        <v>2024</v>
      </c>
      <c r="E76" s="94">
        <f t="shared" ref="E76:L76" si="15">+D76+1</f>
        <v>2025</v>
      </c>
      <c r="F76" s="94">
        <f t="shared" si="15"/>
        <v>2026</v>
      </c>
      <c r="G76" s="94">
        <f>+F76+1</f>
        <v>2027</v>
      </c>
      <c r="H76" s="94">
        <f t="shared" si="15"/>
        <v>2028</v>
      </c>
      <c r="I76" s="94">
        <f t="shared" si="15"/>
        <v>2029</v>
      </c>
      <c r="J76" s="94">
        <f t="shared" si="15"/>
        <v>2030</v>
      </c>
      <c r="K76" s="94">
        <f t="shared" si="15"/>
        <v>2031</v>
      </c>
      <c r="L76" s="94">
        <f t="shared" si="15"/>
        <v>2032</v>
      </c>
      <c r="M76" s="94">
        <f>+L76+1</f>
        <v>2033</v>
      </c>
    </row>
    <row r="77" spans="2:16328" ht="5.15" customHeight="1" x14ac:dyDescent="0.35"/>
    <row r="78" spans="2:16328" x14ac:dyDescent="0.35">
      <c r="B78" t="s">
        <v>298</v>
      </c>
      <c r="C78" s="45">
        <f t="shared" ref="C78:L78" ca="1" si="16">+C36</f>
        <v>0.56600434603530769</v>
      </c>
      <c r="D78" s="45">
        <f t="shared" ca="1" si="16"/>
        <v>1.1473118123086998</v>
      </c>
      <c r="E78" s="45">
        <f t="shared" ca="1" si="16"/>
        <v>1.6484057028989181</v>
      </c>
      <c r="F78" s="45">
        <f t="shared" ca="1" si="16"/>
        <v>1.8749570846873709</v>
      </c>
      <c r="G78" s="45">
        <f t="shared" ca="1" si="16"/>
        <v>1.9212167704156917</v>
      </c>
      <c r="H78" s="45">
        <f t="shared" ca="1" si="16"/>
        <v>1.9941377573862156</v>
      </c>
      <c r="I78" s="45">
        <f t="shared" ca="1" si="16"/>
        <v>2.0405670217844776</v>
      </c>
      <c r="J78" s="45">
        <f t="shared" ca="1" si="16"/>
        <v>2.0856743680076382</v>
      </c>
      <c r="K78" s="45">
        <f t="shared" ca="1" si="16"/>
        <v>2.1738992530862817</v>
      </c>
      <c r="L78" s="45">
        <f t="shared" ca="1" si="16"/>
        <v>2.2858284061536009</v>
      </c>
      <c r="M78" s="115">
        <f ca="1">+L78*(1+$J$20)</f>
        <v>2.3315449742766732</v>
      </c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  <c r="NY78" s="96"/>
      <c r="NZ78" s="96"/>
      <c r="OA78" s="96"/>
      <c r="OB78" s="96"/>
      <c r="OC78" s="96"/>
      <c r="OD78" s="96"/>
      <c r="OE78" s="96"/>
      <c r="OF78" s="96"/>
      <c r="OG78" s="96"/>
      <c r="OH78" s="96"/>
      <c r="OI78" s="96"/>
      <c r="OJ78" s="96"/>
      <c r="OK78" s="96"/>
      <c r="OL78" s="96"/>
      <c r="OM78" s="96"/>
      <c r="ON78" s="96"/>
      <c r="OO78" s="96"/>
      <c r="OP78" s="96"/>
      <c r="OQ78" s="96"/>
      <c r="OR78" s="96"/>
      <c r="OS78" s="96"/>
      <c r="OT78" s="96"/>
      <c r="OU78" s="96"/>
      <c r="OV78" s="96"/>
      <c r="OW78" s="96"/>
      <c r="OX78" s="96"/>
      <c r="OY78" s="96"/>
      <c r="OZ78" s="96"/>
      <c r="PA78" s="96"/>
      <c r="PB78" s="96"/>
      <c r="PC78" s="96"/>
      <c r="PD78" s="96"/>
      <c r="PE78" s="96"/>
      <c r="PF78" s="96"/>
      <c r="PG78" s="96"/>
      <c r="PH78" s="96"/>
      <c r="PI78" s="96"/>
      <c r="PJ78" s="96"/>
      <c r="PK78" s="96"/>
      <c r="PL78" s="96"/>
      <c r="PM78" s="96"/>
      <c r="PN78" s="96"/>
      <c r="PO78" s="96"/>
      <c r="PP78" s="96"/>
      <c r="PQ78" s="96"/>
      <c r="PR78" s="96"/>
      <c r="PS78" s="96"/>
      <c r="PT78" s="96"/>
      <c r="PU78" s="96"/>
      <c r="PV78" s="96"/>
      <c r="PW78" s="96"/>
      <c r="PX78" s="96"/>
      <c r="PY78" s="96"/>
      <c r="PZ78" s="96"/>
      <c r="QA78" s="96"/>
      <c r="QB78" s="96"/>
      <c r="QC78" s="96"/>
      <c r="QD78" s="96"/>
      <c r="QE78" s="96"/>
      <c r="QF78" s="96"/>
      <c r="QG78" s="96"/>
      <c r="QH78" s="96"/>
      <c r="QI78" s="96"/>
      <c r="QJ78" s="96"/>
      <c r="QK78" s="96"/>
      <c r="QL78" s="96"/>
      <c r="QM78" s="96"/>
      <c r="QN78" s="96"/>
      <c r="QO78" s="96"/>
      <c r="QP78" s="96"/>
      <c r="QQ78" s="96"/>
      <c r="QR78" s="96"/>
      <c r="QS78" s="96"/>
      <c r="QT78" s="96"/>
      <c r="QU78" s="96"/>
      <c r="QV78" s="96"/>
      <c r="QW78" s="96"/>
      <c r="QX78" s="96"/>
      <c r="QY78" s="96"/>
      <c r="QZ78" s="96"/>
      <c r="RA78" s="96"/>
      <c r="RB78" s="96"/>
      <c r="RC78" s="96"/>
      <c r="RD78" s="96"/>
      <c r="RE78" s="96"/>
      <c r="RF78" s="96"/>
      <c r="RG78" s="96"/>
      <c r="RH78" s="96"/>
      <c r="RI78" s="96"/>
      <c r="RJ78" s="96"/>
      <c r="RK78" s="96"/>
      <c r="RL78" s="96"/>
      <c r="RM78" s="96"/>
      <c r="RN78" s="96"/>
      <c r="RO78" s="96"/>
      <c r="RP78" s="96"/>
      <c r="RQ78" s="96"/>
      <c r="RR78" s="96"/>
      <c r="RS78" s="96"/>
      <c r="RT78" s="96"/>
      <c r="RU78" s="96"/>
      <c r="RV78" s="96"/>
      <c r="RW78" s="96"/>
      <c r="RX78" s="96"/>
      <c r="RY78" s="96"/>
      <c r="RZ78" s="96"/>
      <c r="SA78" s="96"/>
      <c r="SB78" s="96"/>
      <c r="SC78" s="96"/>
      <c r="SD78" s="96"/>
      <c r="SE78" s="96"/>
      <c r="SF78" s="96"/>
      <c r="SG78" s="96"/>
      <c r="SH78" s="96"/>
      <c r="SI78" s="96"/>
      <c r="SJ78" s="96"/>
      <c r="SK78" s="96"/>
      <c r="SL78" s="96"/>
      <c r="SM78" s="96"/>
      <c r="SN78" s="96"/>
      <c r="SO78" s="96"/>
      <c r="SP78" s="96"/>
      <c r="SQ78" s="96"/>
      <c r="SR78" s="96"/>
      <c r="SS78" s="96"/>
      <c r="ST78" s="96"/>
      <c r="SU78" s="96"/>
      <c r="SV78" s="96"/>
      <c r="SW78" s="96"/>
      <c r="SX78" s="96"/>
      <c r="SY78" s="96"/>
      <c r="SZ78" s="96"/>
      <c r="TA78" s="96"/>
      <c r="TB78" s="96"/>
      <c r="TC78" s="96"/>
      <c r="TD78" s="96"/>
      <c r="TE78" s="96"/>
      <c r="TF78" s="96"/>
      <c r="TG78" s="96"/>
      <c r="TH78" s="96"/>
      <c r="TI78" s="96"/>
      <c r="TJ78" s="96"/>
      <c r="TK78" s="96"/>
      <c r="TL78" s="96"/>
      <c r="TM78" s="96"/>
      <c r="TN78" s="96"/>
      <c r="TO78" s="96"/>
      <c r="TP78" s="96"/>
      <c r="TQ78" s="96"/>
      <c r="TR78" s="96"/>
      <c r="TS78" s="96"/>
      <c r="TT78" s="96"/>
      <c r="TU78" s="96"/>
      <c r="TV78" s="96"/>
      <c r="TW78" s="96"/>
      <c r="TX78" s="96"/>
      <c r="TY78" s="96"/>
      <c r="TZ78" s="96"/>
      <c r="UA78" s="96"/>
      <c r="UB78" s="96"/>
      <c r="UC78" s="96"/>
      <c r="UD78" s="96"/>
      <c r="UE78" s="96"/>
      <c r="UF78" s="96"/>
      <c r="UG78" s="96"/>
      <c r="UH78" s="96"/>
      <c r="UI78" s="96"/>
      <c r="UJ78" s="96"/>
      <c r="UK78" s="96"/>
      <c r="UL78" s="96"/>
      <c r="UM78" s="96"/>
      <c r="UN78" s="96"/>
      <c r="UO78" s="96"/>
      <c r="UP78" s="96"/>
      <c r="UQ78" s="96"/>
      <c r="UR78" s="96"/>
      <c r="US78" s="96"/>
      <c r="UT78" s="96"/>
      <c r="UU78" s="96"/>
      <c r="UV78" s="96"/>
      <c r="UW78" s="96"/>
      <c r="UX78" s="96"/>
      <c r="UY78" s="96"/>
      <c r="UZ78" s="96"/>
      <c r="VA78" s="96"/>
      <c r="VB78" s="96"/>
      <c r="VC78" s="96"/>
      <c r="VD78" s="96"/>
      <c r="VE78" s="96"/>
      <c r="VF78" s="96"/>
      <c r="VG78" s="96"/>
      <c r="VH78" s="96"/>
      <c r="VI78" s="96"/>
      <c r="VJ78" s="96"/>
      <c r="VK78" s="96"/>
      <c r="VL78" s="96"/>
      <c r="VM78" s="96"/>
      <c r="VN78" s="96"/>
      <c r="VO78" s="96"/>
      <c r="VP78" s="96"/>
      <c r="VQ78" s="96"/>
      <c r="VR78" s="96"/>
      <c r="VS78" s="96"/>
      <c r="VT78" s="96"/>
      <c r="VU78" s="96"/>
      <c r="VV78" s="96"/>
      <c r="VW78" s="96"/>
      <c r="VX78" s="96"/>
      <c r="VY78" s="96"/>
      <c r="VZ78" s="96"/>
      <c r="WA78" s="96"/>
      <c r="WB78" s="96"/>
      <c r="WC78" s="96"/>
      <c r="WD78" s="96"/>
      <c r="WE78" s="96"/>
      <c r="WF78" s="96"/>
      <c r="WG78" s="96"/>
      <c r="WH78" s="96"/>
      <c r="WI78" s="96"/>
      <c r="WJ78" s="96"/>
      <c r="WK78" s="96"/>
      <c r="WL78" s="96"/>
      <c r="WM78" s="96"/>
      <c r="WN78" s="96"/>
      <c r="WO78" s="96"/>
      <c r="WP78" s="96"/>
      <c r="WQ78" s="96"/>
      <c r="WR78" s="96"/>
      <c r="WS78" s="96"/>
      <c r="WT78" s="96"/>
      <c r="WU78" s="96"/>
      <c r="WV78" s="96"/>
      <c r="WW78" s="96"/>
      <c r="WX78" s="96"/>
      <c r="WY78" s="96"/>
      <c r="WZ78" s="96"/>
      <c r="XA78" s="96"/>
      <c r="XB78" s="96"/>
      <c r="XC78" s="96"/>
      <c r="XD78" s="96"/>
      <c r="XE78" s="96"/>
      <c r="XF78" s="96"/>
      <c r="XG78" s="96"/>
      <c r="XH78" s="96"/>
      <c r="XI78" s="96"/>
      <c r="XJ78" s="96"/>
      <c r="XK78" s="96"/>
      <c r="XL78" s="96"/>
      <c r="XM78" s="96"/>
      <c r="XN78" s="96"/>
      <c r="XO78" s="96"/>
      <c r="XP78" s="96"/>
      <c r="XQ78" s="96"/>
      <c r="XR78" s="96"/>
      <c r="XS78" s="96"/>
      <c r="XT78" s="96"/>
      <c r="XU78" s="96"/>
      <c r="XV78" s="96"/>
      <c r="XW78" s="96"/>
      <c r="XX78" s="96"/>
      <c r="XY78" s="96"/>
      <c r="XZ78" s="96"/>
      <c r="YA78" s="96"/>
      <c r="YB78" s="96"/>
      <c r="YC78" s="96"/>
      <c r="YD78" s="96"/>
      <c r="YE78" s="96"/>
      <c r="YF78" s="96"/>
      <c r="YG78" s="96"/>
      <c r="YH78" s="96"/>
      <c r="YI78" s="96"/>
      <c r="YJ78" s="96"/>
      <c r="YK78" s="96"/>
      <c r="YL78" s="96"/>
      <c r="YM78" s="96"/>
      <c r="YN78" s="96"/>
      <c r="YO78" s="96"/>
      <c r="YP78" s="96"/>
      <c r="YQ78" s="96"/>
      <c r="YR78" s="96"/>
      <c r="YS78" s="96"/>
      <c r="YT78" s="96"/>
      <c r="YU78" s="96"/>
      <c r="YV78" s="96"/>
      <c r="YW78" s="96"/>
      <c r="YX78" s="96"/>
      <c r="YY78" s="96"/>
      <c r="YZ78" s="96"/>
      <c r="ZA78" s="96"/>
      <c r="ZB78" s="96"/>
      <c r="ZC78" s="96"/>
      <c r="ZD78" s="96"/>
      <c r="ZE78" s="96"/>
      <c r="ZF78" s="96"/>
      <c r="ZG78" s="96"/>
      <c r="ZH78" s="96"/>
      <c r="ZI78" s="96"/>
      <c r="ZJ78" s="96"/>
      <c r="ZK78" s="96"/>
      <c r="ZL78" s="96"/>
      <c r="ZM78" s="96"/>
      <c r="ZN78" s="96"/>
      <c r="ZO78" s="96"/>
      <c r="ZP78" s="96"/>
      <c r="ZQ78" s="96"/>
      <c r="ZR78" s="96"/>
      <c r="ZS78" s="96"/>
      <c r="ZT78" s="96"/>
      <c r="ZU78" s="96"/>
      <c r="ZV78" s="96"/>
      <c r="ZW78" s="96"/>
      <c r="ZX78" s="96"/>
      <c r="ZY78" s="96"/>
      <c r="ZZ78" s="96"/>
      <c r="AAA78" s="96"/>
      <c r="AAB78" s="96"/>
      <c r="AAC78" s="96"/>
      <c r="AAD78" s="96"/>
      <c r="AAE78" s="96"/>
      <c r="AAF78" s="96"/>
      <c r="AAG78" s="96"/>
      <c r="AAH78" s="96"/>
      <c r="AAI78" s="96"/>
      <c r="AAJ78" s="96"/>
      <c r="AAK78" s="96"/>
      <c r="AAL78" s="96"/>
      <c r="AAM78" s="96"/>
      <c r="AAN78" s="96"/>
      <c r="AAO78" s="96"/>
      <c r="AAP78" s="96"/>
      <c r="AAQ78" s="96"/>
      <c r="AAR78" s="96"/>
      <c r="AAS78" s="96"/>
      <c r="AAT78" s="96"/>
      <c r="AAU78" s="96"/>
      <c r="AAV78" s="96"/>
      <c r="AAW78" s="96"/>
      <c r="AAX78" s="96"/>
      <c r="AAY78" s="96"/>
      <c r="AAZ78" s="96"/>
      <c r="ABA78" s="96"/>
      <c r="ABB78" s="96"/>
      <c r="ABC78" s="96"/>
      <c r="ABD78" s="96"/>
      <c r="ABE78" s="96"/>
      <c r="ABF78" s="96"/>
      <c r="ABG78" s="96"/>
      <c r="ABH78" s="96"/>
      <c r="ABI78" s="96"/>
      <c r="ABJ78" s="96"/>
      <c r="ABK78" s="96"/>
      <c r="ABL78" s="96"/>
      <c r="ABM78" s="96"/>
      <c r="ABN78" s="96"/>
      <c r="ABO78" s="96"/>
      <c r="ABP78" s="96"/>
      <c r="ABQ78" s="96"/>
      <c r="ABR78" s="96"/>
      <c r="ABS78" s="96"/>
      <c r="ABT78" s="96"/>
      <c r="ABU78" s="96"/>
      <c r="ABV78" s="96"/>
      <c r="ABW78" s="96"/>
      <c r="ABX78" s="96"/>
      <c r="ABY78" s="96"/>
      <c r="ABZ78" s="96"/>
      <c r="ACA78" s="96"/>
      <c r="ACB78" s="96"/>
      <c r="ACC78" s="96"/>
      <c r="ACD78" s="96"/>
      <c r="ACE78" s="96"/>
      <c r="ACF78" s="96"/>
      <c r="ACG78" s="96"/>
      <c r="ACH78" s="96"/>
      <c r="ACI78" s="96"/>
      <c r="ACJ78" s="96"/>
      <c r="ACK78" s="96"/>
      <c r="ACL78" s="96"/>
      <c r="ACM78" s="96"/>
      <c r="ACN78" s="96"/>
      <c r="ACO78" s="96"/>
      <c r="ACP78" s="96"/>
      <c r="ACQ78" s="96"/>
      <c r="ACR78" s="96"/>
      <c r="ACS78" s="96"/>
      <c r="ACT78" s="96"/>
      <c r="ACU78" s="96"/>
      <c r="ACV78" s="96"/>
      <c r="ACW78" s="96"/>
      <c r="ACX78" s="96"/>
      <c r="ACY78" s="96"/>
      <c r="ACZ78" s="96"/>
      <c r="ADA78" s="96"/>
      <c r="ADB78" s="96"/>
      <c r="ADC78" s="96"/>
      <c r="ADD78" s="96"/>
      <c r="ADE78" s="96"/>
      <c r="ADF78" s="96"/>
      <c r="ADG78" s="96"/>
      <c r="ADH78" s="96"/>
      <c r="ADI78" s="96"/>
      <c r="ADJ78" s="96"/>
      <c r="ADK78" s="96"/>
      <c r="ADL78" s="96"/>
      <c r="ADM78" s="96"/>
      <c r="ADN78" s="96"/>
      <c r="ADO78" s="96"/>
      <c r="ADP78" s="96"/>
      <c r="ADQ78" s="96"/>
      <c r="ADR78" s="96"/>
      <c r="ADS78" s="96"/>
      <c r="ADT78" s="96"/>
      <c r="ADU78" s="96"/>
      <c r="ADV78" s="96"/>
      <c r="ADW78" s="96"/>
      <c r="ADX78" s="96"/>
      <c r="ADY78" s="96"/>
      <c r="ADZ78" s="96"/>
      <c r="AEA78" s="96"/>
      <c r="AEB78" s="96"/>
      <c r="AEC78" s="96"/>
      <c r="AED78" s="96"/>
      <c r="AEE78" s="96"/>
      <c r="AEF78" s="96"/>
      <c r="AEG78" s="96"/>
      <c r="AEH78" s="96"/>
      <c r="AEI78" s="96"/>
      <c r="AEJ78" s="96"/>
      <c r="AEK78" s="96"/>
      <c r="AEL78" s="96"/>
      <c r="AEM78" s="96"/>
      <c r="AEN78" s="96"/>
      <c r="AEO78" s="96"/>
      <c r="AEP78" s="96"/>
      <c r="AEQ78" s="96"/>
      <c r="AER78" s="96"/>
      <c r="AES78" s="96"/>
      <c r="AET78" s="96"/>
      <c r="AEU78" s="96"/>
      <c r="AEV78" s="96"/>
      <c r="AEW78" s="96"/>
      <c r="AEX78" s="96"/>
      <c r="AEY78" s="96"/>
      <c r="AEZ78" s="96"/>
      <c r="AFA78" s="96"/>
      <c r="AFB78" s="96"/>
      <c r="AFC78" s="96"/>
      <c r="AFD78" s="96"/>
      <c r="AFE78" s="96"/>
      <c r="AFF78" s="96"/>
      <c r="AFG78" s="96"/>
      <c r="AFH78" s="96"/>
      <c r="AFI78" s="96"/>
      <c r="AFJ78" s="96"/>
      <c r="AFK78" s="96"/>
      <c r="AFL78" s="96"/>
      <c r="AFM78" s="96"/>
      <c r="AFN78" s="96"/>
      <c r="AFO78" s="96"/>
      <c r="AFP78" s="96"/>
      <c r="AFQ78" s="96"/>
      <c r="AFR78" s="96"/>
      <c r="AFS78" s="96"/>
      <c r="AFT78" s="96"/>
      <c r="AFU78" s="96"/>
      <c r="AFV78" s="96"/>
      <c r="AFW78" s="96"/>
      <c r="AFX78" s="96"/>
      <c r="AFY78" s="96"/>
      <c r="AFZ78" s="96"/>
      <c r="AGA78" s="96"/>
      <c r="AGB78" s="96"/>
      <c r="AGC78" s="96"/>
      <c r="AGD78" s="96"/>
      <c r="AGE78" s="96"/>
      <c r="AGF78" s="96"/>
      <c r="AGG78" s="96"/>
      <c r="AGH78" s="96"/>
      <c r="AGI78" s="96"/>
      <c r="AGJ78" s="96"/>
      <c r="AGK78" s="96"/>
      <c r="AGL78" s="96"/>
      <c r="AGM78" s="96"/>
      <c r="AGN78" s="96"/>
      <c r="AGO78" s="96"/>
      <c r="AGP78" s="96"/>
      <c r="AGQ78" s="96"/>
      <c r="AGR78" s="96"/>
      <c r="AGS78" s="96"/>
      <c r="AGT78" s="96"/>
      <c r="AGU78" s="96"/>
      <c r="AGV78" s="96"/>
      <c r="AGW78" s="96"/>
      <c r="AGX78" s="96"/>
      <c r="AGY78" s="96"/>
      <c r="AGZ78" s="96"/>
      <c r="AHA78" s="96"/>
      <c r="AHB78" s="96"/>
      <c r="AHC78" s="96"/>
      <c r="AHD78" s="96"/>
      <c r="AHE78" s="96"/>
      <c r="AHF78" s="96"/>
      <c r="AHG78" s="96"/>
      <c r="AHH78" s="96"/>
      <c r="AHI78" s="96"/>
      <c r="AHJ78" s="96"/>
      <c r="AHK78" s="96"/>
      <c r="AHL78" s="96"/>
      <c r="AHM78" s="96"/>
      <c r="AHN78" s="96"/>
      <c r="AHO78" s="96"/>
      <c r="AHP78" s="96"/>
      <c r="AHQ78" s="96"/>
      <c r="AHR78" s="96"/>
      <c r="AHS78" s="96"/>
      <c r="AHT78" s="96"/>
      <c r="AHU78" s="96"/>
      <c r="AHV78" s="96"/>
      <c r="AHW78" s="96"/>
      <c r="AHX78" s="96"/>
      <c r="AHY78" s="96"/>
      <c r="AHZ78" s="96"/>
      <c r="AIA78" s="96"/>
      <c r="AIB78" s="96"/>
      <c r="AIC78" s="96"/>
      <c r="AID78" s="96"/>
      <c r="AIE78" s="96"/>
      <c r="AIF78" s="96"/>
      <c r="AIG78" s="96"/>
      <c r="AIH78" s="96"/>
      <c r="AII78" s="96"/>
      <c r="AIJ78" s="96"/>
      <c r="AIK78" s="96"/>
      <c r="AIL78" s="96"/>
      <c r="AIM78" s="96"/>
      <c r="AIN78" s="96"/>
      <c r="AIO78" s="96"/>
      <c r="AIP78" s="96"/>
      <c r="AIQ78" s="96"/>
      <c r="AIR78" s="96"/>
      <c r="AIS78" s="96"/>
      <c r="AIT78" s="96"/>
      <c r="AIU78" s="96"/>
      <c r="AIV78" s="96"/>
      <c r="AIW78" s="96"/>
      <c r="AIX78" s="96"/>
      <c r="AIY78" s="96"/>
      <c r="AIZ78" s="96"/>
      <c r="AJA78" s="96"/>
      <c r="AJB78" s="96"/>
      <c r="AJC78" s="96"/>
      <c r="AJD78" s="96"/>
      <c r="AJE78" s="96"/>
      <c r="AJF78" s="96"/>
      <c r="AJG78" s="96"/>
      <c r="AJH78" s="96"/>
      <c r="AJI78" s="96"/>
      <c r="AJJ78" s="96"/>
      <c r="AJK78" s="96"/>
      <c r="AJL78" s="96"/>
      <c r="AJM78" s="96"/>
      <c r="AJN78" s="96"/>
      <c r="AJO78" s="96"/>
      <c r="AJP78" s="96"/>
      <c r="AJQ78" s="96"/>
      <c r="AJR78" s="96"/>
      <c r="AJS78" s="96"/>
      <c r="AJT78" s="96"/>
      <c r="AJU78" s="96"/>
      <c r="AJV78" s="96"/>
      <c r="AJW78" s="96"/>
      <c r="AJX78" s="96"/>
      <c r="AJY78" s="96"/>
      <c r="AJZ78" s="96"/>
      <c r="AKA78" s="96"/>
      <c r="AKB78" s="96"/>
      <c r="AKC78" s="96"/>
      <c r="AKD78" s="96"/>
      <c r="AKE78" s="96"/>
      <c r="AKF78" s="96"/>
      <c r="AKG78" s="96"/>
      <c r="AKH78" s="96"/>
      <c r="AKI78" s="96"/>
      <c r="AKJ78" s="96"/>
      <c r="AKK78" s="96"/>
      <c r="AKL78" s="96"/>
      <c r="AKM78" s="96"/>
      <c r="AKN78" s="96"/>
      <c r="AKO78" s="96"/>
      <c r="AKP78" s="96"/>
      <c r="AKQ78" s="96"/>
      <c r="AKR78" s="96"/>
      <c r="AKS78" s="96"/>
      <c r="AKT78" s="96"/>
      <c r="AKU78" s="96"/>
      <c r="AKV78" s="96"/>
      <c r="AKW78" s="96"/>
      <c r="AKX78" s="96"/>
      <c r="AKY78" s="96"/>
      <c r="AKZ78" s="96"/>
      <c r="ALA78" s="96"/>
      <c r="ALB78" s="96"/>
      <c r="ALC78" s="96"/>
      <c r="ALD78" s="96"/>
      <c r="ALE78" s="96"/>
      <c r="ALF78" s="96"/>
      <c r="ALG78" s="96"/>
      <c r="ALH78" s="96"/>
      <c r="ALI78" s="96"/>
      <c r="ALJ78" s="96"/>
      <c r="ALK78" s="96"/>
      <c r="ALL78" s="96"/>
      <c r="ALM78" s="96"/>
      <c r="ALN78" s="96"/>
      <c r="ALO78" s="96"/>
      <c r="ALP78" s="96"/>
      <c r="ALQ78" s="96"/>
      <c r="ALR78" s="96"/>
      <c r="ALS78" s="96"/>
      <c r="ALT78" s="96"/>
      <c r="ALU78" s="96"/>
      <c r="ALV78" s="96"/>
      <c r="ALW78" s="96"/>
      <c r="ALX78" s="96"/>
      <c r="ALY78" s="96"/>
      <c r="ALZ78" s="96"/>
      <c r="AMA78" s="96"/>
      <c r="AMB78" s="96"/>
      <c r="AMC78" s="96"/>
      <c r="AMD78" s="96"/>
      <c r="AME78" s="96"/>
      <c r="AMF78" s="96"/>
      <c r="AMG78" s="96"/>
      <c r="AMH78" s="96"/>
      <c r="AMI78" s="96"/>
      <c r="AMJ78" s="96"/>
      <c r="AMK78" s="96"/>
      <c r="AML78" s="96"/>
      <c r="AMM78" s="96"/>
      <c r="AMN78" s="96"/>
      <c r="AMO78" s="96"/>
      <c r="AMP78" s="96"/>
      <c r="AMQ78" s="96"/>
      <c r="AMR78" s="96"/>
      <c r="AMS78" s="96"/>
      <c r="AMT78" s="96"/>
      <c r="AMU78" s="96"/>
      <c r="AMV78" s="96"/>
      <c r="AMW78" s="96"/>
      <c r="AMX78" s="96"/>
      <c r="AMY78" s="96"/>
      <c r="AMZ78" s="96"/>
      <c r="ANA78" s="96"/>
      <c r="ANB78" s="96"/>
      <c r="ANC78" s="96"/>
      <c r="AND78" s="96"/>
      <c r="ANE78" s="96"/>
      <c r="ANF78" s="96"/>
      <c r="ANG78" s="96"/>
      <c r="ANH78" s="96"/>
      <c r="ANI78" s="96"/>
      <c r="ANJ78" s="96"/>
      <c r="ANK78" s="96"/>
      <c r="ANL78" s="96"/>
      <c r="ANM78" s="96"/>
      <c r="ANN78" s="96"/>
      <c r="ANO78" s="96"/>
      <c r="ANP78" s="96"/>
      <c r="ANQ78" s="96"/>
      <c r="ANR78" s="96"/>
      <c r="ANS78" s="96"/>
      <c r="ANT78" s="96"/>
      <c r="ANU78" s="96"/>
      <c r="ANV78" s="96"/>
      <c r="ANW78" s="96"/>
      <c r="ANX78" s="96"/>
      <c r="ANY78" s="96"/>
      <c r="ANZ78" s="96"/>
      <c r="AOA78" s="96"/>
      <c r="AOB78" s="96"/>
      <c r="AOC78" s="96"/>
      <c r="AOD78" s="96"/>
      <c r="AOE78" s="96"/>
      <c r="AOF78" s="96"/>
      <c r="AOG78" s="96"/>
      <c r="AOH78" s="96"/>
      <c r="AOI78" s="96"/>
      <c r="AOJ78" s="96"/>
      <c r="AOK78" s="96"/>
      <c r="AOL78" s="96"/>
      <c r="AOM78" s="96"/>
      <c r="AON78" s="96"/>
      <c r="AOO78" s="96"/>
      <c r="AOP78" s="96"/>
      <c r="AOQ78" s="96"/>
      <c r="AOR78" s="96"/>
      <c r="AOS78" s="96"/>
      <c r="AOT78" s="96"/>
      <c r="AOU78" s="96"/>
      <c r="AOV78" s="96"/>
      <c r="AOW78" s="96"/>
      <c r="AOX78" s="96"/>
      <c r="AOY78" s="96"/>
      <c r="AOZ78" s="96"/>
      <c r="APA78" s="96"/>
      <c r="APB78" s="96"/>
      <c r="APC78" s="96"/>
      <c r="APD78" s="96"/>
      <c r="APE78" s="96"/>
      <c r="APF78" s="96"/>
      <c r="APG78" s="96"/>
      <c r="APH78" s="96"/>
      <c r="API78" s="96"/>
      <c r="APJ78" s="96"/>
      <c r="APK78" s="96"/>
      <c r="APL78" s="96"/>
      <c r="APM78" s="96"/>
      <c r="APN78" s="96"/>
      <c r="APO78" s="96"/>
      <c r="APP78" s="96"/>
      <c r="APQ78" s="96"/>
      <c r="APR78" s="96"/>
      <c r="APS78" s="96"/>
      <c r="APT78" s="96"/>
      <c r="APU78" s="96"/>
      <c r="APV78" s="96"/>
      <c r="APW78" s="96"/>
      <c r="APX78" s="96"/>
      <c r="APY78" s="96"/>
      <c r="APZ78" s="96"/>
      <c r="AQA78" s="96"/>
      <c r="AQB78" s="96"/>
      <c r="AQC78" s="96"/>
      <c r="AQD78" s="96"/>
      <c r="AQE78" s="96"/>
      <c r="AQF78" s="96"/>
      <c r="AQG78" s="96"/>
      <c r="AQH78" s="96"/>
      <c r="AQI78" s="96"/>
      <c r="AQJ78" s="96"/>
      <c r="AQK78" s="96"/>
      <c r="AQL78" s="96"/>
      <c r="AQM78" s="96"/>
      <c r="AQN78" s="96"/>
      <c r="AQO78" s="96"/>
      <c r="AQP78" s="96"/>
      <c r="AQQ78" s="96"/>
      <c r="AQR78" s="96"/>
      <c r="AQS78" s="96"/>
      <c r="AQT78" s="96"/>
      <c r="AQU78" s="96"/>
      <c r="AQV78" s="96"/>
      <c r="AQW78" s="96"/>
      <c r="AQX78" s="96"/>
      <c r="AQY78" s="96"/>
      <c r="AQZ78" s="96"/>
      <c r="ARA78" s="96"/>
      <c r="ARB78" s="96"/>
      <c r="ARC78" s="96"/>
      <c r="ARD78" s="96"/>
      <c r="ARE78" s="96"/>
      <c r="ARF78" s="96"/>
      <c r="ARG78" s="96"/>
      <c r="ARH78" s="96"/>
      <c r="ARI78" s="96"/>
      <c r="ARJ78" s="96"/>
      <c r="ARK78" s="96"/>
      <c r="ARL78" s="96"/>
      <c r="ARM78" s="96"/>
      <c r="ARN78" s="96"/>
      <c r="ARO78" s="96"/>
      <c r="ARP78" s="96"/>
      <c r="ARQ78" s="96"/>
      <c r="ARR78" s="96"/>
      <c r="ARS78" s="96"/>
      <c r="ART78" s="96"/>
      <c r="ARU78" s="96"/>
      <c r="ARV78" s="96"/>
      <c r="ARW78" s="96"/>
      <c r="ARX78" s="96"/>
      <c r="ARY78" s="96"/>
      <c r="ARZ78" s="96"/>
      <c r="ASA78" s="96"/>
      <c r="ASB78" s="96"/>
      <c r="ASC78" s="96"/>
      <c r="ASD78" s="96"/>
      <c r="ASE78" s="96"/>
      <c r="ASF78" s="96"/>
      <c r="ASG78" s="96"/>
      <c r="ASH78" s="96"/>
      <c r="ASI78" s="96"/>
      <c r="ASJ78" s="96"/>
      <c r="ASK78" s="96"/>
      <c r="ASL78" s="96"/>
      <c r="ASM78" s="96"/>
      <c r="ASN78" s="96"/>
      <c r="ASO78" s="96"/>
      <c r="ASP78" s="96"/>
      <c r="ASQ78" s="96"/>
      <c r="ASR78" s="96"/>
      <c r="ASS78" s="96"/>
      <c r="AST78" s="96"/>
      <c r="ASU78" s="96"/>
      <c r="ASV78" s="96"/>
      <c r="ASW78" s="96"/>
      <c r="ASX78" s="96"/>
      <c r="ASY78" s="96"/>
      <c r="ASZ78" s="96"/>
      <c r="ATA78" s="96"/>
      <c r="ATB78" s="96"/>
      <c r="ATC78" s="96"/>
      <c r="ATD78" s="96"/>
      <c r="ATE78" s="96"/>
      <c r="ATF78" s="96"/>
      <c r="ATG78" s="96"/>
      <c r="ATH78" s="96"/>
      <c r="ATI78" s="96"/>
      <c r="ATJ78" s="96"/>
      <c r="ATK78" s="96"/>
      <c r="ATL78" s="96"/>
      <c r="ATM78" s="96"/>
      <c r="ATN78" s="96"/>
      <c r="ATO78" s="96"/>
      <c r="ATP78" s="96"/>
      <c r="ATQ78" s="96"/>
      <c r="ATR78" s="96"/>
      <c r="ATS78" s="96"/>
      <c r="ATT78" s="96"/>
      <c r="ATU78" s="96"/>
      <c r="ATV78" s="96"/>
      <c r="ATW78" s="96"/>
      <c r="ATX78" s="96"/>
      <c r="ATY78" s="96"/>
      <c r="ATZ78" s="96"/>
      <c r="AUA78" s="96"/>
      <c r="AUB78" s="96"/>
      <c r="AUC78" s="96"/>
      <c r="AUD78" s="96"/>
      <c r="AUE78" s="96"/>
      <c r="AUF78" s="96"/>
      <c r="AUG78" s="96"/>
      <c r="AUH78" s="96"/>
      <c r="AUI78" s="96"/>
      <c r="AUJ78" s="96"/>
      <c r="AUK78" s="96"/>
      <c r="AUL78" s="96"/>
      <c r="AUM78" s="96"/>
      <c r="AUN78" s="96"/>
      <c r="AUO78" s="96"/>
      <c r="AUP78" s="96"/>
      <c r="AUQ78" s="96"/>
      <c r="AUR78" s="96"/>
      <c r="AUS78" s="96"/>
      <c r="AUT78" s="96"/>
      <c r="AUU78" s="96"/>
      <c r="AUV78" s="96"/>
      <c r="AUW78" s="96"/>
      <c r="AUX78" s="96"/>
      <c r="AUY78" s="96"/>
      <c r="AUZ78" s="96"/>
      <c r="AVA78" s="96"/>
      <c r="AVB78" s="96"/>
      <c r="AVC78" s="96"/>
      <c r="AVD78" s="96"/>
      <c r="AVE78" s="96"/>
      <c r="AVF78" s="96"/>
      <c r="AVG78" s="96"/>
      <c r="AVH78" s="96"/>
      <c r="AVI78" s="96"/>
      <c r="AVJ78" s="96"/>
      <c r="AVK78" s="96"/>
      <c r="AVL78" s="96"/>
      <c r="AVM78" s="96"/>
      <c r="AVN78" s="96"/>
      <c r="AVO78" s="96"/>
      <c r="AVP78" s="96"/>
      <c r="AVQ78" s="96"/>
      <c r="AVR78" s="96"/>
      <c r="AVS78" s="96"/>
      <c r="AVT78" s="96"/>
      <c r="AVU78" s="96"/>
      <c r="AVV78" s="96"/>
      <c r="AVW78" s="96"/>
      <c r="AVX78" s="96"/>
      <c r="AVY78" s="96"/>
      <c r="AVZ78" s="96"/>
      <c r="AWA78" s="96"/>
      <c r="AWB78" s="96"/>
      <c r="AWC78" s="96"/>
      <c r="AWD78" s="96"/>
      <c r="AWE78" s="96"/>
      <c r="AWF78" s="96"/>
      <c r="AWG78" s="96"/>
      <c r="AWH78" s="96"/>
      <c r="AWI78" s="96"/>
      <c r="AWJ78" s="96"/>
      <c r="AWK78" s="96"/>
      <c r="AWL78" s="96"/>
      <c r="AWM78" s="96"/>
      <c r="AWN78" s="96"/>
      <c r="AWO78" s="96"/>
      <c r="AWP78" s="96"/>
      <c r="AWQ78" s="96"/>
      <c r="AWR78" s="96"/>
      <c r="AWS78" s="96"/>
      <c r="AWT78" s="96"/>
      <c r="AWU78" s="96"/>
      <c r="AWV78" s="96"/>
      <c r="AWW78" s="96"/>
      <c r="AWX78" s="96"/>
      <c r="AWY78" s="96"/>
      <c r="AWZ78" s="96"/>
      <c r="AXA78" s="96"/>
      <c r="AXB78" s="96"/>
      <c r="AXC78" s="96"/>
      <c r="AXD78" s="96"/>
      <c r="AXE78" s="96"/>
      <c r="AXF78" s="96"/>
      <c r="AXG78" s="96"/>
      <c r="AXH78" s="96"/>
      <c r="AXI78" s="96"/>
      <c r="AXJ78" s="96"/>
      <c r="AXK78" s="96"/>
      <c r="AXL78" s="96"/>
      <c r="AXM78" s="96"/>
      <c r="AXN78" s="96"/>
      <c r="AXO78" s="96"/>
      <c r="AXP78" s="96"/>
      <c r="AXQ78" s="96"/>
      <c r="AXR78" s="96"/>
      <c r="AXS78" s="96"/>
      <c r="AXT78" s="96"/>
      <c r="AXU78" s="96"/>
      <c r="AXV78" s="96"/>
      <c r="AXW78" s="96"/>
      <c r="AXX78" s="96"/>
      <c r="AXY78" s="96"/>
      <c r="AXZ78" s="96"/>
      <c r="AYA78" s="96"/>
      <c r="AYB78" s="96"/>
      <c r="AYC78" s="96"/>
      <c r="AYD78" s="96"/>
      <c r="AYE78" s="96"/>
      <c r="AYF78" s="96"/>
      <c r="AYG78" s="96"/>
      <c r="AYH78" s="96"/>
      <c r="AYI78" s="96"/>
      <c r="AYJ78" s="96"/>
      <c r="AYK78" s="96"/>
      <c r="AYL78" s="96"/>
      <c r="AYM78" s="96"/>
      <c r="AYN78" s="96"/>
      <c r="AYO78" s="96"/>
      <c r="AYP78" s="96"/>
      <c r="AYQ78" s="96"/>
      <c r="AYR78" s="96"/>
      <c r="AYS78" s="96"/>
      <c r="AYT78" s="96"/>
      <c r="AYU78" s="96"/>
      <c r="AYV78" s="96"/>
      <c r="AYW78" s="96"/>
      <c r="AYX78" s="96"/>
      <c r="AYY78" s="96"/>
      <c r="AYZ78" s="96"/>
      <c r="AZA78" s="96"/>
      <c r="AZB78" s="96"/>
      <c r="AZC78" s="96"/>
      <c r="AZD78" s="96"/>
      <c r="AZE78" s="96"/>
      <c r="AZF78" s="96"/>
      <c r="AZG78" s="96"/>
      <c r="AZH78" s="96"/>
      <c r="AZI78" s="96"/>
      <c r="AZJ78" s="96"/>
      <c r="AZK78" s="96"/>
      <c r="AZL78" s="96"/>
      <c r="AZM78" s="96"/>
      <c r="AZN78" s="96"/>
      <c r="AZO78" s="96"/>
      <c r="AZP78" s="96"/>
      <c r="AZQ78" s="96"/>
      <c r="AZR78" s="96"/>
      <c r="AZS78" s="96"/>
      <c r="AZT78" s="96"/>
      <c r="AZU78" s="96"/>
      <c r="AZV78" s="96"/>
      <c r="AZW78" s="96"/>
      <c r="AZX78" s="96"/>
      <c r="AZY78" s="96"/>
      <c r="AZZ78" s="96"/>
      <c r="BAA78" s="96"/>
      <c r="BAB78" s="96"/>
      <c r="BAC78" s="96"/>
      <c r="BAD78" s="96"/>
      <c r="BAE78" s="96"/>
      <c r="BAF78" s="96"/>
      <c r="BAG78" s="96"/>
      <c r="BAH78" s="96"/>
      <c r="BAI78" s="96"/>
      <c r="BAJ78" s="96"/>
      <c r="BAK78" s="96"/>
      <c r="BAL78" s="96"/>
      <c r="BAM78" s="96"/>
      <c r="BAN78" s="96"/>
      <c r="BAO78" s="96"/>
      <c r="BAP78" s="96"/>
      <c r="BAQ78" s="96"/>
      <c r="BAR78" s="96"/>
      <c r="BAS78" s="96"/>
      <c r="BAT78" s="96"/>
      <c r="BAU78" s="96"/>
      <c r="BAV78" s="96"/>
      <c r="BAW78" s="96"/>
      <c r="BAX78" s="96"/>
      <c r="BAY78" s="96"/>
      <c r="BAZ78" s="96"/>
      <c r="BBA78" s="96"/>
      <c r="BBB78" s="96"/>
      <c r="BBC78" s="96"/>
      <c r="BBD78" s="96"/>
      <c r="BBE78" s="96"/>
      <c r="BBF78" s="96"/>
      <c r="BBG78" s="96"/>
      <c r="BBH78" s="96"/>
      <c r="BBI78" s="96"/>
      <c r="BBJ78" s="96"/>
      <c r="BBK78" s="96"/>
      <c r="BBL78" s="96"/>
      <c r="BBM78" s="96"/>
      <c r="BBN78" s="96"/>
      <c r="BBO78" s="96"/>
      <c r="BBP78" s="96"/>
      <c r="BBQ78" s="96"/>
      <c r="BBR78" s="96"/>
      <c r="BBS78" s="96"/>
      <c r="BBT78" s="96"/>
      <c r="BBU78" s="96"/>
      <c r="BBV78" s="96"/>
      <c r="BBW78" s="96"/>
      <c r="BBX78" s="96"/>
      <c r="BBY78" s="96"/>
      <c r="BBZ78" s="96"/>
      <c r="BCA78" s="96"/>
      <c r="BCB78" s="96"/>
      <c r="BCC78" s="96"/>
      <c r="BCD78" s="96"/>
      <c r="BCE78" s="96"/>
      <c r="BCF78" s="96"/>
      <c r="BCG78" s="96"/>
      <c r="BCH78" s="96"/>
      <c r="BCI78" s="96"/>
      <c r="BCJ78" s="96"/>
      <c r="BCK78" s="96"/>
      <c r="BCL78" s="96"/>
      <c r="BCM78" s="96"/>
      <c r="BCN78" s="96"/>
      <c r="BCO78" s="96"/>
      <c r="BCP78" s="96"/>
      <c r="BCQ78" s="96"/>
      <c r="BCR78" s="96"/>
      <c r="BCS78" s="96"/>
      <c r="BCT78" s="96"/>
      <c r="BCU78" s="96"/>
      <c r="BCV78" s="96"/>
      <c r="BCW78" s="96"/>
      <c r="BCX78" s="96"/>
      <c r="BCY78" s="96"/>
      <c r="BCZ78" s="96"/>
      <c r="BDA78" s="96"/>
      <c r="BDB78" s="96"/>
      <c r="BDC78" s="96"/>
      <c r="BDD78" s="96"/>
      <c r="BDE78" s="96"/>
      <c r="BDF78" s="96"/>
      <c r="BDG78" s="96"/>
      <c r="BDH78" s="96"/>
      <c r="BDI78" s="96"/>
      <c r="BDJ78" s="96"/>
      <c r="BDK78" s="96"/>
      <c r="BDL78" s="96"/>
      <c r="BDM78" s="96"/>
      <c r="BDN78" s="96"/>
      <c r="BDO78" s="96"/>
      <c r="BDP78" s="96"/>
      <c r="BDQ78" s="96"/>
      <c r="BDR78" s="96"/>
      <c r="BDS78" s="96"/>
      <c r="BDT78" s="96"/>
      <c r="BDU78" s="96"/>
      <c r="BDV78" s="96"/>
      <c r="BDW78" s="96"/>
      <c r="BDX78" s="96"/>
      <c r="BDY78" s="96"/>
      <c r="BDZ78" s="96"/>
      <c r="BEA78" s="96"/>
      <c r="BEB78" s="96"/>
      <c r="BEC78" s="96"/>
      <c r="BED78" s="96"/>
      <c r="BEE78" s="96"/>
      <c r="BEF78" s="96"/>
      <c r="BEG78" s="96"/>
      <c r="BEH78" s="96"/>
      <c r="BEI78" s="96"/>
      <c r="BEJ78" s="96"/>
      <c r="BEK78" s="96"/>
      <c r="BEL78" s="96"/>
      <c r="BEM78" s="96"/>
      <c r="BEN78" s="96"/>
      <c r="BEO78" s="96"/>
      <c r="BEP78" s="96"/>
      <c r="BEQ78" s="96"/>
      <c r="BER78" s="96"/>
      <c r="BES78" s="96"/>
      <c r="BET78" s="96"/>
      <c r="BEU78" s="96"/>
      <c r="BEV78" s="96"/>
      <c r="BEW78" s="96"/>
      <c r="BEX78" s="96"/>
      <c r="BEY78" s="96"/>
      <c r="BEZ78" s="96"/>
      <c r="BFA78" s="96"/>
      <c r="BFB78" s="96"/>
      <c r="BFC78" s="96"/>
      <c r="BFD78" s="96"/>
      <c r="BFE78" s="96"/>
      <c r="BFF78" s="96"/>
      <c r="BFG78" s="96"/>
      <c r="BFH78" s="96"/>
      <c r="BFI78" s="96"/>
      <c r="BFJ78" s="96"/>
      <c r="BFK78" s="96"/>
      <c r="BFL78" s="96"/>
      <c r="BFM78" s="96"/>
      <c r="BFN78" s="96"/>
      <c r="BFO78" s="96"/>
      <c r="BFP78" s="96"/>
      <c r="BFQ78" s="96"/>
      <c r="BFR78" s="96"/>
      <c r="BFS78" s="96"/>
      <c r="BFT78" s="96"/>
      <c r="BFU78" s="96"/>
      <c r="BFV78" s="96"/>
      <c r="BFW78" s="96"/>
      <c r="BFX78" s="96"/>
      <c r="BFY78" s="96"/>
      <c r="BFZ78" s="96"/>
      <c r="BGA78" s="96"/>
      <c r="BGB78" s="96"/>
      <c r="BGC78" s="96"/>
      <c r="BGD78" s="96"/>
      <c r="BGE78" s="96"/>
      <c r="BGF78" s="96"/>
      <c r="BGG78" s="96"/>
      <c r="BGH78" s="96"/>
      <c r="BGI78" s="96"/>
      <c r="BGJ78" s="96"/>
      <c r="BGK78" s="96"/>
      <c r="BGL78" s="96"/>
      <c r="BGM78" s="96"/>
      <c r="BGN78" s="96"/>
      <c r="BGO78" s="96"/>
      <c r="BGP78" s="96"/>
      <c r="BGQ78" s="96"/>
      <c r="BGR78" s="96"/>
      <c r="BGS78" s="96"/>
      <c r="BGT78" s="96"/>
      <c r="BGU78" s="96"/>
      <c r="BGV78" s="96"/>
      <c r="BGW78" s="96"/>
      <c r="BGX78" s="96"/>
      <c r="BGY78" s="96"/>
      <c r="BGZ78" s="96"/>
      <c r="BHA78" s="96"/>
      <c r="BHB78" s="96"/>
      <c r="BHC78" s="96"/>
      <c r="BHD78" s="96"/>
      <c r="BHE78" s="96"/>
      <c r="BHF78" s="96"/>
      <c r="BHG78" s="96"/>
      <c r="BHH78" s="96"/>
      <c r="BHI78" s="96"/>
      <c r="BHJ78" s="96"/>
      <c r="BHK78" s="96"/>
      <c r="BHL78" s="96"/>
      <c r="BHM78" s="96"/>
      <c r="BHN78" s="96"/>
      <c r="BHO78" s="96"/>
      <c r="BHP78" s="96"/>
      <c r="BHQ78" s="96"/>
      <c r="BHR78" s="96"/>
      <c r="BHS78" s="96"/>
      <c r="BHT78" s="96"/>
      <c r="BHU78" s="96"/>
      <c r="BHV78" s="96"/>
      <c r="BHW78" s="96"/>
      <c r="BHX78" s="96"/>
      <c r="BHY78" s="96"/>
      <c r="BHZ78" s="96"/>
      <c r="BIA78" s="96"/>
      <c r="BIB78" s="96"/>
      <c r="BIC78" s="96"/>
      <c r="BID78" s="96"/>
      <c r="BIE78" s="96"/>
      <c r="BIF78" s="96"/>
      <c r="BIG78" s="96"/>
      <c r="BIH78" s="96"/>
      <c r="BII78" s="96"/>
      <c r="BIJ78" s="96"/>
      <c r="BIK78" s="96"/>
      <c r="BIL78" s="96"/>
      <c r="BIM78" s="96"/>
      <c r="BIN78" s="96"/>
      <c r="BIO78" s="96"/>
      <c r="BIP78" s="96"/>
      <c r="BIQ78" s="96"/>
      <c r="BIR78" s="96"/>
      <c r="BIS78" s="96"/>
      <c r="BIT78" s="96"/>
      <c r="BIU78" s="96"/>
      <c r="BIV78" s="96"/>
      <c r="BIW78" s="96"/>
      <c r="BIX78" s="96"/>
      <c r="BIY78" s="96"/>
      <c r="BIZ78" s="96"/>
      <c r="BJA78" s="96"/>
      <c r="BJB78" s="96"/>
      <c r="BJC78" s="96"/>
      <c r="BJD78" s="96"/>
      <c r="BJE78" s="96"/>
      <c r="BJF78" s="96"/>
      <c r="BJG78" s="96"/>
      <c r="BJH78" s="96"/>
      <c r="BJI78" s="96"/>
      <c r="BJJ78" s="96"/>
      <c r="BJK78" s="96"/>
      <c r="BJL78" s="96"/>
      <c r="BJM78" s="96"/>
      <c r="BJN78" s="96"/>
      <c r="BJO78" s="96"/>
      <c r="BJP78" s="96"/>
      <c r="BJQ78" s="96"/>
      <c r="BJR78" s="96"/>
      <c r="BJS78" s="96"/>
      <c r="BJT78" s="96"/>
      <c r="BJU78" s="96"/>
      <c r="BJV78" s="96"/>
      <c r="BJW78" s="96"/>
      <c r="BJX78" s="96"/>
      <c r="BJY78" s="96"/>
      <c r="BJZ78" s="96"/>
      <c r="BKA78" s="96"/>
      <c r="BKB78" s="96"/>
      <c r="BKC78" s="96"/>
      <c r="BKD78" s="96"/>
      <c r="BKE78" s="96"/>
      <c r="BKF78" s="96"/>
      <c r="BKG78" s="96"/>
      <c r="BKH78" s="96"/>
      <c r="BKI78" s="96"/>
      <c r="BKJ78" s="96"/>
      <c r="BKK78" s="96"/>
      <c r="BKL78" s="96"/>
      <c r="BKM78" s="96"/>
      <c r="BKN78" s="96"/>
      <c r="BKO78" s="96"/>
      <c r="BKP78" s="96"/>
      <c r="BKQ78" s="96"/>
      <c r="BKR78" s="96"/>
      <c r="BKS78" s="96"/>
      <c r="BKT78" s="96"/>
      <c r="BKU78" s="96"/>
      <c r="BKV78" s="96"/>
      <c r="BKW78" s="96"/>
      <c r="BKX78" s="96"/>
      <c r="BKY78" s="96"/>
      <c r="BKZ78" s="96"/>
      <c r="BLA78" s="96"/>
      <c r="BLB78" s="96"/>
      <c r="BLC78" s="96"/>
      <c r="BLD78" s="96"/>
      <c r="BLE78" s="96"/>
      <c r="BLF78" s="96"/>
      <c r="BLG78" s="96"/>
      <c r="BLH78" s="96"/>
      <c r="BLI78" s="96"/>
      <c r="BLJ78" s="96"/>
      <c r="BLK78" s="96"/>
      <c r="BLL78" s="96"/>
      <c r="BLM78" s="96"/>
      <c r="BLN78" s="96"/>
      <c r="BLO78" s="96"/>
      <c r="BLP78" s="96"/>
      <c r="BLQ78" s="96"/>
      <c r="BLR78" s="96"/>
      <c r="BLS78" s="96"/>
      <c r="BLT78" s="96"/>
      <c r="BLU78" s="96"/>
      <c r="BLV78" s="96"/>
      <c r="BLW78" s="96"/>
      <c r="BLX78" s="96"/>
      <c r="BLY78" s="96"/>
      <c r="BLZ78" s="96"/>
      <c r="BMA78" s="96"/>
      <c r="BMB78" s="96"/>
      <c r="BMC78" s="96"/>
      <c r="BMD78" s="96"/>
      <c r="BME78" s="96"/>
      <c r="BMF78" s="96"/>
      <c r="BMG78" s="96"/>
      <c r="BMH78" s="96"/>
      <c r="BMI78" s="96"/>
      <c r="BMJ78" s="96"/>
      <c r="BMK78" s="96"/>
      <c r="BML78" s="96"/>
      <c r="BMM78" s="96"/>
      <c r="BMN78" s="96"/>
      <c r="BMO78" s="96"/>
      <c r="BMP78" s="96"/>
      <c r="BMQ78" s="96"/>
      <c r="BMR78" s="96"/>
      <c r="BMS78" s="96"/>
      <c r="BMT78" s="96"/>
      <c r="BMU78" s="96"/>
      <c r="BMV78" s="96"/>
      <c r="BMW78" s="96"/>
      <c r="BMX78" s="96"/>
      <c r="BMY78" s="96"/>
      <c r="BMZ78" s="96"/>
      <c r="BNA78" s="96"/>
      <c r="BNB78" s="96"/>
      <c r="BNC78" s="96"/>
      <c r="BND78" s="96"/>
      <c r="BNE78" s="96"/>
      <c r="BNF78" s="96"/>
      <c r="BNG78" s="96"/>
      <c r="BNH78" s="96"/>
      <c r="BNI78" s="96"/>
      <c r="BNJ78" s="96"/>
      <c r="BNK78" s="96"/>
      <c r="BNL78" s="96"/>
      <c r="BNM78" s="96"/>
      <c r="BNN78" s="96"/>
      <c r="BNO78" s="96"/>
      <c r="BNP78" s="96"/>
      <c r="BNQ78" s="96"/>
      <c r="BNR78" s="96"/>
      <c r="BNS78" s="96"/>
      <c r="BNT78" s="96"/>
      <c r="BNU78" s="96"/>
      <c r="BNV78" s="96"/>
      <c r="BNW78" s="96"/>
      <c r="BNX78" s="96"/>
      <c r="BNY78" s="96"/>
      <c r="BNZ78" s="96"/>
      <c r="BOA78" s="96"/>
      <c r="BOB78" s="96"/>
      <c r="BOC78" s="96"/>
      <c r="BOD78" s="96"/>
      <c r="BOE78" s="96"/>
      <c r="BOF78" s="96"/>
      <c r="BOG78" s="96"/>
      <c r="BOH78" s="96"/>
      <c r="BOI78" s="96"/>
      <c r="BOJ78" s="96"/>
      <c r="BOK78" s="96"/>
      <c r="BOL78" s="96"/>
      <c r="BOM78" s="96"/>
      <c r="BON78" s="96"/>
      <c r="BOO78" s="96"/>
      <c r="BOP78" s="96"/>
      <c r="BOQ78" s="96"/>
      <c r="BOR78" s="96"/>
      <c r="BOS78" s="96"/>
      <c r="BOT78" s="96"/>
      <c r="BOU78" s="96"/>
      <c r="BOV78" s="96"/>
      <c r="BOW78" s="96"/>
      <c r="BOX78" s="96"/>
      <c r="BOY78" s="96"/>
      <c r="BOZ78" s="96"/>
      <c r="BPA78" s="96"/>
      <c r="BPB78" s="96"/>
      <c r="BPC78" s="96"/>
      <c r="BPD78" s="96"/>
      <c r="BPE78" s="96"/>
      <c r="BPF78" s="96"/>
      <c r="BPG78" s="96"/>
      <c r="BPH78" s="96"/>
      <c r="BPI78" s="96"/>
      <c r="BPJ78" s="96"/>
      <c r="BPK78" s="96"/>
      <c r="BPL78" s="96"/>
      <c r="BPM78" s="96"/>
      <c r="BPN78" s="96"/>
      <c r="BPO78" s="96"/>
      <c r="BPP78" s="96"/>
      <c r="BPQ78" s="96"/>
      <c r="BPR78" s="96"/>
      <c r="BPS78" s="96"/>
      <c r="BPT78" s="96"/>
      <c r="BPU78" s="96"/>
      <c r="BPV78" s="96"/>
      <c r="BPW78" s="96"/>
      <c r="BPX78" s="96"/>
      <c r="BPY78" s="96"/>
      <c r="BPZ78" s="96"/>
      <c r="BQA78" s="96"/>
      <c r="BQB78" s="96"/>
      <c r="BQC78" s="96"/>
      <c r="BQD78" s="96"/>
      <c r="BQE78" s="96"/>
      <c r="BQF78" s="96"/>
      <c r="BQG78" s="96"/>
      <c r="BQH78" s="96"/>
      <c r="BQI78" s="96"/>
      <c r="BQJ78" s="96"/>
      <c r="BQK78" s="96"/>
      <c r="BQL78" s="96"/>
      <c r="BQM78" s="96"/>
      <c r="BQN78" s="96"/>
      <c r="BQO78" s="96"/>
      <c r="BQP78" s="96"/>
      <c r="BQQ78" s="96"/>
      <c r="BQR78" s="96"/>
      <c r="BQS78" s="96"/>
      <c r="BQT78" s="96"/>
      <c r="BQU78" s="96"/>
      <c r="BQV78" s="96"/>
      <c r="BQW78" s="96"/>
      <c r="BQX78" s="96"/>
      <c r="BQY78" s="96"/>
      <c r="BQZ78" s="96"/>
      <c r="BRA78" s="96"/>
      <c r="BRB78" s="96"/>
      <c r="BRC78" s="96"/>
      <c r="BRD78" s="96"/>
      <c r="BRE78" s="96"/>
      <c r="BRF78" s="96"/>
      <c r="BRG78" s="96"/>
      <c r="BRH78" s="96"/>
      <c r="BRI78" s="96"/>
      <c r="BRJ78" s="96"/>
      <c r="BRK78" s="96"/>
      <c r="BRL78" s="96"/>
      <c r="BRM78" s="96"/>
      <c r="BRN78" s="96"/>
      <c r="BRO78" s="96"/>
      <c r="BRP78" s="96"/>
      <c r="BRQ78" s="96"/>
      <c r="BRR78" s="96"/>
      <c r="BRS78" s="96"/>
      <c r="BRT78" s="96"/>
      <c r="BRU78" s="96"/>
      <c r="BRV78" s="96"/>
      <c r="BRW78" s="96"/>
      <c r="BRX78" s="96"/>
      <c r="BRY78" s="96"/>
      <c r="BRZ78" s="96"/>
      <c r="BSA78" s="96"/>
      <c r="BSB78" s="96"/>
      <c r="BSC78" s="96"/>
      <c r="BSD78" s="96"/>
      <c r="BSE78" s="96"/>
      <c r="BSF78" s="96"/>
      <c r="BSG78" s="96"/>
      <c r="BSH78" s="96"/>
      <c r="BSI78" s="96"/>
      <c r="BSJ78" s="96"/>
      <c r="BSK78" s="96"/>
      <c r="BSL78" s="96"/>
      <c r="BSM78" s="96"/>
      <c r="BSN78" s="96"/>
      <c r="BSO78" s="96"/>
      <c r="BSP78" s="96"/>
      <c r="BSQ78" s="96"/>
      <c r="BSR78" s="96"/>
      <c r="BSS78" s="96"/>
      <c r="BST78" s="96"/>
      <c r="BSU78" s="96"/>
      <c r="BSV78" s="96"/>
      <c r="BSW78" s="96"/>
      <c r="BSX78" s="96"/>
      <c r="BSY78" s="96"/>
      <c r="BSZ78" s="96"/>
      <c r="BTA78" s="96"/>
      <c r="BTB78" s="96"/>
      <c r="BTC78" s="96"/>
      <c r="BTD78" s="96"/>
      <c r="BTE78" s="96"/>
      <c r="BTF78" s="96"/>
      <c r="BTG78" s="96"/>
      <c r="BTH78" s="96"/>
      <c r="BTI78" s="96"/>
      <c r="BTJ78" s="96"/>
      <c r="BTK78" s="96"/>
      <c r="BTL78" s="96"/>
      <c r="BTM78" s="96"/>
      <c r="BTN78" s="96"/>
      <c r="BTO78" s="96"/>
      <c r="BTP78" s="96"/>
      <c r="BTQ78" s="96"/>
      <c r="BTR78" s="96"/>
      <c r="BTS78" s="96"/>
      <c r="BTT78" s="96"/>
      <c r="BTU78" s="96"/>
      <c r="BTV78" s="96"/>
      <c r="BTW78" s="96"/>
      <c r="BTX78" s="96"/>
      <c r="BTY78" s="96"/>
      <c r="BTZ78" s="96"/>
      <c r="BUA78" s="96"/>
      <c r="BUB78" s="96"/>
      <c r="BUC78" s="96"/>
      <c r="BUD78" s="96"/>
      <c r="BUE78" s="96"/>
      <c r="BUF78" s="96"/>
      <c r="BUG78" s="96"/>
      <c r="BUH78" s="96"/>
      <c r="BUI78" s="96"/>
      <c r="BUJ78" s="96"/>
      <c r="BUK78" s="96"/>
      <c r="BUL78" s="96"/>
      <c r="BUM78" s="96"/>
      <c r="BUN78" s="96"/>
      <c r="BUO78" s="96"/>
      <c r="BUP78" s="96"/>
      <c r="BUQ78" s="96"/>
      <c r="BUR78" s="96"/>
      <c r="BUS78" s="96"/>
      <c r="BUT78" s="96"/>
      <c r="BUU78" s="96"/>
      <c r="BUV78" s="96"/>
      <c r="BUW78" s="96"/>
      <c r="BUX78" s="96"/>
      <c r="BUY78" s="96"/>
      <c r="BUZ78" s="96"/>
      <c r="BVA78" s="96"/>
      <c r="BVB78" s="96"/>
      <c r="BVC78" s="96"/>
      <c r="BVD78" s="96"/>
      <c r="BVE78" s="96"/>
      <c r="BVF78" s="96"/>
      <c r="BVG78" s="96"/>
      <c r="BVH78" s="96"/>
      <c r="BVI78" s="96"/>
      <c r="BVJ78" s="96"/>
      <c r="BVK78" s="96"/>
      <c r="BVL78" s="96"/>
      <c r="BVM78" s="96"/>
      <c r="BVN78" s="96"/>
      <c r="BVO78" s="96"/>
      <c r="BVP78" s="96"/>
      <c r="BVQ78" s="96"/>
      <c r="BVR78" s="96"/>
      <c r="BVS78" s="96"/>
      <c r="BVT78" s="96"/>
      <c r="BVU78" s="96"/>
      <c r="BVV78" s="96"/>
      <c r="BVW78" s="96"/>
      <c r="BVX78" s="96"/>
      <c r="BVY78" s="96"/>
      <c r="BVZ78" s="96"/>
      <c r="BWA78" s="96"/>
      <c r="BWB78" s="96"/>
      <c r="BWC78" s="96"/>
      <c r="BWD78" s="96"/>
      <c r="BWE78" s="96"/>
      <c r="BWF78" s="96"/>
      <c r="BWG78" s="96"/>
      <c r="BWH78" s="96"/>
      <c r="BWI78" s="96"/>
      <c r="BWJ78" s="96"/>
      <c r="BWK78" s="96"/>
      <c r="BWL78" s="96"/>
      <c r="BWM78" s="96"/>
      <c r="BWN78" s="96"/>
      <c r="BWO78" s="96"/>
      <c r="BWP78" s="96"/>
      <c r="BWQ78" s="96"/>
      <c r="BWR78" s="96"/>
      <c r="BWS78" s="96"/>
      <c r="BWT78" s="96"/>
      <c r="BWU78" s="96"/>
      <c r="BWV78" s="96"/>
      <c r="BWW78" s="96"/>
      <c r="BWX78" s="96"/>
      <c r="BWY78" s="96"/>
      <c r="BWZ78" s="96"/>
      <c r="BXA78" s="96"/>
      <c r="BXB78" s="96"/>
      <c r="BXC78" s="96"/>
      <c r="BXD78" s="96"/>
      <c r="BXE78" s="96"/>
      <c r="BXF78" s="96"/>
      <c r="BXG78" s="96"/>
      <c r="BXH78" s="96"/>
      <c r="BXI78" s="96"/>
      <c r="BXJ78" s="96"/>
      <c r="BXK78" s="96"/>
      <c r="BXL78" s="96"/>
      <c r="BXM78" s="96"/>
      <c r="BXN78" s="96"/>
      <c r="BXO78" s="96"/>
      <c r="BXP78" s="96"/>
      <c r="BXQ78" s="96"/>
      <c r="BXR78" s="96"/>
      <c r="BXS78" s="96"/>
      <c r="BXT78" s="96"/>
      <c r="BXU78" s="96"/>
      <c r="BXV78" s="96"/>
      <c r="BXW78" s="96"/>
      <c r="BXX78" s="96"/>
      <c r="BXY78" s="96"/>
      <c r="BXZ78" s="96"/>
      <c r="BYA78" s="96"/>
      <c r="BYB78" s="96"/>
      <c r="BYC78" s="96"/>
      <c r="BYD78" s="96"/>
      <c r="BYE78" s="96"/>
      <c r="BYF78" s="96"/>
      <c r="BYG78" s="96"/>
      <c r="BYH78" s="96"/>
      <c r="BYI78" s="96"/>
      <c r="BYJ78" s="96"/>
      <c r="BYK78" s="96"/>
      <c r="BYL78" s="96"/>
      <c r="BYM78" s="96"/>
      <c r="BYN78" s="96"/>
      <c r="BYO78" s="96"/>
      <c r="BYP78" s="96"/>
      <c r="BYQ78" s="96"/>
      <c r="BYR78" s="96"/>
      <c r="BYS78" s="96"/>
      <c r="BYT78" s="96"/>
      <c r="BYU78" s="96"/>
      <c r="BYV78" s="96"/>
      <c r="BYW78" s="96"/>
      <c r="BYX78" s="96"/>
      <c r="BYY78" s="96"/>
      <c r="BYZ78" s="96"/>
      <c r="BZA78" s="96"/>
      <c r="BZB78" s="96"/>
      <c r="BZC78" s="96"/>
      <c r="BZD78" s="96"/>
      <c r="BZE78" s="96"/>
      <c r="BZF78" s="96"/>
      <c r="BZG78" s="96"/>
      <c r="BZH78" s="96"/>
      <c r="BZI78" s="96"/>
      <c r="BZJ78" s="96"/>
      <c r="BZK78" s="96"/>
      <c r="BZL78" s="96"/>
      <c r="BZM78" s="96"/>
      <c r="BZN78" s="96"/>
      <c r="BZO78" s="96"/>
      <c r="BZP78" s="96"/>
      <c r="BZQ78" s="96"/>
      <c r="BZR78" s="96"/>
      <c r="BZS78" s="96"/>
      <c r="BZT78" s="96"/>
      <c r="BZU78" s="96"/>
      <c r="BZV78" s="96"/>
      <c r="BZW78" s="96"/>
      <c r="BZX78" s="96"/>
      <c r="BZY78" s="96"/>
      <c r="BZZ78" s="96"/>
      <c r="CAA78" s="96"/>
      <c r="CAB78" s="96"/>
      <c r="CAC78" s="96"/>
      <c r="CAD78" s="96"/>
      <c r="CAE78" s="96"/>
      <c r="CAF78" s="96"/>
      <c r="CAG78" s="96"/>
      <c r="CAH78" s="96"/>
      <c r="CAI78" s="96"/>
      <c r="CAJ78" s="96"/>
      <c r="CAK78" s="96"/>
      <c r="CAL78" s="96"/>
      <c r="CAM78" s="96"/>
      <c r="CAN78" s="96"/>
      <c r="CAO78" s="96"/>
      <c r="CAP78" s="96"/>
      <c r="CAQ78" s="96"/>
      <c r="CAR78" s="96"/>
      <c r="CAS78" s="96"/>
      <c r="CAT78" s="96"/>
      <c r="CAU78" s="96"/>
      <c r="CAV78" s="96"/>
      <c r="CAW78" s="96"/>
      <c r="CAX78" s="96"/>
      <c r="CAY78" s="96"/>
      <c r="CAZ78" s="96"/>
      <c r="CBA78" s="96"/>
      <c r="CBB78" s="96"/>
      <c r="CBC78" s="96"/>
      <c r="CBD78" s="96"/>
      <c r="CBE78" s="96"/>
      <c r="CBF78" s="96"/>
      <c r="CBG78" s="96"/>
      <c r="CBH78" s="96"/>
      <c r="CBI78" s="96"/>
      <c r="CBJ78" s="96"/>
      <c r="CBK78" s="96"/>
      <c r="CBL78" s="96"/>
      <c r="CBM78" s="96"/>
      <c r="CBN78" s="96"/>
      <c r="CBO78" s="96"/>
      <c r="CBP78" s="96"/>
      <c r="CBQ78" s="96"/>
      <c r="CBR78" s="96"/>
      <c r="CBS78" s="96"/>
      <c r="CBT78" s="96"/>
      <c r="CBU78" s="96"/>
      <c r="CBV78" s="96"/>
      <c r="CBW78" s="96"/>
      <c r="CBX78" s="96"/>
      <c r="CBY78" s="96"/>
      <c r="CBZ78" s="96"/>
      <c r="CCA78" s="96"/>
      <c r="CCB78" s="96"/>
      <c r="CCC78" s="96"/>
      <c r="CCD78" s="96"/>
      <c r="CCE78" s="96"/>
      <c r="CCF78" s="96"/>
      <c r="CCG78" s="96"/>
      <c r="CCH78" s="96"/>
      <c r="CCI78" s="96"/>
      <c r="CCJ78" s="96"/>
      <c r="CCK78" s="96"/>
      <c r="CCL78" s="96"/>
      <c r="CCM78" s="96"/>
      <c r="CCN78" s="96"/>
      <c r="CCO78" s="96"/>
      <c r="CCP78" s="96"/>
      <c r="CCQ78" s="96"/>
      <c r="CCR78" s="96"/>
      <c r="CCS78" s="96"/>
      <c r="CCT78" s="96"/>
      <c r="CCU78" s="96"/>
      <c r="CCV78" s="96"/>
      <c r="CCW78" s="96"/>
      <c r="CCX78" s="96"/>
      <c r="CCY78" s="96"/>
      <c r="CCZ78" s="96"/>
      <c r="CDA78" s="96"/>
      <c r="CDB78" s="96"/>
      <c r="CDC78" s="96"/>
      <c r="CDD78" s="96"/>
      <c r="CDE78" s="96"/>
      <c r="CDF78" s="96"/>
      <c r="CDG78" s="96"/>
      <c r="CDH78" s="96"/>
      <c r="CDI78" s="96"/>
      <c r="CDJ78" s="96"/>
      <c r="CDK78" s="96"/>
      <c r="CDL78" s="96"/>
      <c r="CDM78" s="96"/>
      <c r="CDN78" s="96"/>
      <c r="CDO78" s="96"/>
      <c r="CDP78" s="96"/>
      <c r="CDQ78" s="96"/>
      <c r="CDR78" s="96"/>
      <c r="CDS78" s="96"/>
      <c r="CDT78" s="96"/>
      <c r="CDU78" s="96"/>
      <c r="CDV78" s="96"/>
      <c r="CDW78" s="96"/>
      <c r="CDX78" s="96"/>
      <c r="CDY78" s="96"/>
      <c r="CDZ78" s="96"/>
      <c r="CEA78" s="96"/>
      <c r="CEB78" s="96"/>
      <c r="CEC78" s="96"/>
      <c r="CED78" s="96"/>
      <c r="CEE78" s="96"/>
      <c r="CEF78" s="96"/>
      <c r="CEG78" s="96"/>
      <c r="CEH78" s="96"/>
      <c r="CEI78" s="96"/>
      <c r="CEJ78" s="96"/>
      <c r="CEK78" s="96"/>
      <c r="CEL78" s="96"/>
      <c r="CEM78" s="96"/>
      <c r="CEN78" s="96"/>
      <c r="CEO78" s="96"/>
      <c r="CEP78" s="96"/>
      <c r="CEQ78" s="96"/>
      <c r="CER78" s="96"/>
      <c r="CES78" s="96"/>
      <c r="CET78" s="96"/>
      <c r="CEU78" s="96"/>
      <c r="CEV78" s="96"/>
      <c r="CEW78" s="96"/>
      <c r="CEX78" s="96"/>
      <c r="CEY78" s="96"/>
      <c r="CEZ78" s="96"/>
      <c r="CFA78" s="96"/>
      <c r="CFB78" s="96"/>
      <c r="CFC78" s="96"/>
      <c r="CFD78" s="96"/>
      <c r="CFE78" s="96"/>
      <c r="CFF78" s="96"/>
      <c r="CFG78" s="96"/>
      <c r="CFH78" s="96"/>
      <c r="CFI78" s="96"/>
      <c r="CFJ78" s="96"/>
      <c r="CFK78" s="96"/>
      <c r="CFL78" s="96"/>
      <c r="CFM78" s="96"/>
      <c r="CFN78" s="96"/>
      <c r="CFO78" s="96"/>
      <c r="CFP78" s="96"/>
      <c r="CFQ78" s="96"/>
      <c r="CFR78" s="96"/>
      <c r="CFS78" s="96"/>
      <c r="CFT78" s="96"/>
      <c r="CFU78" s="96"/>
      <c r="CFV78" s="96"/>
      <c r="CFW78" s="96"/>
      <c r="CFX78" s="96"/>
      <c r="CFY78" s="96"/>
      <c r="CFZ78" s="96"/>
      <c r="CGA78" s="96"/>
      <c r="CGB78" s="96"/>
      <c r="CGC78" s="96"/>
      <c r="CGD78" s="96"/>
      <c r="CGE78" s="96"/>
      <c r="CGF78" s="96"/>
      <c r="CGG78" s="96"/>
      <c r="CGH78" s="96"/>
      <c r="CGI78" s="96"/>
      <c r="CGJ78" s="96"/>
      <c r="CGK78" s="96"/>
      <c r="CGL78" s="96"/>
      <c r="CGM78" s="96"/>
      <c r="CGN78" s="96"/>
      <c r="CGO78" s="96"/>
      <c r="CGP78" s="96"/>
      <c r="CGQ78" s="96"/>
      <c r="CGR78" s="96"/>
      <c r="CGS78" s="96"/>
      <c r="CGT78" s="96"/>
      <c r="CGU78" s="96"/>
      <c r="CGV78" s="96"/>
      <c r="CGW78" s="96"/>
      <c r="CGX78" s="96"/>
      <c r="CGY78" s="96"/>
      <c r="CGZ78" s="96"/>
      <c r="CHA78" s="96"/>
      <c r="CHB78" s="96"/>
      <c r="CHC78" s="96"/>
      <c r="CHD78" s="96"/>
      <c r="CHE78" s="96"/>
      <c r="CHF78" s="96"/>
      <c r="CHG78" s="96"/>
      <c r="CHH78" s="96"/>
      <c r="CHI78" s="96"/>
      <c r="CHJ78" s="96"/>
      <c r="CHK78" s="96"/>
      <c r="CHL78" s="96"/>
      <c r="CHM78" s="96"/>
      <c r="CHN78" s="96"/>
      <c r="CHO78" s="96"/>
      <c r="CHP78" s="96"/>
      <c r="CHQ78" s="96"/>
      <c r="CHR78" s="96"/>
      <c r="CHS78" s="96"/>
      <c r="CHT78" s="96"/>
      <c r="CHU78" s="96"/>
      <c r="CHV78" s="96"/>
      <c r="CHW78" s="96"/>
      <c r="CHX78" s="96"/>
      <c r="CHY78" s="96"/>
      <c r="CHZ78" s="96"/>
      <c r="CIA78" s="96"/>
      <c r="CIB78" s="96"/>
      <c r="CIC78" s="96"/>
      <c r="CID78" s="96"/>
      <c r="CIE78" s="96"/>
      <c r="CIF78" s="96"/>
      <c r="CIG78" s="96"/>
      <c r="CIH78" s="96"/>
      <c r="CII78" s="96"/>
      <c r="CIJ78" s="96"/>
      <c r="CIK78" s="96"/>
      <c r="CIL78" s="96"/>
      <c r="CIM78" s="96"/>
      <c r="CIN78" s="96"/>
      <c r="CIO78" s="96"/>
      <c r="CIP78" s="96"/>
      <c r="CIQ78" s="96"/>
      <c r="CIR78" s="96"/>
      <c r="CIS78" s="96"/>
      <c r="CIT78" s="96"/>
      <c r="CIU78" s="96"/>
      <c r="CIV78" s="96"/>
      <c r="CIW78" s="96"/>
      <c r="CIX78" s="96"/>
      <c r="CIY78" s="96"/>
      <c r="CIZ78" s="96"/>
      <c r="CJA78" s="96"/>
      <c r="CJB78" s="96"/>
      <c r="CJC78" s="96"/>
      <c r="CJD78" s="96"/>
      <c r="CJE78" s="96"/>
      <c r="CJF78" s="96"/>
      <c r="CJG78" s="96"/>
      <c r="CJH78" s="96"/>
      <c r="CJI78" s="96"/>
      <c r="CJJ78" s="96"/>
      <c r="CJK78" s="96"/>
      <c r="CJL78" s="96"/>
      <c r="CJM78" s="96"/>
      <c r="CJN78" s="96"/>
      <c r="CJO78" s="96"/>
      <c r="CJP78" s="96"/>
      <c r="CJQ78" s="96"/>
      <c r="CJR78" s="96"/>
      <c r="CJS78" s="96"/>
      <c r="CJT78" s="96"/>
      <c r="CJU78" s="96"/>
      <c r="CJV78" s="96"/>
      <c r="CJW78" s="96"/>
      <c r="CJX78" s="96"/>
      <c r="CJY78" s="96"/>
      <c r="CJZ78" s="96"/>
      <c r="CKA78" s="96"/>
      <c r="CKB78" s="96"/>
      <c r="CKC78" s="96"/>
      <c r="CKD78" s="96"/>
      <c r="CKE78" s="96"/>
      <c r="CKF78" s="96"/>
      <c r="CKG78" s="96"/>
      <c r="CKH78" s="96"/>
      <c r="CKI78" s="96"/>
      <c r="CKJ78" s="96"/>
      <c r="CKK78" s="96"/>
      <c r="CKL78" s="96"/>
      <c r="CKM78" s="96"/>
      <c r="CKN78" s="96"/>
      <c r="CKO78" s="96"/>
      <c r="CKP78" s="96"/>
      <c r="CKQ78" s="96"/>
      <c r="CKR78" s="96"/>
      <c r="CKS78" s="96"/>
      <c r="CKT78" s="96"/>
      <c r="CKU78" s="96"/>
      <c r="CKV78" s="96"/>
      <c r="CKW78" s="96"/>
      <c r="CKX78" s="96"/>
      <c r="CKY78" s="96"/>
      <c r="CKZ78" s="96"/>
      <c r="CLA78" s="96"/>
      <c r="CLB78" s="96"/>
      <c r="CLC78" s="96"/>
      <c r="CLD78" s="96"/>
      <c r="CLE78" s="96"/>
      <c r="CLF78" s="96"/>
      <c r="CLG78" s="96"/>
      <c r="CLH78" s="96"/>
      <c r="CLI78" s="96"/>
      <c r="CLJ78" s="96"/>
      <c r="CLK78" s="96"/>
      <c r="CLL78" s="96"/>
      <c r="CLM78" s="96"/>
      <c r="CLN78" s="96"/>
      <c r="CLO78" s="96"/>
      <c r="CLP78" s="96"/>
      <c r="CLQ78" s="96"/>
      <c r="CLR78" s="96"/>
      <c r="CLS78" s="96"/>
      <c r="CLT78" s="96"/>
      <c r="CLU78" s="96"/>
      <c r="CLV78" s="96"/>
      <c r="CLW78" s="96"/>
      <c r="CLX78" s="96"/>
      <c r="CLY78" s="96"/>
      <c r="CLZ78" s="96"/>
      <c r="CMA78" s="96"/>
      <c r="CMB78" s="96"/>
      <c r="CMC78" s="96"/>
      <c r="CMD78" s="96"/>
      <c r="CME78" s="96"/>
      <c r="CMF78" s="96"/>
      <c r="CMG78" s="96"/>
      <c r="CMH78" s="96"/>
      <c r="CMI78" s="96"/>
      <c r="CMJ78" s="96"/>
      <c r="CMK78" s="96"/>
      <c r="CML78" s="96"/>
      <c r="CMM78" s="96"/>
      <c r="CMN78" s="96"/>
      <c r="CMO78" s="96"/>
      <c r="CMP78" s="96"/>
      <c r="CMQ78" s="96"/>
      <c r="CMR78" s="96"/>
      <c r="CMS78" s="96"/>
      <c r="CMT78" s="96"/>
      <c r="CMU78" s="96"/>
      <c r="CMV78" s="96"/>
      <c r="CMW78" s="96"/>
      <c r="CMX78" s="96"/>
      <c r="CMY78" s="96"/>
      <c r="CMZ78" s="96"/>
      <c r="CNA78" s="96"/>
      <c r="CNB78" s="96"/>
      <c r="CNC78" s="96"/>
      <c r="CND78" s="96"/>
      <c r="CNE78" s="96"/>
      <c r="CNF78" s="96"/>
      <c r="CNG78" s="96"/>
      <c r="CNH78" s="96"/>
      <c r="CNI78" s="96"/>
      <c r="CNJ78" s="96"/>
      <c r="CNK78" s="96"/>
      <c r="CNL78" s="96"/>
      <c r="CNM78" s="96"/>
      <c r="CNN78" s="96"/>
      <c r="CNO78" s="96"/>
      <c r="CNP78" s="96"/>
      <c r="CNQ78" s="96"/>
      <c r="CNR78" s="96"/>
      <c r="CNS78" s="96"/>
      <c r="CNT78" s="96"/>
      <c r="CNU78" s="96"/>
      <c r="CNV78" s="96"/>
      <c r="CNW78" s="96"/>
      <c r="CNX78" s="96"/>
      <c r="CNY78" s="96"/>
      <c r="CNZ78" s="96"/>
      <c r="COA78" s="96"/>
      <c r="COB78" s="96"/>
      <c r="COC78" s="96"/>
      <c r="COD78" s="96"/>
      <c r="COE78" s="96"/>
      <c r="COF78" s="96"/>
      <c r="COG78" s="96"/>
      <c r="COH78" s="96"/>
      <c r="COI78" s="96"/>
      <c r="COJ78" s="96"/>
      <c r="COK78" s="96"/>
      <c r="COL78" s="96"/>
      <c r="COM78" s="96"/>
      <c r="CON78" s="96"/>
      <c r="COO78" s="96"/>
      <c r="COP78" s="96"/>
      <c r="COQ78" s="96"/>
      <c r="COR78" s="96"/>
      <c r="COS78" s="96"/>
      <c r="COT78" s="96"/>
      <c r="COU78" s="96"/>
      <c r="COV78" s="96"/>
      <c r="COW78" s="96"/>
      <c r="COX78" s="96"/>
      <c r="COY78" s="96"/>
      <c r="COZ78" s="96"/>
      <c r="CPA78" s="96"/>
      <c r="CPB78" s="96"/>
      <c r="CPC78" s="96"/>
      <c r="CPD78" s="96"/>
      <c r="CPE78" s="96"/>
      <c r="CPF78" s="96"/>
      <c r="CPG78" s="96"/>
      <c r="CPH78" s="96"/>
      <c r="CPI78" s="96"/>
      <c r="CPJ78" s="96"/>
      <c r="CPK78" s="96"/>
      <c r="CPL78" s="96"/>
      <c r="CPM78" s="96"/>
      <c r="CPN78" s="96"/>
      <c r="CPO78" s="96"/>
      <c r="CPP78" s="96"/>
      <c r="CPQ78" s="96"/>
      <c r="CPR78" s="96"/>
      <c r="CPS78" s="96"/>
      <c r="CPT78" s="96"/>
      <c r="CPU78" s="96"/>
      <c r="CPV78" s="96"/>
      <c r="CPW78" s="96"/>
      <c r="CPX78" s="96"/>
      <c r="CPY78" s="96"/>
      <c r="CPZ78" s="96"/>
      <c r="CQA78" s="96"/>
      <c r="CQB78" s="96"/>
      <c r="CQC78" s="96"/>
      <c r="CQD78" s="96"/>
      <c r="CQE78" s="96"/>
      <c r="CQF78" s="96"/>
      <c r="CQG78" s="96"/>
      <c r="CQH78" s="96"/>
      <c r="CQI78" s="96"/>
      <c r="CQJ78" s="96"/>
      <c r="CQK78" s="96"/>
      <c r="CQL78" s="96"/>
      <c r="CQM78" s="96"/>
      <c r="CQN78" s="96"/>
      <c r="CQO78" s="96"/>
      <c r="CQP78" s="96"/>
      <c r="CQQ78" s="96"/>
      <c r="CQR78" s="96"/>
      <c r="CQS78" s="96"/>
      <c r="CQT78" s="96"/>
      <c r="CQU78" s="96"/>
      <c r="CQV78" s="96"/>
      <c r="CQW78" s="96"/>
      <c r="CQX78" s="96"/>
      <c r="CQY78" s="96"/>
      <c r="CQZ78" s="96"/>
      <c r="CRA78" s="96"/>
      <c r="CRB78" s="96"/>
      <c r="CRC78" s="96"/>
      <c r="CRD78" s="96"/>
      <c r="CRE78" s="96"/>
      <c r="CRF78" s="96"/>
      <c r="CRG78" s="96"/>
      <c r="CRH78" s="96"/>
      <c r="CRI78" s="96"/>
      <c r="CRJ78" s="96"/>
      <c r="CRK78" s="96"/>
      <c r="CRL78" s="96"/>
      <c r="CRM78" s="96"/>
      <c r="CRN78" s="96"/>
      <c r="CRO78" s="96"/>
      <c r="CRP78" s="96"/>
      <c r="CRQ78" s="96"/>
      <c r="CRR78" s="96"/>
      <c r="CRS78" s="96"/>
      <c r="CRT78" s="96"/>
      <c r="CRU78" s="96"/>
      <c r="CRV78" s="96"/>
      <c r="CRW78" s="96"/>
      <c r="CRX78" s="96"/>
      <c r="CRY78" s="96"/>
      <c r="CRZ78" s="96"/>
      <c r="CSA78" s="96"/>
      <c r="CSB78" s="96"/>
      <c r="CSC78" s="96"/>
      <c r="CSD78" s="96"/>
      <c r="CSE78" s="96"/>
      <c r="CSF78" s="96"/>
      <c r="CSG78" s="96"/>
      <c r="CSH78" s="96"/>
      <c r="CSI78" s="96"/>
      <c r="CSJ78" s="96"/>
      <c r="CSK78" s="96"/>
      <c r="CSL78" s="96"/>
      <c r="CSM78" s="96"/>
      <c r="CSN78" s="96"/>
      <c r="CSO78" s="96"/>
      <c r="CSP78" s="96"/>
      <c r="CSQ78" s="96"/>
      <c r="CSR78" s="96"/>
      <c r="CSS78" s="96"/>
      <c r="CST78" s="96"/>
      <c r="CSU78" s="96"/>
      <c r="CSV78" s="96"/>
      <c r="CSW78" s="96"/>
      <c r="CSX78" s="96"/>
      <c r="CSY78" s="96"/>
      <c r="CSZ78" s="96"/>
      <c r="CTA78" s="96"/>
      <c r="CTB78" s="96"/>
      <c r="CTC78" s="96"/>
      <c r="CTD78" s="96"/>
      <c r="CTE78" s="96"/>
      <c r="CTF78" s="96"/>
      <c r="CTG78" s="96"/>
      <c r="CTH78" s="96"/>
      <c r="CTI78" s="96"/>
      <c r="CTJ78" s="96"/>
      <c r="CTK78" s="96"/>
      <c r="CTL78" s="96"/>
      <c r="CTM78" s="96"/>
      <c r="CTN78" s="96"/>
      <c r="CTO78" s="96"/>
      <c r="CTP78" s="96"/>
      <c r="CTQ78" s="96"/>
      <c r="CTR78" s="96"/>
      <c r="CTS78" s="96"/>
      <c r="CTT78" s="96"/>
      <c r="CTU78" s="96"/>
      <c r="CTV78" s="96"/>
      <c r="CTW78" s="96"/>
      <c r="CTX78" s="96"/>
      <c r="CTY78" s="96"/>
      <c r="CTZ78" s="96"/>
      <c r="CUA78" s="96"/>
      <c r="CUB78" s="96"/>
      <c r="CUC78" s="96"/>
      <c r="CUD78" s="96"/>
      <c r="CUE78" s="96"/>
      <c r="CUF78" s="96"/>
      <c r="CUG78" s="96"/>
      <c r="CUH78" s="96"/>
      <c r="CUI78" s="96"/>
      <c r="CUJ78" s="96"/>
      <c r="CUK78" s="96"/>
      <c r="CUL78" s="96"/>
      <c r="CUM78" s="96"/>
      <c r="CUN78" s="96"/>
      <c r="CUO78" s="96"/>
      <c r="CUP78" s="96"/>
      <c r="CUQ78" s="96"/>
      <c r="CUR78" s="96"/>
      <c r="CUS78" s="96"/>
      <c r="CUT78" s="96"/>
      <c r="CUU78" s="96"/>
      <c r="CUV78" s="96"/>
      <c r="CUW78" s="96"/>
      <c r="CUX78" s="96"/>
      <c r="CUY78" s="96"/>
      <c r="CUZ78" s="96"/>
      <c r="CVA78" s="96"/>
      <c r="CVB78" s="96"/>
      <c r="CVC78" s="96"/>
      <c r="CVD78" s="96"/>
      <c r="CVE78" s="96"/>
      <c r="CVF78" s="96"/>
      <c r="CVG78" s="96"/>
      <c r="CVH78" s="96"/>
      <c r="CVI78" s="96"/>
      <c r="CVJ78" s="96"/>
      <c r="CVK78" s="96"/>
      <c r="CVL78" s="96"/>
      <c r="CVM78" s="96"/>
      <c r="CVN78" s="96"/>
      <c r="CVO78" s="96"/>
      <c r="CVP78" s="96"/>
      <c r="CVQ78" s="96"/>
      <c r="CVR78" s="96"/>
      <c r="CVS78" s="96"/>
      <c r="CVT78" s="96"/>
      <c r="CVU78" s="96"/>
      <c r="CVV78" s="96"/>
      <c r="CVW78" s="96"/>
      <c r="CVX78" s="96"/>
      <c r="CVY78" s="96"/>
      <c r="CVZ78" s="96"/>
      <c r="CWA78" s="96"/>
      <c r="CWB78" s="96"/>
      <c r="CWC78" s="96"/>
      <c r="CWD78" s="96"/>
      <c r="CWE78" s="96"/>
      <c r="CWF78" s="96"/>
      <c r="CWG78" s="96"/>
      <c r="CWH78" s="96"/>
      <c r="CWI78" s="96"/>
      <c r="CWJ78" s="96"/>
      <c r="CWK78" s="96"/>
      <c r="CWL78" s="96"/>
      <c r="CWM78" s="96"/>
      <c r="CWN78" s="96"/>
      <c r="CWO78" s="96"/>
      <c r="CWP78" s="96"/>
      <c r="CWQ78" s="96"/>
      <c r="CWR78" s="96"/>
      <c r="CWS78" s="96"/>
      <c r="CWT78" s="96"/>
      <c r="CWU78" s="96"/>
      <c r="CWV78" s="96"/>
      <c r="CWW78" s="96"/>
      <c r="CWX78" s="96"/>
      <c r="CWY78" s="96"/>
      <c r="CWZ78" s="96"/>
      <c r="CXA78" s="96"/>
      <c r="CXB78" s="96"/>
      <c r="CXC78" s="96"/>
      <c r="CXD78" s="96"/>
      <c r="CXE78" s="96"/>
      <c r="CXF78" s="96"/>
      <c r="CXG78" s="96"/>
      <c r="CXH78" s="96"/>
      <c r="CXI78" s="96"/>
      <c r="CXJ78" s="96"/>
      <c r="CXK78" s="96"/>
      <c r="CXL78" s="96"/>
      <c r="CXM78" s="96"/>
      <c r="CXN78" s="96"/>
      <c r="CXO78" s="96"/>
      <c r="CXP78" s="96"/>
      <c r="CXQ78" s="96"/>
      <c r="CXR78" s="96"/>
      <c r="CXS78" s="96"/>
      <c r="CXT78" s="96"/>
      <c r="CXU78" s="96"/>
      <c r="CXV78" s="96"/>
      <c r="CXW78" s="96"/>
      <c r="CXX78" s="96"/>
      <c r="CXY78" s="96"/>
      <c r="CXZ78" s="96"/>
      <c r="CYA78" s="96"/>
      <c r="CYB78" s="96"/>
      <c r="CYC78" s="96"/>
      <c r="CYD78" s="96"/>
      <c r="CYE78" s="96"/>
      <c r="CYF78" s="96"/>
      <c r="CYG78" s="96"/>
      <c r="CYH78" s="96"/>
      <c r="CYI78" s="96"/>
      <c r="CYJ78" s="96"/>
      <c r="CYK78" s="96"/>
      <c r="CYL78" s="96"/>
      <c r="CYM78" s="96"/>
      <c r="CYN78" s="96"/>
      <c r="CYO78" s="96"/>
      <c r="CYP78" s="96"/>
      <c r="CYQ78" s="96"/>
      <c r="CYR78" s="96"/>
      <c r="CYS78" s="96"/>
      <c r="CYT78" s="96"/>
      <c r="CYU78" s="96"/>
      <c r="CYV78" s="96"/>
      <c r="CYW78" s="96"/>
      <c r="CYX78" s="96"/>
      <c r="CYY78" s="96"/>
      <c r="CYZ78" s="96"/>
      <c r="CZA78" s="96"/>
      <c r="CZB78" s="96"/>
      <c r="CZC78" s="96"/>
      <c r="CZD78" s="96"/>
      <c r="CZE78" s="96"/>
      <c r="CZF78" s="96"/>
      <c r="CZG78" s="96"/>
      <c r="CZH78" s="96"/>
      <c r="CZI78" s="96"/>
      <c r="CZJ78" s="96"/>
      <c r="CZK78" s="96"/>
      <c r="CZL78" s="96"/>
      <c r="CZM78" s="96"/>
      <c r="CZN78" s="96"/>
      <c r="CZO78" s="96"/>
      <c r="CZP78" s="96"/>
      <c r="CZQ78" s="96"/>
      <c r="CZR78" s="96"/>
      <c r="CZS78" s="96"/>
      <c r="CZT78" s="96"/>
      <c r="CZU78" s="96"/>
      <c r="CZV78" s="96"/>
      <c r="CZW78" s="96"/>
      <c r="CZX78" s="96"/>
      <c r="CZY78" s="96"/>
      <c r="CZZ78" s="96"/>
      <c r="DAA78" s="96"/>
      <c r="DAB78" s="96"/>
      <c r="DAC78" s="96"/>
      <c r="DAD78" s="96"/>
      <c r="DAE78" s="96"/>
      <c r="DAF78" s="96"/>
      <c r="DAG78" s="96"/>
      <c r="DAH78" s="96"/>
      <c r="DAI78" s="96"/>
      <c r="DAJ78" s="96"/>
      <c r="DAK78" s="96"/>
      <c r="DAL78" s="96"/>
      <c r="DAM78" s="96"/>
      <c r="DAN78" s="96"/>
      <c r="DAO78" s="96"/>
      <c r="DAP78" s="96"/>
      <c r="DAQ78" s="96"/>
      <c r="DAR78" s="96"/>
      <c r="DAS78" s="96"/>
      <c r="DAT78" s="96"/>
      <c r="DAU78" s="96"/>
      <c r="DAV78" s="96"/>
      <c r="DAW78" s="96"/>
      <c r="DAX78" s="96"/>
      <c r="DAY78" s="96"/>
      <c r="DAZ78" s="96"/>
      <c r="DBA78" s="96"/>
      <c r="DBB78" s="96"/>
      <c r="DBC78" s="96"/>
      <c r="DBD78" s="96"/>
      <c r="DBE78" s="96"/>
      <c r="DBF78" s="96"/>
      <c r="DBG78" s="96"/>
      <c r="DBH78" s="96"/>
      <c r="DBI78" s="96"/>
      <c r="DBJ78" s="96"/>
      <c r="DBK78" s="96"/>
      <c r="DBL78" s="96"/>
      <c r="DBM78" s="96"/>
      <c r="DBN78" s="96"/>
      <c r="DBO78" s="96"/>
      <c r="DBP78" s="96"/>
      <c r="DBQ78" s="96"/>
      <c r="DBR78" s="96"/>
      <c r="DBS78" s="96"/>
      <c r="DBT78" s="96"/>
      <c r="DBU78" s="96"/>
      <c r="DBV78" s="96"/>
      <c r="DBW78" s="96"/>
      <c r="DBX78" s="96"/>
      <c r="DBY78" s="96"/>
      <c r="DBZ78" s="96"/>
      <c r="DCA78" s="96"/>
      <c r="DCB78" s="96"/>
      <c r="DCC78" s="96"/>
      <c r="DCD78" s="96"/>
      <c r="DCE78" s="96"/>
      <c r="DCF78" s="96"/>
      <c r="DCG78" s="96"/>
      <c r="DCH78" s="96"/>
      <c r="DCI78" s="96"/>
      <c r="DCJ78" s="96"/>
      <c r="DCK78" s="96"/>
      <c r="DCL78" s="96"/>
      <c r="DCM78" s="96"/>
      <c r="DCN78" s="96"/>
      <c r="DCO78" s="96"/>
      <c r="DCP78" s="96"/>
      <c r="DCQ78" s="96"/>
      <c r="DCR78" s="96"/>
      <c r="DCS78" s="96"/>
      <c r="DCT78" s="96"/>
      <c r="DCU78" s="96"/>
      <c r="DCV78" s="96"/>
      <c r="DCW78" s="96"/>
      <c r="DCX78" s="96"/>
      <c r="DCY78" s="96"/>
      <c r="DCZ78" s="96"/>
      <c r="DDA78" s="96"/>
      <c r="DDB78" s="96"/>
      <c r="DDC78" s="96"/>
      <c r="DDD78" s="96"/>
      <c r="DDE78" s="96"/>
      <c r="DDF78" s="96"/>
      <c r="DDG78" s="96"/>
      <c r="DDH78" s="96"/>
      <c r="DDI78" s="96"/>
      <c r="DDJ78" s="96"/>
      <c r="DDK78" s="96"/>
      <c r="DDL78" s="96"/>
      <c r="DDM78" s="96"/>
      <c r="DDN78" s="96"/>
      <c r="DDO78" s="96"/>
      <c r="DDP78" s="96"/>
      <c r="DDQ78" s="96"/>
      <c r="DDR78" s="96"/>
      <c r="DDS78" s="96"/>
      <c r="DDT78" s="96"/>
      <c r="DDU78" s="96"/>
      <c r="DDV78" s="96"/>
      <c r="DDW78" s="96"/>
      <c r="DDX78" s="96"/>
      <c r="DDY78" s="96"/>
      <c r="DDZ78" s="96"/>
      <c r="DEA78" s="96"/>
      <c r="DEB78" s="96"/>
      <c r="DEC78" s="96"/>
      <c r="DED78" s="96"/>
      <c r="DEE78" s="96"/>
      <c r="DEF78" s="96"/>
      <c r="DEG78" s="96"/>
      <c r="DEH78" s="96"/>
      <c r="DEI78" s="96"/>
      <c r="DEJ78" s="96"/>
      <c r="DEK78" s="96"/>
      <c r="DEL78" s="96"/>
      <c r="DEM78" s="96"/>
      <c r="DEN78" s="96"/>
      <c r="DEO78" s="96"/>
      <c r="DEP78" s="96"/>
      <c r="DEQ78" s="96"/>
      <c r="DER78" s="96"/>
      <c r="DES78" s="96"/>
      <c r="DET78" s="96"/>
      <c r="DEU78" s="96"/>
      <c r="DEV78" s="96"/>
      <c r="DEW78" s="96"/>
      <c r="DEX78" s="96"/>
      <c r="DEY78" s="96"/>
      <c r="DEZ78" s="96"/>
      <c r="DFA78" s="96"/>
      <c r="DFB78" s="96"/>
      <c r="DFC78" s="96"/>
      <c r="DFD78" s="96"/>
      <c r="DFE78" s="96"/>
      <c r="DFF78" s="96"/>
      <c r="DFG78" s="96"/>
      <c r="DFH78" s="96"/>
      <c r="DFI78" s="96"/>
      <c r="DFJ78" s="96"/>
      <c r="DFK78" s="96"/>
      <c r="DFL78" s="96"/>
      <c r="DFM78" s="96"/>
      <c r="DFN78" s="96"/>
      <c r="DFO78" s="96"/>
      <c r="DFP78" s="96"/>
      <c r="DFQ78" s="96"/>
      <c r="DFR78" s="96"/>
      <c r="DFS78" s="96"/>
      <c r="DFT78" s="96"/>
      <c r="DFU78" s="96"/>
      <c r="DFV78" s="96"/>
      <c r="DFW78" s="96"/>
      <c r="DFX78" s="96"/>
      <c r="DFY78" s="96"/>
      <c r="DFZ78" s="96"/>
      <c r="DGA78" s="96"/>
      <c r="DGB78" s="96"/>
      <c r="DGC78" s="96"/>
      <c r="DGD78" s="96"/>
      <c r="DGE78" s="96"/>
      <c r="DGF78" s="96"/>
      <c r="DGG78" s="96"/>
      <c r="DGH78" s="96"/>
      <c r="DGI78" s="96"/>
      <c r="DGJ78" s="96"/>
      <c r="DGK78" s="96"/>
      <c r="DGL78" s="96"/>
      <c r="DGM78" s="96"/>
      <c r="DGN78" s="96"/>
      <c r="DGO78" s="96"/>
      <c r="DGP78" s="96"/>
      <c r="DGQ78" s="96"/>
      <c r="DGR78" s="96"/>
      <c r="DGS78" s="96"/>
      <c r="DGT78" s="96"/>
      <c r="DGU78" s="96"/>
      <c r="DGV78" s="96"/>
      <c r="DGW78" s="96"/>
      <c r="DGX78" s="96"/>
      <c r="DGY78" s="96"/>
      <c r="DGZ78" s="96"/>
      <c r="DHA78" s="96"/>
      <c r="DHB78" s="96"/>
      <c r="DHC78" s="96"/>
      <c r="DHD78" s="96"/>
      <c r="DHE78" s="96"/>
      <c r="DHF78" s="96"/>
      <c r="DHG78" s="96"/>
      <c r="DHH78" s="96"/>
      <c r="DHI78" s="96"/>
      <c r="DHJ78" s="96"/>
      <c r="DHK78" s="96"/>
      <c r="DHL78" s="96"/>
      <c r="DHM78" s="96"/>
      <c r="DHN78" s="96"/>
      <c r="DHO78" s="96"/>
      <c r="DHP78" s="96"/>
      <c r="DHQ78" s="96"/>
      <c r="DHR78" s="96"/>
      <c r="DHS78" s="96"/>
      <c r="DHT78" s="96"/>
      <c r="DHU78" s="96"/>
      <c r="DHV78" s="96"/>
      <c r="DHW78" s="96"/>
      <c r="DHX78" s="96"/>
      <c r="DHY78" s="96"/>
      <c r="DHZ78" s="96"/>
      <c r="DIA78" s="96"/>
      <c r="DIB78" s="96"/>
      <c r="DIC78" s="96"/>
      <c r="DID78" s="96"/>
      <c r="DIE78" s="96"/>
      <c r="DIF78" s="96"/>
      <c r="DIG78" s="96"/>
      <c r="DIH78" s="96"/>
      <c r="DII78" s="96"/>
      <c r="DIJ78" s="96"/>
      <c r="DIK78" s="96"/>
      <c r="DIL78" s="96"/>
      <c r="DIM78" s="96"/>
      <c r="DIN78" s="96"/>
      <c r="DIO78" s="96"/>
      <c r="DIP78" s="96"/>
      <c r="DIQ78" s="96"/>
      <c r="DIR78" s="96"/>
      <c r="DIS78" s="96"/>
      <c r="DIT78" s="96"/>
      <c r="DIU78" s="96"/>
      <c r="DIV78" s="96"/>
      <c r="DIW78" s="96"/>
      <c r="DIX78" s="96"/>
      <c r="DIY78" s="96"/>
      <c r="DIZ78" s="96"/>
      <c r="DJA78" s="96"/>
      <c r="DJB78" s="96"/>
      <c r="DJC78" s="96"/>
      <c r="DJD78" s="96"/>
      <c r="DJE78" s="96"/>
      <c r="DJF78" s="96"/>
      <c r="DJG78" s="96"/>
      <c r="DJH78" s="96"/>
      <c r="DJI78" s="96"/>
      <c r="DJJ78" s="96"/>
      <c r="DJK78" s="96"/>
      <c r="DJL78" s="96"/>
      <c r="DJM78" s="96"/>
      <c r="DJN78" s="96"/>
      <c r="DJO78" s="96"/>
      <c r="DJP78" s="96"/>
      <c r="DJQ78" s="96"/>
      <c r="DJR78" s="96"/>
      <c r="DJS78" s="96"/>
      <c r="DJT78" s="96"/>
      <c r="DJU78" s="96"/>
      <c r="DJV78" s="96"/>
      <c r="DJW78" s="96"/>
      <c r="DJX78" s="96"/>
      <c r="DJY78" s="96"/>
      <c r="DJZ78" s="96"/>
      <c r="DKA78" s="96"/>
      <c r="DKB78" s="96"/>
      <c r="DKC78" s="96"/>
      <c r="DKD78" s="96"/>
      <c r="DKE78" s="96"/>
      <c r="DKF78" s="96"/>
      <c r="DKG78" s="96"/>
      <c r="DKH78" s="96"/>
      <c r="DKI78" s="96"/>
      <c r="DKJ78" s="96"/>
      <c r="DKK78" s="96"/>
      <c r="DKL78" s="96"/>
      <c r="DKM78" s="96"/>
      <c r="DKN78" s="96"/>
      <c r="DKO78" s="96"/>
      <c r="DKP78" s="96"/>
      <c r="DKQ78" s="96"/>
      <c r="DKR78" s="96"/>
      <c r="DKS78" s="96"/>
      <c r="DKT78" s="96"/>
      <c r="DKU78" s="96"/>
      <c r="DKV78" s="96"/>
      <c r="DKW78" s="96"/>
      <c r="DKX78" s="96"/>
      <c r="DKY78" s="96"/>
      <c r="DKZ78" s="96"/>
      <c r="DLA78" s="96"/>
      <c r="DLB78" s="96"/>
      <c r="DLC78" s="96"/>
      <c r="DLD78" s="96"/>
      <c r="DLE78" s="96"/>
      <c r="DLF78" s="96"/>
      <c r="DLG78" s="96"/>
      <c r="DLH78" s="96"/>
      <c r="DLI78" s="96"/>
      <c r="DLJ78" s="96"/>
      <c r="DLK78" s="96"/>
      <c r="DLL78" s="96"/>
      <c r="DLM78" s="96"/>
      <c r="DLN78" s="96"/>
      <c r="DLO78" s="96"/>
      <c r="DLP78" s="96"/>
      <c r="DLQ78" s="96"/>
      <c r="DLR78" s="96"/>
      <c r="DLS78" s="96"/>
      <c r="DLT78" s="96"/>
      <c r="DLU78" s="96"/>
      <c r="DLV78" s="96"/>
      <c r="DLW78" s="96"/>
      <c r="DLX78" s="96"/>
      <c r="DLY78" s="96"/>
      <c r="DLZ78" s="96"/>
      <c r="DMA78" s="96"/>
      <c r="DMB78" s="96"/>
      <c r="DMC78" s="96"/>
      <c r="DMD78" s="96"/>
      <c r="DME78" s="96"/>
      <c r="DMF78" s="96"/>
      <c r="DMG78" s="96"/>
      <c r="DMH78" s="96"/>
      <c r="DMI78" s="96"/>
      <c r="DMJ78" s="96"/>
      <c r="DMK78" s="96"/>
      <c r="DML78" s="96"/>
      <c r="DMM78" s="96"/>
      <c r="DMN78" s="96"/>
      <c r="DMO78" s="96"/>
      <c r="DMP78" s="96"/>
      <c r="DMQ78" s="96"/>
      <c r="DMR78" s="96"/>
      <c r="DMS78" s="96"/>
      <c r="DMT78" s="96"/>
      <c r="DMU78" s="96"/>
      <c r="DMV78" s="96"/>
      <c r="DMW78" s="96"/>
      <c r="DMX78" s="96"/>
      <c r="DMY78" s="96"/>
      <c r="DMZ78" s="96"/>
      <c r="DNA78" s="96"/>
      <c r="DNB78" s="96"/>
      <c r="DNC78" s="96"/>
      <c r="DND78" s="96"/>
      <c r="DNE78" s="96"/>
      <c r="DNF78" s="96"/>
      <c r="DNG78" s="96"/>
      <c r="DNH78" s="96"/>
      <c r="DNI78" s="96"/>
      <c r="DNJ78" s="96"/>
      <c r="DNK78" s="96"/>
      <c r="DNL78" s="96"/>
      <c r="DNM78" s="96"/>
      <c r="DNN78" s="96"/>
      <c r="DNO78" s="96"/>
      <c r="DNP78" s="96"/>
      <c r="DNQ78" s="96"/>
      <c r="DNR78" s="96"/>
      <c r="DNS78" s="96"/>
      <c r="DNT78" s="96"/>
      <c r="DNU78" s="96"/>
      <c r="DNV78" s="96"/>
      <c r="DNW78" s="96"/>
      <c r="DNX78" s="96"/>
      <c r="DNY78" s="96"/>
      <c r="DNZ78" s="96"/>
      <c r="DOA78" s="96"/>
      <c r="DOB78" s="96"/>
      <c r="DOC78" s="96"/>
      <c r="DOD78" s="96"/>
      <c r="DOE78" s="96"/>
      <c r="DOF78" s="96"/>
      <c r="DOG78" s="96"/>
      <c r="DOH78" s="96"/>
      <c r="DOI78" s="96"/>
      <c r="DOJ78" s="96"/>
      <c r="DOK78" s="96"/>
      <c r="DOL78" s="96"/>
      <c r="DOM78" s="96"/>
      <c r="DON78" s="96"/>
      <c r="DOO78" s="96"/>
      <c r="DOP78" s="96"/>
      <c r="DOQ78" s="96"/>
      <c r="DOR78" s="96"/>
      <c r="DOS78" s="96"/>
      <c r="DOT78" s="96"/>
      <c r="DOU78" s="96"/>
      <c r="DOV78" s="96"/>
      <c r="DOW78" s="96"/>
      <c r="DOX78" s="96"/>
      <c r="DOY78" s="96"/>
      <c r="DOZ78" s="96"/>
      <c r="DPA78" s="96"/>
      <c r="DPB78" s="96"/>
      <c r="DPC78" s="96"/>
      <c r="DPD78" s="96"/>
      <c r="DPE78" s="96"/>
      <c r="DPF78" s="96"/>
      <c r="DPG78" s="96"/>
      <c r="DPH78" s="96"/>
      <c r="DPI78" s="96"/>
      <c r="DPJ78" s="96"/>
      <c r="DPK78" s="96"/>
      <c r="DPL78" s="96"/>
      <c r="DPM78" s="96"/>
      <c r="DPN78" s="96"/>
      <c r="DPO78" s="96"/>
      <c r="DPP78" s="96"/>
      <c r="DPQ78" s="96"/>
      <c r="DPR78" s="96"/>
      <c r="DPS78" s="96"/>
      <c r="DPT78" s="96"/>
      <c r="DPU78" s="96"/>
      <c r="DPV78" s="96"/>
      <c r="DPW78" s="96"/>
      <c r="DPX78" s="96"/>
      <c r="DPY78" s="96"/>
      <c r="DPZ78" s="96"/>
      <c r="DQA78" s="96"/>
      <c r="DQB78" s="96"/>
      <c r="DQC78" s="96"/>
      <c r="DQD78" s="96"/>
      <c r="DQE78" s="96"/>
      <c r="DQF78" s="96"/>
      <c r="DQG78" s="96"/>
      <c r="DQH78" s="96"/>
      <c r="DQI78" s="96"/>
      <c r="DQJ78" s="96"/>
      <c r="DQK78" s="96"/>
      <c r="DQL78" s="96"/>
      <c r="DQM78" s="96"/>
      <c r="DQN78" s="96"/>
      <c r="DQO78" s="96"/>
      <c r="DQP78" s="96"/>
      <c r="DQQ78" s="96"/>
      <c r="DQR78" s="96"/>
      <c r="DQS78" s="96"/>
      <c r="DQT78" s="96"/>
      <c r="DQU78" s="96"/>
      <c r="DQV78" s="96"/>
      <c r="DQW78" s="96"/>
      <c r="DQX78" s="96"/>
      <c r="DQY78" s="96"/>
      <c r="DQZ78" s="96"/>
      <c r="DRA78" s="96"/>
      <c r="DRB78" s="96"/>
      <c r="DRC78" s="96"/>
      <c r="DRD78" s="96"/>
      <c r="DRE78" s="96"/>
      <c r="DRF78" s="96"/>
      <c r="DRG78" s="96"/>
      <c r="DRH78" s="96"/>
      <c r="DRI78" s="96"/>
      <c r="DRJ78" s="96"/>
      <c r="DRK78" s="96"/>
      <c r="DRL78" s="96"/>
      <c r="DRM78" s="96"/>
      <c r="DRN78" s="96"/>
      <c r="DRO78" s="96"/>
      <c r="DRP78" s="96"/>
      <c r="DRQ78" s="96"/>
      <c r="DRR78" s="96"/>
      <c r="DRS78" s="96"/>
      <c r="DRT78" s="96"/>
      <c r="DRU78" s="96"/>
      <c r="DRV78" s="96"/>
      <c r="DRW78" s="96"/>
      <c r="DRX78" s="96"/>
      <c r="DRY78" s="96"/>
      <c r="DRZ78" s="96"/>
      <c r="DSA78" s="96"/>
      <c r="DSB78" s="96"/>
      <c r="DSC78" s="96"/>
      <c r="DSD78" s="96"/>
      <c r="DSE78" s="96"/>
      <c r="DSF78" s="96"/>
      <c r="DSG78" s="96"/>
      <c r="DSH78" s="96"/>
      <c r="DSI78" s="96"/>
      <c r="DSJ78" s="96"/>
      <c r="DSK78" s="96"/>
      <c r="DSL78" s="96"/>
      <c r="DSM78" s="96"/>
      <c r="DSN78" s="96"/>
      <c r="DSO78" s="96"/>
      <c r="DSP78" s="96"/>
      <c r="DSQ78" s="96"/>
      <c r="DSR78" s="96"/>
      <c r="DSS78" s="96"/>
      <c r="DST78" s="96"/>
      <c r="DSU78" s="96"/>
      <c r="DSV78" s="96"/>
      <c r="DSW78" s="96"/>
      <c r="DSX78" s="96"/>
      <c r="DSY78" s="96"/>
      <c r="DSZ78" s="96"/>
      <c r="DTA78" s="96"/>
      <c r="DTB78" s="96"/>
      <c r="DTC78" s="96"/>
      <c r="DTD78" s="96"/>
      <c r="DTE78" s="96"/>
      <c r="DTF78" s="96"/>
      <c r="DTG78" s="96"/>
      <c r="DTH78" s="96"/>
      <c r="DTI78" s="96"/>
      <c r="DTJ78" s="96"/>
      <c r="DTK78" s="96"/>
      <c r="DTL78" s="96"/>
      <c r="DTM78" s="96"/>
      <c r="DTN78" s="96"/>
      <c r="DTO78" s="96"/>
      <c r="DTP78" s="96"/>
      <c r="DTQ78" s="96"/>
      <c r="DTR78" s="96"/>
      <c r="DTS78" s="96"/>
      <c r="DTT78" s="96"/>
      <c r="DTU78" s="96"/>
      <c r="DTV78" s="96"/>
      <c r="DTW78" s="96"/>
      <c r="DTX78" s="96"/>
      <c r="DTY78" s="96"/>
      <c r="DTZ78" s="96"/>
      <c r="DUA78" s="96"/>
      <c r="DUB78" s="96"/>
      <c r="DUC78" s="96"/>
      <c r="DUD78" s="96"/>
      <c r="DUE78" s="96"/>
      <c r="DUF78" s="96"/>
      <c r="DUG78" s="96"/>
      <c r="DUH78" s="96"/>
      <c r="DUI78" s="96"/>
      <c r="DUJ78" s="96"/>
      <c r="DUK78" s="96"/>
      <c r="DUL78" s="96"/>
      <c r="DUM78" s="96"/>
      <c r="DUN78" s="96"/>
      <c r="DUO78" s="96"/>
      <c r="DUP78" s="96"/>
      <c r="DUQ78" s="96"/>
      <c r="DUR78" s="96"/>
      <c r="DUS78" s="96"/>
      <c r="DUT78" s="96"/>
      <c r="DUU78" s="96"/>
      <c r="DUV78" s="96"/>
      <c r="DUW78" s="96"/>
      <c r="DUX78" s="96"/>
      <c r="DUY78" s="96"/>
      <c r="DUZ78" s="96"/>
      <c r="DVA78" s="96"/>
      <c r="DVB78" s="96"/>
      <c r="DVC78" s="96"/>
      <c r="DVD78" s="96"/>
      <c r="DVE78" s="96"/>
      <c r="DVF78" s="96"/>
      <c r="DVG78" s="96"/>
      <c r="DVH78" s="96"/>
      <c r="DVI78" s="96"/>
      <c r="DVJ78" s="96"/>
      <c r="DVK78" s="96"/>
      <c r="DVL78" s="96"/>
      <c r="DVM78" s="96"/>
      <c r="DVN78" s="96"/>
      <c r="DVO78" s="96"/>
      <c r="DVP78" s="96"/>
      <c r="DVQ78" s="96"/>
      <c r="DVR78" s="96"/>
      <c r="DVS78" s="96"/>
      <c r="DVT78" s="96"/>
      <c r="DVU78" s="96"/>
      <c r="DVV78" s="96"/>
      <c r="DVW78" s="96"/>
      <c r="DVX78" s="96"/>
      <c r="DVY78" s="96"/>
      <c r="DVZ78" s="96"/>
      <c r="DWA78" s="96"/>
      <c r="DWB78" s="96"/>
      <c r="DWC78" s="96"/>
      <c r="DWD78" s="96"/>
      <c r="DWE78" s="96"/>
      <c r="DWF78" s="96"/>
      <c r="DWG78" s="96"/>
      <c r="DWH78" s="96"/>
      <c r="DWI78" s="96"/>
      <c r="DWJ78" s="96"/>
      <c r="DWK78" s="96"/>
      <c r="DWL78" s="96"/>
      <c r="DWM78" s="96"/>
      <c r="DWN78" s="96"/>
      <c r="DWO78" s="96"/>
      <c r="DWP78" s="96"/>
      <c r="DWQ78" s="96"/>
      <c r="DWR78" s="96"/>
      <c r="DWS78" s="96"/>
      <c r="DWT78" s="96"/>
      <c r="DWU78" s="96"/>
      <c r="DWV78" s="96"/>
      <c r="DWW78" s="96"/>
      <c r="DWX78" s="96"/>
      <c r="DWY78" s="96"/>
      <c r="DWZ78" s="96"/>
      <c r="DXA78" s="96"/>
      <c r="DXB78" s="96"/>
      <c r="DXC78" s="96"/>
      <c r="DXD78" s="96"/>
      <c r="DXE78" s="96"/>
      <c r="DXF78" s="96"/>
      <c r="DXG78" s="96"/>
      <c r="DXH78" s="96"/>
      <c r="DXI78" s="96"/>
      <c r="DXJ78" s="96"/>
      <c r="DXK78" s="96"/>
      <c r="DXL78" s="96"/>
      <c r="DXM78" s="96"/>
      <c r="DXN78" s="96"/>
      <c r="DXO78" s="96"/>
      <c r="DXP78" s="96"/>
      <c r="DXQ78" s="96"/>
      <c r="DXR78" s="96"/>
      <c r="DXS78" s="96"/>
      <c r="DXT78" s="96"/>
      <c r="DXU78" s="96"/>
      <c r="DXV78" s="96"/>
      <c r="DXW78" s="96"/>
      <c r="DXX78" s="96"/>
      <c r="DXY78" s="96"/>
      <c r="DXZ78" s="96"/>
      <c r="DYA78" s="96"/>
      <c r="DYB78" s="96"/>
      <c r="DYC78" s="96"/>
      <c r="DYD78" s="96"/>
      <c r="DYE78" s="96"/>
      <c r="DYF78" s="96"/>
      <c r="DYG78" s="96"/>
      <c r="DYH78" s="96"/>
      <c r="DYI78" s="96"/>
      <c r="DYJ78" s="96"/>
      <c r="DYK78" s="96"/>
      <c r="DYL78" s="96"/>
      <c r="DYM78" s="96"/>
      <c r="DYN78" s="96"/>
      <c r="DYO78" s="96"/>
      <c r="DYP78" s="96"/>
      <c r="DYQ78" s="96"/>
      <c r="DYR78" s="96"/>
      <c r="DYS78" s="96"/>
      <c r="DYT78" s="96"/>
      <c r="DYU78" s="96"/>
      <c r="DYV78" s="96"/>
      <c r="DYW78" s="96"/>
      <c r="DYX78" s="96"/>
      <c r="DYY78" s="96"/>
      <c r="DYZ78" s="96"/>
      <c r="DZA78" s="96"/>
      <c r="DZB78" s="96"/>
      <c r="DZC78" s="96"/>
      <c r="DZD78" s="96"/>
      <c r="DZE78" s="96"/>
      <c r="DZF78" s="96"/>
      <c r="DZG78" s="96"/>
      <c r="DZH78" s="96"/>
      <c r="DZI78" s="96"/>
      <c r="DZJ78" s="96"/>
      <c r="DZK78" s="96"/>
      <c r="DZL78" s="96"/>
      <c r="DZM78" s="96"/>
      <c r="DZN78" s="96"/>
      <c r="DZO78" s="96"/>
      <c r="DZP78" s="96"/>
      <c r="DZQ78" s="96"/>
      <c r="DZR78" s="96"/>
      <c r="DZS78" s="96"/>
      <c r="DZT78" s="96"/>
      <c r="DZU78" s="96"/>
      <c r="DZV78" s="96"/>
      <c r="DZW78" s="96"/>
      <c r="DZX78" s="96"/>
      <c r="DZY78" s="96"/>
      <c r="DZZ78" s="96"/>
      <c r="EAA78" s="96"/>
      <c r="EAB78" s="96"/>
      <c r="EAC78" s="96"/>
      <c r="EAD78" s="96"/>
      <c r="EAE78" s="96"/>
      <c r="EAF78" s="96"/>
      <c r="EAG78" s="96"/>
      <c r="EAH78" s="96"/>
      <c r="EAI78" s="96"/>
      <c r="EAJ78" s="96"/>
      <c r="EAK78" s="96"/>
      <c r="EAL78" s="96"/>
      <c r="EAM78" s="96"/>
      <c r="EAN78" s="96"/>
      <c r="EAO78" s="96"/>
      <c r="EAP78" s="96"/>
      <c r="EAQ78" s="96"/>
      <c r="EAR78" s="96"/>
      <c r="EAS78" s="96"/>
      <c r="EAT78" s="96"/>
      <c r="EAU78" s="96"/>
      <c r="EAV78" s="96"/>
      <c r="EAW78" s="96"/>
      <c r="EAX78" s="96"/>
      <c r="EAY78" s="96"/>
      <c r="EAZ78" s="96"/>
      <c r="EBA78" s="96"/>
      <c r="EBB78" s="96"/>
      <c r="EBC78" s="96"/>
      <c r="EBD78" s="96"/>
      <c r="EBE78" s="96"/>
      <c r="EBF78" s="96"/>
      <c r="EBG78" s="96"/>
      <c r="EBH78" s="96"/>
      <c r="EBI78" s="96"/>
      <c r="EBJ78" s="96"/>
      <c r="EBK78" s="96"/>
      <c r="EBL78" s="96"/>
      <c r="EBM78" s="96"/>
      <c r="EBN78" s="96"/>
      <c r="EBO78" s="96"/>
      <c r="EBP78" s="96"/>
      <c r="EBQ78" s="96"/>
      <c r="EBR78" s="96"/>
      <c r="EBS78" s="96"/>
      <c r="EBT78" s="96"/>
      <c r="EBU78" s="96"/>
      <c r="EBV78" s="96"/>
      <c r="EBW78" s="96"/>
      <c r="EBX78" s="96"/>
      <c r="EBY78" s="96"/>
      <c r="EBZ78" s="96"/>
      <c r="ECA78" s="96"/>
      <c r="ECB78" s="96"/>
      <c r="ECC78" s="96"/>
      <c r="ECD78" s="96"/>
      <c r="ECE78" s="96"/>
      <c r="ECF78" s="96"/>
      <c r="ECG78" s="96"/>
      <c r="ECH78" s="96"/>
      <c r="ECI78" s="96"/>
      <c r="ECJ78" s="96"/>
      <c r="ECK78" s="96"/>
      <c r="ECL78" s="96"/>
      <c r="ECM78" s="96"/>
      <c r="ECN78" s="96"/>
      <c r="ECO78" s="96"/>
      <c r="ECP78" s="96"/>
      <c r="ECQ78" s="96"/>
      <c r="ECR78" s="96"/>
      <c r="ECS78" s="96"/>
      <c r="ECT78" s="96"/>
      <c r="ECU78" s="96"/>
      <c r="ECV78" s="96"/>
      <c r="ECW78" s="96"/>
      <c r="ECX78" s="96"/>
      <c r="ECY78" s="96"/>
      <c r="ECZ78" s="96"/>
      <c r="EDA78" s="96"/>
      <c r="EDB78" s="96"/>
      <c r="EDC78" s="96"/>
      <c r="EDD78" s="96"/>
      <c r="EDE78" s="96"/>
      <c r="EDF78" s="96"/>
      <c r="EDG78" s="96"/>
      <c r="EDH78" s="96"/>
      <c r="EDI78" s="96"/>
      <c r="EDJ78" s="96"/>
      <c r="EDK78" s="96"/>
      <c r="EDL78" s="96"/>
      <c r="EDM78" s="96"/>
      <c r="EDN78" s="96"/>
      <c r="EDO78" s="96"/>
      <c r="EDP78" s="96"/>
      <c r="EDQ78" s="96"/>
      <c r="EDR78" s="96"/>
      <c r="EDS78" s="96"/>
      <c r="EDT78" s="96"/>
      <c r="EDU78" s="96"/>
      <c r="EDV78" s="96"/>
      <c r="EDW78" s="96"/>
      <c r="EDX78" s="96"/>
      <c r="EDY78" s="96"/>
      <c r="EDZ78" s="96"/>
      <c r="EEA78" s="96"/>
      <c r="EEB78" s="96"/>
      <c r="EEC78" s="96"/>
      <c r="EED78" s="96"/>
      <c r="EEE78" s="96"/>
      <c r="EEF78" s="96"/>
      <c r="EEG78" s="96"/>
      <c r="EEH78" s="96"/>
      <c r="EEI78" s="96"/>
      <c r="EEJ78" s="96"/>
      <c r="EEK78" s="96"/>
      <c r="EEL78" s="96"/>
      <c r="EEM78" s="96"/>
      <c r="EEN78" s="96"/>
      <c r="EEO78" s="96"/>
      <c r="EEP78" s="96"/>
      <c r="EEQ78" s="96"/>
      <c r="EER78" s="96"/>
      <c r="EES78" s="96"/>
      <c r="EET78" s="96"/>
      <c r="EEU78" s="96"/>
      <c r="EEV78" s="96"/>
      <c r="EEW78" s="96"/>
      <c r="EEX78" s="96"/>
      <c r="EEY78" s="96"/>
      <c r="EEZ78" s="96"/>
      <c r="EFA78" s="96"/>
      <c r="EFB78" s="96"/>
      <c r="EFC78" s="96"/>
      <c r="EFD78" s="96"/>
      <c r="EFE78" s="96"/>
      <c r="EFF78" s="96"/>
      <c r="EFG78" s="96"/>
      <c r="EFH78" s="96"/>
      <c r="EFI78" s="96"/>
      <c r="EFJ78" s="96"/>
      <c r="EFK78" s="96"/>
      <c r="EFL78" s="96"/>
      <c r="EFM78" s="96"/>
      <c r="EFN78" s="96"/>
      <c r="EFO78" s="96"/>
      <c r="EFP78" s="96"/>
      <c r="EFQ78" s="96"/>
      <c r="EFR78" s="96"/>
      <c r="EFS78" s="96"/>
      <c r="EFT78" s="96"/>
      <c r="EFU78" s="96"/>
      <c r="EFV78" s="96"/>
      <c r="EFW78" s="96"/>
      <c r="EFX78" s="96"/>
      <c r="EFY78" s="96"/>
      <c r="EFZ78" s="96"/>
      <c r="EGA78" s="96"/>
      <c r="EGB78" s="96"/>
      <c r="EGC78" s="96"/>
      <c r="EGD78" s="96"/>
      <c r="EGE78" s="96"/>
      <c r="EGF78" s="96"/>
      <c r="EGG78" s="96"/>
      <c r="EGH78" s="96"/>
      <c r="EGI78" s="96"/>
      <c r="EGJ78" s="96"/>
      <c r="EGK78" s="96"/>
      <c r="EGL78" s="96"/>
      <c r="EGM78" s="96"/>
      <c r="EGN78" s="96"/>
      <c r="EGO78" s="96"/>
      <c r="EGP78" s="96"/>
      <c r="EGQ78" s="96"/>
      <c r="EGR78" s="96"/>
      <c r="EGS78" s="96"/>
      <c r="EGT78" s="96"/>
      <c r="EGU78" s="96"/>
      <c r="EGV78" s="96"/>
      <c r="EGW78" s="96"/>
      <c r="EGX78" s="96"/>
      <c r="EGY78" s="96"/>
      <c r="EGZ78" s="96"/>
      <c r="EHA78" s="96"/>
      <c r="EHB78" s="96"/>
      <c r="EHC78" s="96"/>
      <c r="EHD78" s="96"/>
      <c r="EHE78" s="96"/>
      <c r="EHF78" s="96"/>
      <c r="EHG78" s="96"/>
      <c r="EHH78" s="96"/>
      <c r="EHI78" s="96"/>
      <c r="EHJ78" s="96"/>
      <c r="EHK78" s="96"/>
      <c r="EHL78" s="96"/>
      <c r="EHM78" s="96"/>
      <c r="EHN78" s="96"/>
      <c r="EHO78" s="96"/>
      <c r="EHP78" s="96"/>
      <c r="EHQ78" s="96"/>
      <c r="EHR78" s="96"/>
      <c r="EHS78" s="96"/>
      <c r="EHT78" s="96"/>
      <c r="EHU78" s="96"/>
      <c r="EHV78" s="96"/>
      <c r="EHW78" s="96"/>
      <c r="EHX78" s="96"/>
      <c r="EHY78" s="96"/>
      <c r="EHZ78" s="96"/>
      <c r="EIA78" s="96"/>
      <c r="EIB78" s="96"/>
      <c r="EIC78" s="96"/>
      <c r="EID78" s="96"/>
      <c r="EIE78" s="96"/>
      <c r="EIF78" s="96"/>
      <c r="EIG78" s="96"/>
      <c r="EIH78" s="96"/>
      <c r="EII78" s="96"/>
      <c r="EIJ78" s="96"/>
      <c r="EIK78" s="96"/>
      <c r="EIL78" s="96"/>
      <c r="EIM78" s="96"/>
      <c r="EIN78" s="96"/>
      <c r="EIO78" s="96"/>
      <c r="EIP78" s="96"/>
      <c r="EIQ78" s="96"/>
      <c r="EIR78" s="96"/>
      <c r="EIS78" s="96"/>
      <c r="EIT78" s="96"/>
      <c r="EIU78" s="96"/>
      <c r="EIV78" s="96"/>
      <c r="EIW78" s="96"/>
      <c r="EIX78" s="96"/>
      <c r="EIY78" s="96"/>
      <c r="EIZ78" s="96"/>
      <c r="EJA78" s="96"/>
      <c r="EJB78" s="96"/>
      <c r="EJC78" s="96"/>
      <c r="EJD78" s="96"/>
      <c r="EJE78" s="96"/>
      <c r="EJF78" s="96"/>
      <c r="EJG78" s="96"/>
      <c r="EJH78" s="96"/>
      <c r="EJI78" s="96"/>
      <c r="EJJ78" s="96"/>
      <c r="EJK78" s="96"/>
      <c r="EJL78" s="96"/>
      <c r="EJM78" s="96"/>
      <c r="EJN78" s="96"/>
      <c r="EJO78" s="96"/>
      <c r="EJP78" s="96"/>
      <c r="EJQ78" s="96"/>
      <c r="EJR78" s="96"/>
      <c r="EJS78" s="96"/>
      <c r="EJT78" s="96"/>
      <c r="EJU78" s="96"/>
      <c r="EJV78" s="96"/>
      <c r="EJW78" s="96"/>
      <c r="EJX78" s="96"/>
      <c r="EJY78" s="96"/>
      <c r="EJZ78" s="96"/>
      <c r="EKA78" s="96"/>
      <c r="EKB78" s="96"/>
      <c r="EKC78" s="96"/>
      <c r="EKD78" s="96"/>
      <c r="EKE78" s="96"/>
      <c r="EKF78" s="96"/>
      <c r="EKG78" s="96"/>
      <c r="EKH78" s="96"/>
      <c r="EKI78" s="96"/>
      <c r="EKJ78" s="96"/>
      <c r="EKK78" s="96"/>
      <c r="EKL78" s="96"/>
      <c r="EKM78" s="96"/>
      <c r="EKN78" s="96"/>
      <c r="EKO78" s="96"/>
      <c r="EKP78" s="96"/>
      <c r="EKQ78" s="96"/>
      <c r="EKR78" s="96"/>
      <c r="EKS78" s="96"/>
      <c r="EKT78" s="96"/>
      <c r="EKU78" s="96"/>
      <c r="EKV78" s="96"/>
      <c r="EKW78" s="96"/>
      <c r="EKX78" s="96"/>
      <c r="EKY78" s="96"/>
      <c r="EKZ78" s="96"/>
      <c r="ELA78" s="96"/>
      <c r="ELB78" s="96"/>
      <c r="ELC78" s="96"/>
      <c r="ELD78" s="96"/>
      <c r="ELE78" s="96"/>
      <c r="ELF78" s="96"/>
      <c r="ELG78" s="96"/>
      <c r="ELH78" s="96"/>
      <c r="ELI78" s="96"/>
      <c r="ELJ78" s="96"/>
      <c r="ELK78" s="96"/>
      <c r="ELL78" s="96"/>
      <c r="ELM78" s="96"/>
      <c r="ELN78" s="96"/>
      <c r="ELO78" s="96"/>
      <c r="ELP78" s="96"/>
      <c r="ELQ78" s="96"/>
      <c r="ELR78" s="96"/>
      <c r="ELS78" s="96"/>
      <c r="ELT78" s="96"/>
      <c r="ELU78" s="96"/>
      <c r="ELV78" s="96"/>
      <c r="ELW78" s="96"/>
      <c r="ELX78" s="96"/>
      <c r="ELY78" s="96"/>
      <c r="ELZ78" s="96"/>
      <c r="EMA78" s="96"/>
      <c r="EMB78" s="96"/>
      <c r="EMC78" s="96"/>
      <c r="EMD78" s="96"/>
      <c r="EME78" s="96"/>
      <c r="EMF78" s="96"/>
      <c r="EMG78" s="96"/>
      <c r="EMH78" s="96"/>
      <c r="EMI78" s="96"/>
      <c r="EMJ78" s="96"/>
      <c r="EMK78" s="96"/>
      <c r="EML78" s="96"/>
      <c r="EMM78" s="96"/>
      <c r="EMN78" s="96"/>
      <c r="EMO78" s="96"/>
      <c r="EMP78" s="96"/>
      <c r="EMQ78" s="96"/>
      <c r="EMR78" s="96"/>
      <c r="EMS78" s="96"/>
      <c r="EMT78" s="96"/>
      <c r="EMU78" s="96"/>
      <c r="EMV78" s="96"/>
      <c r="EMW78" s="96"/>
      <c r="EMX78" s="96"/>
      <c r="EMY78" s="96"/>
      <c r="EMZ78" s="96"/>
      <c r="ENA78" s="96"/>
      <c r="ENB78" s="96"/>
      <c r="ENC78" s="96"/>
      <c r="END78" s="96"/>
      <c r="ENE78" s="96"/>
      <c r="ENF78" s="96"/>
      <c r="ENG78" s="96"/>
      <c r="ENH78" s="96"/>
      <c r="ENI78" s="96"/>
      <c r="ENJ78" s="96"/>
      <c r="ENK78" s="96"/>
      <c r="ENL78" s="96"/>
      <c r="ENM78" s="96"/>
      <c r="ENN78" s="96"/>
      <c r="ENO78" s="96"/>
      <c r="ENP78" s="96"/>
      <c r="ENQ78" s="96"/>
      <c r="ENR78" s="96"/>
      <c r="ENS78" s="96"/>
      <c r="ENT78" s="96"/>
      <c r="ENU78" s="96"/>
      <c r="ENV78" s="96"/>
      <c r="ENW78" s="96"/>
      <c r="ENX78" s="96"/>
      <c r="ENY78" s="96"/>
      <c r="ENZ78" s="96"/>
      <c r="EOA78" s="96"/>
      <c r="EOB78" s="96"/>
      <c r="EOC78" s="96"/>
      <c r="EOD78" s="96"/>
      <c r="EOE78" s="96"/>
      <c r="EOF78" s="96"/>
      <c r="EOG78" s="96"/>
      <c r="EOH78" s="96"/>
      <c r="EOI78" s="96"/>
      <c r="EOJ78" s="96"/>
      <c r="EOK78" s="96"/>
      <c r="EOL78" s="96"/>
      <c r="EOM78" s="96"/>
      <c r="EON78" s="96"/>
      <c r="EOO78" s="96"/>
      <c r="EOP78" s="96"/>
      <c r="EOQ78" s="96"/>
      <c r="EOR78" s="96"/>
      <c r="EOS78" s="96"/>
      <c r="EOT78" s="96"/>
      <c r="EOU78" s="96"/>
      <c r="EOV78" s="96"/>
      <c r="EOW78" s="96"/>
      <c r="EOX78" s="96"/>
      <c r="EOY78" s="96"/>
      <c r="EOZ78" s="96"/>
      <c r="EPA78" s="96"/>
      <c r="EPB78" s="96"/>
      <c r="EPC78" s="96"/>
      <c r="EPD78" s="96"/>
      <c r="EPE78" s="96"/>
      <c r="EPF78" s="96"/>
      <c r="EPG78" s="96"/>
      <c r="EPH78" s="96"/>
      <c r="EPI78" s="96"/>
      <c r="EPJ78" s="96"/>
      <c r="EPK78" s="96"/>
      <c r="EPL78" s="96"/>
      <c r="EPM78" s="96"/>
      <c r="EPN78" s="96"/>
      <c r="EPO78" s="96"/>
      <c r="EPP78" s="96"/>
      <c r="EPQ78" s="96"/>
      <c r="EPR78" s="96"/>
      <c r="EPS78" s="96"/>
      <c r="EPT78" s="96"/>
      <c r="EPU78" s="96"/>
      <c r="EPV78" s="96"/>
      <c r="EPW78" s="96"/>
      <c r="EPX78" s="96"/>
      <c r="EPY78" s="96"/>
      <c r="EPZ78" s="96"/>
      <c r="EQA78" s="96"/>
      <c r="EQB78" s="96"/>
      <c r="EQC78" s="96"/>
      <c r="EQD78" s="96"/>
      <c r="EQE78" s="96"/>
      <c r="EQF78" s="96"/>
      <c r="EQG78" s="96"/>
      <c r="EQH78" s="96"/>
      <c r="EQI78" s="96"/>
      <c r="EQJ78" s="96"/>
      <c r="EQK78" s="96"/>
      <c r="EQL78" s="96"/>
      <c r="EQM78" s="96"/>
      <c r="EQN78" s="96"/>
      <c r="EQO78" s="96"/>
      <c r="EQP78" s="96"/>
      <c r="EQQ78" s="96"/>
      <c r="EQR78" s="96"/>
      <c r="EQS78" s="96"/>
      <c r="EQT78" s="96"/>
      <c r="EQU78" s="96"/>
      <c r="EQV78" s="96"/>
      <c r="EQW78" s="96"/>
      <c r="EQX78" s="96"/>
      <c r="EQY78" s="96"/>
      <c r="EQZ78" s="96"/>
      <c r="ERA78" s="96"/>
      <c r="ERB78" s="96"/>
      <c r="ERC78" s="96"/>
      <c r="ERD78" s="96"/>
      <c r="ERE78" s="96"/>
      <c r="ERF78" s="96"/>
      <c r="ERG78" s="96"/>
      <c r="ERH78" s="96"/>
      <c r="ERI78" s="96"/>
      <c r="ERJ78" s="96"/>
      <c r="ERK78" s="96"/>
      <c r="ERL78" s="96"/>
      <c r="ERM78" s="96"/>
      <c r="ERN78" s="96"/>
      <c r="ERO78" s="96"/>
      <c r="ERP78" s="96"/>
      <c r="ERQ78" s="96"/>
      <c r="ERR78" s="96"/>
      <c r="ERS78" s="96"/>
      <c r="ERT78" s="96"/>
      <c r="ERU78" s="96"/>
      <c r="ERV78" s="96"/>
      <c r="ERW78" s="96"/>
      <c r="ERX78" s="96"/>
      <c r="ERY78" s="96"/>
      <c r="ERZ78" s="96"/>
      <c r="ESA78" s="96"/>
      <c r="ESB78" s="96"/>
      <c r="ESC78" s="96"/>
      <c r="ESD78" s="96"/>
      <c r="ESE78" s="96"/>
      <c r="ESF78" s="96"/>
      <c r="ESG78" s="96"/>
      <c r="ESH78" s="96"/>
      <c r="ESI78" s="96"/>
      <c r="ESJ78" s="96"/>
      <c r="ESK78" s="96"/>
      <c r="ESL78" s="96"/>
      <c r="ESM78" s="96"/>
      <c r="ESN78" s="96"/>
      <c r="ESO78" s="96"/>
      <c r="ESP78" s="96"/>
      <c r="ESQ78" s="96"/>
      <c r="ESR78" s="96"/>
      <c r="ESS78" s="96"/>
      <c r="EST78" s="96"/>
      <c r="ESU78" s="96"/>
      <c r="ESV78" s="96"/>
      <c r="ESW78" s="96"/>
      <c r="ESX78" s="96"/>
      <c r="ESY78" s="96"/>
      <c r="ESZ78" s="96"/>
      <c r="ETA78" s="96"/>
      <c r="ETB78" s="96"/>
      <c r="ETC78" s="96"/>
      <c r="ETD78" s="96"/>
      <c r="ETE78" s="96"/>
      <c r="ETF78" s="96"/>
      <c r="ETG78" s="96"/>
      <c r="ETH78" s="96"/>
      <c r="ETI78" s="96"/>
      <c r="ETJ78" s="96"/>
      <c r="ETK78" s="96"/>
      <c r="ETL78" s="96"/>
      <c r="ETM78" s="96"/>
      <c r="ETN78" s="96"/>
      <c r="ETO78" s="96"/>
      <c r="ETP78" s="96"/>
      <c r="ETQ78" s="96"/>
      <c r="ETR78" s="96"/>
      <c r="ETS78" s="96"/>
      <c r="ETT78" s="96"/>
      <c r="ETU78" s="96"/>
      <c r="ETV78" s="96"/>
      <c r="ETW78" s="96"/>
      <c r="ETX78" s="96"/>
      <c r="ETY78" s="96"/>
      <c r="ETZ78" s="96"/>
      <c r="EUA78" s="96"/>
      <c r="EUB78" s="96"/>
      <c r="EUC78" s="96"/>
      <c r="EUD78" s="96"/>
      <c r="EUE78" s="96"/>
      <c r="EUF78" s="96"/>
      <c r="EUG78" s="96"/>
      <c r="EUH78" s="96"/>
      <c r="EUI78" s="96"/>
      <c r="EUJ78" s="96"/>
      <c r="EUK78" s="96"/>
      <c r="EUL78" s="96"/>
      <c r="EUM78" s="96"/>
      <c r="EUN78" s="96"/>
      <c r="EUO78" s="96"/>
      <c r="EUP78" s="96"/>
      <c r="EUQ78" s="96"/>
      <c r="EUR78" s="96"/>
      <c r="EUS78" s="96"/>
      <c r="EUT78" s="96"/>
      <c r="EUU78" s="96"/>
      <c r="EUV78" s="96"/>
      <c r="EUW78" s="96"/>
      <c r="EUX78" s="96"/>
      <c r="EUY78" s="96"/>
      <c r="EUZ78" s="96"/>
      <c r="EVA78" s="96"/>
      <c r="EVB78" s="96"/>
      <c r="EVC78" s="96"/>
      <c r="EVD78" s="96"/>
      <c r="EVE78" s="96"/>
      <c r="EVF78" s="96"/>
      <c r="EVG78" s="96"/>
      <c r="EVH78" s="96"/>
      <c r="EVI78" s="96"/>
      <c r="EVJ78" s="96"/>
      <c r="EVK78" s="96"/>
      <c r="EVL78" s="96"/>
      <c r="EVM78" s="96"/>
      <c r="EVN78" s="96"/>
      <c r="EVO78" s="96"/>
      <c r="EVP78" s="96"/>
      <c r="EVQ78" s="96"/>
      <c r="EVR78" s="96"/>
      <c r="EVS78" s="96"/>
      <c r="EVT78" s="96"/>
      <c r="EVU78" s="96"/>
      <c r="EVV78" s="96"/>
      <c r="EVW78" s="96"/>
      <c r="EVX78" s="96"/>
      <c r="EVY78" s="96"/>
      <c r="EVZ78" s="96"/>
      <c r="EWA78" s="96"/>
      <c r="EWB78" s="96"/>
      <c r="EWC78" s="96"/>
      <c r="EWD78" s="96"/>
      <c r="EWE78" s="96"/>
      <c r="EWF78" s="96"/>
      <c r="EWG78" s="96"/>
      <c r="EWH78" s="96"/>
      <c r="EWI78" s="96"/>
      <c r="EWJ78" s="96"/>
      <c r="EWK78" s="96"/>
      <c r="EWL78" s="96"/>
      <c r="EWM78" s="96"/>
      <c r="EWN78" s="96"/>
      <c r="EWO78" s="96"/>
      <c r="EWP78" s="96"/>
      <c r="EWQ78" s="96"/>
      <c r="EWR78" s="96"/>
      <c r="EWS78" s="96"/>
      <c r="EWT78" s="96"/>
      <c r="EWU78" s="96"/>
      <c r="EWV78" s="96"/>
      <c r="EWW78" s="96"/>
      <c r="EWX78" s="96"/>
      <c r="EWY78" s="96"/>
      <c r="EWZ78" s="96"/>
      <c r="EXA78" s="96"/>
      <c r="EXB78" s="96"/>
      <c r="EXC78" s="96"/>
      <c r="EXD78" s="96"/>
      <c r="EXE78" s="96"/>
      <c r="EXF78" s="96"/>
      <c r="EXG78" s="96"/>
      <c r="EXH78" s="96"/>
      <c r="EXI78" s="96"/>
      <c r="EXJ78" s="96"/>
      <c r="EXK78" s="96"/>
      <c r="EXL78" s="96"/>
      <c r="EXM78" s="96"/>
      <c r="EXN78" s="96"/>
      <c r="EXO78" s="96"/>
      <c r="EXP78" s="96"/>
      <c r="EXQ78" s="96"/>
      <c r="EXR78" s="96"/>
      <c r="EXS78" s="96"/>
      <c r="EXT78" s="96"/>
      <c r="EXU78" s="96"/>
      <c r="EXV78" s="96"/>
      <c r="EXW78" s="96"/>
      <c r="EXX78" s="96"/>
      <c r="EXY78" s="96"/>
      <c r="EXZ78" s="96"/>
      <c r="EYA78" s="96"/>
      <c r="EYB78" s="96"/>
      <c r="EYC78" s="96"/>
      <c r="EYD78" s="96"/>
      <c r="EYE78" s="96"/>
      <c r="EYF78" s="96"/>
      <c r="EYG78" s="96"/>
      <c r="EYH78" s="96"/>
      <c r="EYI78" s="96"/>
      <c r="EYJ78" s="96"/>
      <c r="EYK78" s="96"/>
      <c r="EYL78" s="96"/>
      <c r="EYM78" s="96"/>
      <c r="EYN78" s="96"/>
      <c r="EYO78" s="96"/>
      <c r="EYP78" s="96"/>
      <c r="EYQ78" s="96"/>
      <c r="EYR78" s="96"/>
      <c r="EYS78" s="96"/>
      <c r="EYT78" s="96"/>
      <c r="EYU78" s="96"/>
      <c r="EYV78" s="96"/>
      <c r="EYW78" s="96"/>
      <c r="EYX78" s="96"/>
      <c r="EYY78" s="96"/>
      <c r="EYZ78" s="96"/>
      <c r="EZA78" s="96"/>
      <c r="EZB78" s="96"/>
      <c r="EZC78" s="96"/>
      <c r="EZD78" s="96"/>
      <c r="EZE78" s="96"/>
      <c r="EZF78" s="96"/>
      <c r="EZG78" s="96"/>
      <c r="EZH78" s="96"/>
      <c r="EZI78" s="96"/>
      <c r="EZJ78" s="96"/>
      <c r="EZK78" s="96"/>
      <c r="EZL78" s="96"/>
      <c r="EZM78" s="96"/>
      <c r="EZN78" s="96"/>
      <c r="EZO78" s="96"/>
      <c r="EZP78" s="96"/>
      <c r="EZQ78" s="96"/>
      <c r="EZR78" s="96"/>
      <c r="EZS78" s="96"/>
      <c r="EZT78" s="96"/>
      <c r="EZU78" s="96"/>
      <c r="EZV78" s="96"/>
      <c r="EZW78" s="96"/>
      <c r="EZX78" s="96"/>
      <c r="EZY78" s="96"/>
      <c r="EZZ78" s="96"/>
      <c r="FAA78" s="96"/>
      <c r="FAB78" s="96"/>
      <c r="FAC78" s="96"/>
      <c r="FAD78" s="96"/>
      <c r="FAE78" s="96"/>
      <c r="FAF78" s="96"/>
      <c r="FAG78" s="96"/>
      <c r="FAH78" s="96"/>
      <c r="FAI78" s="96"/>
      <c r="FAJ78" s="96"/>
      <c r="FAK78" s="96"/>
      <c r="FAL78" s="96"/>
      <c r="FAM78" s="96"/>
      <c r="FAN78" s="96"/>
      <c r="FAO78" s="96"/>
      <c r="FAP78" s="96"/>
      <c r="FAQ78" s="96"/>
      <c r="FAR78" s="96"/>
      <c r="FAS78" s="96"/>
      <c r="FAT78" s="96"/>
      <c r="FAU78" s="96"/>
      <c r="FAV78" s="96"/>
      <c r="FAW78" s="96"/>
      <c r="FAX78" s="96"/>
      <c r="FAY78" s="96"/>
      <c r="FAZ78" s="96"/>
      <c r="FBA78" s="96"/>
      <c r="FBB78" s="96"/>
      <c r="FBC78" s="96"/>
      <c r="FBD78" s="96"/>
      <c r="FBE78" s="96"/>
      <c r="FBF78" s="96"/>
      <c r="FBG78" s="96"/>
      <c r="FBH78" s="96"/>
      <c r="FBI78" s="96"/>
      <c r="FBJ78" s="96"/>
      <c r="FBK78" s="96"/>
      <c r="FBL78" s="96"/>
      <c r="FBM78" s="96"/>
      <c r="FBN78" s="96"/>
      <c r="FBO78" s="96"/>
      <c r="FBP78" s="96"/>
      <c r="FBQ78" s="96"/>
      <c r="FBR78" s="96"/>
      <c r="FBS78" s="96"/>
      <c r="FBT78" s="96"/>
      <c r="FBU78" s="96"/>
      <c r="FBV78" s="96"/>
      <c r="FBW78" s="96"/>
      <c r="FBX78" s="96"/>
      <c r="FBY78" s="96"/>
      <c r="FBZ78" s="96"/>
      <c r="FCA78" s="96"/>
      <c r="FCB78" s="96"/>
      <c r="FCC78" s="96"/>
      <c r="FCD78" s="96"/>
      <c r="FCE78" s="96"/>
      <c r="FCF78" s="96"/>
      <c r="FCG78" s="96"/>
      <c r="FCH78" s="96"/>
      <c r="FCI78" s="96"/>
      <c r="FCJ78" s="96"/>
      <c r="FCK78" s="96"/>
      <c r="FCL78" s="96"/>
      <c r="FCM78" s="96"/>
      <c r="FCN78" s="96"/>
      <c r="FCO78" s="96"/>
      <c r="FCP78" s="96"/>
      <c r="FCQ78" s="96"/>
      <c r="FCR78" s="96"/>
      <c r="FCS78" s="96"/>
      <c r="FCT78" s="96"/>
      <c r="FCU78" s="96"/>
      <c r="FCV78" s="96"/>
      <c r="FCW78" s="96"/>
      <c r="FCX78" s="96"/>
      <c r="FCY78" s="96"/>
      <c r="FCZ78" s="96"/>
      <c r="FDA78" s="96"/>
      <c r="FDB78" s="96"/>
      <c r="FDC78" s="96"/>
      <c r="FDD78" s="96"/>
      <c r="FDE78" s="96"/>
      <c r="FDF78" s="96"/>
      <c r="FDG78" s="96"/>
      <c r="FDH78" s="96"/>
      <c r="FDI78" s="96"/>
      <c r="FDJ78" s="96"/>
      <c r="FDK78" s="96"/>
      <c r="FDL78" s="96"/>
      <c r="FDM78" s="96"/>
      <c r="FDN78" s="96"/>
      <c r="FDO78" s="96"/>
      <c r="FDP78" s="96"/>
      <c r="FDQ78" s="96"/>
      <c r="FDR78" s="96"/>
      <c r="FDS78" s="96"/>
      <c r="FDT78" s="96"/>
      <c r="FDU78" s="96"/>
      <c r="FDV78" s="96"/>
      <c r="FDW78" s="96"/>
      <c r="FDX78" s="96"/>
      <c r="FDY78" s="96"/>
      <c r="FDZ78" s="96"/>
      <c r="FEA78" s="96"/>
      <c r="FEB78" s="96"/>
      <c r="FEC78" s="96"/>
      <c r="FED78" s="96"/>
      <c r="FEE78" s="96"/>
      <c r="FEF78" s="96"/>
      <c r="FEG78" s="96"/>
      <c r="FEH78" s="96"/>
      <c r="FEI78" s="96"/>
      <c r="FEJ78" s="96"/>
      <c r="FEK78" s="96"/>
      <c r="FEL78" s="96"/>
      <c r="FEM78" s="96"/>
      <c r="FEN78" s="96"/>
      <c r="FEO78" s="96"/>
      <c r="FEP78" s="96"/>
      <c r="FEQ78" s="96"/>
      <c r="FER78" s="96"/>
      <c r="FES78" s="96"/>
      <c r="FET78" s="96"/>
      <c r="FEU78" s="96"/>
      <c r="FEV78" s="96"/>
      <c r="FEW78" s="96"/>
      <c r="FEX78" s="96"/>
      <c r="FEY78" s="96"/>
      <c r="FEZ78" s="96"/>
      <c r="FFA78" s="96"/>
      <c r="FFB78" s="96"/>
      <c r="FFC78" s="96"/>
      <c r="FFD78" s="96"/>
      <c r="FFE78" s="96"/>
      <c r="FFF78" s="96"/>
      <c r="FFG78" s="96"/>
      <c r="FFH78" s="96"/>
      <c r="FFI78" s="96"/>
      <c r="FFJ78" s="96"/>
      <c r="FFK78" s="96"/>
      <c r="FFL78" s="96"/>
      <c r="FFM78" s="96"/>
      <c r="FFN78" s="96"/>
      <c r="FFO78" s="96"/>
      <c r="FFP78" s="96"/>
      <c r="FFQ78" s="96"/>
      <c r="FFR78" s="96"/>
      <c r="FFS78" s="96"/>
      <c r="FFT78" s="96"/>
      <c r="FFU78" s="96"/>
      <c r="FFV78" s="96"/>
      <c r="FFW78" s="96"/>
      <c r="FFX78" s="96"/>
      <c r="FFY78" s="96"/>
      <c r="FFZ78" s="96"/>
      <c r="FGA78" s="96"/>
      <c r="FGB78" s="96"/>
      <c r="FGC78" s="96"/>
      <c r="FGD78" s="96"/>
      <c r="FGE78" s="96"/>
      <c r="FGF78" s="96"/>
      <c r="FGG78" s="96"/>
      <c r="FGH78" s="96"/>
      <c r="FGI78" s="96"/>
      <c r="FGJ78" s="96"/>
      <c r="FGK78" s="96"/>
      <c r="FGL78" s="96"/>
      <c r="FGM78" s="96"/>
      <c r="FGN78" s="96"/>
      <c r="FGO78" s="96"/>
      <c r="FGP78" s="96"/>
      <c r="FGQ78" s="96"/>
      <c r="FGR78" s="96"/>
      <c r="FGS78" s="96"/>
      <c r="FGT78" s="96"/>
      <c r="FGU78" s="96"/>
      <c r="FGV78" s="96"/>
      <c r="FGW78" s="96"/>
      <c r="FGX78" s="96"/>
      <c r="FGY78" s="96"/>
      <c r="FGZ78" s="96"/>
      <c r="FHA78" s="96"/>
      <c r="FHB78" s="96"/>
      <c r="FHC78" s="96"/>
      <c r="FHD78" s="96"/>
      <c r="FHE78" s="96"/>
      <c r="FHF78" s="96"/>
      <c r="FHG78" s="96"/>
      <c r="FHH78" s="96"/>
      <c r="FHI78" s="96"/>
      <c r="FHJ78" s="96"/>
      <c r="FHK78" s="96"/>
      <c r="FHL78" s="96"/>
      <c r="FHM78" s="96"/>
      <c r="FHN78" s="96"/>
      <c r="FHO78" s="96"/>
      <c r="FHP78" s="96"/>
      <c r="FHQ78" s="96"/>
      <c r="FHR78" s="96"/>
      <c r="FHS78" s="96"/>
      <c r="FHT78" s="96"/>
      <c r="FHU78" s="96"/>
      <c r="FHV78" s="96"/>
      <c r="FHW78" s="96"/>
      <c r="FHX78" s="96"/>
      <c r="FHY78" s="96"/>
      <c r="FHZ78" s="96"/>
      <c r="FIA78" s="96"/>
      <c r="FIB78" s="96"/>
      <c r="FIC78" s="96"/>
      <c r="FID78" s="96"/>
      <c r="FIE78" s="96"/>
      <c r="FIF78" s="96"/>
      <c r="FIG78" s="96"/>
      <c r="FIH78" s="96"/>
      <c r="FII78" s="96"/>
      <c r="FIJ78" s="96"/>
      <c r="FIK78" s="96"/>
      <c r="FIL78" s="96"/>
      <c r="FIM78" s="96"/>
      <c r="FIN78" s="96"/>
      <c r="FIO78" s="96"/>
      <c r="FIP78" s="96"/>
      <c r="FIQ78" s="96"/>
      <c r="FIR78" s="96"/>
      <c r="FIS78" s="96"/>
      <c r="FIT78" s="96"/>
      <c r="FIU78" s="96"/>
      <c r="FIV78" s="96"/>
      <c r="FIW78" s="96"/>
      <c r="FIX78" s="96"/>
      <c r="FIY78" s="96"/>
      <c r="FIZ78" s="96"/>
      <c r="FJA78" s="96"/>
      <c r="FJB78" s="96"/>
      <c r="FJC78" s="96"/>
      <c r="FJD78" s="96"/>
      <c r="FJE78" s="96"/>
      <c r="FJF78" s="96"/>
      <c r="FJG78" s="96"/>
      <c r="FJH78" s="96"/>
      <c r="FJI78" s="96"/>
      <c r="FJJ78" s="96"/>
      <c r="FJK78" s="96"/>
      <c r="FJL78" s="96"/>
      <c r="FJM78" s="96"/>
      <c r="FJN78" s="96"/>
      <c r="FJO78" s="96"/>
      <c r="FJP78" s="96"/>
      <c r="FJQ78" s="96"/>
      <c r="FJR78" s="96"/>
      <c r="FJS78" s="96"/>
      <c r="FJT78" s="96"/>
      <c r="FJU78" s="96"/>
      <c r="FJV78" s="96"/>
      <c r="FJW78" s="96"/>
      <c r="FJX78" s="96"/>
      <c r="FJY78" s="96"/>
      <c r="FJZ78" s="96"/>
      <c r="FKA78" s="96"/>
      <c r="FKB78" s="96"/>
      <c r="FKC78" s="96"/>
      <c r="FKD78" s="96"/>
      <c r="FKE78" s="96"/>
      <c r="FKF78" s="96"/>
      <c r="FKG78" s="96"/>
      <c r="FKH78" s="96"/>
      <c r="FKI78" s="96"/>
      <c r="FKJ78" s="96"/>
      <c r="FKK78" s="96"/>
      <c r="FKL78" s="96"/>
      <c r="FKM78" s="96"/>
      <c r="FKN78" s="96"/>
      <c r="FKO78" s="96"/>
      <c r="FKP78" s="96"/>
      <c r="FKQ78" s="96"/>
      <c r="FKR78" s="96"/>
      <c r="FKS78" s="96"/>
      <c r="FKT78" s="96"/>
      <c r="FKU78" s="96"/>
      <c r="FKV78" s="96"/>
      <c r="FKW78" s="96"/>
      <c r="FKX78" s="96"/>
      <c r="FKY78" s="96"/>
      <c r="FKZ78" s="96"/>
      <c r="FLA78" s="96"/>
      <c r="FLB78" s="96"/>
      <c r="FLC78" s="96"/>
      <c r="FLD78" s="96"/>
      <c r="FLE78" s="96"/>
      <c r="FLF78" s="96"/>
      <c r="FLG78" s="96"/>
      <c r="FLH78" s="96"/>
      <c r="FLI78" s="96"/>
      <c r="FLJ78" s="96"/>
      <c r="FLK78" s="96"/>
      <c r="FLL78" s="96"/>
      <c r="FLM78" s="96"/>
      <c r="FLN78" s="96"/>
      <c r="FLO78" s="96"/>
      <c r="FLP78" s="96"/>
      <c r="FLQ78" s="96"/>
      <c r="FLR78" s="96"/>
      <c r="FLS78" s="96"/>
      <c r="FLT78" s="96"/>
      <c r="FLU78" s="96"/>
      <c r="FLV78" s="96"/>
      <c r="FLW78" s="96"/>
      <c r="FLX78" s="96"/>
      <c r="FLY78" s="96"/>
      <c r="FLZ78" s="96"/>
      <c r="FMA78" s="96"/>
      <c r="FMB78" s="96"/>
      <c r="FMC78" s="96"/>
      <c r="FMD78" s="96"/>
      <c r="FME78" s="96"/>
      <c r="FMF78" s="96"/>
      <c r="FMG78" s="96"/>
      <c r="FMH78" s="96"/>
      <c r="FMI78" s="96"/>
      <c r="FMJ78" s="96"/>
      <c r="FMK78" s="96"/>
      <c r="FML78" s="96"/>
      <c r="FMM78" s="96"/>
      <c r="FMN78" s="96"/>
      <c r="FMO78" s="96"/>
      <c r="FMP78" s="96"/>
      <c r="FMQ78" s="96"/>
      <c r="FMR78" s="96"/>
      <c r="FMS78" s="96"/>
      <c r="FMT78" s="96"/>
      <c r="FMU78" s="96"/>
      <c r="FMV78" s="96"/>
      <c r="FMW78" s="96"/>
      <c r="FMX78" s="96"/>
      <c r="FMY78" s="96"/>
      <c r="FMZ78" s="96"/>
      <c r="FNA78" s="96"/>
      <c r="FNB78" s="96"/>
      <c r="FNC78" s="96"/>
      <c r="FND78" s="96"/>
      <c r="FNE78" s="96"/>
      <c r="FNF78" s="96"/>
      <c r="FNG78" s="96"/>
      <c r="FNH78" s="96"/>
      <c r="FNI78" s="96"/>
      <c r="FNJ78" s="96"/>
      <c r="FNK78" s="96"/>
      <c r="FNL78" s="96"/>
      <c r="FNM78" s="96"/>
      <c r="FNN78" s="96"/>
      <c r="FNO78" s="96"/>
      <c r="FNP78" s="96"/>
      <c r="FNQ78" s="96"/>
      <c r="FNR78" s="96"/>
      <c r="FNS78" s="96"/>
      <c r="FNT78" s="96"/>
      <c r="FNU78" s="96"/>
      <c r="FNV78" s="96"/>
      <c r="FNW78" s="96"/>
      <c r="FNX78" s="96"/>
      <c r="FNY78" s="96"/>
      <c r="FNZ78" s="96"/>
      <c r="FOA78" s="96"/>
      <c r="FOB78" s="96"/>
      <c r="FOC78" s="96"/>
      <c r="FOD78" s="96"/>
      <c r="FOE78" s="96"/>
      <c r="FOF78" s="96"/>
      <c r="FOG78" s="96"/>
      <c r="FOH78" s="96"/>
      <c r="FOI78" s="96"/>
      <c r="FOJ78" s="96"/>
      <c r="FOK78" s="96"/>
      <c r="FOL78" s="96"/>
      <c r="FOM78" s="96"/>
      <c r="FON78" s="96"/>
      <c r="FOO78" s="96"/>
      <c r="FOP78" s="96"/>
      <c r="FOQ78" s="96"/>
      <c r="FOR78" s="96"/>
      <c r="FOS78" s="96"/>
      <c r="FOT78" s="96"/>
      <c r="FOU78" s="96"/>
      <c r="FOV78" s="96"/>
      <c r="FOW78" s="96"/>
      <c r="FOX78" s="96"/>
      <c r="FOY78" s="96"/>
      <c r="FOZ78" s="96"/>
      <c r="FPA78" s="96"/>
      <c r="FPB78" s="96"/>
      <c r="FPC78" s="96"/>
      <c r="FPD78" s="96"/>
      <c r="FPE78" s="96"/>
      <c r="FPF78" s="96"/>
      <c r="FPG78" s="96"/>
      <c r="FPH78" s="96"/>
      <c r="FPI78" s="96"/>
      <c r="FPJ78" s="96"/>
      <c r="FPK78" s="96"/>
      <c r="FPL78" s="96"/>
      <c r="FPM78" s="96"/>
      <c r="FPN78" s="96"/>
      <c r="FPO78" s="96"/>
      <c r="FPP78" s="96"/>
      <c r="FPQ78" s="96"/>
      <c r="FPR78" s="96"/>
      <c r="FPS78" s="96"/>
      <c r="FPT78" s="96"/>
      <c r="FPU78" s="96"/>
      <c r="FPV78" s="96"/>
      <c r="FPW78" s="96"/>
      <c r="FPX78" s="96"/>
      <c r="FPY78" s="96"/>
      <c r="FPZ78" s="96"/>
      <c r="FQA78" s="96"/>
      <c r="FQB78" s="96"/>
      <c r="FQC78" s="96"/>
      <c r="FQD78" s="96"/>
      <c r="FQE78" s="96"/>
      <c r="FQF78" s="96"/>
      <c r="FQG78" s="96"/>
      <c r="FQH78" s="96"/>
      <c r="FQI78" s="96"/>
      <c r="FQJ78" s="96"/>
      <c r="FQK78" s="96"/>
      <c r="FQL78" s="96"/>
      <c r="FQM78" s="96"/>
      <c r="FQN78" s="96"/>
      <c r="FQO78" s="96"/>
      <c r="FQP78" s="96"/>
      <c r="FQQ78" s="96"/>
      <c r="FQR78" s="96"/>
      <c r="FQS78" s="96"/>
      <c r="FQT78" s="96"/>
      <c r="FQU78" s="96"/>
      <c r="FQV78" s="96"/>
      <c r="FQW78" s="96"/>
      <c r="FQX78" s="96"/>
      <c r="FQY78" s="96"/>
      <c r="FQZ78" s="96"/>
      <c r="FRA78" s="96"/>
      <c r="FRB78" s="96"/>
      <c r="FRC78" s="96"/>
      <c r="FRD78" s="96"/>
      <c r="FRE78" s="96"/>
      <c r="FRF78" s="96"/>
      <c r="FRG78" s="96"/>
      <c r="FRH78" s="96"/>
      <c r="FRI78" s="96"/>
      <c r="FRJ78" s="96"/>
      <c r="FRK78" s="96"/>
      <c r="FRL78" s="96"/>
      <c r="FRM78" s="96"/>
      <c r="FRN78" s="96"/>
      <c r="FRO78" s="96"/>
      <c r="FRP78" s="96"/>
      <c r="FRQ78" s="96"/>
      <c r="FRR78" s="96"/>
      <c r="FRS78" s="96"/>
      <c r="FRT78" s="96"/>
      <c r="FRU78" s="96"/>
      <c r="FRV78" s="96"/>
      <c r="FRW78" s="96"/>
      <c r="FRX78" s="96"/>
      <c r="FRY78" s="96"/>
      <c r="FRZ78" s="96"/>
      <c r="FSA78" s="96"/>
      <c r="FSB78" s="96"/>
      <c r="FSC78" s="96"/>
      <c r="FSD78" s="96"/>
      <c r="FSE78" s="96"/>
      <c r="FSF78" s="96"/>
      <c r="FSG78" s="96"/>
      <c r="FSH78" s="96"/>
      <c r="FSI78" s="96"/>
      <c r="FSJ78" s="96"/>
      <c r="FSK78" s="96"/>
      <c r="FSL78" s="96"/>
      <c r="FSM78" s="96"/>
      <c r="FSN78" s="96"/>
      <c r="FSO78" s="96"/>
      <c r="FSP78" s="96"/>
      <c r="FSQ78" s="96"/>
      <c r="FSR78" s="96"/>
      <c r="FSS78" s="96"/>
      <c r="FST78" s="96"/>
      <c r="FSU78" s="96"/>
      <c r="FSV78" s="96"/>
      <c r="FSW78" s="96"/>
      <c r="FSX78" s="96"/>
      <c r="FSY78" s="96"/>
      <c r="FSZ78" s="96"/>
      <c r="FTA78" s="96"/>
      <c r="FTB78" s="96"/>
      <c r="FTC78" s="96"/>
      <c r="FTD78" s="96"/>
      <c r="FTE78" s="96"/>
      <c r="FTF78" s="96"/>
      <c r="FTG78" s="96"/>
      <c r="FTH78" s="96"/>
      <c r="FTI78" s="96"/>
      <c r="FTJ78" s="96"/>
      <c r="FTK78" s="96"/>
      <c r="FTL78" s="96"/>
      <c r="FTM78" s="96"/>
      <c r="FTN78" s="96"/>
      <c r="FTO78" s="96"/>
      <c r="FTP78" s="96"/>
      <c r="FTQ78" s="96"/>
      <c r="FTR78" s="96"/>
      <c r="FTS78" s="96"/>
      <c r="FTT78" s="96"/>
      <c r="FTU78" s="96"/>
      <c r="FTV78" s="96"/>
      <c r="FTW78" s="96"/>
      <c r="FTX78" s="96"/>
      <c r="FTY78" s="96"/>
      <c r="FTZ78" s="96"/>
      <c r="FUA78" s="96"/>
      <c r="FUB78" s="96"/>
      <c r="FUC78" s="96"/>
      <c r="FUD78" s="96"/>
      <c r="FUE78" s="96"/>
      <c r="FUF78" s="96"/>
      <c r="FUG78" s="96"/>
      <c r="FUH78" s="96"/>
      <c r="FUI78" s="96"/>
      <c r="FUJ78" s="96"/>
      <c r="FUK78" s="96"/>
      <c r="FUL78" s="96"/>
      <c r="FUM78" s="96"/>
      <c r="FUN78" s="96"/>
      <c r="FUO78" s="96"/>
      <c r="FUP78" s="96"/>
      <c r="FUQ78" s="96"/>
      <c r="FUR78" s="96"/>
      <c r="FUS78" s="96"/>
      <c r="FUT78" s="96"/>
      <c r="FUU78" s="96"/>
      <c r="FUV78" s="96"/>
      <c r="FUW78" s="96"/>
      <c r="FUX78" s="96"/>
      <c r="FUY78" s="96"/>
      <c r="FUZ78" s="96"/>
      <c r="FVA78" s="96"/>
      <c r="FVB78" s="96"/>
      <c r="FVC78" s="96"/>
      <c r="FVD78" s="96"/>
      <c r="FVE78" s="96"/>
      <c r="FVF78" s="96"/>
      <c r="FVG78" s="96"/>
      <c r="FVH78" s="96"/>
      <c r="FVI78" s="96"/>
      <c r="FVJ78" s="96"/>
      <c r="FVK78" s="96"/>
      <c r="FVL78" s="96"/>
      <c r="FVM78" s="96"/>
      <c r="FVN78" s="96"/>
      <c r="FVO78" s="96"/>
      <c r="FVP78" s="96"/>
      <c r="FVQ78" s="96"/>
      <c r="FVR78" s="96"/>
      <c r="FVS78" s="96"/>
      <c r="FVT78" s="96"/>
      <c r="FVU78" s="96"/>
      <c r="FVV78" s="96"/>
      <c r="FVW78" s="96"/>
      <c r="FVX78" s="96"/>
      <c r="FVY78" s="96"/>
      <c r="FVZ78" s="96"/>
      <c r="FWA78" s="96"/>
      <c r="FWB78" s="96"/>
      <c r="FWC78" s="96"/>
      <c r="FWD78" s="96"/>
      <c r="FWE78" s="96"/>
      <c r="FWF78" s="96"/>
      <c r="FWG78" s="96"/>
      <c r="FWH78" s="96"/>
      <c r="FWI78" s="96"/>
      <c r="FWJ78" s="96"/>
      <c r="FWK78" s="96"/>
      <c r="FWL78" s="96"/>
      <c r="FWM78" s="96"/>
      <c r="FWN78" s="96"/>
      <c r="FWO78" s="96"/>
      <c r="FWP78" s="96"/>
      <c r="FWQ78" s="96"/>
      <c r="FWR78" s="96"/>
      <c r="FWS78" s="96"/>
      <c r="FWT78" s="96"/>
      <c r="FWU78" s="96"/>
      <c r="FWV78" s="96"/>
      <c r="FWW78" s="96"/>
      <c r="FWX78" s="96"/>
      <c r="FWY78" s="96"/>
      <c r="FWZ78" s="96"/>
      <c r="FXA78" s="96"/>
      <c r="FXB78" s="96"/>
      <c r="FXC78" s="96"/>
      <c r="FXD78" s="96"/>
      <c r="FXE78" s="96"/>
      <c r="FXF78" s="96"/>
      <c r="FXG78" s="96"/>
      <c r="FXH78" s="96"/>
      <c r="FXI78" s="96"/>
      <c r="FXJ78" s="96"/>
      <c r="FXK78" s="96"/>
      <c r="FXL78" s="96"/>
      <c r="FXM78" s="96"/>
      <c r="FXN78" s="96"/>
      <c r="FXO78" s="96"/>
      <c r="FXP78" s="96"/>
      <c r="FXQ78" s="96"/>
      <c r="FXR78" s="96"/>
      <c r="FXS78" s="96"/>
      <c r="FXT78" s="96"/>
      <c r="FXU78" s="96"/>
      <c r="FXV78" s="96"/>
      <c r="FXW78" s="96"/>
      <c r="FXX78" s="96"/>
      <c r="FXY78" s="96"/>
      <c r="FXZ78" s="96"/>
      <c r="FYA78" s="96"/>
      <c r="FYB78" s="96"/>
      <c r="FYC78" s="96"/>
      <c r="FYD78" s="96"/>
      <c r="FYE78" s="96"/>
      <c r="FYF78" s="96"/>
      <c r="FYG78" s="96"/>
      <c r="FYH78" s="96"/>
      <c r="FYI78" s="96"/>
      <c r="FYJ78" s="96"/>
      <c r="FYK78" s="96"/>
      <c r="FYL78" s="96"/>
      <c r="FYM78" s="96"/>
      <c r="FYN78" s="96"/>
      <c r="FYO78" s="96"/>
      <c r="FYP78" s="96"/>
      <c r="FYQ78" s="96"/>
      <c r="FYR78" s="96"/>
      <c r="FYS78" s="96"/>
      <c r="FYT78" s="96"/>
      <c r="FYU78" s="96"/>
      <c r="FYV78" s="96"/>
      <c r="FYW78" s="96"/>
      <c r="FYX78" s="96"/>
      <c r="FYY78" s="96"/>
      <c r="FYZ78" s="96"/>
      <c r="FZA78" s="96"/>
      <c r="FZB78" s="96"/>
      <c r="FZC78" s="96"/>
      <c r="FZD78" s="96"/>
      <c r="FZE78" s="96"/>
      <c r="FZF78" s="96"/>
      <c r="FZG78" s="96"/>
      <c r="FZH78" s="96"/>
      <c r="FZI78" s="96"/>
      <c r="FZJ78" s="96"/>
      <c r="FZK78" s="96"/>
      <c r="FZL78" s="96"/>
      <c r="FZM78" s="96"/>
      <c r="FZN78" s="96"/>
      <c r="FZO78" s="96"/>
      <c r="FZP78" s="96"/>
      <c r="FZQ78" s="96"/>
      <c r="FZR78" s="96"/>
      <c r="FZS78" s="96"/>
      <c r="FZT78" s="96"/>
      <c r="FZU78" s="96"/>
      <c r="FZV78" s="96"/>
      <c r="FZW78" s="96"/>
      <c r="FZX78" s="96"/>
      <c r="FZY78" s="96"/>
      <c r="FZZ78" s="96"/>
      <c r="GAA78" s="96"/>
      <c r="GAB78" s="96"/>
      <c r="GAC78" s="96"/>
      <c r="GAD78" s="96"/>
      <c r="GAE78" s="96"/>
      <c r="GAF78" s="96"/>
      <c r="GAG78" s="96"/>
      <c r="GAH78" s="96"/>
      <c r="GAI78" s="96"/>
      <c r="GAJ78" s="96"/>
      <c r="GAK78" s="96"/>
      <c r="GAL78" s="96"/>
      <c r="GAM78" s="96"/>
      <c r="GAN78" s="96"/>
      <c r="GAO78" s="96"/>
      <c r="GAP78" s="96"/>
      <c r="GAQ78" s="96"/>
      <c r="GAR78" s="96"/>
      <c r="GAS78" s="96"/>
      <c r="GAT78" s="96"/>
      <c r="GAU78" s="96"/>
      <c r="GAV78" s="96"/>
      <c r="GAW78" s="96"/>
      <c r="GAX78" s="96"/>
      <c r="GAY78" s="96"/>
      <c r="GAZ78" s="96"/>
      <c r="GBA78" s="96"/>
      <c r="GBB78" s="96"/>
      <c r="GBC78" s="96"/>
      <c r="GBD78" s="96"/>
      <c r="GBE78" s="96"/>
      <c r="GBF78" s="96"/>
      <c r="GBG78" s="96"/>
      <c r="GBH78" s="96"/>
      <c r="GBI78" s="96"/>
      <c r="GBJ78" s="96"/>
      <c r="GBK78" s="96"/>
      <c r="GBL78" s="96"/>
      <c r="GBM78" s="96"/>
      <c r="GBN78" s="96"/>
      <c r="GBO78" s="96"/>
      <c r="GBP78" s="96"/>
      <c r="GBQ78" s="96"/>
      <c r="GBR78" s="96"/>
      <c r="GBS78" s="96"/>
      <c r="GBT78" s="96"/>
      <c r="GBU78" s="96"/>
      <c r="GBV78" s="96"/>
      <c r="GBW78" s="96"/>
      <c r="GBX78" s="96"/>
      <c r="GBY78" s="96"/>
      <c r="GBZ78" s="96"/>
      <c r="GCA78" s="96"/>
      <c r="GCB78" s="96"/>
      <c r="GCC78" s="96"/>
      <c r="GCD78" s="96"/>
      <c r="GCE78" s="96"/>
      <c r="GCF78" s="96"/>
      <c r="GCG78" s="96"/>
      <c r="GCH78" s="96"/>
      <c r="GCI78" s="96"/>
      <c r="GCJ78" s="96"/>
      <c r="GCK78" s="96"/>
      <c r="GCL78" s="96"/>
      <c r="GCM78" s="96"/>
      <c r="GCN78" s="96"/>
      <c r="GCO78" s="96"/>
      <c r="GCP78" s="96"/>
      <c r="GCQ78" s="96"/>
      <c r="GCR78" s="96"/>
      <c r="GCS78" s="96"/>
      <c r="GCT78" s="96"/>
      <c r="GCU78" s="96"/>
      <c r="GCV78" s="96"/>
      <c r="GCW78" s="96"/>
      <c r="GCX78" s="96"/>
      <c r="GCY78" s="96"/>
      <c r="GCZ78" s="96"/>
      <c r="GDA78" s="96"/>
      <c r="GDB78" s="96"/>
      <c r="GDC78" s="96"/>
      <c r="GDD78" s="96"/>
      <c r="GDE78" s="96"/>
      <c r="GDF78" s="96"/>
      <c r="GDG78" s="96"/>
      <c r="GDH78" s="96"/>
      <c r="GDI78" s="96"/>
      <c r="GDJ78" s="96"/>
      <c r="GDK78" s="96"/>
      <c r="GDL78" s="96"/>
      <c r="GDM78" s="96"/>
      <c r="GDN78" s="96"/>
      <c r="GDO78" s="96"/>
      <c r="GDP78" s="96"/>
      <c r="GDQ78" s="96"/>
      <c r="GDR78" s="96"/>
      <c r="GDS78" s="96"/>
      <c r="GDT78" s="96"/>
      <c r="GDU78" s="96"/>
      <c r="GDV78" s="96"/>
      <c r="GDW78" s="96"/>
      <c r="GDX78" s="96"/>
      <c r="GDY78" s="96"/>
      <c r="GDZ78" s="96"/>
      <c r="GEA78" s="96"/>
      <c r="GEB78" s="96"/>
      <c r="GEC78" s="96"/>
      <c r="GED78" s="96"/>
      <c r="GEE78" s="96"/>
      <c r="GEF78" s="96"/>
      <c r="GEG78" s="96"/>
      <c r="GEH78" s="96"/>
      <c r="GEI78" s="96"/>
      <c r="GEJ78" s="96"/>
      <c r="GEK78" s="96"/>
      <c r="GEL78" s="96"/>
      <c r="GEM78" s="96"/>
      <c r="GEN78" s="96"/>
      <c r="GEO78" s="96"/>
      <c r="GEP78" s="96"/>
      <c r="GEQ78" s="96"/>
      <c r="GER78" s="96"/>
      <c r="GES78" s="96"/>
      <c r="GET78" s="96"/>
      <c r="GEU78" s="96"/>
      <c r="GEV78" s="96"/>
      <c r="GEW78" s="96"/>
      <c r="GEX78" s="96"/>
      <c r="GEY78" s="96"/>
      <c r="GEZ78" s="96"/>
      <c r="GFA78" s="96"/>
      <c r="GFB78" s="96"/>
      <c r="GFC78" s="96"/>
      <c r="GFD78" s="96"/>
      <c r="GFE78" s="96"/>
      <c r="GFF78" s="96"/>
      <c r="GFG78" s="96"/>
      <c r="GFH78" s="96"/>
      <c r="GFI78" s="96"/>
      <c r="GFJ78" s="96"/>
      <c r="GFK78" s="96"/>
      <c r="GFL78" s="96"/>
      <c r="GFM78" s="96"/>
      <c r="GFN78" s="96"/>
      <c r="GFO78" s="96"/>
      <c r="GFP78" s="96"/>
      <c r="GFQ78" s="96"/>
      <c r="GFR78" s="96"/>
      <c r="GFS78" s="96"/>
      <c r="GFT78" s="96"/>
      <c r="GFU78" s="96"/>
      <c r="GFV78" s="96"/>
      <c r="GFW78" s="96"/>
      <c r="GFX78" s="96"/>
      <c r="GFY78" s="96"/>
      <c r="GFZ78" s="96"/>
      <c r="GGA78" s="96"/>
      <c r="GGB78" s="96"/>
      <c r="GGC78" s="96"/>
      <c r="GGD78" s="96"/>
      <c r="GGE78" s="96"/>
      <c r="GGF78" s="96"/>
      <c r="GGG78" s="96"/>
      <c r="GGH78" s="96"/>
      <c r="GGI78" s="96"/>
      <c r="GGJ78" s="96"/>
      <c r="GGK78" s="96"/>
      <c r="GGL78" s="96"/>
      <c r="GGM78" s="96"/>
      <c r="GGN78" s="96"/>
      <c r="GGO78" s="96"/>
      <c r="GGP78" s="96"/>
      <c r="GGQ78" s="96"/>
      <c r="GGR78" s="96"/>
      <c r="GGS78" s="96"/>
      <c r="GGT78" s="96"/>
      <c r="GGU78" s="96"/>
      <c r="GGV78" s="96"/>
      <c r="GGW78" s="96"/>
      <c r="GGX78" s="96"/>
      <c r="GGY78" s="96"/>
      <c r="GGZ78" s="96"/>
      <c r="GHA78" s="96"/>
      <c r="GHB78" s="96"/>
      <c r="GHC78" s="96"/>
      <c r="GHD78" s="96"/>
      <c r="GHE78" s="96"/>
      <c r="GHF78" s="96"/>
      <c r="GHG78" s="96"/>
      <c r="GHH78" s="96"/>
      <c r="GHI78" s="96"/>
      <c r="GHJ78" s="96"/>
      <c r="GHK78" s="96"/>
      <c r="GHL78" s="96"/>
      <c r="GHM78" s="96"/>
      <c r="GHN78" s="96"/>
      <c r="GHO78" s="96"/>
      <c r="GHP78" s="96"/>
      <c r="GHQ78" s="96"/>
      <c r="GHR78" s="96"/>
      <c r="GHS78" s="96"/>
      <c r="GHT78" s="96"/>
      <c r="GHU78" s="96"/>
      <c r="GHV78" s="96"/>
      <c r="GHW78" s="96"/>
      <c r="GHX78" s="96"/>
      <c r="GHY78" s="96"/>
      <c r="GHZ78" s="96"/>
      <c r="GIA78" s="96"/>
      <c r="GIB78" s="96"/>
      <c r="GIC78" s="96"/>
      <c r="GID78" s="96"/>
      <c r="GIE78" s="96"/>
      <c r="GIF78" s="96"/>
      <c r="GIG78" s="96"/>
      <c r="GIH78" s="96"/>
      <c r="GII78" s="96"/>
      <c r="GIJ78" s="96"/>
      <c r="GIK78" s="96"/>
      <c r="GIL78" s="96"/>
      <c r="GIM78" s="96"/>
      <c r="GIN78" s="96"/>
      <c r="GIO78" s="96"/>
      <c r="GIP78" s="96"/>
      <c r="GIQ78" s="96"/>
      <c r="GIR78" s="96"/>
      <c r="GIS78" s="96"/>
      <c r="GIT78" s="96"/>
      <c r="GIU78" s="96"/>
      <c r="GIV78" s="96"/>
      <c r="GIW78" s="96"/>
      <c r="GIX78" s="96"/>
      <c r="GIY78" s="96"/>
      <c r="GIZ78" s="96"/>
      <c r="GJA78" s="96"/>
      <c r="GJB78" s="96"/>
      <c r="GJC78" s="96"/>
      <c r="GJD78" s="96"/>
      <c r="GJE78" s="96"/>
      <c r="GJF78" s="96"/>
      <c r="GJG78" s="96"/>
      <c r="GJH78" s="96"/>
      <c r="GJI78" s="96"/>
      <c r="GJJ78" s="96"/>
      <c r="GJK78" s="96"/>
      <c r="GJL78" s="96"/>
      <c r="GJM78" s="96"/>
      <c r="GJN78" s="96"/>
      <c r="GJO78" s="96"/>
      <c r="GJP78" s="96"/>
      <c r="GJQ78" s="96"/>
      <c r="GJR78" s="96"/>
      <c r="GJS78" s="96"/>
      <c r="GJT78" s="96"/>
      <c r="GJU78" s="96"/>
      <c r="GJV78" s="96"/>
      <c r="GJW78" s="96"/>
      <c r="GJX78" s="96"/>
      <c r="GJY78" s="96"/>
      <c r="GJZ78" s="96"/>
      <c r="GKA78" s="96"/>
      <c r="GKB78" s="96"/>
      <c r="GKC78" s="96"/>
      <c r="GKD78" s="96"/>
      <c r="GKE78" s="96"/>
      <c r="GKF78" s="96"/>
      <c r="GKG78" s="96"/>
      <c r="GKH78" s="96"/>
      <c r="GKI78" s="96"/>
      <c r="GKJ78" s="96"/>
      <c r="GKK78" s="96"/>
      <c r="GKL78" s="96"/>
      <c r="GKM78" s="96"/>
      <c r="GKN78" s="96"/>
      <c r="GKO78" s="96"/>
      <c r="GKP78" s="96"/>
      <c r="GKQ78" s="96"/>
      <c r="GKR78" s="96"/>
      <c r="GKS78" s="96"/>
      <c r="GKT78" s="96"/>
      <c r="GKU78" s="96"/>
      <c r="GKV78" s="96"/>
      <c r="GKW78" s="96"/>
      <c r="GKX78" s="96"/>
      <c r="GKY78" s="96"/>
      <c r="GKZ78" s="96"/>
      <c r="GLA78" s="96"/>
      <c r="GLB78" s="96"/>
      <c r="GLC78" s="96"/>
      <c r="GLD78" s="96"/>
      <c r="GLE78" s="96"/>
      <c r="GLF78" s="96"/>
      <c r="GLG78" s="96"/>
      <c r="GLH78" s="96"/>
      <c r="GLI78" s="96"/>
      <c r="GLJ78" s="96"/>
      <c r="GLK78" s="96"/>
      <c r="GLL78" s="96"/>
      <c r="GLM78" s="96"/>
      <c r="GLN78" s="96"/>
      <c r="GLO78" s="96"/>
      <c r="GLP78" s="96"/>
      <c r="GLQ78" s="96"/>
      <c r="GLR78" s="96"/>
      <c r="GLS78" s="96"/>
      <c r="GLT78" s="96"/>
      <c r="GLU78" s="96"/>
      <c r="GLV78" s="96"/>
      <c r="GLW78" s="96"/>
      <c r="GLX78" s="96"/>
      <c r="GLY78" s="96"/>
      <c r="GLZ78" s="96"/>
      <c r="GMA78" s="96"/>
      <c r="GMB78" s="96"/>
      <c r="GMC78" s="96"/>
      <c r="GMD78" s="96"/>
      <c r="GME78" s="96"/>
      <c r="GMF78" s="96"/>
      <c r="GMG78" s="96"/>
      <c r="GMH78" s="96"/>
      <c r="GMI78" s="96"/>
      <c r="GMJ78" s="96"/>
      <c r="GMK78" s="96"/>
      <c r="GML78" s="96"/>
      <c r="GMM78" s="96"/>
      <c r="GMN78" s="96"/>
      <c r="GMO78" s="96"/>
      <c r="GMP78" s="96"/>
      <c r="GMQ78" s="96"/>
      <c r="GMR78" s="96"/>
      <c r="GMS78" s="96"/>
      <c r="GMT78" s="96"/>
      <c r="GMU78" s="96"/>
      <c r="GMV78" s="96"/>
      <c r="GMW78" s="96"/>
      <c r="GMX78" s="96"/>
      <c r="GMY78" s="96"/>
      <c r="GMZ78" s="96"/>
      <c r="GNA78" s="96"/>
      <c r="GNB78" s="96"/>
      <c r="GNC78" s="96"/>
      <c r="GND78" s="96"/>
      <c r="GNE78" s="96"/>
      <c r="GNF78" s="96"/>
      <c r="GNG78" s="96"/>
      <c r="GNH78" s="96"/>
      <c r="GNI78" s="96"/>
      <c r="GNJ78" s="96"/>
      <c r="GNK78" s="96"/>
      <c r="GNL78" s="96"/>
      <c r="GNM78" s="96"/>
      <c r="GNN78" s="96"/>
      <c r="GNO78" s="96"/>
      <c r="GNP78" s="96"/>
      <c r="GNQ78" s="96"/>
      <c r="GNR78" s="96"/>
      <c r="GNS78" s="96"/>
      <c r="GNT78" s="96"/>
      <c r="GNU78" s="96"/>
      <c r="GNV78" s="96"/>
      <c r="GNW78" s="96"/>
      <c r="GNX78" s="96"/>
      <c r="GNY78" s="96"/>
      <c r="GNZ78" s="96"/>
      <c r="GOA78" s="96"/>
      <c r="GOB78" s="96"/>
      <c r="GOC78" s="96"/>
      <c r="GOD78" s="96"/>
      <c r="GOE78" s="96"/>
      <c r="GOF78" s="96"/>
      <c r="GOG78" s="96"/>
      <c r="GOH78" s="96"/>
      <c r="GOI78" s="96"/>
      <c r="GOJ78" s="96"/>
      <c r="GOK78" s="96"/>
      <c r="GOL78" s="96"/>
      <c r="GOM78" s="96"/>
      <c r="GON78" s="96"/>
      <c r="GOO78" s="96"/>
      <c r="GOP78" s="96"/>
      <c r="GOQ78" s="96"/>
      <c r="GOR78" s="96"/>
      <c r="GOS78" s="96"/>
      <c r="GOT78" s="96"/>
      <c r="GOU78" s="96"/>
      <c r="GOV78" s="96"/>
      <c r="GOW78" s="96"/>
      <c r="GOX78" s="96"/>
      <c r="GOY78" s="96"/>
      <c r="GOZ78" s="96"/>
      <c r="GPA78" s="96"/>
      <c r="GPB78" s="96"/>
      <c r="GPC78" s="96"/>
      <c r="GPD78" s="96"/>
      <c r="GPE78" s="96"/>
      <c r="GPF78" s="96"/>
      <c r="GPG78" s="96"/>
      <c r="GPH78" s="96"/>
      <c r="GPI78" s="96"/>
      <c r="GPJ78" s="96"/>
      <c r="GPK78" s="96"/>
      <c r="GPL78" s="96"/>
      <c r="GPM78" s="96"/>
      <c r="GPN78" s="96"/>
      <c r="GPO78" s="96"/>
      <c r="GPP78" s="96"/>
      <c r="GPQ78" s="96"/>
      <c r="GPR78" s="96"/>
      <c r="GPS78" s="96"/>
      <c r="GPT78" s="96"/>
      <c r="GPU78" s="96"/>
      <c r="GPV78" s="96"/>
      <c r="GPW78" s="96"/>
      <c r="GPX78" s="96"/>
      <c r="GPY78" s="96"/>
      <c r="GPZ78" s="96"/>
      <c r="GQA78" s="96"/>
      <c r="GQB78" s="96"/>
      <c r="GQC78" s="96"/>
      <c r="GQD78" s="96"/>
      <c r="GQE78" s="96"/>
      <c r="GQF78" s="96"/>
      <c r="GQG78" s="96"/>
      <c r="GQH78" s="96"/>
      <c r="GQI78" s="96"/>
      <c r="GQJ78" s="96"/>
      <c r="GQK78" s="96"/>
      <c r="GQL78" s="96"/>
      <c r="GQM78" s="96"/>
      <c r="GQN78" s="96"/>
      <c r="GQO78" s="96"/>
      <c r="GQP78" s="96"/>
      <c r="GQQ78" s="96"/>
      <c r="GQR78" s="96"/>
      <c r="GQS78" s="96"/>
      <c r="GQT78" s="96"/>
      <c r="GQU78" s="96"/>
      <c r="GQV78" s="96"/>
      <c r="GQW78" s="96"/>
      <c r="GQX78" s="96"/>
      <c r="GQY78" s="96"/>
      <c r="GQZ78" s="96"/>
      <c r="GRA78" s="96"/>
      <c r="GRB78" s="96"/>
      <c r="GRC78" s="96"/>
      <c r="GRD78" s="96"/>
      <c r="GRE78" s="96"/>
      <c r="GRF78" s="96"/>
      <c r="GRG78" s="96"/>
      <c r="GRH78" s="96"/>
      <c r="GRI78" s="96"/>
      <c r="GRJ78" s="96"/>
      <c r="GRK78" s="96"/>
      <c r="GRL78" s="96"/>
      <c r="GRM78" s="96"/>
      <c r="GRN78" s="96"/>
      <c r="GRO78" s="96"/>
      <c r="GRP78" s="96"/>
      <c r="GRQ78" s="96"/>
      <c r="GRR78" s="96"/>
      <c r="GRS78" s="96"/>
      <c r="GRT78" s="96"/>
      <c r="GRU78" s="96"/>
      <c r="GRV78" s="96"/>
      <c r="GRW78" s="96"/>
      <c r="GRX78" s="96"/>
      <c r="GRY78" s="96"/>
      <c r="GRZ78" s="96"/>
      <c r="GSA78" s="96"/>
      <c r="GSB78" s="96"/>
      <c r="GSC78" s="96"/>
      <c r="GSD78" s="96"/>
      <c r="GSE78" s="96"/>
      <c r="GSF78" s="96"/>
      <c r="GSG78" s="96"/>
      <c r="GSH78" s="96"/>
      <c r="GSI78" s="96"/>
      <c r="GSJ78" s="96"/>
      <c r="GSK78" s="96"/>
      <c r="GSL78" s="96"/>
      <c r="GSM78" s="96"/>
      <c r="GSN78" s="96"/>
      <c r="GSO78" s="96"/>
      <c r="GSP78" s="96"/>
      <c r="GSQ78" s="96"/>
      <c r="GSR78" s="96"/>
      <c r="GSS78" s="96"/>
      <c r="GST78" s="96"/>
      <c r="GSU78" s="96"/>
      <c r="GSV78" s="96"/>
      <c r="GSW78" s="96"/>
      <c r="GSX78" s="96"/>
      <c r="GSY78" s="96"/>
      <c r="GSZ78" s="96"/>
      <c r="GTA78" s="96"/>
      <c r="GTB78" s="96"/>
      <c r="GTC78" s="96"/>
      <c r="GTD78" s="96"/>
      <c r="GTE78" s="96"/>
      <c r="GTF78" s="96"/>
      <c r="GTG78" s="96"/>
      <c r="GTH78" s="96"/>
      <c r="GTI78" s="96"/>
      <c r="GTJ78" s="96"/>
      <c r="GTK78" s="96"/>
      <c r="GTL78" s="96"/>
      <c r="GTM78" s="96"/>
      <c r="GTN78" s="96"/>
      <c r="GTO78" s="96"/>
      <c r="GTP78" s="96"/>
      <c r="GTQ78" s="96"/>
      <c r="GTR78" s="96"/>
      <c r="GTS78" s="96"/>
      <c r="GTT78" s="96"/>
      <c r="GTU78" s="96"/>
      <c r="GTV78" s="96"/>
      <c r="GTW78" s="96"/>
      <c r="GTX78" s="96"/>
      <c r="GTY78" s="96"/>
      <c r="GTZ78" s="96"/>
      <c r="GUA78" s="96"/>
      <c r="GUB78" s="96"/>
      <c r="GUC78" s="96"/>
      <c r="GUD78" s="96"/>
      <c r="GUE78" s="96"/>
      <c r="GUF78" s="96"/>
      <c r="GUG78" s="96"/>
      <c r="GUH78" s="96"/>
      <c r="GUI78" s="96"/>
      <c r="GUJ78" s="96"/>
      <c r="GUK78" s="96"/>
      <c r="GUL78" s="96"/>
      <c r="GUM78" s="96"/>
      <c r="GUN78" s="96"/>
      <c r="GUO78" s="96"/>
      <c r="GUP78" s="96"/>
      <c r="GUQ78" s="96"/>
      <c r="GUR78" s="96"/>
      <c r="GUS78" s="96"/>
      <c r="GUT78" s="96"/>
      <c r="GUU78" s="96"/>
      <c r="GUV78" s="96"/>
      <c r="GUW78" s="96"/>
      <c r="GUX78" s="96"/>
      <c r="GUY78" s="96"/>
      <c r="GUZ78" s="96"/>
      <c r="GVA78" s="96"/>
      <c r="GVB78" s="96"/>
      <c r="GVC78" s="96"/>
      <c r="GVD78" s="96"/>
      <c r="GVE78" s="96"/>
      <c r="GVF78" s="96"/>
      <c r="GVG78" s="96"/>
      <c r="GVH78" s="96"/>
      <c r="GVI78" s="96"/>
      <c r="GVJ78" s="96"/>
      <c r="GVK78" s="96"/>
      <c r="GVL78" s="96"/>
      <c r="GVM78" s="96"/>
      <c r="GVN78" s="96"/>
      <c r="GVO78" s="96"/>
      <c r="GVP78" s="96"/>
      <c r="GVQ78" s="96"/>
      <c r="GVR78" s="96"/>
      <c r="GVS78" s="96"/>
      <c r="GVT78" s="96"/>
      <c r="GVU78" s="96"/>
      <c r="GVV78" s="96"/>
      <c r="GVW78" s="96"/>
      <c r="GVX78" s="96"/>
      <c r="GVY78" s="96"/>
      <c r="GVZ78" s="96"/>
      <c r="GWA78" s="96"/>
      <c r="GWB78" s="96"/>
      <c r="GWC78" s="96"/>
      <c r="GWD78" s="96"/>
      <c r="GWE78" s="96"/>
      <c r="GWF78" s="96"/>
      <c r="GWG78" s="96"/>
      <c r="GWH78" s="96"/>
      <c r="GWI78" s="96"/>
      <c r="GWJ78" s="96"/>
      <c r="GWK78" s="96"/>
      <c r="GWL78" s="96"/>
      <c r="GWM78" s="96"/>
      <c r="GWN78" s="96"/>
      <c r="GWO78" s="96"/>
      <c r="GWP78" s="96"/>
      <c r="GWQ78" s="96"/>
      <c r="GWR78" s="96"/>
      <c r="GWS78" s="96"/>
      <c r="GWT78" s="96"/>
      <c r="GWU78" s="96"/>
      <c r="GWV78" s="96"/>
      <c r="GWW78" s="96"/>
      <c r="GWX78" s="96"/>
      <c r="GWY78" s="96"/>
      <c r="GWZ78" s="96"/>
      <c r="GXA78" s="96"/>
      <c r="GXB78" s="96"/>
      <c r="GXC78" s="96"/>
      <c r="GXD78" s="96"/>
      <c r="GXE78" s="96"/>
      <c r="GXF78" s="96"/>
      <c r="GXG78" s="96"/>
      <c r="GXH78" s="96"/>
      <c r="GXI78" s="96"/>
      <c r="GXJ78" s="96"/>
      <c r="GXK78" s="96"/>
      <c r="GXL78" s="96"/>
      <c r="GXM78" s="96"/>
      <c r="GXN78" s="96"/>
      <c r="GXO78" s="96"/>
      <c r="GXP78" s="96"/>
      <c r="GXQ78" s="96"/>
      <c r="GXR78" s="96"/>
      <c r="GXS78" s="96"/>
      <c r="GXT78" s="96"/>
      <c r="GXU78" s="96"/>
      <c r="GXV78" s="96"/>
      <c r="GXW78" s="96"/>
      <c r="GXX78" s="96"/>
      <c r="GXY78" s="96"/>
      <c r="GXZ78" s="96"/>
      <c r="GYA78" s="96"/>
      <c r="GYB78" s="96"/>
      <c r="GYC78" s="96"/>
      <c r="GYD78" s="96"/>
      <c r="GYE78" s="96"/>
      <c r="GYF78" s="96"/>
      <c r="GYG78" s="96"/>
      <c r="GYH78" s="96"/>
      <c r="GYI78" s="96"/>
      <c r="GYJ78" s="96"/>
      <c r="GYK78" s="96"/>
      <c r="GYL78" s="96"/>
      <c r="GYM78" s="96"/>
      <c r="GYN78" s="96"/>
      <c r="GYO78" s="96"/>
      <c r="GYP78" s="96"/>
      <c r="GYQ78" s="96"/>
      <c r="GYR78" s="96"/>
      <c r="GYS78" s="96"/>
      <c r="GYT78" s="96"/>
      <c r="GYU78" s="96"/>
      <c r="GYV78" s="96"/>
      <c r="GYW78" s="96"/>
      <c r="GYX78" s="96"/>
      <c r="GYY78" s="96"/>
      <c r="GYZ78" s="96"/>
      <c r="GZA78" s="96"/>
      <c r="GZB78" s="96"/>
      <c r="GZC78" s="96"/>
      <c r="GZD78" s="96"/>
      <c r="GZE78" s="96"/>
      <c r="GZF78" s="96"/>
      <c r="GZG78" s="96"/>
      <c r="GZH78" s="96"/>
      <c r="GZI78" s="96"/>
      <c r="GZJ78" s="96"/>
      <c r="GZK78" s="96"/>
      <c r="GZL78" s="96"/>
      <c r="GZM78" s="96"/>
      <c r="GZN78" s="96"/>
      <c r="GZO78" s="96"/>
      <c r="GZP78" s="96"/>
      <c r="GZQ78" s="96"/>
      <c r="GZR78" s="96"/>
      <c r="GZS78" s="96"/>
      <c r="GZT78" s="96"/>
      <c r="GZU78" s="96"/>
      <c r="GZV78" s="96"/>
      <c r="GZW78" s="96"/>
      <c r="GZX78" s="96"/>
      <c r="GZY78" s="96"/>
      <c r="GZZ78" s="96"/>
      <c r="HAA78" s="96"/>
      <c r="HAB78" s="96"/>
      <c r="HAC78" s="96"/>
      <c r="HAD78" s="96"/>
      <c r="HAE78" s="96"/>
      <c r="HAF78" s="96"/>
      <c r="HAG78" s="96"/>
      <c r="HAH78" s="96"/>
      <c r="HAI78" s="96"/>
      <c r="HAJ78" s="96"/>
      <c r="HAK78" s="96"/>
      <c r="HAL78" s="96"/>
      <c r="HAM78" s="96"/>
      <c r="HAN78" s="96"/>
      <c r="HAO78" s="96"/>
      <c r="HAP78" s="96"/>
      <c r="HAQ78" s="96"/>
      <c r="HAR78" s="96"/>
      <c r="HAS78" s="96"/>
      <c r="HAT78" s="96"/>
      <c r="HAU78" s="96"/>
      <c r="HAV78" s="96"/>
      <c r="HAW78" s="96"/>
      <c r="HAX78" s="96"/>
      <c r="HAY78" s="96"/>
      <c r="HAZ78" s="96"/>
      <c r="HBA78" s="96"/>
      <c r="HBB78" s="96"/>
      <c r="HBC78" s="96"/>
      <c r="HBD78" s="96"/>
      <c r="HBE78" s="96"/>
      <c r="HBF78" s="96"/>
      <c r="HBG78" s="96"/>
      <c r="HBH78" s="96"/>
      <c r="HBI78" s="96"/>
      <c r="HBJ78" s="96"/>
      <c r="HBK78" s="96"/>
      <c r="HBL78" s="96"/>
      <c r="HBM78" s="96"/>
      <c r="HBN78" s="96"/>
      <c r="HBO78" s="96"/>
      <c r="HBP78" s="96"/>
      <c r="HBQ78" s="96"/>
      <c r="HBR78" s="96"/>
      <c r="HBS78" s="96"/>
      <c r="HBT78" s="96"/>
      <c r="HBU78" s="96"/>
      <c r="HBV78" s="96"/>
      <c r="HBW78" s="96"/>
      <c r="HBX78" s="96"/>
      <c r="HBY78" s="96"/>
      <c r="HBZ78" s="96"/>
      <c r="HCA78" s="96"/>
      <c r="HCB78" s="96"/>
      <c r="HCC78" s="96"/>
      <c r="HCD78" s="96"/>
      <c r="HCE78" s="96"/>
      <c r="HCF78" s="96"/>
      <c r="HCG78" s="96"/>
      <c r="HCH78" s="96"/>
      <c r="HCI78" s="96"/>
      <c r="HCJ78" s="96"/>
      <c r="HCK78" s="96"/>
      <c r="HCL78" s="96"/>
      <c r="HCM78" s="96"/>
      <c r="HCN78" s="96"/>
      <c r="HCO78" s="96"/>
      <c r="HCP78" s="96"/>
      <c r="HCQ78" s="96"/>
      <c r="HCR78" s="96"/>
      <c r="HCS78" s="96"/>
      <c r="HCT78" s="96"/>
      <c r="HCU78" s="96"/>
      <c r="HCV78" s="96"/>
      <c r="HCW78" s="96"/>
      <c r="HCX78" s="96"/>
      <c r="HCY78" s="96"/>
      <c r="HCZ78" s="96"/>
      <c r="HDA78" s="96"/>
      <c r="HDB78" s="96"/>
      <c r="HDC78" s="96"/>
      <c r="HDD78" s="96"/>
      <c r="HDE78" s="96"/>
      <c r="HDF78" s="96"/>
      <c r="HDG78" s="96"/>
      <c r="HDH78" s="96"/>
      <c r="HDI78" s="96"/>
      <c r="HDJ78" s="96"/>
      <c r="HDK78" s="96"/>
      <c r="HDL78" s="96"/>
      <c r="HDM78" s="96"/>
      <c r="HDN78" s="96"/>
      <c r="HDO78" s="96"/>
      <c r="HDP78" s="96"/>
      <c r="HDQ78" s="96"/>
      <c r="HDR78" s="96"/>
      <c r="HDS78" s="96"/>
      <c r="HDT78" s="96"/>
      <c r="HDU78" s="96"/>
      <c r="HDV78" s="96"/>
      <c r="HDW78" s="96"/>
      <c r="HDX78" s="96"/>
      <c r="HDY78" s="96"/>
      <c r="HDZ78" s="96"/>
      <c r="HEA78" s="96"/>
      <c r="HEB78" s="96"/>
      <c r="HEC78" s="96"/>
      <c r="HED78" s="96"/>
      <c r="HEE78" s="96"/>
      <c r="HEF78" s="96"/>
      <c r="HEG78" s="96"/>
      <c r="HEH78" s="96"/>
      <c r="HEI78" s="96"/>
      <c r="HEJ78" s="96"/>
      <c r="HEK78" s="96"/>
      <c r="HEL78" s="96"/>
      <c r="HEM78" s="96"/>
      <c r="HEN78" s="96"/>
      <c r="HEO78" s="96"/>
      <c r="HEP78" s="96"/>
      <c r="HEQ78" s="96"/>
      <c r="HER78" s="96"/>
      <c r="HES78" s="96"/>
      <c r="HET78" s="96"/>
      <c r="HEU78" s="96"/>
      <c r="HEV78" s="96"/>
      <c r="HEW78" s="96"/>
      <c r="HEX78" s="96"/>
      <c r="HEY78" s="96"/>
      <c r="HEZ78" s="96"/>
      <c r="HFA78" s="96"/>
      <c r="HFB78" s="96"/>
      <c r="HFC78" s="96"/>
      <c r="HFD78" s="96"/>
      <c r="HFE78" s="96"/>
      <c r="HFF78" s="96"/>
      <c r="HFG78" s="96"/>
      <c r="HFH78" s="96"/>
      <c r="HFI78" s="96"/>
      <c r="HFJ78" s="96"/>
      <c r="HFK78" s="96"/>
      <c r="HFL78" s="96"/>
      <c r="HFM78" s="96"/>
      <c r="HFN78" s="96"/>
      <c r="HFO78" s="96"/>
      <c r="HFP78" s="96"/>
      <c r="HFQ78" s="96"/>
      <c r="HFR78" s="96"/>
      <c r="HFS78" s="96"/>
      <c r="HFT78" s="96"/>
      <c r="HFU78" s="96"/>
      <c r="HFV78" s="96"/>
      <c r="HFW78" s="96"/>
      <c r="HFX78" s="96"/>
      <c r="HFY78" s="96"/>
      <c r="HFZ78" s="96"/>
      <c r="HGA78" s="96"/>
      <c r="HGB78" s="96"/>
      <c r="HGC78" s="96"/>
      <c r="HGD78" s="96"/>
      <c r="HGE78" s="96"/>
      <c r="HGF78" s="96"/>
      <c r="HGG78" s="96"/>
      <c r="HGH78" s="96"/>
      <c r="HGI78" s="96"/>
      <c r="HGJ78" s="96"/>
      <c r="HGK78" s="96"/>
      <c r="HGL78" s="96"/>
      <c r="HGM78" s="96"/>
      <c r="HGN78" s="96"/>
      <c r="HGO78" s="96"/>
      <c r="HGP78" s="96"/>
      <c r="HGQ78" s="96"/>
      <c r="HGR78" s="96"/>
      <c r="HGS78" s="96"/>
      <c r="HGT78" s="96"/>
      <c r="HGU78" s="96"/>
      <c r="HGV78" s="96"/>
      <c r="HGW78" s="96"/>
      <c r="HGX78" s="96"/>
      <c r="HGY78" s="96"/>
      <c r="HGZ78" s="96"/>
      <c r="HHA78" s="96"/>
      <c r="HHB78" s="96"/>
      <c r="HHC78" s="96"/>
      <c r="HHD78" s="96"/>
      <c r="HHE78" s="96"/>
      <c r="HHF78" s="96"/>
      <c r="HHG78" s="96"/>
      <c r="HHH78" s="96"/>
      <c r="HHI78" s="96"/>
      <c r="HHJ78" s="96"/>
      <c r="HHK78" s="96"/>
      <c r="HHL78" s="96"/>
      <c r="HHM78" s="96"/>
      <c r="HHN78" s="96"/>
      <c r="HHO78" s="96"/>
      <c r="HHP78" s="96"/>
      <c r="HHQ78" s="96"/>
      <c r="HHR78" s="96"/>
      <c r="HHS78" s="96"/>
      <c r="HHT78" s="96"/>
      <c r="HHU78" s="96"/>
      <c r="HHV78" s="96"/>
      <c r="HHW78" s="96"/>
      <c r="HHX78" s="96"/>
      <c r="HHY78" s="96"/>
      <c r="HHZ78" s="96"/>
      <c r="HIA78" s="96"/>
      <c r="HIB78" s="96"/>
      <c r="HIC78" s="96"/>
      <c r="HID78" s="96"/>
      <c r="HIE78" s="96"/>
      <c r="HIF78" s="96"/>
      <c r="HIG78" s="96"/>
      <c r="HIH78" s="96"/>
      <c r="HII78" s="96"/>
      <c r="HIJ78" s="96"/>
      <c r="HIK78" s="96"/>
      <c r="HIL78" s="96"/>
      <c r="HIM78" s="96"/>
      <c r="HIN78" s="96"/>
      <c r="HIO78" s="96"/>
      <c r="HIP78" s="96"/>
      <c r="HIQ78" s="96"/>
      <c r="HIR78" s="96"/>
      <c r="HIS78" s="96"/>
      <c r="HIT78" s="96"/>
      <c r="HIU78" s="96"/>
      <c r="HIV78" s="96"/>
      <c r="HIW78" s="96"/>
      <c r="HIX78" s="96"/>
      <c r="HIY78" s="96"/>
      <c r="HIZ78" s="96"/>
      <c r="HJA78" s="96"/>
      <c r="HJB78" s="96"/>
      <c r="HJC78" s="96"/>
      <c r="HJD78" s="96"/>
      <c r="HJE78" s="96"/>
      <c r="HJF78" s="96"/>
      <c r="HJG78" s="96"/>
      <c r="HJH78" s="96"/>
      <c r="HJI78" s="96"/>
      <c r="HJJ78" s="96"/>
      <c r="HJK78" s="96"/>
      <c r="HJL78" s="96"/>
      <c r="HJM78" s="96"/>
      <c r="HJN78" s="96"/>
      <c r="HJO78" s="96"/>
      <c r="HJP78" s="96"/>
      <c r="HJQ78" s="96"/>
      <c r="HJR78" s="96"/>
      <c r="HJS78" s="96"/>
      <c r="HJT78" s="96"/>
      <c r="HJU78" s="96"/>
      <c r="HJV78" s="96"/>
      <c r="HJW78" s="96"/>
      <c r="HJX78" s="96"/>
      <c r="HJY78" s="96"/>
      <c r="HJZ78" s="96"/>
      <c r="HKA78" s="96"/>
      <c r="HKB78" s="96"/>
      <c r="HKC78" s="96"/>
      <c r="HKD78" s="96"/>
      <c r="HKE78" s="96"/>
      <c r="HKF78" s="96"/>
      <c r="HKG78" s="96"/>
      <c r="HKH78" s="96"/>
      <c r="HKI78" s="96"/>
      <c r="HKJ78" s="96"/>
      <c r="HKK78" s="96"/>
      <c r="HKL78" s="96"/>
      <c r="HKM78" s="96"/>
      <c r="HKN78" s="96"/>
      <c r="HKO78" s="96"/>
      <c r="HKP78" s="96"/>
      <c r="HKQ78" s="96"/>
      <c r="HKR78" s="96"/>
      <c r="HKS78" s="96"/>
      <c r="HKT78" s="96"/>
      <c r="HKU78" s="96"/>
      <c r="HKV78" s="96"/>
      <c r="HKW78" s="96"/>
      <c r="HKX78" s="96"/>
      <c r="HKY78" s="96"/>
      <c r="HKZ78" s="96"/>
      <c r="HLA78" s="96"/>
      <c r="HLB78" s="96"/>
      <c r="HLC78" s="96"/>
      <c r="HLD78" s="96"/>
      <c r="HLE78" s="96"/>
      <c r="HLF78" s="96"/>
      <c r="HLG78" s="96"/>
      <c r="HLH78" s="96"/>
      <c r="HLI78" s="96"/>
      <c r="HLJ78" s="96"/>
      <c r="HLK78" s="96"/>
      <c r="HLL78" s="96"/>
      <c r="HLM78" s="96"/>
      <c r="HLN78" s="96"/>
      <c r="HLO78" s="96"/>
      <c r="HLP78" s="96"/>
      <c r="HLQ78" s="96"/>
      <c r="HLR78" s="96"/>
      <c r="HLS78" s="96"/>
      <c r="HLT78" s="96"/>
      <c r="HLU78" s="96"/>
      <c r="HLV78" s="96"/>
      <c r="HLW78" s="96"/>
      <c r="HLX78" s="96"/>
      <c r="HLY78" s="96"/>
      <c r="HLZ78" s="96"/>
      <c r="HMA78" s="96"/>
      <c r="HMB78" s="96"/>
      <c r="HMC78" s="96"/>
      <c r="HMD78" s="96"/>
      <c r="HME78" s="96"/>
      <c r="HMF78" s="96"/>
      <c r="HMG78" s="96"/>
      <c r="HMH78" s="96"/>
      <c r="HMI78" s="96"/>
      <c r="HMJ78" s="96"/>
      <c r="HMK78" s="96"/>
      <c r="HML78" s="96"/>
      <c r="HMM78" s="96"/>
      <c r="HMN78" s="96"/>
      <c r="HMO78" s="96"/>
      <c r="HMP78" s="96"/>
      <c r="HMQ78" s="96"/>
      <c r="HMR78" s="96"/>
      <c r="HMS78" s="96"/>
      <c r="HMT78" s="96"/>
      <c r="HMU78" s="96"/>
      <c r="HMV78" s="96"/>
      <c r="HMW78" s="96"/>
      <c r="HMX78" s="96"/>
      <c r="HMY78" s="96"/>
      <c r="HMZ78" s="96"/>
      <c r="HNA78" s="96"/>
      <c r="HNB78" s="96"/>
      <c r="HNC78" s="96"/>
      <c r="HND78" s="96"/>
      <c r="HNE78" s="96"/>
      <c r="HNF78" s="96"/>
      <c r="HNG78" s="96"/>
      <c r="HNH78" s="96"/>
      <c r="HNI78" s="96"/>
      <c r="HNJ78" s="96"/>
      <c r="HNK78" s="96"/>
      <c r="HNL78" s="96"/>
      <c r="HNM78" s="96"/>
      <c r="HNN78" s="96"/>
      <c r="HNO78" s="96"/>
      <c r="HNP78" s="96"/>
      <c r="HNQ78" s="96"/>
      <c r="HNR78" s="96"/>
      <c r="HNS78" s="96"/>
      <c r="HNT78" s="96"/>
      <c r="HNU78" s="96"/>
      <c r="HNV78" s="96"/>
      <c r="HNW78" s="96"/>
      <c r="HNX78" s="96"/>
      <c r="HNY78" s="96"/>
      <c r="HNZ78" s="96"/>
      <c r="HOA78" s="96"/>
      <c r="HOB78" s="96"/>
      <c r="HOC78" s="96"/>
      <c r="HOD78" s="96"/>
      <c r="HOE78" s="96"/>
      <c r="HOF78" s="96"/>
      <c r="HOG78" s="96"/>
      <c r="HOH78" s="96"/>
      <c r="HOI78" s="96"/>
      <c r="HOJ78" s="96"/>
      <c r="HOK78" s="96"/>
      <c r="HOL78" s="96"/>
      <c r="HOM78" s="96"/>
      <c r="HON78" s="96"/>
      <c r="HOO78" s="96"/>
      <c r="HOP78" s="96"/>
      <c r="HOQ78" s="96"/>
      <c r="HOR78" s="96"/>
      <c r="HOS78" s="96"/>
      <c r="HOT78" s="96"/>
      <c r="HOU78" s="96"/>
      <c r="HOV78" s="96"/>
      <c r="HOW78" s="96"/>
      <c r="HOX78" s="96"/>
      <c r="HOY78" s="96"/>
      <c r="HOZ78" s="96"/>
      <c r="HPA78" s="96"/>
      <c r="HPB78" s="96"/>
      <c r="HPC78" s="96"/>
      <c r="HPD78" s="96"/>
      <c r="HPE78" s="96"/>
      <c r="HPF78" s="96"/>
      <c r="HPG78" s="96"/>
      <c r="HPH78" s="96"/>
      <c r="HPI78" s="96"/>
      <c r="HPJ78" s="96"/>
      <c r="HPK78" s="96"/>
      <c r="HPL78" s="96"/>
      <c r="HPM78" s="96"/>
      <c r="HPN78" s="96"/>
      <c r="HPO78" s="96"/>
      <c r="HPP78" s="96"/>
      <c r="HPQ78" s="96"/>
      <c r="HPR78" s="96"/>
      <c r="HPS78" s="96"/>
      <c r="HPT78" s="96"/>
      <c r="HPU78" s="96"/>
      <c r="HPV78" s="96"/>
      <c r="HPW78" s="96"/>
      <c r="HPX78" s="96"/>
      <c r="HPY78" s="96"/>
      <c r="HPZ78" s="96"/>
      <c r="HQA78" s="96"/>
      <c r="HQB78" s="96"/>
      <c r="HQC78" s="96"/>
      <c r="HQD78" s="96"/>
      <c r="HQE78" s="96"/>
      <c r="HQF78" s="96"/>
      <c r="HQG78" s="96"/>
      <c r="HQH78" s="96"/>
      <c r="HQI78" s="96"/>
      <c r="HQJ78" s="96"/>
      <c r="HQK78" s="96"/>
      <c r="HQL78" s="96"/>
      <c r="HQM78" s="96"/>
      <c r="HQN78" s="96"/>
      <c r="HQO78" s="96"/>
      <c r="HQP78" s="96"/>
      <c r="HQQ78" s="96"/>
      <c r="HQR78" s="96"/>
      <c r="HQS78" s="96"/>
      <c r="HQT78" s="96"/>
      <c r="HQU78" s="96"/>
      <c r="HQV78" s="96"/>
      <c r="HQW78" s="96"/>
      <c r="HQX78" s="96"/>
      <c r="HQY78" s="96"/>
      <c r="HQZ78" s="96"/>
      <c r="HRA78" s="96"/>
      <c r="HRB78" s="96"/>
      <c r="HRC78" s="96"/>
      <c r="HRD78" s="96"/>
      <c r="HRE78" s="96"/>
      <c r="HRF78" s="96"/>
      <c r="HRG78" s="96"/>
      <c r="HRH78" s="96"/>
      <c r="HRI78" s="96"/>
      <c r="HRJ78" s="96"/>
      <c r="HRK78" s="96"/>
      <c r="HRL78" s="96"/>
      <c r="HRM78" s="96"/>
      <c r="HRN78" s="96"/>
      <c r="HRO78" s="96"/>
      <c r="HRP78" s="96"/>
      <c r="HRQ78" s="96"/>
      <c r="HRR78" s="96"/>
      <c r="HRS78" s="96"/>
      <c r="HRT78" s="96"/>
      <c r="HRU78" s="96"/>
      <c r="HRV78" s="96"/>
      <c r="HRW78" s="96"/>
      <c r="HRX78" s="96"/>
      <c r="HRY78" s="96"/>
      <c r="HRZ78" s="96"/>
      <c r="HSA78" s="96"/>
      <c r="HSB78" s="96"/>
      <c r="HSC78" s="96"/>
      <c r="HSD78" s="96"/>
      <c r="HSE78" s="96"/>
      <c r="HSF78" s="96"/>
      <c r="HSG78" s="96"/>
      <c r="HSH78" s="96"/>
      <c r="HSI78" s="96"/>
      <c r="HSJ78" s="96"/>
      <c r="HSK78" s="96"/>
      <c r="HSL78" s="96"/>
      <c r="HSM78" s="96"/>
      <c r="HSN78" s="96"/>
      <c r="HSO78" s="96"/>
      <c r="HSP78" s="96"/>
      <c r="HSQ78" s="96"/>
      <c r="HSR78" s="96"/>
      <c r="HSS78" s="96"/>
      <c r="HST78" s="96"/>
      <c r="HSU78" s="96"/>
      <c r="HSV78" s="96"/>
      <c r="HSW78" s="96"/>
      <c r="HSX78" s="96"/>
      <c r="HSY78" s="96"/>
      <c r="HSZ78" s="96"/>
      <c r="HTA78" s="96"/>
      <c r="HTB78" s="96"/>
      <c r="HTC78" s="96"/>
      <c r="HTD78" s="96"/>
      <c r="HTE78" s="96"/>
      <c r="HTF78" s="96"/>
      <c r="HTG78" s="96"/>
      <c r="HTH78" s="96"/>
      <c r="HTI78" s="96"/>
      <c r="HTJ78" s="96"/>
      <c r="HTK78" s="96"/>
      <c r="HTL78" s="96"/>
      <c r="HTM78" s="96"/>
      <c r="HTN78" s="96"/>
      <c r="HTO78" s="96"/>
      <c r="HTP78" s="96"/>
      <c r="HTQ78" s="96"/>
      <c r="HTR78" s="96"/>
      <c r="HTS78" s="96"/>
      <c r="HTT78" s="96"/>
      <c r="HTU78" s="96"/>
      <c r="HTV78" s="96"/>
      <c r="HTW78" s="96"/>
      <c r="HTX78" s="96"/>
      <c r="HTY78" s="96"/>
      <c r="HTZ78" s="96"/>
      <c r="HUA78" s="96"/>
      <c r="HUB78" s="96"/>
      <c r="HUC78" s="96"/>
      <c r="HUD78" s="96"/>
      <c r="HUE78" s="96"/>
      <c r="HUF78" s="96"/>
      <c r="HUG78" s="96"/>
      <c r="HUH78" s="96"/>
      <c r="HUI78" s="96"/>
      <c r="HUJ78" s="96"/>
      <c r="HUK78" s="96"/>
      <c r="HUL78" s="96"/>
      <c r="HUM78" s="96"/>
      <c r="HUN78" s="96"/>
      <c r="HUO78" s="96"/>
      <c r="HUP78" s="96"/>
      <c r="HUQ78" s="96"/>
      <c r="HUR78" s="96"/>
      <c r="HUS78" s="96"/>
      <c r="HUT78" s="96"/>
      <c r="HUU78" s="96"/>
      <c r="HUV78" s="96"/>
      <c r="HUW78" s="96"/>
      <c r="HUX78" s="96"/>
      <c r="HUY78" s="96"/>
      <c r="HUZ78" s="96"/>
      <c r="HVA78" s="96"/>
      <c r="HVB78" s="96"/>
      <c r="HVC78" s="96"/>
      <c r="HVD78" s="96"/>
      <c r="HVE78" s="96"/>
      <c r="HVF78" s="96"/>
      <c r="HVG78" s="96"/>
      <c r="HVH78" s="96"/>
      <c r="HVI78" s="96"/>
      <c r="HVJ78" s="96"/>
      <c r="HVK78" s="96"/>
      <c r="HVL78" s="96"/>
      <c r="HVM78" s="96"/>
      <c r="HVN78" s="96"/>
      <c r="HVO78" s="96"/>
      <c r="HVP78" s="96"/>
      <c r="HVQ78" s="96"/>
      <c r="HVR78" s="96"/>
      <c r="HVS78" s="96"/>
      <c r="HVT78" s="96"/>
      <c r="HVU78" s="96"/>
      <c r="HVV78" s="96"/>
      <c r="HVW78" s="96"/>
      <c r="HVX78" s="96"/>
      <c r="HVY78" s="96"/>
      <c r="HVZ78" s="96"/>
      <c r="HWA78" s="96"/>
      <c r="HWB78" s="96"/>
      <c r="HWC78" s="96"/>
      <c r="HWD78" s="96"/>
      <c r="HWE78" s="96"/>
      <c r="HWF78" s="96"/>
      <c r="HWG78" s="96"/>
      <c r="HWH78" s="96"/>
      <c r="HWI78" s="96"/>
      <c r="HWJ78" s="96"/>
      <c r="HWK78" s="96"/>
      <c r="HWL78" s="96"/>
      <c r="HWM78" s="96"/>
      <c r="HWN78" s="96"/>
      <c r="HWO78" s="96"/>
      <c r="HWP78" s="96"/>
      <c r="HWQ78" s="96"/>
      <c r="HWR78" s="96"/>
      <c r="HWS78" s="96"/>
      <c r="HWT78" s="96"/>
      <c r="HWU78" s="96"/>
      <c r="HWV78" s="96"/>
      <c r="HWW78" s="96"/>
      <c r="HWX78" s="96"/>
      <c r="HWY78" s="96"/>
      <c r="HWZ78" s="96"/>
      <c r="HXA78" s="96"/>
      <c r="HXB78" s="96"/>
      <c r="HXC78" s="96"/>
      <c r="HXD78" s="96"/>
      <c r="HXE78" s="96"/>
      <c r="HXF78" s="96"/>
      <c r="HXG78" s="96"/>
      <c r="HXH78" s="96"/>
      <c r="HXI78" s="96"/>
      <c r="HXJ78" s="96"/>
      <c r="HXK78" s="96"/>
      <c r="HXL78" s="96"/>
      <c r="HXM78" s="96"/>
      <c r="HXN78" s="96"/>
      <c r="HXO78" s="96"/>
      <c r="HXP78" s="96"/>
      <c r="HXQ78" s="96"/>
      <c r="HXR78" s="96"/>
      <c r="HXS78" s="96"/>
      <c r="HXT78" s="96"/>
      <c r="HXU78" s="96"/>
      <c r="HXV78" s="96"/>
      <c r="HXW78" s="96"/>
      <c r="HXX78" s="96"/>
      <c r="HXY78" s="96"/>
      <c r="HXZ78" s="96"/>
      <c r="HYA78" s="96"/>
      <c r="HYB78" s="96"/>
      <c r="HYC78" s="96"/>
      <c r="HYD78" s="96"/>
      <c r="HYE78" s="96"/>
      <c r="HYF78" s="96"/>
      <c r="HYG78" s="96"/>
      <c r="HYH78" s="96"/>
      <c r="HYI78" s="96"/>
      <c r="HYJ78" s="96"/>
      <c r="HYK78" s="96"/>
      <c r="HYL78" s="96"/>
      <c r="HYM78" s="96"/>
      <c r="HYN78" s="96"/>
      <c r="HYO78" s="96"/>
      <c r="HYP78" s="96"/>
      <c r="HYQ78" s="96"/>
      <c r="HYR78" s="96"/>
      <c r="HYS78" s="96"/>
      <c r="HYT78" s="96"/>
      <c r="HYU78" s="96"/>
      <c r="HYV78" s="96"/>
      <c r="HYW78" s="96"/>
      <c r="HYX78" s="96"/>
      <c r="HYY78" s="96"/>
      <c r="HYZ78" s="96"/>
      <c r="HZA78" s="96"/>
      <c r="HZB78" s="96"/>
      <c r="HZC78" s="96"/>
      <c r="HZD78" s="96"/>
      <c r="HZE78" s="96"/>
      <c r="HZF78" s="96"/>
      <c r="HZG78" s="96"/>
      <c r="HZH78" s="96"/>
      <c r="HZI78" s="96"/>
      <c r="HZJ78" s="96"/>
      <c r="HZK78" s="96"/>
      <c r="HZL78" s="96"/>
      <c r="HZM78" s="96"/>
      <c r="HZN78" s="96"/>
      <c r="HZO78" s="96"/>
      <c r="HZP78" s="96"/>
      <c r="HZQ78" s="96"/>
      <c r="HZR78" s="96"/>
      <c r="HZS78" s="96"/>
      <c r="HZT78" s="96"/>
      <c r="HZU78" s="96"/>
      <c r="HZV78" s="96"/>
      <c r="HZW78" s="96"/>
      <c r="HZX78" s="96"/>
      <c r="HZY78" s="96"/>
      <c r="HZZ78" s="96"/>
      <c r="IAA78" s="96"/>
      <c r="IAB78" s="96"/>
      <c r="IAC78" s="96"/>
      <c r="IAD78" s="96"/>
      <c r="IAE78" s="96"/>
      <c r="IAF78" s="96"/>
      <c r="IAG78" s="96"/>
      <c r="IAH78" s="96"/>
      <c r="IAI78" s="96"/>
      <c r="IAJ78" s="96"/>
      <c r="IAK78" s="96"/>
      <c r="IAL78" s="96"/>
      <c r="IAM78" s="96"/>
      <c r="IAN78" s="96"/>
      <c r="IAO78" s="96"/>
      <c r="IAP78" s="96"/>
      <c r="IAQ78" s="96"/>
      <c r="IAR78" s="96"/>
      <c r="IAS78" s="96"/>
      <c r="IAT78" s="96"/>
      <c r="IAU78" s="96"/>
      <c r="IAV78" s="96"/>
      <c r="IAW78" s="96"/>
      <c r="IAX78" s="96"/>
      <c r="IAY78" s="96"/>
      <c r="IAZ78" s="96"/>
      <c r="IBA78" s="96"/>
      <c r="IBB78" s="96"/>
      <c r="IBC78" s="96"/>
      <c r="IBD78" s="96"/>
      <c r="IBE78" s="96"/>
      <c r="IBF78" s="96"/>
      <c r="IBG78" s="96"/>
      <c r="IBH78" s="96"/>
      <c r="IBI78" s="96"/>
      <c r="IBJ78" s="96"/>
      <c r="IBK78" s="96"/>
      <c r="IBL78" s="96"/>
      <c r="IBM78" s="96"/>
      <c r="IBN78" s="96"/>
      <c r="IBO78" s="96"/>
      <c r="IBP78" s="96"/>
      <c r="IBQ78" s="96"/>
      <c r="IBR78" s="96"/>
      <c r="IBS78" s="96"/>
      <c r="IBT78" s="96"/>
      <c r="IBU78" s="96"/>
      <c r="IBV78" s="96"/>
      <c r="IBW78" s="96"/>
      <c r="IBX78" s="96"/>
      <c r="IBY78" s="96"/>
      <c r="IBZ78" s="96"/>
      <c r="ICA78" s="96"/>
      <c r="ICB78" s="96"/>
      <c r="ICC78" s="96"/>
      <c r="ICD78" s="96"/>
      <c r="ICE78" s="96"/>
      <c r="ICF78" s="96"/>
      <c r="ICG78" s="96"/>
      <c r="ICH78" s="96"/>
      <c r="ICI78" s="96"/>
      <c r="ICJ78" s="96"/>
      <c r="ICK78" s="96"/>
      <c r="ICL78" s="96"/>
      <c r="ICM78" s="96"/>
      <c r="ICN78" s="96"/>
      <c r="ICO78" s="96"/>
      <c r="ICP78" s="96"/>
      <c r="ICQ78" s="96"/>
      <c r="ICR78" s="96"/>
      <c r="ICS78" s="96"/>
      <c r="ICT78" s="96"/>
      <c r="ICU78" s="96"/>
      <c r="ICV78" s="96"/>
      <c r="ICW78" s="96"/>
      <c r="ICX78" s="96"/>
      <c r="ICY78" s="96"/>
      <c r="ICZ78" s="96"/>
      <c r="IDA78" s="96"/>
      <c r="IDB78" s="96"/>
      <c r="IDC78" s="96"/>
      <c r="IDD78" s="96"/>
      <c r="IDE78" s="96"/>
      <c r="IDF78" s="96"/>
      <c r="IDG78" s="96"/>
      <c r="IDH78" s="96"/>
      <c r="IDI78" s="96"/>
      <c r="IDJ78" s="96"/>
      <c r="IDK78" s="96"/>
      <c r="IDL78" s="96"/>
      <c r="IDM78" s="96"/>
      <c r="IDN78" s="96"/>
      <c r="IDO78" s="96"/>
      <c r="IDP78" s="96"/>
      <c r="IDQ78" s="96"/>
      <c r="IDR78" s="96"/>
      <c r="IDS78" s="96"/>
      <c r="IDT78" s="96"/>
      <c r="IDU78" s="96"/>
      <c r="IDV78" s="96"/>
      <c r="IDW78" s="96"/>
      <c r="IDX78" s="96"/>
      <c r="IDY78" s="96"/>
      <c r="IDZ78" s="96"/>
      <c r="IEA78" s="96"/>
      <c r="IEB78" s="96"/>
      <c r="IEC78" s="96"/>
      <c r="IED78" s="96"/>
      <c r="IEE78" s="96"/>
      <c r="IEF78" s="96"/>
      <c r="IEG78" s="96"/>
      <c r="IEH78" s="96"/>
      <c r="IEI78" s="96"/>
      <c r="IEJ78" s="96"/>
      <c r="IEK78" s="96"/>
      <c r="IEL78" s="96"/>
      <c r="IEM78" s="96"/>
      <c r="IEN78" s="96"/>
      <c r="IEO78" s="96"/>
      <c r="IEP78" s="96"/>
      <c r="IEQ78" s="96"/>
      <c r="IER78" s="96"/>
      <c r="IES78" s="96"/>
      <c r="IET78" s="96"/>
      <c r="IEU78" s="96"/>
      <c r="IEV78" s="96"/>
      <c r="IEW78" s="96"/>
      <c r="IEX78" s="96"/>
      <c r="IEY78" s="96"/>
      <c r="IEZ78" s="96"/>
      <c r="IFA78" s="96"/>
      <c r="IFB78" s="96"/>
      <c r="IFC78" s="96"/>
      <c r="IFD78" s="96"/>
      <c r="IFE78" s="96"/>
      <c r="IFF78" s="96"/>
      <c r="IFG78" s="96"/>
      <c r="IFH78" s="96"/>
      <c r="IFI78" s="96"/>
      <c r="IFJ78" s="96"/>
      <c r="IFK78" s="96"/>
      <c r="IFL78" s="96"/>
      <c r="IFM78" s="96"/>
      <c r="IFN78" s="96"/>
      <c r="IFO78" s="96"/>
      <c r="IFP78" s="96"/>
      <c r="IFQ78" s="96"/>
      <c r="IFR78" s="96"/>
      <c r="IFS78" s="96"/>
      <c r="IFT78" s="96"/>
      <c r="IFU78" s="96"/>
      <c r="IFV78" s="96"/>
      <c r="IFW78" s="96"/>
      <c r="IFX78" s="96"/>
      <c r="IFY78" s="96"/>
      <c r="IFZ78" s="96"/>
      <c r="IGA78" s="96"/>
      <c r="IGB78" s="96"/>
      <c r="IGC78" s="96"/>
      <c r="IGD78" s="96"/>
      <c r="IGE78" s="96"/>
      <c r="IGF78" s="96"/>
      <c r="IGG78" s="96"/>
      <c r="IGH78" s="96"/>
      <c r="IGI78" s="96"/>
      <c r="IGJ78" s="96"/>
      <c r="IGK78" s="96"/>
      <c r="IGL78" s="96"/>
      <c r="IGM78" s="96"/>
      <c r="IGN78" s="96"/>
      <c r="IGO78" s="96"/>
      <c r="IGP78" s="96"/>
      <c r="IGQ78" s="96"/>
      <c r="IGR78" s="96"/>
      <c r="IGS78" s="96"/>
      <c r="IGT78" s="96"/>
      <c r="IGU78" s="96"/>
      <c r="IGV78" s="96"/>
      <c r="IGW78" s="96"/>
      <c r="IGX78" s="96"/>
      <c r="IGY78" s="96"/>
      <c r="IGZ78" s="96"/>
      <c r="IHA78" s="96"/>
      <c r="IHB78" s="96"/>
      <c r="IHC78" s="96"/>
      <c r="IHD78" s="96"/>
      <c r="IHE78" s="96"/>
      <c r="IHF78" s="96"/>
      <c r="IHG78" s="96"/>
      <c r="IHH78" s="96"/>
      <c r="IHI78" s="96"/>
      <c r="IHJ78" s="96"/>
      <c r="IHK78" s="96"/>
      <c r="IHL78" s="96"/>
      <c r="IHM78" s="96"/>
      <c r="IHN78" s="96"/>
      <c r="IHO78" s="96"/>
      <c r="IHP78" s="96"/>
      <c r="IHQ78" s="96"/>
      <c r="IHR78" s="96"/>
      <c r="IHS78" s="96"/>
      <c r="IHT78" s="96"/>
      <c r="IHU78" s="96"/>
      <c r="IHV78" s="96"/>
      <c r="IHW78" s="96"/>
      <c r="IHX78" s="96"/>
      <c r="IHY78" s="96"/>
      <c r="IHZ78" s="96"/>
      <c r="IIA78" s="96"/>
      <c r="IIB78" s="96"/>
      <c r="IIC78" s="96"/>
      <c r="IID78" s="96"/>
      <c r="IIE78" s="96"/>
      <c r="IIF78" s="96"/>
      <c r="IIG78" s="96"/>
      <c r="IIH78" s="96"/>
      <c r="III78" s="96"/>
      <c r="IIJ78" s="96"/>
      <c r="IIK78" s="96"/>
      <c r="IIL78" s="96"/>
      <c r="IIM78" s="96"/>
      <c r="IIN78" s="96"/>
      <c r="IIO78" s="96"/>
      <c r="IIP78" s="96"/>
      <c r="IIQ78" s="96"/>
      <c r="IIR78" s="96"/>
      <c r="IIS78" s="96"/>
      <c r="IIT78" s="96"/>
      <c r="IIU78" s="96"/>
      <c r="IIV78" s="96"/>
      <c r="IIW78" s="96"/>
      <c r="IIX78" s="96"/>
      <c r="IIY78" s="96"/>
      <c r="IIZ78" s="96"/>
      <c r="IJA78" s="96"/>
      <c r="IJB78" s="96"/>
      <c r="IJC78" s="96"/>
      <c r="IJD78" s="96"/>
      <c r="IJE78" s="96"/>
      <c r="IJF78" s="96"/>
      <c r="IJG78" s="96"/>
      <c r="IJH78" s="96"/>
      <c r="IJI78" s="96"/>
      <c r="IJJ78" s="96"/>
      <c r="IJK78" s="96"/>
      <c r="IJL78" s="96"/>
      <c r="IJM78" s="96"/>
      <c r="IJN78" s="96"/>
      <c r="IJO78" s="96"/>
      <c r="IJP78" s="96"/>
      <c r="IJQ78" s="96"/>
      <c r="IJR78" s="96"/>
      <c r="IJS78" s="96"/>
      <c r="IJT78" s="96"/>
      <c r="IJU78" s="96"/>
      <c r="IJV78" s="96"/>
      <c r="IJW78" s="96"/>
      <c r="IJX78" s="96"/>
      <c r="IJY78" s="96"/>
      <c r="IJZ78" s="96"/>
      <c r="IKA78" s="96"/>
      <c r="IKB78" s="96"/>
      <c r="IKC78" s="96"/>
      <c r="IKD78" s="96"/>
      <c r="IKE78" s="96"/>
      <c r="IKF78" s="96"/>
      <c r="IKG78" s="96"/>
      <c r="IKH78" s="96"/>
      <c r="IKI78" s="96"/>
      <c r="IKJ78" s="96"/>
      <c r="IKK78" s="96"/>
      <c r="IKL78" s="96"/>
      <c r="IKM78" s="96"/>
      <c r="IKN78" s="96"/>
      <c r="IKO78" s="96"/>
      <c r="IKP78" s="96"/>
      <c r="IKQ78" s="96"/>
      <c r="IKR78" s="96"/>
      <c r="IKS78" s="96"/>
      <c r="IKT78" s="96"/>
      <c r="IKU78" s="96"/>
      <c r="IKV78" s="96"/>
      <c r="IKW78" s="96"/>
      <c r="IKX78" s="96"/>
      <c r="IKY78" s="96"/>
      <c r="IKZ78" s="96"/>
      <c r="ILA78" s="96"/>
      <c r="ILB78" s="96"/>
      <c r="ILC78" s="96"/>
      <c r="ILD78" s="96"/>
      <c r="ILE78" s="96"/>
      <c r="ILF78" s="96"/>
      <c r="ILG78" s="96"/>
      <c r="ILH78" s="96"/>
      <c r="ILI78" s="96"/>
      <c r="ILJ78" s="96"/>
      <c r="ILK78" s="96"/>
      <c r="ILL78" s="96"/>
      <c r="ILM78" s="96"/>
      <c r="ILN78" s="96"/>
      <c r="ILO78" s="96"/>
      <c r="ILP78" s="96"/>
      <c r="ILQ78" s="96"/>
      <c r="ILR78" s="96"/>
      <c r="ILS78" s="96"/>
      <c r="ILT78" s="96"/>
      <c r="ILU78" s="96"/>
      <c r="ILV78" s="96"/>
      <c r="ILW78" s="96"/>
      <c r="ILX78" s="96"/>
      <c r="ILY78" s="96"/>
      <c r="ILZ78" s="96"/>
      <c r="IMA78" s="96"/>
      <c r="IMB78" s="96"/>
      <c r="IMC78" s="96"/>
      <c r="IMD78" s="96"/>
      <c r="IME78" s="96"/>
      <c r="IMF78" s="96"/>
      <c r="IMG78" s="96"/>
      <c r="IMH78" s="96"/>
      <c r="IMI78" s="96"/>
      <c r="IMJ78" s="96"/>
      <c r="IMK78" s="96"/>
      <c r="IML78" s="96"/>
      <c r="IMM78" s="96"/>
      <c r="IMN78" s="96"/>
      <c r="IMO78" s="96"/>
      <c r="IMP78" s="96"/>
      <c r="IMQ78" s="96"/>
      <c r="IMR78" s="96"/>
      <c r="IMS78" s="96"/>
      <c r="IMT78" s="96"/>
      <c r="IMU78" s="96"/>
      <c r="IMV78" s="96"/>
      <c r="IMW78" s="96"/>
      <c r="IMX78" s="96"/>
      <c r="IMY78" s="96"/>
      <c r="IMZ78" s="96"/>
      <c r="INA78" s="96"/>
      <c r="INB78" s="96"/>
      <c r="INC78" s="96"/>
      <c r="IND78" s="96"/>
      <c r="INE78" s="96"/>
      <c r="INF78" s="96"/>
      <c r="ING78" s="96"/>
      <c r="INH78" s="96"/>
      <c r="INI78" s="96"/>
      <c r="INJ78" s="96"/>
      <c r="INK78" s="96"/>
      <c r="INL78" s="96"/>
      <c r="INM78" s="96"/>
      <c r="INN78" s="96"/>
      <c r="INO78" s="96"/>
      <c r="INP78" s="96"/>
      <c r="INQ78" s="96"/>
      <c r="INR78" s="96"/>
      <c r="INS78" s="96"/>
      <c r="INT78" s="96"/>
      <c r="INU78" s="96"/>
      <c r="INV78" s="96"/>
      <c r="INW78" s="96"/>
      <c r="INX78" s="96"/>
      <c r="INY78" s="96"/>
      <c r="INZ78" s="96"/>
      <c r="IOA78" s="96"/>
      <c r="IOB78" s="96"/>
      <c r="IOC78" s="96"/>
      <c r="IOD78" s="96"/>
      <c r="IOE78" s="96"/>
      <c r="IOF78" s="96"/>
      <c r="IOG78" s="96"/>
      <c r="IOH78" s="96"/>
      <c r="IOI78" s="96"/>
      <c r="IOJ78" s="96"/>
      <c r="IOK78" s="96"/>
      <c r="IOL78" s="96"/>
      <c r="IOM78" s="96"/>
      <c r="ION78" s="96"/>
      <c r="IOO78" s="96"/>
      <c r="IOP78" s="96"/>
      <c r="IOQ78" s="96"/>
      <c r="IOR78" s="96"/>
      <c r="IOS78" s="96"/>
      <c r="IOT78" s="96"/>
      <c r="IOU78" s="96"/>
      <c r="IOV78" s="96"/>
      <c r="IOW78" s="96"/>
      <c r="IOX78" s="96"/>
      <c r="IOY78" s="96"/>
      <c r="IOZ78" s="96"/>
      <c r="IPA78" s="96"/>
      <c r="IPB78" s="96"/>
      <c r="IPC78" s="96"/>
      <c r="IPD78" s="96"/>
      <c r="IPE78" s="96"/>
      <c r="IPF78" s="96"/>
      <c r="IPG78" s="96"/>
      <c r="IPH78" s="96"/>
      <c r="IPI78" s="96"/>
      <c r="IPJ78" s="96"/>
      <c r="IPK78" s="96"/>
      <c r="IPL78" s="96"/>
      <c r="IPM78" s="96"/>
      <c r="IPN78" s="96"/>
      <c r="IPO78" s="96"/>
      <c r="IPP78" s="96"/>
      <c r="IPQ78" s="96"/>
      <c r="IPR78" s="96"/>
      <c r="IPS78" s="96"/>
      <c r="IPT78" s="96"/>
      <c r="IPU78" s="96"/>
      <c r="IPV78" s="96"/>
      <c r="IPW78" s="96"/>
      <c r="IPX78" s="96"/>
      <c r="IPY78" s="96"/>
      <c r="IPZ78" s="96"/>
      <c r="IQA78" s="96"/>
      <c r="IQB78" s="96"/>
      <c r="IQC78" s="96"/>
      <c r="IQD78" s="96"/>
      <c r="IQE78" s="96"/>
      <c r="IQF78" s="96"/>
      <c r="IQG78" s="96"/>
      <c r="IQH78" s="96"/>
      <c r="IQI78" s="96"/>
      <c r="IQJ78" s="96"/>
      <c r="IQK78" s="96"/>
      <c r="IQL78" s="96"/>
      <c r="IQM78" s="96"/>
      <c r="IQN78" s="96"/>
      <c r="IQO78" s="96"/>
      <c r="IQP78" s="96"/>
      <c r="IQQ78" s="96"/>
      <c r="IQR78" s="96"/>
      <c r="IQS78" s="96"/>
      <c r="IQT78" s="96"/>
      <c r="IQU78" s="96"/>
      <c r="IQV78" s="96"/>
      <c r="IQW78" s="96"/>
      <c r="IQX78" s="96"/>
      <c r="IQY78" s="96"/>
      <c r="IQZ78" s="96"/>
      <c r="IRA78" s="96"/>
      <c r="IRB78" s="96"/>
      <c r="IRC78" s="96"/>
      <c r="IRD78" s="96"/>
      <c r="IRE78" s="96"/>
      <c r="IRF78" s="96"/>
      <c r="IRG78" s="96"/>
      <c r="IRH78" s="96"/>
      <c r="IRI78" s="96"/>
      <c r="IRJ78" s="96"/>
      <c r="IRK78" s="96"/>
      <c r="IRL78" s="96"/>
      <c r="IRM78" s="96"/>
      <c r="IRN78" s="96"/>
      <c r="IRO78" s="96"/>
      <c r="IRP78" s="96"/>
      <c r="IRQ78" s="96"/>
      <c r="IRR78" s="96"/>
      <c r="IRS78" s="96"/>
      <c r="IRT78" s="96"/>
      <c r="IRU78" s="96"/>
      <c r="IRV78" s="96"/>
      <c r="IRW78" s="96"/>
      <c r="IRX78" s="96"/>
      <c r="IRY78" s="96"/>
      <c r="IRZ78" s="96"/>
      <c r="ISA78" s="96"/>
      <c r="ISB78" s="96"/>
      <c r="ISC78" s="96"/>
      <c r="ISD78" s="96"/>
      <c r="ISE78" s="96"/>
      <c r="ISF78" s="96"/>
      <c r="ISG78" s="96"/>
      <c r="ISH78" s="96"/>
      <c r="ISI78" s="96"/>
      <c r="ISJ78" s="96"/>
      <c r="ISK78" s="96"/>
      <c r="ISL78" s="96"/>
      <c r="ISM78" s="96"/>
      <c r="ISN78" s="96"/>
      <c r="ISO78" s="96"/>
      <c r="ISP78" s="96"/>
      <c r="ISQ78" s="96"/>
      <c r="ISR78" s="96"/>
      <c r="ISS78" s="96"/>
      <c r="IST78" s="96"/>
      <c r="ISU78" s="96"/>
      <c r="ISV78" s="96"/>
      <c r="ISW78" s="96"/>
      <c r="ISX78" s="96"/>
      <c r="ISY78" s="96"/>
      <c r="ISZ78" s="96"/>
      <c r="ITA78" s="96"/>
      <c r="ITB78" s="96"/>
      <c r="ITC78" s="96"/>
      <c r="ITD78" s="96"/>
      <c r="ITE78" s="96"/>
      <c r="ITF78" s="96"/>
      <c r="ITG78" s="96"/>
      <c r="ITH78" s="96"/>
      <c r="ITI78" s="96"/>
      <c r="ITJ78" s="96"/>
      <c r="ITK78" s="96"/>
      <c r="ITL78" s="96"/>
      <c r="ITM78" s="96"/>
      <c r="ITN78" s="96"/>
      <c r="ITO78" s="96"/>
      <c r="ITP78" s="96"/>
      <c r="ITQ78" s="96"/>
      <c r="ITR78" s="96"/>
      <c r="ITS78" s="96"/>
      <c r="ITT78" s="96"/>
      <c r="ITU78" s="96"/>
      <c r="ITV78" s="96"/>
      <c r="ITW78" s="96"/>
      <c r="ITX78" s="96"/>
      <c r="ITY78" s="96"/>
      <c r="ITZ78" s="96"/>
      <c r="IUA78" s="96"/>
      <c r="IUB78" s="96"/>
      <c r="IUC78" s="96"/>
      <c r="IUD78" s="96"/>
      <c r="IUE78" s="96"/>
      <c r="IUF78" s="96"/>
      <c r="IUG78" s="96"/>
      <c r="IUH78" s="96"/>
      <c r="IUI78" s="96"/>
      <c r="IUJ78" s="96"/>
      <c r="IUK78" s="96"/>
      <c r="IUL78" s="96"/>
      <c r="IUM78" s="96"/>
      <c r="IUN78" s="96"/>
      <c r="IUO78" s="96"/>
      <c r="IUP78" s="96"/>
      <c r="IUQ78" s="96"/>
      <c r="IUR78" s="96"/>
      <c r="IUS78" s="96"/>
      <c r="IUT78" s="96"/>
      <c r="IUU78" s="96"/>
      <c r="IUV78" s="96"/>
      <c r="IUW78" s="96"/>
      <c r="IUX78" s="96"/>
      <c r="IUY78" s="96"/>
      <c r="IUZ78" s="96"/>
      <c r="IVA78" s="96"/>
      <c r="IVB78" s="96"/>
      <c r="IVC78" s="96"/>
      <c r="IVD78" s="96"/>
      <c r="IVE78" s="96"/>
      <c r="IVF78" s="96"/>
      <c r="IVG78" s="96"/>
      <c r="IVH78" s="96"/>
      <c r="IVI78" s="96"/>
      <c r="IVJ78" s="96"/>
      <c r="IVK78" s="96"/>
      <c r="IVL78" s="96"/>
      <c r="IVM78" s="96"/>
      <c r="IVN78" s="96"/>
      <c r="IVO78" s="96"/>
      <c r="IVP78" s="96"/>
      <c r="IVQ78" s="96"/>
      <c r="IVR78" s="96"/>
      <c r="IVS78" s="96"/>
      <c r="IVT78" s="96"/>
      <c r="IVU78" s="96"/>
      <c r="IVV78" s="96"/>
      <c r="IVW78" s="96"/>
      <c r="IVX78" s="96"/>
      <c r="IVY78" s="96"/>
      <c r="IVZ78" s="96"/>
      <c r="IWA78" s="96"/>
      <c r="IWB78" s="96"/>
      <c r="IWC78" s="96"/>
      <c r="IWD78" s="96"/>
      <c r="IWE78" s="96"/>
      <c r="IWF78" s="96"/>
      <c r="IWG78" s="96"/>
      <c r="IWH78" s="96"/>
      <c r="IWI78" s="96"/>
      <c r="IWJ78" s="96"/>
      <c r="IWK78" s="96"/>
      <c r="IWL78" s="96"/>
      <c r="IWM78" s="96"/>
      <c r="IWN78" s="96"/>
      <c r="IWO78" s="96"/>
      <c r="IWP78" s="96"/>
      <c r="IWQ78" s="96"/>
      <c r="IWR78" s="96"/>
      <c r="IWS78" s="96"/>
      <c r="IWT78" s="96"/>
      <c r="IWU78" s="96"/>
      <c r="IWV78" s="96"/>
      <c r="IWW78" s="96"/>
      <c r="IWX78" s="96"/>
      <c r="IWY78" s="96"/>
      <c r="IWZ78" s="96"/>
      <c r="IXA78" s="96"/>
      <c r="IXB78" s="96"/>
      <c r="IXC78" s="96"/>
      <c r="IXD78" s="96"/>
      <c r="IXE78" s="96"/>
      <c r="IXF78" s="96"/>
      <c r="IXG78" s="96"/>
      <c r="IXH78" s="96"/>
      <c r="IXI78" s="96"/>
      <c r="IXJ78" s="96"/>
      <c r="IXK78" s="96"/>
      <c r="IXL78" s="96"/>
      <c r="IXM78" s="96"/>
      <c r="IXN78" s="96"/>
      <c r="IXO78" s="96"/>
      <c r="IXP78" s="96"/>
      <c r="IXQ78" s="96"/>
      <c r="IXR78" s="96"/>
      <c r="IXS78" s="96"/>
      <c r="IXT78" s="96"/>
      <c r="IXU78" s="96"/>
      <c r="IXV78" s="96"/>
      <c r="IXW78" s="96"/>
      <c r="IXX78" s="96"/>
      <c r="IXY78" s="96"/>
      <c r="IXZ78" s="96"/>
      <c r="IYA78" s="96"/>
      <c r="IYB78" s="96"/>
      <c r="IYC78" s="96"/>
      <c r="IYD78" s="96"/>
      <c r="IYE78" s="96"/>
      <c r="IYF78" s="96"/>
      <c r="IYG78" s="96"/>
      <c r="IYH78" s="96"/>
      <c r="IYI78" s="96"/>
      <c r="IYJ78" s="96"/>
      <c r="IYK78" s="96"/>
      <c r="IYL78" s="96"/>
      <c r="IYM78" s="96"/>
      <c r="IYN78" s="96"/>
      <c r="IYO78" s="96"/>
      <c r="IYP78" s="96"/>
      <c r="IYQ78" s="96"/>
      <c r="IYR78" s="96"/>
      <c r="IYS78" s="96"/>
      <c r="IYT78" s="96"/>
      <c r="IYU78" s="96"/>
      <c r="IYV78" s="96"/>
      <c r="IYW78" s="96"/>
      <c r="IYX78" s="96"/>
      <c r="IYY78" s="96"/>
      <c r="IYZ78" s="96"/>
      <c r="IZA78" s="96"/>
      <c r="IZB78" s="96"/>
      <c r="IZC78" s="96"/>
      <c r="IZD78" s="96"/>
      <c r="IZE78" s="96"/>
      <c r="IZF78" s="96"/>
      <c r="IZG78" s="96"/>
      <c r="IZH78" s="96"/>
      <c r="IZI78" s="96"/>
      <c r="IZJ78" s="96"/>
      <c r="IZK78" s="96"/>
      <c r="IZL78" s="96"/>
      <c r="IZM78" s="96"/>
      <c r="IZN78" s="96"/>
      <c r="IZO78" s="96"/>
      <c r="IZP78" s="96"/>
      <c r="IZQ78" s="96"/>
      <c r="IZR78" s="96"/>
      <c r="IZS78" s="96"/>
      <c r="IZT78" s="96"/>
      <c r="IZU78" s="96"/>
      <c r="IZV78" s="96"/>
      <c r="IZW78" s="96"/>
      <c r="IZX78" s="96"/>
      <c r="IZY78" s="96"/>
      <c r="IZZ78" s="96"/>
      <c r="JAA78" s="96"/>
      <c r="JAB78" s="96"/>
      <c r="JAC78" s="96"/>
      <c r="JAD78" s="96"/>
      <c r="JAE78" s="96"/>
      <c r="JAF78" s="96"/>
      <c r="JAG78" s="96"/>
      <c r="JAH78" s="96"/>
      <c r="JAI78" s="96"/>
      <c r="JAJ78" s="96"/>
      <c r="JAK78" s="96"/>
      <c r="JAL78" s="96"/>
      <c r="JAM78" s="96"/>
      <c r="JAN78" s="96"/>
      <c r="JAO78" s="96"/>
      <c r="JAP78" s="96"/>
      <c r="JAQ78" s="96"/>
      <c r="JAR78" s="96"/>
      <c r="JAS78" s="96"/>
      <c r="JAT78" s="96"/>
      <c r="JAU78" s="96"/>
      <c r="JAV78" s="96"/>
      <c r="JAW78" s="96"/>
      <c r="JAX78" s="96"/>
      <c r="JAY78" s="96"/>
      <c r="JAZ78" s="96"/>
      <c r="JBA78" s="96"/>
      <c r="JBB78" s="96"/>
      <c r="JBC78" s="96"/>
      <c r="JBD78" s="96"/>
      <c r="JBE78" s="96"/>
      <c r="JBF78" s="96"/>
      <c r="JBG78" s="96"/>
      <c r="JBH78" s="96"/>
      <c r="JBI78" s="96"/>
      <c r="JBJ78" s="96"/>
      <c r="JBK78" s="96"/>
      <c r="JBL78" s="96"/>
      <c r="JBM78" s="96"/>
      <c r="JBN78" s="96"/>
      <c r="JBO78" s="96"/>
      <c r="JBP78" s="96"/>
      <c r="JBQ78" s="96"/>
      <c r="JBR78" s="96"/>
      <c r="JBS78" s="96"/>
      <c r="JBT78" s="96"/>
      <c r="JBU78" s="96"/>
      <c r="JBV78" s="96"/>
      <c r="JBW78" s="96"/>
      <c r="JBX78" s="96"/>
      <c r="JBY78" s="96"/>
      <c r="JBZ78" s="96"/>
      <c r="JCA78" s="96"/>
      <c r="JCB78" s="96"/>
      <c r="JCC78" s="96"/>
      <c r="JCD78" s="96"/>
      <c r="JCE78" s="96"/>
      <c r="JCF78" s="96"/>
      <c r="JCG78" s="96"/>
      <c r="JCH78" s="96"/>
      <c r="JCI78" s="96"/>
      <c r="JCJ78" s="96"/>
      <c r="JCK78" s="96"/>
      <c r="JCL78" s="96"/>
      <c r="JCM78" s="96"/>
      <c r="JCN78" s="96"/>
      <c r="JCO78" s="96"/>
      <c r="JCP78" s="96"/>
      <c r="JCQ78" s="96"/>
      <c r="JCR78" s="96"/>
      <c r="JCS78" s="96"/>
      <c r="JCT78" s="96"/>
      <c r="JCU78" s="96"/>
      <c r="JCV78" s="96"/>
      <c r="JCW78" s="96"/>
      <c r="JCX78" s="96"/>
      <c r="JCY78" s="96"/>
      <c r="JCZ78" s="96"/>
      <c r="JDA78" s="96"/>
      <c r="JDB78" s="96"/>
      <c r="JDC78" s="96"/>
      <c r="JDD78" s="96"/>
      <c r="JDE78" s="96"/>
      <c r="JDF78" s="96"/>
      <c r="JDG78" s="96"/>
      <c r="JDH78" s="96"/>
      <c r="JDI78" s="96"/>
      <c r="JDJ78" s="96"/>
      <c r="JDK78" s="96"/>
      <c r="JDL78" s="96"/>
      <c r="JDM78" s="96"/>
      <c r="JDN78" s="96"/>
      <c r="JDO78" s="96"/>
      <c r="JDP78" s="96"/>
      <c r="JDQ78" s="96"/>
      <c r="JDR78" s="96"/>
      <c r="JDS78" s="96"/>
      <c r="JDT78" s="96"/>
      <c r="JDU78" s="96"/>
      <c r="JDV78" s="96"/>
      <c r="JDW78" s="96"/>
      <c r="JDX78" s="96"/>
      <c r="JDY78" s="96"/>
      <c r="JDZ78" s="96"/>
      <c r="JEA78" s="96"/>
      <c r="JEB78" s="96"/>
      <c r="JEC78" s="96"/>
      <c r="JED78" s="96"/>
      <c r="JEE78" s="96"/>
      <c r="JEF78" s="96"/>
      <c r="JEG78" s="96"/>
      <c r="JEH78" s="96"/>
      <c r="JEI78" s="96"/>
      <c r="JEJ78" s="96"/>
      <c r="JEK78" s="96"/>
      <c r="JEL78" s="96"/>
      <c r="JEM78" s="96"/>
      <c r="JEN78" s="96"/>
      <c r="JEO78" s="96"/>
      <c r="JEP78" s="96"/>
      <c r="JEQ78" s="96"/>
      <c r="JER78" s="96"/>
      <c r="JES78" s="96"/>
      <c r="JET78" s="96"/>
      <c r="JEU78" s="96"/>
      <c r="JEV78" s="96"/>
      <c r="JEW78" s="96"/>
      <c r="JEX78" s="96"/>
      <c r="JEY78" s="96"/>
      <c r="JEZ78" s="96"/>
      <c r="JFA78" s="96"/>
      <c r="JFB78" s="96"/>
      <c r="JFC78" s="96"/>
      <c r="JFD78" s="96"/>
      <c r="JFE78" s="96"/>
      <c r="JFF78" s="96"/>
      <c r="JFG78" s="96"/>
      <c r="JFH78" s="96"/>
      <c r="JFI78" s="96"/>
      <c r="JFJ78" s="96"/>
      <c r="JFK78" s="96"/>
      <c r="JFL78" s="96"/>
      <c r="JFM78" s="96"/>
      <c r="JFN78" s="96"/>
      <c r="JFO78" s="96"/>
      <c r="JFP78" s="96"/>
      <c r="JFQ78" s="96"/>
      <c r="JFR78" s="96"/>
      <c r="JFS78" s="96"/>
      <c r="JFT78" s="96"/>
      <c r="JFU78" s="96"/>
      <c r="JFV78" s="96"/>
      <c r="JFW78" s="96"/>
      <c r="JFX78" s="96"/>
      <c r="JFY78" s="96"/>
      <c r="JFZ78" s="96"/>
      <c r="JGA78" s="96"/>
      <c r="JGB78" s="96"/>
      <c r="JGC78" s="96"/>
      <c r="JGD78" s="96"/>
      <c r="JGE78" s="96"/>
      <c r="JGF78" s="96"/>
      <c r="JGG78" s="96"/>
      <c r="JGH78" s="96"/>
      <c r="JGI78" s="96"/>
      <c r="JGJ78" s="96"/>
      <c r="JGK78" s="96"/>
      <c r="JGL78" s="96"/>
      <c r="JGM78" s="96"/>
      <c r="JGN78" s="96"/>
      <c r="JGO78" s="96"/>
      <c r="JGP78" s="96"/>
      <c r="JGQ78" s="96"/>
      <c r="JGR78" s="96"/>
      <c r="JGS78" s="96"/>
      <c r="JGT78" s="96"/>
      <c r="JGU78" s="96"/>
      <c r="JGV78" s="96"/>
      <c r="JGW78" s="96"/>
      <c r="JGX78" s="96"/>
      <c r="JGY78" s="96"/>
      <c r="JGZ78" s="96"/>
      <c r="JHA78" s="96"/>
      <c r="JHB78" s="96"/>
      <c r="JHC78" s="96"/>
      <c r="JHD78" s="96"/>
      <c r="JHE78" s="96"/>
      <c r="JHF78" s="96"/>
      <c r="JHG78" s="96"/>
      <c r="JHH78" s="96"/>
      <c r="JHI78" s="96"/>
      <c r="JHJ78" s="96"/>
      <c r="JHK78" s="96"/>
      <c r="JHL78" s="96"/>
      <c r="JHM78" s="96"/>
      <c r="JHN78" s="96"/>
      <c r="JHO78" s="96"/>
      <c r="JHP78" s="96"/>
      <c r="JHQ78" s="96"/>
      <c r="JHR78" s="96"/>
      <c r="JHS78" s="96"/>
      <c r="JHT78" s="96"/>
      <c r="JHU78" s="96"/>
      <c r="JHV78" s="96"/>
      <c r="JHW78" s="96"/>
      <c r="JHX78" s="96"/>
      <c r="JHY78" s="96"/>
      <c r="JHZ78" s="96"/>
      <c r="JIA78" s="96"/>
      <c r="JIB78" s="96"/>
      <c r="JIC78" s="96"/>
      <c r="JID78" s="96"/>
      <c r="JIE78" s="96"/>
      <c r="JIF78" s="96"/>
      <c r="JIG78" s="96"/>
      <c r="JIH78" s="96"/>
      <c r="JII78" s="96"/>
      <c r="JIJ78" s="96"/>
      <c r="JIK78" s="96"/>
      <c r="JIL78" s="96"/>
      <c r="JIM78" s="96"/>
      <c r="JIN78" s="96"/>
      <c r="JIO78" s="96"/>
      <c r="JIP78" s="96"/>
      <c r="JIQ78" s="96"/>
      <c r="JIR78" s="96"/>
      <c r="JIS78" s="96"/>
      <c r="JIT78" s="96"/>
      <c r="JIU78" s="96"/>
      <c r="JIV78" s="96"/>
      <c r="JIW78" s="96"/>
      <c r="JIX78" s="96"/>
      <c r="JIY78" s="96"/>
      <c r="JIZ78" s="96"/>
      <c r="JJA78" s="96"/>
      <c r="JJB78" s="96"/>
      <c r="JJC78" s="96"/>
      <c r="JJD78" s="96"/>
      <c r="JJE78" s="96"/>
      <c r="JJF78" s="96"/>
      <c r="JJG78" s="96"/>
      <c r="JJH78" s="96"/>
      <c r="JJI78" s="96"/>
      <c r="JJJ78" s="96"/>
      <c r="JJK78" s="96"/>
      <c r="JJL78" s="96"/>
      <c r="JJM78" s="96"/>
      <c r="JJN78" s="96"/>
      <c r="JJO78" s="96"/>
      <c r="JJP78" s="96"/>
      <c r="JJQ78" s="96"/>
      <c r="JJR78" s="96"/>
      <c r="JJS78" s="96"/>
      <c r="JJT78" s="96"/>
      <c r="JJU78" s="96"/>
      <c r="JJV78" s="96"/>
      <c r="JJW78" s="96"/>
      <c r="JJX78" s="96"/>
      <c r="JJY78" s="96"/>
      <c r="JJZ78" s="96"/>
      <c r="JKA78" s="96"/>
      <c r="JKB78" s="96"/>
      <c r="JKC78" s="96"/>
      <c r="JKD78" s="96"/>
      <c r="JKE78" s="96"/>
      <c r="JKF78" s="96"/>
      <c r="JKG78" s="96"/>
      <c r="JKH78" s="96"/>
      <c r="JKI78" s="96"/>
      <c r="JKJ78" s="96"/>
      <c r="JKK78" s="96"/>
      <c r="JKL78" s="96"/>
      <c r="JKM78" s="96"/>
      <c r="JKN78" s="96"/>
      <c r="JKO78" s="96"/>
      <c r="JKP78" s="96"/>
      <c r="JKQ78" s="96"/>
      <c r="JKR78" s="96"/>
      <c r="JKS78" s="96"/>
      <c r="JKT78" s="96"/>
      <c r="JKU78" s="96"/>
      <c r="JKV78" s="96"/>
      <c r="JKW78" s="96"/>
      <c r="JKX78" s="96"/>
      <c r="JKY78" s="96"/>
      <c r="JKZ78" s="96"/>
      <c r="JLA78" s="96"/>
      <c r="JLB78" s="96"/>
      <c r="JLC78" s="96"/>
      <c r="JLD78" s="96"/>
      <c r="JLE78" s="96"/>
      <c r="JLF78" s="96"/>
      <c r="JLG78" s="96"/>
      <c r="JLH78" s="96"/>
      <c r="JLI78" s="96"/>
      <c r="JLJ78" s="96"/>
      <c r="JLK78" s="96"/>
      <c r="JLL78" s="96"/>
      <c r="JLM78" s="96"/>
      <c r="JLN78" s="96"/>
      <c r="JLO78" s="96"/>
      <c r="JLP78" s="96"/>
      <c r="JLQ78" s="96"/>
      <c r="JLR78" s="96"/>
      <c r="JLS78" s="96"/>
      <c r="JLT78" s="96"/>
      <c r="JLU78" s="96"/>
      <c r="JLV78" s="96"/>
      <c r="JLW78" s="96"/>
      <c r="JLX78" s="96"/>
      <c r="JLY78" s="96"/>
      <c r="JLZ78" s="96"/>
      <c r="JMA78" s="96"/>
      <c r="JMB78" s="96"/>
      <c r="JMC78" s="96"/>
      <c r="JMD78" s="96"/>
      <c r="JME78" s="96"/>
      <c r="JMF78" s="96"/>
      <c r="JMG78" s="96"/>
      <c r="JMH78" s="96"/>
      <c r="JMI78" s="96"/>
      <c r="JMJ78" s="96"/>
      <c r="JMK78" s="96"/>
      <c r="JML78" s="96"/>
      <c r="JMM78" s="96"/>
      <c r="JMN78" s="96"/>
      <c r="JMO78" s="96"/>
      <c r="JMP78" s="96"/>
      <c r="JMQ78" s="96"/>
      <c r="JMR78" s="96"/>
      <c r="JMS78" s="96"/>
      <c r="JMT78" s="96"/>
      <c r="JMU78" s="96"/>
      <c r="JMV78" s="96"/>
      <c r="JMW78" s="96"/>
      <c r="JMX78" s="96"/>
      <c r="JMY78" s="96"/>
      <c r="JMZ78" s="96"/>
      <c r="JNA78" s="96"/>
      <c r="JNB78" s="96"/>
      <c r="JNC78" s="96"/>
      <c r="JND78" s="96"/>
      <c r="JNE78" s="96"/>
      <c r="JNF78" s="96"/>
      <c r="JNG78" s="96"/>
      <c r="JNH78" s="96"/>
      <c r="JNI78" s="96"/>
      <c r="JNJ78" s="96"/>
      <c r="JNK78" s="96"/>
      <c r="JNL78" s="96"/>
      <c r="JNM78" s="96"/>
      <c r="JNN78" s="96"/>
      <c r="JNO78" s="96"/>
      <c r="JNP78" s="96"/>
      <c r="JNQ78" s="96"/>
      <c r="JNR78" s="96"/>
      <c r="JNS78" s="96"/>
      <c r="JNT78" s="96"/>
      <c r="JNU78" s="96"/>
      <c r="JNV78" s="96"/>
      <c r="JNW78" s="96"/>
      <c r="JNX78" s="96"/>
      <c r="JNY78" s="96"/>
      <c r="JNZ78" s="96"/>
      <c r="JOA78" s="96"/>
      <c r="JOB78" s="96"/>
      <c r="JOC78" s="96"/>
      <c r="JOD78" s="96"/>
      <c r="JOE78" s="96"/>
      <c r="JOF78" s="96"/>
      <c r="JOG78" s="96"/>
      <c r="JOH78" s="96"/>
      <c r="JOI78" s="96"/>
      <c r="JOJ78" s="96"/>
      <c r="JOK78" s="96"/>
      <c r="JOL78" s="96"/>
      <c r="JOM78" s="96"/>
      <c r="JON78" s="96"/>
      <c r="JOO78" s="96"/>
      <c r="JOP78" s="96"/>
      <c r="JOQ78" s="96"/>
      <c r="JOR78" s="96"/>
      <c r="JOS78" s="96"/>
      <c r="JOT78" s="96"/>
      <c r="JOU78" s="96"/>
      <c r="JOV78" s="96"/>
      <c r="JOW78" s="96"/>
      <c r="JOX78" s="96"/>
      <c r="JOY78" s="96"/>
      <c r="JOZ78" s="96"/>
      <c r="JPA78" s="96"/>
      <c r="JPB78" s="96"/>
      <c r="JPC78" s="96"/>
      <c r="JPD78" s="96"/>
      <c r="JPE78" s="96"/>
      <c r="JPF78" s="96"/>
      <c r="JPG78" s="96"/>
      <c r="JPH78" s="96"/>
      <c r="JPI78" s="96"/>
      <c r="JPJ78" s="96"/>
      <c r="JPK78" s="96"/>
      <c r="JPL78" s="96"/>
      <c r="JPM78" s="96"/>
      <c r="JPN78" s="96"/>
      <c r="JPO78" s="96"/>
      <c r="JPP78" s="96"/>
      <c r="JPQ78" s="96"/>
      <c r="JPR78" s="96"/>
      <c r="JPS78" s="96"/>
      <c r="JPT78" s="96"/>
      <c r="JPU78" s="96"/>
      <c r="JPV78" s="96"/>
      <c r="JPW78" s="96"/>
      <c r="JPX78" s="96"/>
      <c r="JPY78" s="96"/>
      <c r="JPZ78" s="96"/>
      <c r="JQA78" s="96"/>
      <c r="JQB78" s="96"/>
      <c r="JQC78" s="96"/>
      <c r="JQD78" s="96"/>
      <c r="JQE78" s="96"/>
      <c r="JQF78" s="96"/>
      <c r="JQG78" s="96"/>
      <c r="JQH78" s="96"/>
      <c r="JQI78" s="96"/>
      <c r="JQJ78" s="96"/>
      <c r="JQK78" s="96"/>
      <c r="JQL78" s="96"/>
      <c r="JQM78" s="96"/>
      <c r="JQN78" s="96"/>
      <c r="JQO78" s="96"/>
      <c r="JQP78" s="96"/>
      <c r="JQQ78" s="96"/>
      <c r="JQR78" s="96"/>
      <c r="JQS78" s="96"/>
      <c r="JQT78" s="96"/>
      <c r="JQU78" s="96"/>
      <c r="JQV78" s="96"/>
      <c r="JQW78" s="96"/>
      <c r="JQX78" s="96"/>
      <c r="JQY78" s="96"/>
      <c r="JQZ78" s="96"/>
      <c r="JRA78" s="96"/>
      <c r="JRB78" s="96"/>
      <c r="JRC78" s="96"/>
      <c r="JRD78" s="96"/>
      <c r="JRE78" s="96"/>
      <c r="JRF78" s="96"/>
      <c r="JRG78" s="96"/>
      <c r="JRH78" s="96"/>
      <c r="JRI78" s="96"/>
      <c r="JRJ78" s="96"/>
      <c r="JRK78" s="96"/>
      <c r="JRL78" s="96"/>
      <c r="JRM78" s="96"/>
      <c r="JRN78" s="96"/>
      <c r="JRO78" s="96"/>
      <c r="JRP78" s="96"/>
      <c r="JRQ78" s="96"/>
      <c r="JRR78" s="96"/>
      <c r="JRS78" s="96"/>
      <c r="JRT78" s="96"/>
      <c r="JRU78" s="96"/>
      <c r="JRV78" s="96"/>
      <c r="JRW78" s="96"/>
      <c r="JRX78" s="96"/>
      <c r="JRY78" s="96"/>
      <c r="JRZ78" s="96"/>
      <c r="JSA78" s="96"/>
      <c r="JSB78" s="96"/>
      <c r="JSC78" s="96"/>
      <c r="JSD78" s="96"/>
      <c r="JSE78" s="96"/>
      <c r="JSF78" s="96"/>
      <c r="JSG78" s="96"/>
      <c r="JSH78" s="96"/>
      <c r="JSI78" s="96"/>
      <c r="JSJ78" s="96"/>
      <c r="JSK78" s="96"/>
      <c r="JSL78" s="96"/>
      <c r="JSM78" s="96"/>
      <c r="JSN78" s="96"/>
      <c r="JSO78" s="96"/>
      <c r="JSP78" s="96"/>
      <c r="JSQ78" s="96"/>
      <c r="JSR78" s="96"/>
      <c r="JSS78" s="96"/>
      <c r="JST78" s="96"/>
      <c r="JSU78" s="96"/>
      <c r="JSV78" s="96"/>
      <c r="JSW78" s="96"/>
      <c r="JSX78" s="96"/>
      <c r="JSY78" s="96"/>
      <c r="JSZ78" s="96"/>
      <c r="JTA78" s="96"/>
      <c r="JTB78" s="96"/>
      <c r="JTC78" s="96"/>
      <c r="JTD78" s="96"/>
      <c r="JTE78" s="96"/>
      <c r="JTF78" s="96"/>
      <c r="JTG78" s="96"/>
      <c r="JTH78" s="96"/>
      <c r="JTI78" s="96"/>
      <c r="JTJ78" s="96"/>
      <c r="JTK78" s="96"/>
      <c r="JTL78" s="96"/>
      <c r="JTM78" s="96"/>
      <c r="JTN78" s="96"/>
      <c r="JTO78" s="96"/>
      <c r="JTP78" s="96"/>
      <c r="JTQ78" s="96"/>
      <c r="JTR78" s="96"/>
      <c r="JTS78" s="96"/>
      <c r="JTT78" s="96"/>
      <c r="JTU78" s="96"/>
      <c r="JTV78" s="96"/>
      <c r="JTW78" s="96"/>
      <c r="JTX78" s="96"/>
      <c r="JTY78" s="96"/>
      <c r="JTZ78" s="96"/>
      <c r="JUA78" s="96"/>
      <c r="JUB78" s="96"/>
      <c r="JUC78" s="96"/>
      <c r="JUD78" s="96"/>
      <c r="JUE78" s="96"/>
      <c r="JUF78" s="96"/>
      <c r="JUG78" s="96"/>
      <c r="JUH78" s="96"/>
      <c r="JUI78" s="96"/>
      <c r="JUJ78" s="96"/>
      <c r="JUK78" s="96"/>
      <c r="JUL78" s="96"/>
      <c r="JUM78" s="96"/>
      <c r="JUN78" s="96"/>
      <c r="JUO78" s="96"/>
      <c r="JUP78" s="96"/>
      <c r="JUQ78" s="96"/>
      <c r="JUR78" s="96"/>
      <c r="JUS78" s="96"/>
      <c r="JUT78" s="96"/>
      <c r="JUU78" s="96"/>
      <c r="JUV78" s="96"/>
      <c r="JUW78" s="96"/>
      <c r="JUX78" s="96"/>
      <c r="JUY78" s="96"/>
      <c r="JUZ78" s="96"/>
      <c r="JVA78" s="96"/>
      <c r="JVB78" s="96"/>
      <c r="JVC78" s="96"/>
      <c r="JVD78" s="96"/>
      <c r="JVE78" s="96"/>
      <c r="JVF78" s="96"/>
      <c r="JVG78" s="96"/>
      <c r="JVH78" s="96"/>
      <c r="JVI78" s="96"/>
      <c r="JVJ78" s="96"/>
      <c r="JVK78" s="96"/>
      <c r="JVL78" s="96"/>
      <c r="JVM78" s="96"/>
      <c r="JVN78" s="96"/>
      <c r="JVO78" s="96"/>
      <c r="JVP78" s="96"/>
      <c r="JVQ78" s="96"/>
      <c r="JVR78" s="96"/>
      <c r="JVS78" s="96"/>
      <c r="JVT78" s="96"/>
      <c r="JVU78" s="96"/>
      <c r="JVV78" s="96"/>
      <c r="JVW78" s="96"/>
      <c r="JVX78" s="96"/>
      <c r="JVY78" s="96"/>
      <c r="JVZ78" s="96"/>
      <c r="JWA78" s="96"/>
      <c r="JWB78" s="96"/>
      <c r="JWC78" s="96"/>
      <c r="JWD78" s="96"/>
      <c r="JWE78" s="96"/>
      <c r="JWF78" s="96"/>
      <c r="JWG78" s="96"/>
      <c r="JWH78" s="96"/>
      <c r="JWI78" s="96"/>
      <c r="JWJ78" s="96"/>
      <c r="JWK78" s="96"/>
      <c r="JWL78" s="96"/>
      <c r="JWM78" s="96"/>
      <c r="JWN78" s="96"/>
      <c r="JWO78" s="96"/>
      <c r="JWP78" s="96"/>
      <c r="JWQ78" s="96"/>
      <c r="JWR78" s="96"/>
      <c r="JWS78" s="96"/>
      <c r="JWT78" s="96"/>
      <c r="JWU78" s="96"/>
      <c r="JWV78" s="96"/>
      <c r="JWW78" s="96"/>
      <c r="JWX78" s="96"/>
      <c r="JWY78" s="96"/>
      <c r="JWZ78" s="96"/>
      <c r="JXA78" s="96"/>
      <c r="JXB78" s="96"/>
      <c r="JXC78" s="96"/>
      <c r="JXD78" s="96"/>
      <c r="JXE78" s="96"/>
      <c r="JXF78" s="96"/>
      <c r="JXG78" s="96"/>
      <c r="JXH78" s="96"/>
      <c r="JXI78" s="96"/>
      <c r="JXJ78" s="96"/>
      <c r="JXK78" s="96"/>
      <c r="JXL78" s="96"/>
      <c r="JXM78" s="96"/>
      <c r="JXN78" s="96"/>
      <c r="JXO78" s="96"/>
      <c r="JXP78" s="96"/>
      <c r="JXQ78" s="96"/>
      <c r="JXR78" s="96"/>
      <c r="JXS78" s="96"/>
      <c r="JXT78" s="96"/>
      <c r="JXU78" s="96"/>
      <c r="JXV78" s="96"/>
      <c r="JXW78" s="96"/>
      <c r="JXX78" s="96"/>
      <c r="JXY78" s="96"/>
      <c r="JXZ78" s="96"/>
      <c r="JYA78" s="96"/>
      <c r="JYB78" s="96"/>
      <c r="JYC78" s="96"/>
      <c r="JYD78" s="96"/>
      <c r="JYE78" s="96"/>
      <c r="JYF78" s="96"/>
      <c r="JYG78" s="96"/>
      <c r="JYH78" s="96"/>
      <c r="JYI78" s="96"/>
      <c r="JYJ78" s="96"/>
      <c r="JYK78" s="96"/>
      <c r="JYL78" s="96"/>
      <c r="JYM78" s="96"/>
      <c r="JYN78" s="96"/>
      <c r="JYO78" s="96"/>
      <c r="JYP78" s="96"/>
      <c r="JYQ78" s="96"/>
      <c r="JYR78" s="96"/>
      <c r="JYS78" s="96"/>
      <c r="JYT78" s="96"/>
      <c r="JYU78" s="96"/>
      <c r="JYV78" s="96"/>
      <c r="JYW78" s="96"/>
      <c r="JYX78" s="96"/>
      <c r="JYY78" s="96"/>
      <c r="JYZ78" s="96"/>
      <c r="JZA78" s="96"/>
      <c r="JZB78" s="96"/>
      <c r="JZC78" s="96"/>
      <c r="JZD78" s="96"/>
      <c r="JZE78" s="96"/>
      <c r="JZF78" s="96"/>
      <c r="JZG78" s="96"/>
      <c r="JZH78" s="96"/>
      <c r="JZI78" s="96"/>
      <c r="JZJ78" s="96"/>
      <c r="JZK78" s="96"/>
      <c r="JZL78" s="96"/>
      <c r="JZM78" s="96"/>
      <c r="JZN78" s="96"/>
      <c r="JZO78" s="96"/>
      <c r="JZP78" s="96"/>
      <c r="JZQ78" s="96"/>
      <c r="JZR78" s="96"/>
      <c r="JZS78" s="96"/>
      <c r="JZT78" s="96"/>
      <c r="JZU78" s="96"/>
      <c r="JZV78" s="96"/>
      <c r="JZW78" s="96"/>
      <c r="JZX78" s="96"/>
      <c r="JZY78" s="96"/>
      <c r="JZZ78" s="96"/>
      <c r="KAA78" s="96"/>
      <c r="KAB78" s="96"/>
      <c r="KAC78" s="96"/>
      <c r="KAD78" s="96"/>
      <c r="KAE78" s="96"/>
      <c r="KAF78" s="96"/>
      <c r="KAG78" s="96"/>
      <c r="KAH78" s="96"/>
      <c r="KAI78" s="96"/>
      <c r="KAJ78" s="96"/>
      <c r="KAK78" s="96"/>
      <c r="KAL78" s="96"/>
      <c r="KAM78" s="96"/>
      <c r="KAN78" s="96"/>
      <c r="KAO78" s="96"/>
      <c r="KAP78" s="96"/>
      <c r="KAQ78" s="96"/>
      <c r="KAR78" s="96"/>
      <c r="KAS78" s="96"/>
      <c r="KAT78" s="96"/>
      <c r="KAU78" s="96"/>
      <c r="KAV78" s="96"/>
      <c r="KAW78" s="96"/>
      <c r="KAX78" s="96"/>
      <c r="KAY78" s="96"/>
      <c r="KAZ78" s="96"/>
      <c r="KBA78" s="96"/>
      <c r="KBB78" s="96"/>
      <c r="KBC78" s="96"/>
      <c r="KBD78" s="96"/>
      <c r="KBE78" s="96"/>
      <c r="KBF78" s="96"/>
      <c r="KBG78" s="96"/>
      <c r="KBH78" s="96"/>
      <c r="KBI78" s="96"/>
      <c r="KBJ78" s="96"/>
      <c r="KBK78" s="96"/>
      <c r="KBL78" s="96"/>
      <c r="KBM78" s="96"/>
      <c r="KBN78" s="96"/>
      <c r="KBO78" s="96"/>
      <c r="KBP78" s="96"/>
      <c r="KBQ78" s="96"/>
      <c r="KBR78" s="96"/>
      <c r="KBS78" s="96"/>
      <c r="KBT78" s="96"/>
      <c r="KBU78" s="96"/>
      <c r="KBV78" s="96"/>
      <c r="KBW78" s="96"/>
      <c r="KBX78" s="96"/>
      <c r="KBY78" s="96"/>
      <c r="KBZ78" s="96"/>
      <c r="KCA78" s="96"/>
      <c r="KCB78" s="96"/>
      <c r="KCC78" s="96"/>
      <c r="KCD78" s="96"/>
      <c r="KCE78" s="96"/>
      <c r="KCF78" s="96"/>
      <c r="KCG78" s="96"/>
      <c r="KCH78" s="96"/>
      <c r="KCI78" s="96"/>
      <c r="KCJ78" s="96"/>
      <c r="KCK78" s="96"/>
      <c r="KCL78" s="96"/>
      <c r="KCM78" s="96"/>
      <c r="KCN78" s="96"/>
      <c r="KCO78" s="96"/>
      <c r="KCP78" s="96"/>
      <c r="KCQ78" s="96"/>
      <c r="KCR78" s="96"/>
      <c r="KCS78" s="96"/>
      <c r="KCT78" s="96"/>
      <c r="KCU78" s="96"/>
      <c r="KCV78" s="96"/>
      <c r="KCW78" s="96"/>
      <c r="KCX78" s="96"/>
      <c r="KCY78" s="96"/>
      <c r="KCZ78" s="96"/>
      <c r="KDA78" s="96"/>
      <c r="KDB78" s="96"/>
      <c r="KDC78" s="96"/>
      <c r="KDD78" s="96"/>
      <c r="KDE78" s="96"/>
      <c r="KDF78" s="96"/>
      <c r="KDG78" s="96"/>
      <c r="KDH78" s="96"/>
      <c r="KDI78" s="96"/>
      <c r="KDJ78" s="96"/>
      <c r="KDK78" s="96"/>
      <c r="KDL78" s="96"/>
      <c r="KDM78" s="96"/>
      <c r="KDN78" s="96"/>
      <c r="KDO78" s="96"/>
      <c r="KDP78" s="96"/>
      <c r="KDQ78" s="96"/>
      <c r="KDR78" s="96"/>
      <c r="KDS78" s="96"/>
      <c r="KDT78" s="96"/>
      <c r="KDU78" s="96"/>
      <c r="KDV78" s="96"/>
      <c r="KDW78" s="96"/>
      <c r="KDX78" s="96"/>
      <c r="KDY78" s="96"/>
      <c r="KDZ78" s="96"/>
      <c r="KEA78" s="96"/>
      <c r="KEB78" s="96"/>
      <c r="KEC78" s="96"/>
      <c r="KED78" s="96"/>
      <c r="KEE78" s="96"/>
      <c r="KEF78" s="96"/>
      <c r="KEG78" s="96"/>
      <c r="KEH78" s="96"/>
      <c r="KEI78" s="96"/>
      <c r="KEJ78" s="96"/>
      <c r="KEK78" s="96"/>
      <c r="KEL78" s="96"/>
      <c r="KEM78" s="96"/>
      <c r="KEN78" s="96"/>
      <c r="KEO78" s="96"/>
      <c r="KEP78" s="96"/>
      <c r="KEQ78" s="96"/>
      <c r="KER78" s="96"/>
      <c r="KES78" s="96"/>
      <c r="KET78" s="96"/>
      <c r="KEU78" s="96"/>
      <c r="KEV78" s="96"/>
      <c r="KEW78" s="96"/>
      <c r="KEX78" s="96"/>
      <c r="KEY78" s="96"/>
      <c r="KEZ78" s="96"/>
      <c r="KFA78" s="96"/>
      <c r="KFB78" s="96"/>
      <c r="KFC78" s="96"/>
      <c r="KFD78" s="96"/>
      <c r="KFE78" s="96"/>
      <c r="KFF78" s="96"/>
      <c r="KFG78" s="96"/>
      <c r="KFH78" s="96"/>
      <c r="KFI78" s="96"/>
      <c r="KFJ78" s="96"/>
      <c r="KFK78" s="96"/>
      <c r="KFL78" s="96"/>
      <c r="KFM78" s="96"/>
      <c r="KFN78" s="96"/>
      <c r="KFO78" s="96"/>
      <c r="KFP78" s="96"/>
      <c r="KFQ78" s="96"/>
      <c r="KFR78" s="96"/>
      <c r="KFS78" s="96"/>
      <c r="KFT78" s="96"/>
      <c r="KFU78" s="96"/>
      <c r="KFV78" s="96"/>
      <c r="KFW78" s="96"/>
      <c r="KFX78" s="96"/>
      <c r="KFY78" s="96"/>
      <c r="KFZ78" s="96"/>
      <c r="KGA78" s="96"/>
      <c r="KGB78" s="96"/>
      <c r="KGC78" s="96"/>
      <c r="KGD78" s="96"/>
      <c r="KGE78" s="96"/>
      <c r="KGF78" s="96"/>
      <c r="KGG78" s="96"/>
      <c r="KGH78" s="96"/>
      <c r="KGI78" s="96"/>
      <c r="KGJ78" s="96"/>
      <c r="KGK78" s="96"/>
      <c r="KGL78" s="96"/>
      <c r="KGM78" s="96"/>
      <c r="KGN78" s="96"/>
      <c r="KGO78" s="96"/>
      <c r="KGP78" s="96"/>
      <c r="KGQ78" s="96"/>
      <c r="KGR78" s="96"/>
      <c r="KGS78" s="96"/>
      <c r="KGT78" s="96"/>
      <c r="KGU78" s="96"/>
      <c r="KGV78" s="96"/>
      <c r="KGW78" s="96"/>
      <c r="KGX78" s="96"/>
      <c r="KGY78" s="96"/>
      <c r="KGZ78" s="96"/>
      <c r="KHA78" s="96"/>
      <c r="KHB78" s="96"/>
      <c r="KHC78" s="96"/>
      <c r="KHD78" s="96"/>
      <c r="KHE78" s="96"/>
      <c r="KHF78" s="96"/>
      <c r="KHG78" s="96"/>
      <c r="KHH78" s="96"/>
      <c r="KHI78" s="96"/>
      <c r="KHJ78" s="96"/>
      <c r="KHK78" s="96"/>
      <c r="KHL78" s="96"/>
      <c r="KHM78" s="96"/>
      <c r="KHN78" s="96"/>
      <c r="KHO78" s="96"/>
      <c r="KHP78" s="96"/>
      <c r="KHQ78" s="96"/>
      <c r="KHR78" s="96"/>
      <c r="KHS78" s="96"/>
      <c r="KHT78" s="96"/>
      <c r="KHU78" s="96"/>
      <c r="KHV78" s="96"/>
      <c r="KHW78" s="96"/>
      <c r="KHX78" s="96"/>
      <c r="KHY78" s="96"/>
      <c r="KHZ78" s="96"/>
      <c r="KIA78" s="96"/>
      <c r="KIB78" s="96"/>
      <c r="KIC78" s="96"/>
      <c r="KID78" s="96"/>
      <c r="KIE78" s="96"/>
      <c r="KIF78" s="96"/>
      <c r="KIG78" s="96"/>
      <c r="KIH78" s="96"/>
      <c r="KII78" s="96"/>
      <c r="KIJ78" s="96"/>
      <c r="KIK78" s="96"/>
      <c r="KIL78" s="96"/>
      <c r="KIM78" s="96"/>
      <c r="KIN78" s="96"/>
      <c r="KIO78" s="96"/>
      <c r="KIP78" s="96"/>
      <c r="KIQ78" s="96"/>
      <c r="KIR78" s="96"/>
      <c r="KIS78" s="96"/>
      <c r="KIT78" s="96"/>
      <c r="KIU78" s="96"/>
      <c r="KIV78" s="96"/>
      <c r="KIW78" s="96"/>
      <c r="KIX78" s="96"/>
      <c r="KIY78" s="96"/>
      <c r="KIZ78" s="96"/>
      <c r="KJA78" s="96"/>
      <c r="KJB78" s="96"/>
      <c r="KJC78" s="96"/>
      <c r="KJD78" s="96"/>
      <c r="KJE78" s="96"/>
      <c r="KJF78" s="96"/>
      <c r="KJG78" s="96"/>
      <c r="KJH78" s="96"/>
      <c r="KJI78" s="96"/>
      <c r="KJJ78" s="96"/>
      <c r="KJK78" s="96"/>
      <c r="KJL78" s="96"/>
      <c r="KJM78" s="96"/>
      <c r="KJN78" s="96"/>
      <c r="KJO78" s="96"/>
      <c r="KJP78" s="96"/>
      <c r="KJQ78" s="96"/>
      <c r="KJR78" s="96"/>
      <c r="KJS78" s="96"/>
      <c r="KJT78" s="96"/>
      <c r="KJU78" s="96"/>
      <c r="KJV78" s="96"/>
      <c r="KJW78" s="96"/>
      <c r="KJX78" s="96"/>
      <c r="KJY78" s="96"/>
      <c r="KJZ78" s="96"/>
      <c r="KKA78" s="96"/>
      <c r="KKB78" s="96"/>
      <c r="KKC78" s="96"/>
      <c r="KKD78" s="96"/>
      <c r="KKE78" s="96"/>
      <c r="KKF78" s="96"/>
      <c r="KKG78" s="96"/>
      <c r="KKH78" s="96"/>
      <c r="KKI78" s="96"/>
      <c r="KKJ78" s="96"/>
      <c r="KKK78" s="96"/>
      <c r="KKL78" s="96"/>
      <c r="KKM78" s="96"/>
      <c r="KKN78" s="96"/>
      <c r="KKO78" s="96"/>
      <c r="KKP78" s="96"/>
      <c r="KKQ78" s="96"/>
      <c r="KKR78" s="96"/>
      <c r="KKS78" s="96"/>
      <c r="KKT78" s="96"/>
      <c r="KKU78" s="96"/>
      <c r="KKV78" s="96"/>
      <c r="KKW78" s="96"/>
      <c r="KKX78" s="96"/>
      <c r="KKY78" s="96"/>
      <c r="KKZ78" s="96"/>
      <c r="KLA78" s="96"/>
      <c r="KLB78" s="96"/>
      <c r="KLC78" s="96"/>
      <c r="KLD78" s="96"/>
      <c r="KLE78" s="96"/>
      <c r="KLF78" s="96"/>
      <c r="KLG78" s="96"/>
      <c r="KLH78" s="96"/>
      <c r="KLI78" s="96"/>
      <c r="KLJ78" s="96"/>
      <c r="KLK78" s="96"/>
      <c r="KLL78" s="96"/>
      <c r="KLM78" s="96"/>
      <c r="KLN78" s="96"/>
      <c r="KLO78" s="96"/>
      <c r="KLP78" s="96"/>
      <c r="KLQ78" s="96"/>
      <c r="KLR78" s="96"/>
      <c r="KLS78" s="96"/>
      <c r="KLT78" s="96"/>
      <c r="KLU78" s="96"/>
      <c r="KLV78" s="96"/>
      <c r="KLW78" s="96"/>
      <c r="KLX78" s="96"/>
      <c r="KLY78" s="96"/>
      <c r="KLZ78" s="96"/>
      <c r="KMA78" s="96"/>
      <c r="KMB78" s="96"/>
      <c r="KMC78" s="96"/>
      <c r="KMD78" s="96"/>
      <c r="KME78" s="96"/>
      <c r="KMF78" s="96"/>
      <c r="KMG78" s="96"/>
      <c r="KMH78" s="96"/>
      <c r="KMI78" s="96"/>
      <c r="KMJ78" s="96"/>
      <c r="KMK78" s="96"/>
      <c r="KML78" s="96"/>
      <c r="KMM78" s="96"/>
      <c r="KMN78" s="96"/>
      <c r="KMO78" s="96"/>
      <c r="KMP78" s="96"/>
      <c r="KMQ78" s="96"/>
      <c r="KMR78" s="96"/>
      <c r="KMS78" s="96"/>
      <c r="KMT78" s="96"/>
      <c r="KMU78" s="96"/>
      <c r="KMV78" s="96"/>
      <c r="KMW78" s="96"/>
      <c r="KMX78" s="96"/>
      <c r="KMY78" s="96"/>
      <c r="KMZ78" s="96"/>
      <c r="KNA78" s="96"/>
      <c r="KNB78" s="96"/>
      <c r="KNC78" s="96"/>
      <c r="KND78" s="96"/>
      <c r="KNE78" s="96"/>
      <c r="KNF78" s="96"/>
      <c r="KNG78" s="96"/>
      <c r="KNH78" s="96"/>
      <c r="KNI78" s="96"/>
      <c r="KNJ78" s="96"/>
      <c r="KNK78" s="96"/>
      <c r="KNL78" s="96"/>
      <c r="KNM78" s="96"/>
      <c r="KNN78" s="96"/>
      <c r="KNO78" s="96"/>
      <c r="KNP78" s="96"/>
      <c r="KNQ78" s="96"/>
      <c r="KNR78" s="96"/>
      <c r="KNS78" s="96"/>
      <c r="KNT78" s="96"/>
      <c r="KNU78" s="96"/>
      <c r="KNV78" s="96"/>
      <c r="KNW78" s="96"/>
      <c r="KNX78" s="96"/>
      <c r="KNY78" s="96"/>
      <c r="KNZ78" s="96"/>
      <c r="KOA78" s="96"/>
      <c r="KOB78" s="96"/>
      <c r="KOC78" s="96"/>
      <c r="KOD78" s="96"/>
      <c r="KOE78" s="96"/>
      <c r="KOF78" s="96"/>
      <c r="KOG78" s="96"/>
      <c r="KOH78" s="96"/>
      <c r="KOI78" s="96"/>
      <c r="KOJ78" s="96"/>
      <c r="KOK78" s="96"/>
      <c r="KOL78" s="96"/>
      <c r="KOM78" s="96"/>
      <c r="KON78" s="96"/>
      <c r="KOO78" s="96"/>
      <c r="KOP78" s="96"/>
      <c r="KOQ78" s="96"/>
      <c r="KOR78" s="96"/>
      <c r="KOS78" s="96"/>
      <c r="KOT78" s="96"/>
      <c r="KOU78" s="96"/>
      <c r="KOV78" s="96"/>
      <c r="KOW78" s="96"/>
      <c r="KOX78" s="96"/>
      <c r="KOY78" s="96"/>
      <c r="KOZ78" s="96"/>
      <c r="KPA78" s="96"/>
      <c r="KPB78" s="96"/>
      <c r="KPC78" s="96"/>
      <c r="KPD78" s="96"/>
      <c r="KPE78" s="96"/>
      <c r="KPF78" s="96"/>
      <c r="KPG78" s="96"/>
      <c r="KPH78" s="96"/>
      <c r="KPI78" s="96"/>
      <c r="KPJ78" s="96"/>
      <c r="KPK78" s="96"/>
      <c r="KPL78" s="96"/>
      <c r="KPM78" s="96"/>
      <c r="KPN78" s="96"/>
      <c r="KPO78" s="96"/>
      <c r="KPP78" s="96"/>
      <c r="KPQ78" s="96"/>
      <c r="KPR78" s="96"/>
      <c r="KPS78" s="96"/>
      <c r="KPT78" s="96"/>
      <c r="KPU78" s="96"/>
      <c r="KPV78" s="96"/>
      <c r="KPW78" s="96"/>
      <c r="KPX78" s="96"/>
      <c r="KPY78" s="96"/>
      <c r="KPZ78" s="96"/>
      <c r="KQA78" s="96"/>
      <c r="KQB78" s="96"/>
      <c r="KQC78" s="96"/>
      <c r="KQD78" s="96"/>
      <c r="KQE78" s="96"/>
      <c r="KQF78" s="96"/>
      <c r="KQG78" s="96"/>
      <c r="KQH78" s="96"/>
      <c r="KQI78" s="96"/>
      <c r="KQJ78" s="96"/>
      <c r="KQK78" s="96"/>
      <c r="KQL78" s="96"/>
      <c r="KQM78" s="96"/>
      <c r="KQN78" s="96"/>
      <c r="KQO78" s="96"/>
      <c r="KQP78" s="96"/>
      <c r="KQQ78" s="96"/>
      <c r="KQR78" s="96"/>
      <c r="KQS78" s="96"/>
      <c r="KQT78" s="96"/>
      <c r="KQU78" s="96"/>
      <c r="KQV78" s="96"/>
      <c r="KQW78" s="96"/>
      <c r="KQX78" s="96"/>
      <c r="KQY78" s="96"/>
      <c r="KQZ78" s="96"/>
      <c r="KRA78" s="96"/>
      <c r="KRB78" s="96"/>
      <c r="KRC78" s="96"/>
      <c r="KRD78" s="96"/>
      <c r="KRE78" s="96"/>
      <c r="KRF78" s="96"/>
      <c r="KRG78" s="96"/>
      <c r="KRH78" s="96"/>
      <c r="KRI78" s="96"/>
      <c r="KRJ78" s="96"/>
      <c r="KRK78" s="96"/>
      <c r="KRL78" s="96"/>
      <c r="KRM78" s="96"/>
      <c r="KRN78" s="96"/>
      <c r="KRO78" s="96"/>
      <c r="KRP78" s="96"/>
      <c r="KRQ78" s="96"/>
      <c r="KRR78" s="96"/>
      <c r="KRS78" s="96"/>
      <c r="KRT78" s="96"/>
      <c r="KRU78" s="96"/>
      <c r="KRV78" s="96"/>
      <c r="KRW78" s="96"/>
      <c r="KRX78" s="96"/>
      <c r="KRY78" s="96"/>
      <c r="KRZ78" s="96"/>
      <c r="KSA78" s="96"/>
      <c r="KSB78" s="96"/>
      <c r="KSC78" s="96"/>
      <c r="KSD78" s="96"/>
      <c r="KSE78" s="96"/>
      <c r="KSF78" s="96"/>
      <c r="KSG78" s="96"/>
      <c r="KSH78" s="96"/>
      <c r="KSI78" s="96"/>
      <c r="KSJ78" s="96"/>
      <c r="KSK78" s="96"/>
      <c r="KSL78" s="96"/>
      <c r="KSM78" s="96"/>
      <c r="KSN78" s="96"/>
      <c r="KSO78" s="96"/>
      <c r="KSP78" s="96"/>
      <c r="KSQ78" s="96"/>
      <c r="KSR78" s="96"/>
      <c r="KSS78" s="96"/>
      <c r="KST78" s="96"/>
      <c r="KSU78" s="96"/>
      <c r="KSV78" s="96"/>
      <c r="KSW78" s="96"/>
      <c r="KSX78" s="96"/>
      <c r="KSY78" s="96"/>
      <c r="KSZ78" s="96"/>
      <c r="KTA78" s="96"/>
      <c r="KTB78" s="96"/>
      <c r="KTC78" s="96"/>
      <c r="KTD78" s="96"/>
      <c r="KTE78" s="96"/>
      <c r="KTF78" s="96"/>
      <c r="KTG78" s="96"/>
      <c r="KTH78" s="96"/>
      <c r="KTI78" s="96"/>
      <c r="KTJ78" s="96"/>
      <c r="KTK78" s="96"/>
      <c r="KTL78" s="96"/>
      <c r="KTM78" s="96"/>
      <c r="KTN78" s="96"/>
      <c r="KTO78" s="96"/>
      <c r="KTP78" s="96"/>
      <c r="KTQ78" s="96"/>
      <c r="KTR78" s="96"/>
      <c r="KTS78" s="96"/>
      <c r="KTT78" s="96"/>
      <c r="KTU78" s="96"/>
      <c r="KTV78" s="96"/>
      <c r="KTW78" s="96"/>
      <c r="KTX78" s="96"/>
      <c r="KTY78" s="96"/>
      <c r="KTZ78" s="96"/>
      <c r="KUA78" s="96"/>
      <c r="KUB78" s="96"/>
      <c r="KUC78" s="96"/>
      <c r="KUD78" s="96"/>
      <c r="KUE78" s="96"/>
      <c r="KUF78" s="96"/>
      <c r="KUG78" s="96"/>
      <c r="KUH78" s="96"/>
      <c r="KUI78" s="96"/>
      <c r="KUJ78" s="96"/>
      <c r="KUK78" s="96"/>
      <c r="KUL78" s="96"/>
      <c r="KUM78" s="96"/>
      <c r="KUN78" s="96"/>
      <c r="KUO78" s="96"/>
      <c r="KUP78" s="96"/>
      <c r="KUQ78" s="96"/>
      <c r="KUR78" s="96"/>
      <c r="KUS78" s="96"/>
      <c r="KUT78" s="96"/>
      <c r="KUU78" s="96"/>
      <c r="KUV78" s="96"/>
      <c r="KUW78" s="96"/>
      <c r="KUX78" s="96"/>
      <c r="KUY78" s="96"/>
      <c r="KUZ78" s="96"/>
      <c r="KVA78" s="96"/>
      <c r="KVB78" s="96"/>
      <c r="KVC78" s="96"/>
      <c r="KVD78" s="96"/>
      <c r="KVE78" s="96"/>
      <c r="KVF78" s="96"/>
      <c r="KVG78" s="96"/>
      <c r="KVH78" s="96"/>
      <c r="KVI78" s="96"/>
      <c r="KVJ78" s="96"/>
      <c r="KVK78" s="96"/>
      <c r="KVL78" s="96"/>
      <c r="KVM78" s="96"/>
      <c r="KVN78" s="96"/>
      <c r="KVO78" s="96"/>
      <c r="KVP78" s="96"/>
      <c r="KVQ78" s="96"/>
      <c r="KVR78" s="96"/>
      <c r="KVS78" s="96"/>
      <c r="KVT78" s="96"/>
      <c r="KVU78" s="96"/>
      <c r="KVV78" s="96"/>
      <c r="KVW78" s="96"/>
      <c r="KVX78" s="96"/>
      <c r="KVY78" s="96"/>
      <c r="KVZ78" s="96"/>
      <c r="KWA78" s="96"/>
      <c r="KWB78" s="96"/>
      <c r="KWC78" s="96"/>
      <c r="KWD78" s="96"/>
      <c r="KWE78" s="96"/>
      <c r="KWF78" s="96"/>
      <c r="KWG78" s="96"/>
      <c r="KWH78" s="96"/>
      <c r="KWI78" s="96"/>
      <c r="KWJ78" s="96"/>
      <c r="KWK78" s="96"/>
      <c r="KWL78" s="96"/>
      <c r="KWM78" s="96"/>
      <c r="KWN78" s="96"/>
      <c r="KWO78" s="96"/>
      <c r="KWP78" s="96"/>
      <c r="KWQ78" s="96"/>
      <c r="KWR78" s="96"/>
      <c r="KWS78" s="96"/>
      <c r="KWT78" s="96"/>
      <c r="KWU78" s="96"/>
      <c r="KWV78" s="96"/>
      <c r="KWW78" s="96"/>
      <c r="KWX78" s="96"/>
      <c r="KWY78" s="96"/>
      <c r="KWZ78" s="96"/>
      <c r="KXA78" s="96"/>
      <c r="KXB78" s="96"/>
      <c r="KXC78" s="96"/>
      <c r="KXD78" s="96"/>
      <c r="KXE78" s="96"/>
      <c r="KXF78" s="96"/>
      <c r="KXG78" s="96"/>
      <c r="KXH78" s="96"/>
      <c r="KXI78" s="96"/>
      <c r="KXJ78" s="96"/>
      <c r="KXK78" s="96"/>
      <c r="KXL78" s="96"/>
      <c r="KXM78" s="96"/>
      <c r="KXN78" s="96"/>
      <c r="KXO78" s="96"/>
      <c r="KXP78" s="96"/>
      <c r="KXQ78" s="96"/>
      <c r="KXR78" s="96"/>
      <c r="KXS78" s="96"/>
      <c r="KXT78" s="96"/>
      <c r="KXU78" s="96"/>
      <c r="KXV78" s="96"/>
      <c r="KXW78" s="96"/>
      <c r="KXX78" s="96"/>
      <c r="KXY78" s="96"/>
      <c r="KXZ78" s="96"/>
      <c r="KYA78" s="96"/>
      <c r="KYB78" s="96"/>
      <c r="KYC78" s="96"/>
      <c r="KYD78" s="96"/>
      <c r="KYE78" s="96"/>
      <c r="KYF78" s="96"/>
      <c r="KYG78" s="96"/>
      <c r="KYH78" s="96"/>
      <c r="KYI78" s="96"/>
      <c r="KYJ78" s="96"/>
      <c r="KYK78" s="96"/>
      <c r="KYL78" s="96"/>
      <c r="KYM78" s="96"/>
      <c r="KYN78" s="96"/>
      <c r="KYO78" s="96"/>
      <c r="KYP78" s="96"/>
      <c r="KYQ78" s="96"/>
      <c r="KYR78" s="96"/>
      <c r="KYS78" s="96"/>
      <c r="KYT78" s="96"/>
      <c r="KYU78" s="96"/>
      <c r="KYV78" s="96"/>
      <c r="KYW78" s="96"/>
      <c r="KYX78" s="96"/>
      <c r="KYY78" s="96"/>
      <c r="KYZ78" s="96"/>
      <c r="KZA78" s="96"/>
      <c r="KZB78" s="96"/>
      <c r="KZC78" s="96"/>
      <c r="KZD78" s="96"/>
      <c r="KZE78" s="96"/>
      <c r="KZF78" s="96"/>
      <c r="KZG78" s="96"/>
      <c r="KZH78" s="96"/>
      <c r="KZI78" s="96"/>
      <c r="KZJ78" s="96"/>
      <c r="KZK78" s="96"/>
      <c r="KZL78" s="96"/>
      <c r="KZM78" s="96"/>
      <c r="KZN78" s="96"/>
      <c r="KZO78" s="96"/>
      <c r="KZP78" s="96"/>
      <c r="KZQ78" s="96"/>
      <c r="KZR78" s="96"/>
      <c r="KZS78" s="96"/>
      <c r="KZT78" s="96"/>
      <c r="KZU78" s="96"/>
      <c r="KZV78" s="96"/>
      <c r="KZW78" s="96"/>
      <c r="KZX78" s="96"/>
      <c r="KZY78" s="96"/>
      <c r="KZZ78" s="96"/>
      <c r="LAA78" s="96"/>
      <c r="LAB78" s="96"/>
      <c r="LAC78" s="96"/>
      <c r="LAD78" s="96"/>
      <c r="LAE78" s="96"/>
      <c r="LAF78" s="96"/>
      <c r="LAG78" s="96"/>
      <c r="LAH78" s="96"/>
      <c r="LAI78" s="96"/>
      <c r="LAJ78" s="96"/>
      <c r="LAK78" s="96"/>
      <c r="LAL78" s="96"/>
      <c r="LAM78" s="96"/>
      <c r="LAN78" s="96"/>
      <c r="LAO78" s="96"/>
      <c r="LAP78" s="96"/>
      <c r="LAQ78" s="96"/>
      <c r="LAR78" s="96"/>
      <c r="LAS78" s="96"/>
      <c r="LAT78" s="96"/>
      <c r="LAU78" s="96"/>
      <c r="LAV78" s="96"/>
      <c r="LAW78" s="96"/>
      <c r="LAX78" s="96"/>
      <c r="LAY78" s="96"/>
      <c r="LAZ78" s="96"/>
      <c r="LBA78" s="96"/>
      <c r="LBB78" s="96"/>
      <c r="LBC78" s="96"/>
      <c r="LBD78" s="96"/>
      <c r="LBE78" s="96"/>
      <c r="LBF78" s="96"/>
      <c r="LBG78" s="96"/>
      <c r="LBH78" s="96"/>
      <c r="LBI78" s="96"/>
      <c r="LBJ78" s="96"/>
      <c r="LBK78" s="96"/>
      <c r="LBL78" s="96"/>
      <c r="LBM78" s="96"/>
      <c r="LBN78" s="96"/>
      <c r="LBO78" s="96"/>
      <c r="LBP78" s="96"/>
      <c r="LBQ78" s="96"/>
      <c r="LBR78" s="96"/>
      <c r="LBS78" s="96"/>
      <c r="LBT78" s="96"/>
      <c r="LBU78" s="96"/>
      <c r="LBV78" s="96"/>
      <c r="LBW78" s="96"/>
      <c r="LBX78" s="96"/>
      <c r="LBY78" s="96"/>
      <c r="LBZ78" s="96"/>
      <c r="LCA78" s="96"/>
      <c r="LCB78" s="96"/>
      <c r="LCC78" s="96"/>
      <c r="LCD78" s="96"/>
      <c r="LCE78" s="96"/>
      <c r="LCF78" s="96"/>
      <c r="LCG78" s="96"/>
      <c r="LCH78" s="96"/>
      <c r="LCI78" s="96"/>
      <c r="LCJ78" s="96"/>
      <c r="LCK78" s="96"/>
      <c r="LCL78" s="96"/>
      <c r="LCM78" s="96"/>
      <c r="LCN78" s="96"/>
      <c r="LCO78" s="96"/>
      <c r="LCP78" s="96"/>
      <c r="LCQ78" s="96"/>
      <c r="LCR78" s="96"/>
      <c r="LCS78" s="96"/>
      <c r="LCT78" s="96"/>
      <c r="LCU78" s="96"/>
      <c r="LCV78" s="96"/>
      <c r="LCW78" s="96"/>
      <c r="LCX78" s="96"/>
      <c r="LCY78" s="96"/>
      <c r="LCZ78" s="96"/>
      <c r="LDA78" s="96"/>
      <c r="LDB78" s="96"/>
      <c r="LDC78" s="96"/>
      <c r="LDD78" s="96"/>
      <c r="LDE78" s="96"/>
      <c r="LDF78" s="96"/>
      <c r="LDG78" s="96"/>
      <c r="LDH78" s="96"/>
      <c r="LDI78" s="96"/>
      <c r="LDJ78" s="96"/>
      <c r="LDK78" s="96"/>
      <c r="LDL78" s="96"/>
      <c r="LDM78" s="96"/>
      <c r="LDN78" s="96"/>
      <c r="LDO78" s="96"/>
      <c r="LDP78" s="96"/>
      <c r="LDQ78" s="96"/>
      <c r="LDR78" s="96"/>
      <c r="LDS78" s="96"/>
      <c r="LDT78" s="96"/>
      <c r="LDU78" s="96"/>
      <c r="LDV78" s="96"/>
      <c r="LDW78" s="96"/>
      <c r="LDX78" s="96"/>
      <c r="LDY78" s="96"/>
      <c r="LDZ78" s="96"/>
      <c r="LEA78" s="96"/>
      <c r="LEB78" s="96"/>
      <c r="LEC78" s="96"/>
      <c r="LED78" s="96"/>
      <c r="LEE78" s="96"/>
      <c r="LEF78" s="96"/>
      <c r="LEG78" s="96"/>
      <c r="LEH78" s="96"/>
      <c r="LEI78" s="96"/>
      <c r="LEJ78" s="96"/>
      <c r="LEK78" s="96"/>
      <c r="LEL78" s="96"/>
      <c r="LEM78" s="96"/>
      <c r="LEN78" s="96"/>
      <c r="LEO78" s="96"/>
      <c r="LEP78" s="96"/>
      <c r="LEQ78" s="96"/>
      <c r="LER78" s="96"/>
      <c r="LES78" s="96"/>
      <c r="LET78" s="96"/>
      <c r="LEU78" s="96"/>
      <c r="LEV78" s="96"/>
      <c r="LEW78" s="96"/>
      <c r="LEX78" s="96"/>
      <c r="LEY78" s="96"/>
      <c r="LEZ78" s="96"/>
      <c r="LFA78" s="96"/>
      <c r="LFB78" s="96"/>
      <c r="LFC78" s="96"/>
      <c r="LFD78" s="96"/>
      <c r="LFE78" s="96"/>
      <c r="LFF78" s="96"/>
      <c r="LFG78" s="96"/>
      <c r="LFH78" s="96"/>
      <c r="LFI78" s="96"/>
      <c r="LFJ78" s="96"/>
      <c r="LFK78" s="96"/>
      <c r="LFL78" s="96"/>
      <c r="LFM78" s="96"/>
      <c r="LFN78" s="96"/>
      <c r="LFO78" s="96"/>
      <c r="LFP78" s="96"/>
      <c r="LFQ78" s="96"/>
      <c r="LFR78" s="96"/>
      <c r="LFS78" s="96"/>
      <c r="LFT78" s="96"/>
      <c r="LFU78" s="96"/>
      <c r="LFV78" s="96"/>
      <c r="LFW78" s="96"/>
      <c r="LFX78" s="96"/>
      <c r="LFY78" s="96"/>
      <c r="LFZ78" s="96"/>
      <c r="LGA78" s="96"/>
      <c r="LGB78" s="96"/>
      <c r="LGC78" s="96"/>
      <c r="LGD78" s="96"/>
      <c r="LGE78" s="96"/>
      <c r="LGF78" s="96"/>
      <c r="LGG78" s="96"/>
      <c r="LGH78" s="96"/>
      <c r="LGI78" s="96"/>
      <c r="LGJ78" s="96"/>
      <c r="LGK78" s="96"/>
      <c r="LGL78" s="96"/>
      <c r="LGM78" s="96"/>
      <c r="LGN78" s="96"/>
      <c r="LGO78" s="96"/>
      <c r="LGP78" s="96"/>
      <c r="LGQ78" s="96"/>
      <c r="LGR78" s="96"/>
      <c r="LGS78" s="96"/>
      <c r="LGT78" s="96"/>
      <c r="LGU78" s="96"/>
      <c r="LGV78" s="96"/>
      <c r="LGW78" s="96"/>
      <c r="LGX78" s="96"/>
      <c r="LGY78" s="96"/>
      <c r="LGZ78" s="96"/>
      <c r="LHA78" s="96"/>
      <c r="LHB78" s="96"/>
      <c r="LHC78" s="96"/>
      <c r="LHD78" s="96"/>
      <c r="LHE78" s="96"/>
      <c r="LHF78" s="96"/>
      <c r="LHG78" s="96"/>
      <c r="LHH78" s="96"/>
      <c r="LHI78" s="96"/>
      <c r="LHJ78" s="96"/>
      <c r="LHK78" s="96"/>
      <c r="LHL78" s="96"/>
      <c r="LHM78" s="96"/>
      <c r="LHN78" s="96"/>
      <c r="LHO78" s="96"/>
      <c r="LHP78" s="96"/>
      <c r="LHQ78" s="96"/>
      <c r="LHR78" s="96"/>
      <c r="LHS78" s="96"/>
      <c r="LHT78" s="96"/>
      <c r="LHU78" s="96"/>
      <c r="LHV78" s="96"/>
      <c r="LHW78" s="96"/>
      <c r="LHX78" s="96"/>
      <c r="LHY78" s="96"/>
      <c r="LHZ78" s="96"/>
      <c r="LIA78" s="96"/>
      <c r="LIB78" s="96"/>
      <c r="LIC78" s="96"/>
      <c r="LID78" s="96"/>
      <c r="LIE78" s="96"/>
      <c r="LIF78" s="96"/>
      <c r="LIG78" s="96"/>
      <c r="LIH78" s="96"/>
      <c r="LII78" s="96"/>
      <c r="LIJ78" s="96"/>
      <c r="LIK78" s="96"/>
      <c r="LIL78" s="96"/>
      <c r="LIM78" s="96"/>
      <c r="LIN78" s="96"/>
      <c r="LIO78" s="96"/>
      <c r="LIP78" s="96"/>
      <c r="LIQ78" s="96"/>
      <c r="LIR78" s="96"/>
      <c r="LIS78" s="96"/>
      <c r="LIT78" s="96"/>
      <c r="LIU78" s="96"/>
      <c r="LIV78" s="96"/>
      <c r="LIW78" s="96"/>
      <c r="LIX78" s="96"/>
      <c r="LIY78" s="96"/>
      <c r="LIZ78" s="96"/>
      <c r="LJA78" s="96"/>
      <c r="LJB78" s="96"/>
      <c r="LJC78" s="96"/>
      <c r="LJD78" s="96"/>
      <c r="LJE78" s="96"/>
      <c r="LJF78" s="96"/>
      <c r="LJG78" s="96"/>
      <c r="LJH78" s="96"/>
      <c r="LJI78" s="96"/>
      <c r="LJJ78" s="96"/>
      <c r="LJK78" s="96"/>
      <c r="LJL78" s="96"/>
      <c r="LJM78" s="96"/>
      <c r="LJN78" s="96"/>
      <c r="LJO78" s="96"/>
      <c r="LJP78" s="96"/>
      <c r="LJQ78" s="96"/>
      <c r="LJR78" s="96"/>
      <c r="LJS78" s="96"/>
      <c r="LJT78" s="96"/>
      <c r="LJU78" s="96"/>
      <c r="LJV78" s="96"/>
      <c r="LJW78" s="96"/>
      <c r="LJX78" s="96"/>
      <c r="LJY78" s="96"/>
      <c r="LJZ78" s="96"/>
      <c r="LKA78" s="96"/>
      <c r="LKB78" s="96"/>
      <c r="LKC78" s="96"/>
      <c r="LKD78" s="96"/>
      <c r="LKE78" s="96"/>
      <c r="LKF78" s="96"/>
      <c r="LKG78" s="96"/>
      <c r="LKH78" s="96"/>
      <c r="LKI78" s="96"/>
      <c r="LKJ78" s="96"/>
      <c r="LKK78" s="96"/>
      <c r="LKL78" s="96"/>
      <c r="LKM78" s="96"/>
      <c r="LKN78" s="96"/>
      <c r="LKO78" s="96"/>
      <c r="LKP78" s="96"/>
      <c r="LKQ78" s="96"/>
      <c r="LKR78" s="96"/>
      <c r="LKS78" s="96"/>
      <c r="LKT78" s="96"/>
      <c r="LKU78" s="96"/>
      <c r="LKV78" s="96"/>
      <c r="LKW78" s="96"/>
      <c r="LKX78" s="96"/>
      <c r="LKY78" s="96"/>
      <c r="LKZ78" s="96"/>
      <c r="LLA78" s="96"/>
      <c r="LLB78" s="96"/>
      <c r="LLC78" s="96"/>
      <c r="LLD78" s="96"/>
      <c r="LLE78" s="96"/>
      <c r="LLF78" s="96"/>
      <c r="LLG78" s="96"/>
      <c r="LLH78" s="96"/>
      <c r="LLI78" s="96"/>
      <c r="LLJ78" s="96"/>
      <c r="LLK78" s="96"/>
      <c r="LLL78" s="96"/>
      <c r="LLM78" s="96"/>
      <c r="LLN78" s="96"/>
      <c r="LLO78" s="96"/>
      <c r="LLP78" s="96"/>
      <c r="LLQ78" s="96"/>
      <c r="LLR78" s="96"/>
      <c r="LLS78" s="96"/>
      <c r="LLT78" s="96"/>
      <c r="LLU78" s="96"/>
      <c r="LLV78" s="96"/>
      <c r="LLW78" s="96"/>
      <c r="LLX78" s="96"/>
      <c r="LLY78" s="96"/>
      <c r="LLZ78" s="96"/>
      <c r="LMA78" s="96"/>
      <c r="LMB78" s="96"/>
      <c r="LMC78" s="96"/>
      <c r="LMD78" s="96"/>
      <c r="LME78" s="96"/>
      <c r="LMF78" s="96"/>
      <c r="LMG78" s="96"/>
      <c r="LMH78" s="96"/>
      <c r="LMI78" s="96"/>
      <c r="LMJ78" s="96"/>
      <c r="LMK78" s="96"/>
      <c r="LML78" s="96"/>
      <c r="LMM78" s="96"/>
      <c r="LMN78" s="96"/>
      <c r="LMO78" s="96"/>
      <c r="LMP78" s="96"/>
      <c r="LMQ78" s="96"/>
      <c r="LMR78" s="96"/>
      <c r="LMS78" s="96"/>
      <c r="LMT78" s="96"/>
      <c r="LMU78" s="96"/>
      <c r="LMV78" s="96"/>
      <c r="LMW78" s="96"/>
      <c r="LMX78" s="96"/>
      <c r="LMY78" s="96"/>
      <c r="LMZ78" s="96"/>
      <c r="LNA78" s="96"/>
      <c r="LNB78" s="96"/>
      <c r="LNC78" s="96"/>
      <c r="LND78" s="96"/>
      <c r="LNE78" s="96"/>
      <c r="LNF78" s="96"/>
      <c r="LNG78" s="96"/>
      <c r="LNH78" s="96"/>
      <c r="LNI78" s="96"/>
      <c r="LNJ78" s="96"/>
      <c r="LNK78" s="96"/>
      <c r="LNL78" s="96"/>
      <c r="LNM78" s="96"/>
      <c r="LNN78" s="96"/>
      <c r="LNO78" s="96"/>
      <c r="LNP78" s="96"/>
      <c r="LNQ78" s="96"/>
      <c r="LNR78" s="96"/>
      <c r="LNS78" s="96"/>
      <c r="LNT78" s="96"/>
      <c r="LNU78" s="96"/>
      <c r="LNV78" s="96"/>
      <c r="LNW78" s="96"/>
      <c r="LNX78" s="96"/>
      <c r="LNY78" s="96"/>
      <c r="LNZ78" s="96"/>
      <c r="LOA78" s="96"/>
      <c r="LOB78" s="96"/>
      <c r="LOC78" s="96"/>
      <c r="LOD78" s="96"/>
      <c r="LOE78" s="96"/>
      <c r="LOF78" s="96"/>
      <c r="LOG78" s="96"/>
      <c r="LOH78" s="96"/>
      <c r="LOI78" s="96"/>
      <c r="LOJ78" s="96"/>
      <c r="LOK78" s="96"/>
      <c r="LOL78" s="96"/>
      <c r="LOM78" s="96"/>
      <c r="LON78" s="96"/>
      <c r="LOO78" s="96"/>
      <c r="LOP78" s="96"/>
      <c r="LOQ78" s="96"/>
      <c r="LOR78" s="96"/>
      <c r="LOS78" s="96"/>
      <c r="LOT78" s="96"/>
      <c r="LOU78" s="96"/>
      <c r="LOV78" s="96"/>
      <c r="LOW78" s="96"/>
      <c r="LOX78" s="96"/>
      <c r="LOY78" s="96"/>
      <c r="LOZ78" s="96"/>
      <c r="LPA78" s="96"/>
      <c r="LPB78" s="96"/>
      <c r="LPC78" s="96"/>
      <c r="LPD78" s="96"/>
      <c r="LPE78" s="96"/>
      <c r="LPF78" s="96"/>
      <c r="LPG78" s="96"/>
      <c r="LPH78" s="96"/>
      <c r="LPI78" s="96"/>
      <c r="LPJ78" s="96"/>
      <c r="LPK78" s="96"/>
      <c r="LPL78" s="96"/>
      <c r="LPM78" s="96"/>
      <c r="LPN78" s="96"/>
      <c r="LPO78" s="96"/>
      <c r="LPP78" s="96"/>
      <c r="LPQ78" s="96"/>
      <c r="LPR78" s="96"/>
      <c r="LPS78" s="96"/>
      <c r="LPT78" s="96"/>
      <c r="LPU78" s="96"/>
      <c r="LPV78" s="96"/>
      <c r="LPW78" s="96"/>
      <c r="LPX78" s="96"/>
      <c r="LPY78" s="96"/>
      <c r="LPZ78" s="96"/>
      <c r="LQA78" s="96"/>
      <c r="LQB78" s="96"/>
      <c r="LQC78" s="96"/>
      <c r="LQD78" s="96"/>
      <c r="LQE78" s="96"/>
      <c r="LQF78" s="96"/>
      <c r="LQG78" s="96"/>
      <c r="LQH78" s="96"/>
      <c r="LQI78" s="96"/>
      <c r="LQJ78" s="96"/>
      <c r="LQK78" s="96"/>
      <c r="LQL78" s="96"/>
      <c r="LQM78" s="96"/>
      <c r="LQN78" s="96"/>
      <c r="LQO78" s="96"/>
      <c r="LQP78" s="96"/>
      <c r="LQQ78" s="96"/>
      <c r="LQR78" s="96"/>
      <c r="LQS78" s="96"/>
      <c r="LQT78" s="96"/>
      <c r="LQU78" s="96"/>
      <c r="LQV78" s="96"/>
      <c r="LQW78" s="96"/>
      <c r="LQX78" s="96"/>
      <c r="LQY78" s="96"/>
      <c r="LQZ78" s="96"/>
      <c r="LRA78" s="96"/>
      <c r="LRB78" s="96"/>
      <c r="LRC78" s="96"/>
      <c r="LRD78" s="96"/>
      <c r="LRE78" s="96"/>
      <c r="LRF78" s="96"/>
      <c r="LRG78" s="96"/>
      <c r="LRH78" s="96"/>
      <c r="LRI78" s="96"/>
      <c r="LRJ78" s="96"/>
      <c r="LRK78" s="96"/>
      <c r="LRL78" s="96"/>
      <c r="LRM78" s="96"/>
      <c r="LRN78" s="96"/>
      <c r="LRO78" s="96"/>
      <c r="LRP78" s="96"/>
      <c r="LRQ78" s="96"/>
      <c r="LRR78" s="96"/>
      <c r="LRS78" s="96"/>
      <c r="LRT78" s="96"/>
      <c r="LRU78" s="96"/>
      <c r="LRV78" s="96"/>
      <c r="LRW78" s="96"/>
      <c r="LRX78" s="96"/>
      <c r="LRY78" s="96"/>
      <c r="LRZ78" s="96"/>
      <c r="LSA78" s="96"/>
      <c r="LSB78" s="96"/>
      <c r="LSC78" s="96"/>
      <c r="LSD78" s="96"/>
      <c r="LSE78" s="96"/>
      <c r="LSF78" s="96"/>
      <c r="LSG78" s="96"/>
      <c r="LSH78" s="96"/>
      <c r="LSI78" s="96"/>
      <c r="LSJ78" s="96"/>
      <c r="LSK78" s="96"/>
      <c r="LSL78" s="96"/>
      <c r="LSM78" s="96"/>
      <c r="LSN78" s="96"/>
      <c r="LSO78" s="96"/>
      <c r="LSP78" s="96"/>
      <c r="LSQ78" s="96"/>
      <c r="LSR78" s="96"/>
      <c r="LSS78" s="96"/>
      <c r="LST78" s="96"/>
      <c r="LSU78" s="96"/>
      <c r="LSV78" s="96"/>
      <c r="LSW78" s="96"/>
      <c r="LSX78" s="96"/>
      <c r="LSY78" s="96"/>
      <c r="LSZ78" s="96"/>
      <c r="LTA78" s="96"/>
      <c r="LTB78" s="96"/>
      <c r="LTC78" s="96"/>
      <c r="LTD78" s="96"/>
      <c r="LTE78" s="96"/>
      <c r="LTF78" s="96"/>
      <c r="LTG78" s="96"/>
      <c r="LTH78" s="96"/>
      <c r="LTI78" s="96"/>
      <c r="LTJ78" s="96"/>
      <c r="LTK78" s="96"/>
      <c r="LTL78" s="96"/>
      <c r="LTM78" s="96"/>
      <c r="LTN78" s="96"/>
      <c r="LTO78" s="96"/>
      <c r="LTP78" s="96"/>
      <c r="LTQ78" s="96"/>
      <c r="LTR78" s="96"/>
      <c r="LTS78" s="96"/>
      <c r="LTT78" s="96"/>
      <c r="LTU78" s="96"/>
      <c r="LTV78" s="96"/>
      <c r="LTW78" s="96"/>
      <c r="LTX78" s="96"/>
      <c r="LTY78" s="96"/>
      <c r="LTZ78" s="96"/>
      <c r="LUA78" s="96"/>
      <c r="LUB78" s="96"/>
      <c r="LUC78" s="96"/>
      <c r="LUD78" s="96"/>
      <c r="LUE78" s="96"/>
      <c r="LUF78" s="96"/>
      <c r="LUG78" s="96"/>
      <c r="LUH78" s="96"/>
      <c r="LUI78" s="96"/>
      <c r="LUJ78" s="96"/>
      <c r="LUK78" s="96"/>
      <c r="LUL78" s="96"/>
      <c r="LUM78" s="96"/>
      <c r="LUN78" s="96"/>
      <c r="LUO78" s="96"/>
      <c r="LUP78" s="96"/>
      <c r="LUQ78" s="96"/>
      <c r="LUR78" s="96"/>
      <c r="LUS78" s="96"/>
      <c r="LUT78" s="96"/>
      <c r="LUU78" s="96"/>
      <c r="LUV78" s="96"/>
      <c r="LUW78" s="96"/>
      <c r="LUX78" s="96"/>
      <c r="LUY78" s="96"/>
      <c r="LUZ78" s="96"/>
      <c r="LVA78" s="96"/>
      <c r="LVB78" s="96"/>
      <c r="LVC78" s="96"/>
      <c r="LVD78" s="96"/>
      <c r="LVE78" s="96"/>
      <c r="LVF78" s="96"/>
      <c r="LVG78" s="96"/>
      <c r="LVH78" s="96"/>
      <c r="LVI78" s="96"/>
      <c r="LVJ78" s="96"/>
      <c r="LVK78" s="96"/>
      <c r="LVL78" s="96"/>
      <c r="LVM78" s="96"/>
      <c r="LVN78" s="96"/>
      <c r="LVO78" s="96"/>
      <c r="LVP78" s="96"/>
      <c r="LVQ78" s="96"/>
      <c r="LVR78" s="96"/>
      <c r="LVS78" s="96"/>
      <c r="LVT78" s="96"/>
      <c r="LVU78" s="96"/>
      <c r="LVV78" s="96"/>
      <c r="LVW78" s="96"/>
      <c r="LVX78" s="96"/>
      <c r="LVY78" s="96"/>
      <c r="LVZ78" s="96"/>
      <c r="LWA78" s="96"/>
      <c r="LWB78" s="96"/>
      <c r="LWC78" s="96"/>
      <c r="LWD78" s="96"/>
      <c r="LWE78" s="96"/>
      <c r="LWF78" s="96"/>
      <c r="LWG78" s="96"/>
      <c r="LWH78" s="96"/>
      <c r="LWI78" s="96"/>
      <c r="LWJ78" s="96"/>
      <c r="LWK78" s="96"/>
      <c r="LWL78" s="96"/>
      <c r="LWM78" s="96"/>
      <c r="LWN78" s="96"/>
      <c r="LWO78" s="96"/>
      <c r="LWP78" s="96"/>
      <c r="LWQ78" s="96"/>
      <c r="LWR78" s="96"/>
      <c r="LWS78" s="96"/>
      <c r="LWT78" s="96"/>
      <c r="LWU78" s="96"/>
      <c r="LWV78" s="96"/>
      <c r="LWW78" s="96"/>
      <c r="LWX78" s="96"/>
      <c r="LWY78" s="96"/>
      <c r="LWZ78" s="96"/>
      <c r="LXA78" s="96"/>
      <c r="LXB78" s="96"/>
      <c r="LXC78" s="96"/>
      <c r="LXD78" s="96"/>
      <c r="LXE78" s="96"/>
      <c r="LXF78" s="96"/>
      <c r="LXG78" s="96"/>
      <c r="LXH78" s="96"/>
      <c r="LXI78" s="96"/>
      <c r="LXJ78" s="96"/>
      <c r="LXK78" s="96"/>
      <c r="LXL78" s="96"/>
      <c r="LXM78" s="96"/>
      <c r="LXN78" s="96"/>
      <c r="LXO78" s="96"/>
      <c r="LXP78" s="96"/>
      <c r="LXQ78" s="96"/>
      <c r="LXR78" s="96"/>
      <c r="LXS78" s="96"/>
      <c r="LXT78" s="96"/>
      <c r="LXU78" s="96"/>
      <c r="LXV78" s="96"/>
      <c r="LXW78" s="96"/>
      <c r="LXX78" s="96"/>
      <c r="LXY78" s="96"/>
      <c r="LXZ78" s="96"/>
      <c r="LYA78" s="96"/>
      <c r="LYB78" s="96"/>
      <c r="LYC78" s="96"/>
      <c r="LYD78" s="96"/>
      <c r="LYE78" s="96"/>
      <c r="LYF78" s="96"/>
      <c r="LYG78" s="96"/>
      <c r="LYH78" s="96"/>
      <c r="LYI78" s="96"/>
      <c r="LYJ78" s="96"/>
      <c r="LYK78" s="96"/>
      <c r="LYL78" s="96"/>
      <c r="LYM78" s="96"/>
      <c r="LYN78" s="96"/>
      <c r="LYO78" s="96"/>
      <c r="LYP78" s="96"/>
      <c r="LYQ78" s="96"/>
      <c r="LYR78" s="96"/>
      <c r="LYS78" s="96"/>
      <c r="LYT78" s="96"/>
      <c r="LYU78" s="96"/>
      <c r="LYV78" s="96"/>
      <c r="LYW78" s="96"/>
      <c r="LYX78" s="96"/>
      <c r="LYY78" s="96"/>
      <c r="LYZ78" s="96"/>
      <c r="LZA78" s="96"/>
      <c r="LZB78" s="96"/>
      <c r="LZC78" s="96"/>
      <c r="LZD78" s="96"/>
      <c r="LZE78" s="96"/>
      <c r="LZF78" s="96"/>
      <c r="LZG78" s="96"/>
      <c r="LZH78" s="96"/>
      <c r="LZI78" s="96"/>
      <c r="LZJ78" s="96"/>
      <c r="LZK78" s="96"/>
      <c r="LZL78" s="96"/>
      <c r="LZM78" s="96"/>
      <c r="LZN78" s="96"/>
      <c r="LZO78" s="96"/>
      <c r="LZP78" s="96"/>
      <c r="LZQ78" s="96"/>
      <c r="LZR78" s="96"/>
      <c r="LZS78" s="96"/>
      <c r="LZT78" s="96"/>
      <c r="LZU78" s="96"/>
      <c r="LZV78" s="96"/>
      <c r="LZW78" s="96"/>
      <c r="LZX78" s="96"/>
      <c r="LZY78" s="96"/>
      <c r="LZZ78" s="96"/>
      <c r="MAA78" s="96"/>
      <c r="MAB78" s="96"/>
      <c r="MAC78" s="96"/>
      <c r="MAD78" s="96"/>
      <c r="MAE78" s="96"/>
      <c r="MAF78" s="96"/>
      <c r="MAG78" s="96"/>
      <c r="MAH78" s="96"/>
      <c r="MAI78" s="96"/>
      <c r="MAJ78" s="96"/>
      <c r="MAK78" s="96"/>
      <c r="MAL78" s="96"/>
      <c r="MAM78" s="96"/>
      <c r="MAN78" s="96"/>
      <c r="MAO78" s="96"/>
      <c r="MAP78" s="96"/>
      <c r="MAQ78" s="96"/>
      <c r="MAR78" s="96"/>
      <c r="MAS78" s="96"/>
      <c r="MAT78" s="96"/>
      <c r="MAU78" s="96"/>
      <c r="MAV78" s="96"/>
      <c r="MAW78" s="96"/>
      <c r="MAX78" s="96"/>
      <c r="MAY78" s="96"/>
      <c r="MAZ78" s="96"/>
      <c r="MBA78" s="96"/>
      <c r="MBB78" s="96"/>
      <c r="MBC78" s="96"/>
      <c r="MBD78" s="96"/>
      <c r="MBE78" s="96"/>
      <c r="MBF78" s="96"/>
      <c r="MBG78" s="96"/>
      <c r="MBH78" s="96"/>
      <c r="MBI78" s="96"/>
      <c r="MBJ78" s="96"/>
      <c r="MBK78" s="96"/>
      <c r="MBL78" s="96"/>
      <c r="MBM78" s="96"/>
      <c r="MBN78" s="96"/>
      <c r="MBO78" s="96"/>
      <c r="MBP78" s="96"/>
      <c r="MBQ78" s="96"/>
      <c r="MBR78" s="96"/>
      <c r="MBS78" s="96"/>
      <c r="MBT78" s="96"/>
      <c r="MBU78" s="96"/>
      <c r="MBV78" s="96"/>
      <c r="MBW78" s="96"/>
      <c r="MBX78" s="96"/>
      <c r="MBY78" s="96"/>
      <c r="MBZ78" s="96"/>
      <c r="MCA78" s="96"/>
      <c r="MCB78" s="96"/>
      <c r="MCC78" s="96"/>
      <c r="MCD78" s="96"/>
      <c r="MCE78" s="96"/>
      <c r="MCF78" s="96"/>
      <c r="MCG78" s="96"/>
      <c r="MCH78" s="96"/>
      <c r="MCI78" s="96"/>
      <c r="MCJ78" s="96"/>
      <c r="MCK78" s="96"/>
      <c r="MCL78" s="96"/>
      <c r="MCM78" s="96"/>
      <c r="MCN78" s="96"/>
      <c r="MCO78" s="96"/>
      <c r="MCP78" s="96"/>
      <c r="MCQ78" s="96"/>
      <c r="MCR78" s="96"/>
      <c r="MCS78" s="96"/>
      <c r="MCT78" s="96"/>
      <c r="MCU78" s="96"/>
      <c r="MCV78" s="96"/>
      <c r="MCW78" s="96"/>
      <c r="MCX78" s="96"/>
      <c r="MCY78" s="96"/>
      <c r="MCZ78" s="96"/>
      <c r="MDA78" s="96"/>
      <c r="MDB78" s="96"/>
      <c r="MDC78" s="96"/>
      <c r="MDD78" s="96"/>
      <c r="MDE78" s="96"/>
      <c r="MDF78" s="96"/>
      <c r="MDG78" s="96"/>
      <c r="MDH78" s="96"/>
      <c r="MDI78" s="96"/>
      <c r="MDJ78" s="96"/>
      <c r="MDK78" s="96"/>
      <c r="MDL78" s="96"/>
      <c r="MDM78" s="96"/>
      <c r="MDN78" s="96"/>
      <c r="MDO78" s="96"/>
      <c r="MDP78" s="96"/>
      <c r="MDQ78" s="96"/>
      <c r="MDR78" s="96"/>
      <c r="MDS78" s="96"/>
      <c r="MDT78" s="96"/>
      <c r="MDU78" s="96"/>
      <c r="MDV78" s="96"/>
      <c r="MDW78" s="96"/>
      <c r="MDX78" s="96"/>
      <c r="MDY78" s="96"/>
      <c r="MDZ78" s="96"/>
      <c r="MEA78" s="96"/>
      <c r="MEB78" s="96"/>
      <c r="MEC78" s="96"/>
      <c r="MED78" s="96"/>
      <c r="MEE78" s="96"/>
      <c r="MEF78" s="96"/>
      <c r="MEG78" s="96"/>
      <c r="MEH78" s="96"/>
      <c r="MEI78" s="96"/>
      <c r="MEJ78" s="96"/>
      <c r="MEK78" s="96"/>
      <c r="MEL78" s="96"/>
      <c r="MEM78" s="96"/>
      <c r="MEN78" s="96"/>
      <c r="MEO78" s="96"/>
      <c r="MEP78" s="96"/>
      <c r="MEQ78" s="96"/>
      <c r="MER78" s="96"/>
      <c r="MES78" s="96"/>
      <c r="MET78" s="96"/>
      <c r="MEU78" s="96"/>
      <c r="MEV78" s="96"/>
      <c r="MEW78" s="96"/>
      <c r="MEX78" s="96"/>
      <c r="MEY78" s="96"/>
      <c r="MEZ78" s="96"/>
      <c r="MFA78" s="96"/>
      <c r="MFB78" s="96"/>
      <c r="MFC78" s="96"/>
      <c r="MFD78" s="96"/>
      <c r="MFE78" s="96"/>
      <c r="MFF78" s="96"/>
      <c r="MFG78" s="96"/>
      <c r="MFH78" s="96"/>
      <c r="MFI78" s="96"/>
      <c r="MFJ78" s="96"/>
      <c r="MFK78" s="96"/>
      <c r="MFL78" s="96"/>
      <c r="MFM78" s="96"/>
      <c r="MFN78" s="96"/>
      <c r="MFO78" s="96"/>
      <c r="MFP78" s="96"/>
      <c r="MFQ78" s="96"/>
      <c r="MFR78" s="96"/>
      <c r="MFS78" s="96"/>
      <c r="MFT78" s="96"/>
      <c r="MFU78" s="96"/>
      <c r="MFV78" s="96"/>
      <c r="MFW78" s="96"/>
      <c r="MFX78" s="96"/>
      <c r="MFY78" s="96"/>
      <c r="MFZ78" s="96"/>
      <c r="MGA78" s="96"/>
      <c r="MGB78" s="96"/>
      <c r="MGC78" s="96"/>
      <c r="MGD78" s="96"/>
      <c r="MGE78" s="96"/>
      <c r="MGF78" s="96"/>
      <c r="MGG78" s="96"/>
      <c r="MGH78" s="96"/>
      <c r="MGI78" s="96"/>
      <c r="MGJ78" s="96"/>
      <c r="MGK78" s="96"/>
      <c r="MGL78" s="96"/>
      <c r="MGM78" s="96"/>
      <c r="MGN78" s="96"/>
      <c r="MGO78" s="96"/>
      <c r="MGP78" s="96"/>
      <c r="MGQ78" s="96"/>
      <c r="MGR78" s="96"/>
      <c r="MGS78" s="96"/>
      <c r="MGT78" s="96"/>
      <c r="MGU78" s="96"/>
      <c r="MGV78" s="96"/>
      <c r="MGW78" s="96"/>
      <c r="MGX78" s="96"/>
      <c r="MGY78" s="96"/>
      <c r="MGZ78" s="96"/>
      <c r="MHA78" s="96"/>
      <c r="MHB78" s="96"/>
      <c r="MHC78" s="96"/>
      <c r="MHD78" s="96"/>
      <c r="MHE78" s="96"/>
      <c r="MHF78" s="96"/>
      <c r="MHG78" s="96"/>
      <c r="MHH78" s="96"/>
      <c r="MHI78" s="96"/>
      <c r="MHJ78" s="96"/>
      <c r="MHK78" s="96"/>
      <c r="MHL78" s="96"/>
      <c r="MHM78" s="96"/>
      <c r="MHN78" s="96"/>
      <c r="MHO78" s="96"/>
      <c r="MHP78" s="96"/>
      <c r="MHQ78" s="96"/>
      <c r="MHR78" s="96"/>
      <c r="MHS78" s="96"/>
      <c r="MHT78" s="96"/>
      <c r="MHU78" s="96"/>
      <c r="MHV78" s="96"/>
      <c r="MHW78" s="96"/>
      <c r="MHX78" s="96"/>
      <c r="MHY78" s="96"/>
      <c r="MHZ78" s="96"/>
      <c r="MIA78" s="96"/>
      <c r="MIB78" s="96"/>
      <c r="MIC78" s="96"/>
      <c r="MID78" s="96"/>
      <c r="MIE78" s="96"/>
      <c r="MIF78" s="96"/>
      <c r="MIG78" s="96"/>
      <c r="MIH78" s="96"/>
      <c r="MII78" s="96"/>
      <c r="MIJ78" s="96"/>
      <c r="MIK78" s="96"/>
      <c r="MIL78" s="96"/>
      <c r="MIM78" s="96"/>
      <c r="MIN78" s="96"/>
      <c r="MIO78" s="96"/>
      <c r="MIP78" s="96"/>
      <c r="MIQ78" s="96"/>
      <c r="MIR78" s="96"/>
      <c r="MIS78" s="96"/>
      <c r="MIT78" s="96"/>
      <c r="MIU78" s="96"/>
      <c r="MIV78" s="96"/>
      <c r="MIW78" s="96"/>
      <c r="MIX78" s="96"/>
      <c r="MIY78" s="96"/>
      <c r="MIZ78" s="96"/>
      <c r="MJA78" s="96"/>
      <c r="MJB78" s="96"/>
      <c r="MJC78" s="96"/>
      <c r="MJD78" s="96"/>
      <c r="MJE78" s="96"/>
      <c r="MJF78" s="96"/>
      <c r="MJG78" s="96"/>
      <c r="MJH78" s="96"/>
      <c r="MJI78" s="96"/>
      <c r="MJJ78" s="96"/>
      <c r="MJK78" s="96"/>
      <c r="MJL78" s="96"/>
      <c r="MJM78" s="96"/>
      <c r="MJN78" s="96"/>
      <c r="MJO78" s="96"/>
      <c r="MJP78" s="96"/>
      <c r="MJQ78" s="96"/>
      <c r="MJR78" s="96"/>
      <c r="MJS78" s="96"/>
      <c r="MJT78" s="96"/>
      <c r="MJU78" s="96"/>
      <c r="MJV78" s="96"/>
      <c r="MJW78" s="96"/>
      <c r="MJX78" s="96"/>
      <c r="MJY78" s="96"/>
      <c r="MJZ78" s="96"/>
      <c r="MKA78" s="96"/>
      <c r="MKB78" s="96"/>
      <c r="MKC78" s="96"/>
      <c r="MKD78" s="96"/>
      <c r="MKE78" s="96"/>
      <c r="MKF78" s="96"/>
      <c r="MKG78" s="96"/>
      <c r="MKH78" s="96"/>
      <c r="MKI78" s="96"/>
      <c r="MKJ78" s="96"/>
      <c r="MKK78" s="96"/>
      <c r="MKL78" s="96"/>
      <c r="MKM78" s="96"/>
      <c r="MKN78" s="96"/>
      <c r="MKO78" s="96"/>
      <c r="MKP78" s="96"/>
      <c r="MKQ78" s="96"/>
      <c r="MKR78" s="96"/>
      <c r="MKS78" s="96"/>
      <c r="MKT78" s="96"/>
      <c r="MKU78" s="96"/>
      <c r="MKV78" s="96"/>
      <c r="MKW78" s="96"/>
      <c r="MKX78" s="96"/>
      <c r="MKY78" s="96"/>
      <c r="MKZ78" s="96"/>
      <c r="MLA78" s="96"/>
      <c r="MLB78" s="96"/>
      <c r="MLC78" s="96"/>
      <c r="MLD78" s="96"/>
      <c r="MLE78" s="96"/>
      <c r="MLF78" s="96"/>
      <c r="MLG78" s="96"/>
      <c r="MLH78" s="96"/>
      <c r="MLI78" s="96"/>
      <c r="MLJ78" s="96"/>
      <c r="MLK78" s="96"/>
      <c r="MLL78" s="96"/>
      <c r="MLM78" s="96"/>
      <c r="MLN78" s="96"/>
      <c r="MLO78" s="96"/>
      <c r="MLP78" s="96"/>
      <c r="MLQ78" s="96"/>
      <c r="MLR78" s="96"/>
      <c r="MLS78" s="96"/>
      <c r="MLT78" s="96"/>
      <c r="MLU78" s="96"/>
      <c r="MLV78" s="96"/>
      <c r="MLW78" s="96"/>
      <c r="MLX78" s="96"/>
      <c r="MLY78" s="96"/>
      <c r="MLZ78" s="96"/>
      <c r="MMA78" s="96"/>
      <c r="MMB78" s="96"/>
      <c r="MMC78" s="96"/>
      <c r="MMD78" s="96"/>
      <c r="MME78" s="96"/>
      <c r="MMF78" s="96"/>
      <c r="MMG78" s="96"/>
      <c r="MMH78" s="96"/>
      <c r="MMI78" s="96"/>
      <c r="MMJ78" s="96"/>
      <c r="MMK78" s="96"/>
      <c r="MML78" s="96"/>
      <c r="MMM78" s="96"/>
      <c r="MMN78" s="96"/>
      <c r="MMO78" s="96"/>
      <c r="MMP78" s="96"/>
      <c r="MMQ78" s="96"/>
      <c r="MMR78" s="96"/>
      <c r="MMS78" s="96"/>
      <c r="MMT78" s="96"/>
      <c r="MMU78" s="96"/>
      <c r="MMV78" s="96"/>
      <c r="MMW78" s="96"/>
      <c r="MMX78" s="96"/>
      <c r="MMY78" s="96"/>
      <c r="MMZ78" s="96"/>
      <c r="MNA78" s="96"/>
      <c r="MNB78" s="96"/>
      <c r="MNC78" s="96"/>
      <c r="MND78" s="96"/>
      <c r="MNE78" s="96"/>
      <c r="MNF78" s="96"/>
      <c r="MNG78" s="96"/>
      <c r="MNH78" s="96"/>
      <c r="MNI78" s="96"/>
      <c r="MNJ78" s="96"/>
      <c r="MNK78" s="96"/>
      <c r="MNL78" s="96"/>
      <c r="MNM78" s="96"/>
      <c r="MNN78" s="96"/>
      <c r="MNO78" s="96"/>
      <c r="MNP78" s="96"/>
      <c r="MNQ78" s="96"/>
      <c r="MNR78" s="96"/>
      <c r="MNS78" s="96"/>
      <c r="MNT78" s="96"/>
      <c r="MNU78" s="96"/>
      <c r="MNV78" s="96"/>
      <c r="MNW78" s="96"/>
      <c r="MNX78" s="96"/>
      <c r="MNY78" s="96"/>
      <c r="MNZ78" s="96"/>
      <c r="MOA78" s="96"/>
      <c r="MOB78" s="96"/>
      <c r="MOC78" s="96"/>
      <c r="MOD78" s="96"/>
      <c r="MOE78" s="96"/>
      <c r="MOF78" s="96"/>
      <c r="MOG78" s="96"/>
      <c r="MOH78" s="96"/>
      <c r="MOI78" s="96"/>
      <c r="MOJ78" s="96"/>
      <c r="MOK78" s="96"/>
      <c r="MOL78" s="96"/>
      <c r="MOM78" s="96"/>
      <c r="MON78" s="96"/>
      <c r="MOO78" s="96"/>
      <c r="MOP78" s="96"/>
      <c r="MOQ78" s="96"/>
      <c r="MOR78" s="96"/>
      <c r="MOS78" s="96"/>
      <c r="MOT78" s="96"/>
      <c r="MOU78" s="96"/>
      <c r="MOV78" s="96"/>
      <c r="MOW78" s="96"/>
      <c r="MOX78" s="96"/>
      <c r="MOY78" s="96"/>
      <c r="MOZ78" s="96"/>
      <c r="MPA78" s="96"/>
      <c r="MPB78" s="96"/>
      <c r="MPC78" s="96"/>
      <c r="MPD78" s="96"/>
      <c r="MPE78" s="96"/>
      <c r="MPF78" s="96"/>
      <c r="MPG78" s="96"/>
      <c r="MPH78" s="96"/>
      <c r="MPI78" s="96"/>
      <c r="MPJ78" s="96"/>
      <c r="MPK78" s="96"/>
      <c r="MPL78" s="96"/>
      <c r="MPM78" s="96"/>
      <c r="MPN78" s="96"/>
      <c r="MPO78" s="96"/>
      <c r="MPP78" s="96"/>
      <c r="MPQ78" s="96"/>
      <c r="MPR78" s="96"/>
      <c r="MPS78" s="96"/>
      <c r="MPT78" s="96"/>
      <c r="MPU78" s="96"/>
      <c r="MPV78" s="96"/>
      <c r="MPW78" s="96"/>
      <c r="MPX78" s="96"/>
      <c r="MPY78" s="96"/>
      <c r="MPZ78" s="96"/>
      <c r="MQA78" s="96"/>
      <c r="MQB78" s="96"/>
      <c r="MQC78" s="96"/>
      <c r="MQD78" s="96"/>
      <c r="MQE78" s="96"/>
      <c r="MQF78" s="96"/>
      <c r="MQG78" s="96"/>
      <c r="MQH78" s="96"/>
      <c r="MQI78" s="96"/>
      <c r="MQJ78" s="96"/>
      <c r="MQK78" s="96"/>
      <c r="MQL78" s="96"/>
      <c r="MQM78" s="96"/>
      <c r="MQN78" s="96"/>
      <c r="MQO78" s="96"/>
      <c r="MQP78" s="96"/>
      <c r="MQQ78" s="96"/>
      <c r="MQR78" s="96"/>
      <c r="MQS78" s="96"/>
      <c r="MQT78" s="96"/>
      <c r="MQU78" s="96"/>
      <c r="MQV78" s="96"/>
      <c r="MQW78" s="96"/>
      <c r="MQX78" s="96"/>
      <c r="MQY78" s="96"/>
      <c r="MQZ78" s="96"/>
      <c r="MRA78" s="96"/>
      <c r="MRB78" s="96"/>
      <c r="MRC78" s="96"/>
      <c r="MRD78" s="96"/>
      <c r="MRE78" s="96"/>
      <c r="MRF78" s="96"/>
      <c r="MRG78" s="96"/>
      <c r="MRH78" s="96"/>
      <c r="MRI78" s="96"/>
      <c r="MRJ78" s="96"/>
      <c r="MRK78" s="96"/>
      <c r="MRL78" s="96"/>
      <c r="MRM78" s="96"/>
      <c r="MRN78" s="96"/>
      <c r="MRO78" s="96"/>
      <c r="MRP78" s="96"/>
      <c r="MRQ78" s="96"/>
      <c r="MRR78" s="96"/>
      <c r="MRS78" s="96"/>
      <c r="MRT78" s="96"/>
      <c r="MRU78" s="96"/>
      <c r="MRV78" s="96"/>
      <c r="MRW78" s="96"/>
      <c r="MRX78" s="96"/>
      <c r="MRY78" s="96"/>
      <c r="MRZ78" s="96"/>
      <c r="MSA78" s="96"/>
      <c r="MSB78" s="96"/>
      <c r="MSC78" s="96"/>
      <c r="MSD78" s="96"/>
      <c r="MSE78" s="96"/>
      <c r="MSF78" s="96"/>
      <c r="MSG78" s="96"/>
      <c r="MSH78" s="96"/>
      <c r="MSI78" s="96"/>
      <c r="MSJ78" s="96"/>
      <c r="MSK78" s="96"/>
      <c r="MSL78" s="96"/>
      <c r="MSM78" s="96"/>
      <c r="MSN78" s="96"/>
      <c r="MSO78" s="96"/>
      <c r="MSP78" s="96"/>
      <c r="MSQ78" s="96"/>
      <c r="MSR78" s="96"/>
      <c r="MSS78" s="96"/>
      <c r="MST78" s="96"/>
      <c r="MSU78" s="96"/>
      <c r="MSV78" s="96"/>
      <c r="MSW78" s="96"/>
      <c r="MSX78" s="96"/>
      <c r="MSY78" s="96"/>
      <c r="MSZ78" s="96"/>
      <c r="MTA78" s="96"/>
      <c r="MTB78" s="96"/>
      <c r="MTC78" s="96"/>
      <c r="MTD78" s="96"/>
      <c r="MTE78" s="96"/>
      <c r="MTF78" s="96"/>
      <c r="MTG78" s="96"/>
      <c r="MTH78" s="96"/>
      <c r="MTI78" s="96"/>
      <c r="MTJ78" s="96"/>
      <c r="MTK78" s="96"/>
      <c r="MTL78" s="96"/>
      <c r="MTM78" s="96"/>
      <c r="MTN78" s="96"/>
      <c r="MTO78" s="96"/>
      <c r="MTP78" s="96"/>
      <c r="MTQ78" s="96"/>
      <c r="MTR78" s="96"/>
      <c r="MTS78" s="96"/>
      <c r="MTT78" s="96"/>
      <c r="MTU78" s="96"/>
      <c r="MTV78" s="96"/>
      <c r="MTW78" s="96"/>
      <c r="MTX78" s="96"/>
      <c r="MTY78" s="96"/>
      <c r="MTZ78" s="96"/>
      <c r="MUA78" s="96"/>
      <c r="MUB78" s="96"/>
      <c r="MUC78" s="96"/>
      <c r="MUD78" s="96"/>
      <c r="MUE78" s="96"/>
      <c r="MUF78" s="96"/>
      <c r="MUG78" s="96"/>
      <c r="MUH78" s="96"/>
      <c r="MUI78" s="96"/>
      <c r="MUJ78" s="96"/>
      <c r="MUK78" s="96"/>
      <c r="MUL78" s="96"/>
      <c r="MUM78" s="96"/>
      <c r="MUN78" s="96"/>
      <c r="MUO78" s="96"/>
      <c r="MUP78" s="96"/>
      <c r="MUQ78" s="96"/>
      <c r="MUR78" s="96"/>
      <c r="MUS78" s="96"/>
      <c r="MUT78" s="96"/>
      <c r="MUU78" s="96"/>
      <c r="MUV78" s="96"/>
      <c r="MUW78" s="96"/>
      <c r="MUX78" s="96"/>
      <c r="MUY78" s="96"/>
      <c r="MUZ78" s="96"/>
      <c r="MVA78" s="96"/>
      <c r="MVB78" s="96"/>
      <c r="MVC78" s="96"/>
      <c r="MVD78" s="96"/>
      <c r="MVE78" s="96"/>
      <c r="MVF78" s="96"/>
      <c r="MVG78" s="96"/>
      <c r="MVH78" s="96"/>
      <c r="MVI78" s="96"/>
      <c r="MVJ78" s="96"/>
      <c r="MVK78" s="96"/>
      <c r="MVL78" s="96"/>
      <c r="MVM78" s="96"/>
      <c r="MVN78" s="96"/>
      <c r="MVO78" s="96"/>
      <c r="MVP78" s="96"/>
      <c r="MVQ78" s="96"/>
      <c r="MVR78" s="96"/>
      <c r="MVS78" s="96"/>
      <c r="MVT78" s="96"/>
      <c r="MVU78" s="96"/>
      <c r="MVV78" s="96"/>
      <c r="MVW78" s="96"/>
      <c r="MVX78" s="96"/>
      <c r="MVY78" s="96"/>
      <c r="MVZ78" s="96"/>
      <c r="MWA78" s="96"/>
      <c r="MWB78" s="96"/>
      <c r="MWC78" s="96"/>
      <c r="MWD78" s="96"/>
      <c r="MWE78" s="96"/>
      <c r="MWF78" s="96"/>
      <c r="MWG78" s="96"/>
      <c r="MWH78" s="96"/>
      <c r="MWI78" s="96"/>
      <c r="MWJ78" s="96"/>
      <c r="MWK78" s="96"/>
      <c r="MWL78" s="96"/>
      <c r="MWM78" s="96"/>
      <c r="MWN78" s="96"/>
      <c r="MWO78" s="96"/>
      <c r="MWP78" s="96"/>
      <c r="MWQ78" s="96"/>
      <c r="MWR78" s="96"/>
      <c r="MWS78" s="96"/>
      <c r="MWT78" s="96"/>
      <c r="MWU78" s="96"/>
      <c r="MWV78" s="96"/>
      <c r="MWW78" s="96"/>
      <c r="MWX78" s="96"/>
      <c r="MWY78" s="96"/>
      <c r="MWZ78" s="96"/>
      <c r="MXA78" s="96"/>
      <c r="MXB78" s="96"/>
      <c r="MXC78" s="96"/>
      <c r="MXD78" s="96"/>
      <c r="MXE78" s="96"/>
      <c r="MXF78" s="96"/>
      <c r="MXG78" s="96"/>
      <c r="MXH78" s="96"/>
      <c r="MXI78" s="96"/>
      <c r="MXJ78" s="96"/>
      <c r="MXK78" s="96"/>
      <c r="MXL78" s="96"/>
      <c r="MXM78" s="96"/>
      <c r="MXN78" s="96"/>
      <c r="MXO78" s="96"/>
      <c r="MXP78" s="96"/>
      <c r="MXQ78" s="96"/>
      <c r="MXR78" s="96"/>
      <c r="MXS78" s="96"/>
      <c r="MXT78" s="96"/>
      <c r="MXU78" s="96"/>
      <c r="MXV78" s="96"/>
      <c r="MXW78" s="96"/>
      <c r="MXX78" s="96"/>
      <c r="MXY78" s="96"/>
      <c r="MXZ78" s="96"/>
      <c r="MYA78" s="96"/>
      <c r="MYB78" s="96"/>
      <c r="MYC78" s="96"/>
      <c r="MYD78" s="96"/>
      <c r="MYE78" s="96"/>
      <c r="MYF78" s="96"/>
      <c r="MYG78" s="96"/>
      <c r="MYH78" s="96"/>
      <c r="MYI78" s="96"/>
      <c r="MYJ78" s="96"/>
      <c r="MYK78" s="96"/>
      <c r="MYL78" s="96"/>
      <c r="MYM78" s="96"/>
      <c r="MYN78" s="96"/>
      <c r="MYO78" s="96"/>
      <c r="MYP78" s="96"/>
      <c r="MYQ78" s="96"/>
      <c r="MYR78" s="96"/>
      <c r="MYS78" s="96"/>
      <c r="MYT78" s="96"/>
      <c r="MYU78" s="96"/>
      <c r="MYV78" s="96"/>
      <c r="MYW78" s="96"/>
      <c r="MYX78" s="96"/>
      <c r="MYY78" s="96"/>
      <c r="MYZ78" s="96"/>
      <c r="MZA78" s="96"/>
      <c r="MZB78" s="96"/>
      <c r="MZC78" s="96"/>
      <c r="MZD78" s="96"/>
      <c r="MZE78" s="96"/>
      <c r="MZF78" s="96"/>
      <c r="MZG78" s="96"/>
      <c r="MZH78" s="96"/>
      <c r="MZI78" s="96"/>
      <c r="MZJ78" s="96"/>
      <c r="MZK78" s="96"/>
      <c r="MZL78" s="96"/>
      <c r="MZM78" s="96"/>
      <c r="MZN78" s="96"/>
      <c r="MZO78" s="96"/>
      <c r="MZP78" s="96"/>
      <c r="MZQ78" s="96"/>
      <c r="MZR78" s="96"/>
      <c r="MZS78" s="96"/>
      <c r="MZT78" s="96"/>
      <c r="MZU78" s="96"/>
      <c r="MZV78" s="96"/>
      <c r="MZW78" s="96"/>
      <c r="MZX78" s="96"/>
      <c r="MZY78" s="96"/>
      <c r="MZZ78" s="96"/>
      <c r="NAA78" s="96"/>
      <c r="NAB78" s="96"/>
      <c r="NAC78" s="96"/>
      <c r="NAD78" s="96"/>
      <c r="NAE78" s="96"/>
      <c r="NAF78" s="96"/>
      <c r="NAG78" s="96"/>
      <c r="NAH78" s="96"/>
      <c r="NAI78" s="96"/>
      <c r="NAJ78" s="96"/>
      <c r="NAK78" s="96"/>
      <c r="NAL78" s="96"/>
      <c r="NAM78" s="96"/>
      <c r="NAN78" s="96"/>
      <c r="NAO78" s="96"/>
      <c r="NAP78" s="96"/>
      <c r="NAQ78" s="96"/>
      <c r="NAR78" s="96"/>
      <c r="NAS78" s="96"/>
      <c r="NAT78" s="96"/>
      <c r="NAU78" s="96"/>
      <c r="NAV78" s="96"/>
      <c r="NAW78" s="96"/>
      <c r="NAX78" s="96"/>
      <c r="NAY78" s="96"/>
      <c r="NAZ78" s="96"/>
      <c r="NBA78" s="96"/>
      <c r="NBB78" s="96"/>
      <c r="NBC78" s="96"/>
      <c r="NBD78" s="96"/>
      <c r="NBE78" s="96"/>
      <c r="NBF78" s="96"/>
      <c r="NBG78" s="96"/>
      <c r="NBH78" s="96"/>
      <c r="NBI78" s="96"/>
      <c r="NBJ78" s="96"/>
      <c r="NBK78" s="96"/>
      <c r="NBL78" s="96"/>
      <c r="NBM78" s="96"/>
      <c r="NBN78" s="96"/>
      <c r="NBO78" s="96"/>
      <c r="NBP78" s="96"/>
      <c r="NBQ78" s="96"/>
      <c r="NBR78" s="96"/>
      <c r="NBS78" s="96"/>
      <c r="NBT78" s="96"/>
      <c r="NBU78" s="96"/>
      <c r="NBV78" s="96"/>
      <c r="NBW78" s="96"/>
      <c r="NBX78" s="96"/>
      <c r="NBY78" s="96"/>
      <c r="NBZ78" s="96"/>
      <c r="NCA78" s="96"/>
      <c r="NCB78" s="96"/>
      <c r="NCC78" s="96"/>
      <c r="NCD78" s="96"/>
      <c r="NCE78" s="96"/>
      <c r="NCF78" s="96"/>
      <c r="NCG78" s="96"/>
      <c r="NCH78" s="96"/>
      <c r="NCI78" s="96"/>
      <c r="NCJ78" s="96"/>
      <c r="NCK78" s="96"/>
      <c r="NCL78" s="96"/>
      <c r="NCM78" s="96"/>
      <c r="NCN78" s="96"/>
      <c r="NCO78" s="96"/>
      <c r="NCP78" s="96"/>
      <c r="NCQ78" s="96"/>
      <c r="NCR78" s="96"/>
      <c r="NCS78" s="96"/>
      <c r="NCT78" s="96"/>
      <c r="NCU78" s="96"/>
      <c r="NCV78" s="96"/>
      <c r="NCW78" s="96"/>
      <c r="NCX78" s="96"/>
      <c r="NCY78" s="96"/>
      <c r="NCZ78" s="96"/>
      <c r="NDA78" s="96"/>
      <c r="NDB78" s="96"/>
      <c r="NDC78" s="96"/>
      <c r="NDD78" s="96"/>
      <c r="NDE78" s="96"/>
      <c r="NDF78" s="96"/>
      <c r="NDG78" s="96"/>
      <c r="NDH78" s="96"/>
      <c r="NDI78" s="96"/>
      <c r="NDJ78" s="96"/>
      <c r="NDK78" s="96"/>
      <c r="NDL78" s="96"/>
      <c r="NDM78" s="96"/>
      <c r="NDN78" s="96"/>
      <c r="NDO78" s="96"/>
      <c r="NDP78" s="96"/>
      <c r="NDQ78" s="96"/>
      <c r="NDR78" s="96"/>
      <c r="NDS78" s="96"/>
      <c r="NDT78" s="96"/>
      <c r="NDU78" s="96"/>
      <c r="NDV78" s="96"/>
      <c r="NDW78" s="96"/>
      <c r="NDX78" s="96"/>
      <c r="NDY78" s="96"/>
      <c r="NDZ78" s="96"/>
      <c r="NEA78" s="96"/>
      <c r="NEB78" s="96"/>
      <c r="NEC78" s="96"/>
      <c r="NED78" s="96"/>
      <c r="NEE78" s="96"/>
      <c r="NEF78" s="96"/>
      <c r="NEG78" s="96"/>
      <c r="NEH78" s="96"/>
      <c r="NEI78" s="96"/>
      <c r="NEJ78" s="96"/>
      <c r="NEK78" s="96"/>
      <c r="NEL78" s="96"/>
      <c r="NEM78" s="96"/>
      <c r="NEN78" s="96"/>
      <c r="NEO78" s="96"/>
      <c r="NEP78" s="96"/>
      <c r="NEQ78" s="96"/>
      <c r="NER78" s="96"/>
      <c r="NES78" s="96"/>
      <c r="NET78" s="96"/>
      <c r="NEU78" s="96"/>
      <c r="NEV78" s="96"/>
      <c r="NEW78" s="96"/>
      <c r="NEX78" s="96"/>
      <c r="NEY78" s="96"/>
      <c r="NEZ78" s="96"/>
      <c r="NFA78" s="96"/>
      <c r="NFB78" s="96"/>
      <c r="NFC78" s="96"/>
      <c r="NFD78" s="96"/>
      <c r="NFE78" s="96"/>
      <c r="NFF78" s="96"/>
      <c r="NFG78" s="96"/>
      <c r="NFH78" s="96"/>
      <c r="NFI78" s="96"/>
      <c r="NFJ78" s="96"/>
      <c r="NFK78" s="96"/>
      <c r="NFL78" s="96"/>
      <c r="NFM78" s="96"/>
      <c r="NFN78" s="96"/>
      <c r="NFO78" s="96"/>
      <c r="NFP78" s="96"/>
      <c r="NFQ78" s="96"/>
      <c r="NFR78" s="96"/>
      <c r="NFS78" s="96"/>
      <c r="NFT78" s="96"/>
      <c r="NFU78" s="96"/>
      <c r="NFV78" s="96"/>
      <c r="NFW78" s="96"/>
      <c r="NFX78" s="96"/>
      <c r="NFY78" s="96"/>
      <c r="NFZ78" s="96"/>
      <c r="NGA78" s="96"/>
      <c r="NGB78" s="96"/>
      <c r="NGC78" s="96"/>
      <c r="NGD78" s="96"/>
      <c r="NGE78" s="96"/>
      <c r="NGF78" s="96"/>
      <c r="NGG78" s="96"/>
      <c r="NGH78" s="96"/>
      <c r="NGI78" s="96"/>
      <c r="NGJ78" s="96"/>
      <c r="NGK78" s="96"/>
      <c r="NGL78" s="96"/>
      <c r="NGM78" s="96"/>
      <c r="NGN78" s="96"/>
      <c r="NGO78" s="96"/>
      <c r="NGP78" s="96"/>
      <c r="NGQ78" s="96"/>
      <c r="NGR78" s="96"/>
      <c r="NGS78" s="96"/>
      <c r="NGT78" s="96"/>
      <c r="NGU78" s="96"/>
      <c r="NGV78" s="96"/>
      <c r="NGW78" s="96"/>
      <c r="NGX78" s="96"/>
      <c r="NGY78" s="96"/>
      <c r="NGZ78" s="96"/>
      <c r="NHA78" s="96"/>
      <c r="NHB78" s="96"/>
      <c r="NHC78" s="96"/>
      <c r="NHD78" s="96"/>
      <c r="NHE78" s="96"/>
      <c r="NHF78" s="96"/>
      <c r="NHG78" s="96"/>
      <c r="NHH78" s="96"/>
      <c r="NHI78" s="96"/>
      <c r="NHJ78" s="96"/>
      <c r="NHK78" s="96"/>
      <c r="NHL78" s="96"/>
      <c r="NHM78" s="96"/>
      <c r="NHN78" s="96"/>
      <c r="NHO78" s="96"/>
      <c r="NHP78" s="96"/>
      <c r="NHQ78" s="96"/>
      <c r="NHR78" s="96"/>
      <c r="NHS78" s="96"/>
      <c r="NHT78" s="96"/>
      <c r="NHU78" s="96"/>
      <c r="NHV78" s="96"/>
      <c r="NHW78" s="96"/>
      <c r="NHX78" s="96"/>
      <c r="NHY78" s="96"/>
      <c r="NHZ78" s="96"/>
      <c r="NIA78" s="96"/>
      <c r="NIB78" s="96"/>
      <c r="NIC78" s="96"/>
      <c r="NID78" s="96"/>
      <c r="NIE78" s="96"/>
      <c r="NIF78" s="96"/>
      <c r="NIG78" s="96"/>
      <c r="NIH78" s="96"/>
      <c r="NII78" s="96"/>
      <c r="NIJ78" s="96"/>
      <c r="NIK78" s="96"/>
      <c r="NIL78" s="96"/>
      <c r="NIM78" s="96"/>
      <c r="NIN78" s="96"/>
      <c r="NIO78" s="96"/>
      <c r="NIP78" s="96"/>
      <c r="NIQ78" s="96"/>
      <c r="NIR78" s="96"/>
      <c r="NIS78" s="96"/>
      <c r="NIT78" s="96"/>
      <c r="NIU78" s="96"/>
      <c r="NIV78" s="96"/>
      <c r="NIW78" s="96"/>
      <c r="NIX78" s="96"/>
      <c r="NIY78" s="96"/>
      <c r="NIZ78" s="96"/>
      <c r="NJA78" s="96"/>
      <c r="NJB78" s="96"/>
      <c r="NJC78" s="96"/>
      <c r="NJD78" s="96"/>
      <c r="NJE78" s="96"/>
      <c r="NJF78" s="96"/>
      <c r="NJG78" s="96"/>
      <c r="NJH78" s="96"/>
      <c r="NJI78" s="96"/>
      <c r="NJJ78" s="96"/>
      <c r="NJK78" s="96"/>
      <c r="NJL78" s="96"/>
      <c r="NJM78" s="96"/>
      <c r="NJN78" s="96"/>
      <c r="NJO78" s="96"/>
      <c r="NJP78" s="96"/>
      <c r="NJQ78" s="96"/>
      <c r="NJR78" s="96"/>
      <c r="NJS78" s="96"/>
      <c r="NJT78" s="96"/>
      <c r="NJU78" s="96"/>
      <c r="NJV78" s="96"/>
      <c r="NJW78" s="96"/>
      <c r="NJX78" s="96"/>
      <c r="NJY78" s="96"/>
      <c r="NJZ78" s="96"/>
      <c r="NKA78" s="96"/>
      <c r="NKB78" s="96"/>
      <c r="NKC78" s="96"/>
      <c r="NKD78" s="96"/>
      <c r="NKE78" s="96"/>
      <c r="NKF78" s="96"/>
      <c r="NKG78" s="96"/>
      <c r="NKH78" s="96"/>
      <c r="NKI78" s="96"/>
      <c r="NKJ78" s="96"/>
      <c r="NKK78" s="96"/>
      <c r="NKL78" s="96"/>
      <c r="NKM78" s="96"/>
      <c r="NKN78" s="96"/>
      <c r="NKO78" s="96"/>
      <c r="NKP78" s="96"/>
      <c r="NKQ78" s="96"/>
      <c r="NKR78" s="96"/>
      <c r="NKS78" s="96"/>
      <c r="NKT78" s="96"/>
      <c r="NKU78" s="96"/>
      <c r="NKV78" s="96"/>
      <c r="NKW78" s="96"/>
      <c r="NKX78" s="96"/>
      <c r="NKY78" s="96"/>
      <c r="NKZ78" s="96"/>
      <c r="NLA78" s="96"/>
      <c r="NLB78" s="96"/>
      <c r="NLC78" s="96"/>
      <c r="NLD78" s="96"/>
      <c r="NLE78" s="96"/>
      <c r="NLF78" s="96"/>
      <c r="NLG78" s="96"/>
      <c r="NLH78" s="96"/>
      <c r="NLI78" s="96"/>
      <c r="NLJ78" s="96"/>
      <c r="NLK78" s="96"/>
      <c r="NLL78" s="96"/>
      <c r="NLM78" s="96"/>
      <c r="NLN78" s="96"/>
      <c r="NLO78" s="96"/>
      <c r="NLP78" s="96"/>
      <c r="NLQ78" s="96"/>
      <c r="NLR78" s="96"/>
      <c r="NLS78" s="96"/>
      <c r="NLT78" s="96"/>
      <c r="NLU78" s="96"/>
      <c r="NLV78" s="96"/>
      <c r="NLW78" s="96"/>
      <c r="NLX78" s="96"/>
      <c r="NLY78" s="96"/>
      <c r="NLZ78" s="96"/>
      <c r="NMA78" s="96"/>
      <c r="NMB78" s="96"/>
      <c r="NMC78" s="96"/>
      <c r="NMD78" s="96"/>
      <c r="NME78" s="96"/>
      <c r="NMF78" s="96"/>
      <c r="NMG78" s="96"/>
      <c r="NMH78" s="96"/>
      <c r="NMI78" s="96"/>
      <c r="NMJ78" s="96"/>
      <c r="NMK78" s="96"/>
      <c r="NML78" s="96"/>
      <c r="NMM78" s="96"/>
      <c r="NMN78" s="96"/>
      <c r="NMO78" s="96"/>
      <c r="NMP78" s="96"/>
      <c r="NMQ78" s="96"/>
      <c r="NMR78" s="96"/>
      <c r="NMS78" s="96"/>
      <c r="NMT78" s="96"/>
      <c r="NMU78" s="96"/>
      <c r="NMV78" s="96"/>
      <c r="NMW78" s="96"/>
      <c r="NMX78" s="96"/>
      <c r="NMY78" s="96"/>
      <c r="NMZ78" s="96"/>
      <c r="NNA78" s="96"/>
      <c r="NNB78" s="96"/>
      <c r="NNC78" s="96"/>
      <c r="NND78" s="96"/>
      <c r="NNE78" s="96"/>
      <c r="NNF78" s="96"/>
      <c r="NNG78" s="96"/>
      <c r="NNH78" s="96"/>
      <c r="NNI78" s="96"/>
      <c r="NNJ78" s="96"/>
      <c r="NNK78" s="96"/>
      <c r="NNL78" s="96"/>
      <c r="NNM78" s="96"/>
      <c r="NNN78" s="96"/>
      <c r="NNO78" s="96"/>
      <c r="NNP78" s="96"/>
      <c r="NNQ78" s="96"/>
      <c r="NNR78" s="96"/>
      <c r="NNS78" s="96"/>
      <c r="NNT78" s="96"/>
      <c r="NNU78" s="96"/>
      <c r="NNV78" s="96"/>
      <c r="NNW78" s="96"/>
      <c r="NNX78" s="96"/>
      <c r="NNY78" s="96"/>
      <c r="NNZ78" s="96"/>
      <c r="NOA78" s="96"/>
      <c r="NOB78" s="96"/>
      <c r="NOC78" s="96"/>
      <c r="NOD78" s="96"/>
      <c r="NOE78" s="96"/>
      <c r="NOF78" s="96"/>
      <c r="NOG78" s="96"/>
      <c r="NOH78" s="96"/>
      <c r="NOI78" s="96"/>
      <c r="NOJ78" s="96"/>
      <c r="NOK78" s="96"/>
      <c r="NOL78" s="96"/>
      <c r="NOM78" s="96"/>
      <c r="NON78" s="96"/>
      <c r="NOO78" s="96"/>
      <c r="NOP78" s="96"/>
      <c r="NOQ78" s="96"/>
      <c r="NOR78" s="96"/>
      <c r="NOS78" s="96"/>
      <c r="NOT78" s="96"/>
      <c r="NOU78" s="96"/>
      <c r="NOV78" s="96"/>
      <c r="NOW78" s="96"/>
      <c r="NOX78" s="96"/>
      <c r="NOY78" s="96"/>
      <c r="NOZ78" s="96"/>
      <c r="NPA78" s="96"/>
      <c r="NPB78" s="96"/>
      <c r="NPC78" s="96"/>
      <c r="NPD78" s="96"/>
      <c r="NPE78" s="96"/>
      <c r="NPF78" s="96"/>
      <c r="NPG78" s="96"/>
      <c r="NPH78" s="96"/>
      <c r="NPI78" s="96"/>
      <c r="NPJ78" s="96"/>
      <c r="NPK78" s="96"/>
      <c r="NPL78" s="96"/>
      <c r="NPM78" s="96"/>
      <c r="NPN78" s="96"/>
      <c r="NPO78" s="96"/>
      <c r="NPP78" s="96"/>
      <c r="NPQ78" s="96"/>
      <c r="NPR78" s="96"/>
      <c r="NPS78" s="96"/>
      <c r="NPT78" s="96"/>
      <c r="NPU78" s="96"/>
      <c r="NPV78" s="96"/>
      <c r="NPW78" s="96"/>
      <c r="NPX78" s="96"/>
      <c r="NPY78" s="96"/>
      <c r="NPZ78" s="96"/>
      <c r="NQA78" s="96"/>
      <c r="NQB78" s="96"/>
      <c r="NQC78" s="96"/>
      <c r="NQD78" s="96"/>
      <c r="NQE78" s="96"/>
      <c r="NQF78" s="96"/>
      <c r="NQG78" s="96"/>
      <c r="NQH78" s="96"/>
      <c r="NQI78" s="96"/>
      <c r="NQJ78" s="96"/>
      <c r="NQK78" s="96"/>
      <c r="NQL78" s="96"/>
      <c r="NQM78" s="96"/>
      <c r="NQN78" s="96"/>
      <c r="NQO78" s="96"/>
      <c r="NQP78" s="96"/>
      <c r="NQQ78" s="96"/>
      <c r="NQR78" s="96"/>
      <c r="NQS78" s="96"/>
      <c r="NQT78" s="96"/>
      <c r="NQU78" s="96"/>
      <c r="NQV78" s="96"/>
      <c r="NQW78" s="96"/>
      <c r="NQX78" s="96"/>
      <c r="NQY78" s="96"/>
      <c r="NQZ78" s="96"/>
      <c r="NRA78" s="96"/>
      <c r="NRB78" s="96"/>
      <c r="NRC78" s="96"/>
      <c r="NRD78" s="96"/>
      <c r="NRE78" s="96"/>
      <c r="NRF78" s="96"/>
      <c r="NRG78" s="96"/>
      <c r="NRH78" s="96"/>
      <c r="NRI78" s="96"/>
      <c r="NRJ78" s="96"/>
      <c r="NRK78" s="96"/>
      <c r="NRL78" s="96"/>
      <c r="NRM78" s="96"/>
      <c r="NRN78" s="96"/>
      <c r="NRO78" s="96"/>
      <c r="NRP78" s="96"/>
      <c r="NRQ78" s="96"/>
      <c r="NRR78" s="96"/>
      <c r="NRS78" s="96"/>
      <c r="NRT78" s="96"/>
      <c r="NRU78" s="96"/>
      <c r="NRV78" s="96"/>
      <c r="NRW78" s="96"/>
      <c r="NRX78" s="96"/>
      <c r="NRY78" s="96"/>
      <c r="NRZ78" s="96"/>
      <c r="NSA78" s="96"/>
      <c r="NSB78" s="96"/>
      <c r="NSC78" s="96"/>
      <c r="NSD78" s="96"/>
      <c r="NSE78" s="96"/>
      <c r="NSF78" s="96"/>
      <c r="NSG78" s="96"/>
      <c r="NSH78" s="96"/>
      <c r="NSI78" s="96"/>
      <c r="NSJ78" s="96"/>
      <c r="NSK78" s="96"/>
      <c r="NSL78" s="96"/>
      <c r="NSM78" s="96"/>
      <c r="NSN78" s="96"/>
      <c r="NSO78" s="96"/>
      <c r="NSP78" s="96"/>
      <c r="NSQ78" s="96"/>
      <c r="NSR78" s="96"/>
      <c r="NSS78" s="96"/>
      <c r="NST78" s="96"/>
      <c r="NSU78" s="96"/>
      <c r="NSV78" s="96"/>
      <c r="NSW78" s="96"/>
      <c r="NSX78" s="96"/>
      <c r="NSY78" s="96"/>
      <c r="NSZ78" s="96"/>
      <c r="NTA78" s="96"/>
      <c r="NTB78" s="96"/>
      <c r="NTC78" s="96"/>
      <c r="NTD78" s="96"/>
      <c r="NTE78" s="96"/>
      <c r="NTF78" s="96"/>
      <c r="NTG78" s="96"/>
      <c r="NTH78" s="96"/>
      <c r="NTI78" s="96"/>
      <c r="NTJ78" s="96"/>
      <c r="NTK78" s="96"/>
      <c r="NTL78" s="96"/>
      <c r="NTM78" s="96"/>
      <c r="NTN78" s="96"/>
      <c r="NTO78" s="96"/>
      <c r="NTP78" s="96"/>
      <c r="NTQ78" s="96"/>
      <c r="NTR78" s="96"/>
      <c r="NTS78" s="96"/>
      <c r="NTT78" s="96"/>
      <c r="NTU78" s="96"/>
      <c r="NTV78" s="96"/>
      <c r="NTW78" s="96"/>
      <c r="NTX78" s="96"/>
      <c r="NTY78" s="96"/>
      <c r="NTZ78" s="96"/>
      <c r="NUA78" s="96"/>
      <c r="NUB78" s="96"/>
      <c r="NUC78" s="96"/>
      <c r="NUD78" s="96"/>
      <c r="NUE78" s="96"/>
      <c r="NUF78" s="96"/>
      <c r="NUG78" s="96"/>
      <c r="NUH78" s="96"/>
      <c r="NUI78" s="96"/>
      <c r="NUJ78" s="96"/>
      <c r="NUK78" s="96"/>
      <c r="NUL78" s="96"/>
      <c r="NUM78" s="96"/>
      <c r="NUN78" s="96"/>
      <c r="NUO78" s="96"/>
      <c r="NUP78" s="96"/>
      <c r="NUQ78" s="96"/>
      <c r="NUR78" s="96"/>
      <c r="NUS78" s="96"/>
      <c r="NUT78" s="96"/>
      <c r="NUU78" s="96"/>
      <c r="NUV78" s="96"/>
      <c r="NUW78" s="96"/>
      <c r="NUX78" s="96"/>
      <c r="NUY78" s="96"/>
      <c r="NUZ78" s="96"/>
      <c r="NVA78" s="96"/>
      <c r="NVB78" s="96"/>
      <c r="NVC78" s="96"/>
      <c r="NVD78" s="96"/>
      <c r="NVE78" s="96"/>
      <c r="NVF78" s="96"/>
      <c r="NVG78" s="96"/>
      <c r="NVH78" s="96"/>
      <c r="NVI78" s="96"/>
      <c r="NVJ78" s="96"/>
      <c r="NVK78" s="96"/>
      <c r="NVL78" s="96"/>
      <c r="NVM78" s="96"/>
      <c r="NVN78" s="96"/>
      <c r="NVO78" s="96"/>
      <c r="NVP78" s="96"/>
      <c r="NVQ78" s="96"/>
      <c r="NVR78" s="96"/>
      <c r="NVS78" s="96"/>
      <c r="NVT78" s="96"/>
      <c r="NVU78" s="96"/>
      <c r="NVV78" s="96"/>
      <c r="NVW78" s="96"/>
      <c r="NVX78" s="96"/>
      <c r="NVY78" s="96"/>
      <c r="NVZ78" s="96"/>
      <c r="NWA78" s="96"/>
      <c r="NWB78" s="96"/>
      <c r="NWC78" s="96"/>
      <c r="NWD78" s="96"/>
      <c r="NWE78" s="96"/>
      <c r="NWF78" s="96"/>
      <c r="NWG78" s="96"/>
      <c r="NWH78" s="96"/>
      <c r="NWI78" s="96"/>
      <c r="NWJ78" s="96"/>
      <c r="NWK78" s="96"/>
      <c r="NWL78" s="96"/>
      <c r="NWM78" s="96"/>
      <c r="NWN78" s="96"/>
      <c r="NWO78" s="96"/>
      <c r="NWP78" s="96"/>
      <c r="NWQ78" s="96"/>
      <c r="NWR78" s="96"/>
      <c r="NWS78" s="96"/>
      <c r="NWT78" s="96"/>
      <c r="NWU78" s="96"/>
      <c r="NWV78" s="96"/>
      <c r="NWW78" s="96"/>
      <c r="NWX78" s="96"/>
      <c r="NWY78" s="96"/>
      <c r="NWZ78" s="96"/>
      <c r="NXA78" s="96"/>
      <c r="NXB78" s="96"/>
      <c r="NXC78" s="96"/>
      <c r="NXD78" s="96"/>
      <c r="NXE78" s="96"/>
      <c r="NXF78" s="96"/>
      <c r="NXG78" s="96"/>
      <c r="NXH78" s="96"/>
      <c r="NXI78" s="96"/>
      <c r="NXJ78" s="96"/>
      <c r="NXK78" s="96"/>
      <c r="NXL78" s="96"/>
      <c r="NXM78" s="96"/>
      <c r="NXN78" s="96"/>
      <c r="NXO78" s="96"/>
      <c r="NXP78" s="96"/>
      <c r="NXQ78" s="96"/>
      <c r="NXR78" s="96"/>
      <c r="NXS78" s="96"/>
      <c r="NXT78" s="96"/>
      <c r="NXU78" s="96"/>
      <c r="NXV78" s="96"/>
      <c r="NXW78" s="96"/>
      <c r="NXX78" s="96"/>
      <c r="NXY78" s="96"/>
      <c r="NXZ78" s="96"/>
      <c r="NYA78" s="96"/>
      <c r="NYB78" s="96"/>
      <c r="NYC78" s="96"/>
      <c r="NYD78" s="96"/>
      <c r="NYE78" s="96"/>
      <c r="NYF78" s="96"/>
      <c r="NYG78" s="96"/>
      <c r="NYH78" s="96"/>
      <c r="NYI78" s="96"/>
      <c r="NYJ78" s="96"/>
      <c r="NYK78" s="96"/>
      <c r="NYL78" s="96"/>
      <c r="NYM78" s="96"/>
      <c r="NYN78" s="96"/>
      <c r="NYO78" s="96"/>
      <c r="NYP78" s="96"/>
      <c r="NYQ78" s="96"/>
      <c r="NYR78" s="96"/>
      <c r="NYS78" s="96"/>
      <c r="NYT78" s="96"/>
      <c r="NYU78" s="96"/>
      <c r="NYV78" s="96"/>
      <c r="NYW78" s="96"/>
      <c r="NYX78" s="96"/>
      <c r="NYY78" s="96"/>
      <c r="NYZ78" s="96"/>
      <c r="NZA78" s="96"/>
      <c r="NZB78" s="96"/>
      <c r="NZC78" s="96"/>
      <c r="NZD78" s="96"/>
      <c r="NZE78" s="96"/>
      <c r="NZF78" s="96"/>
      <c r="NZG78" s="96"/>
      <c r="NZH78" s="96"/>
      <c r="NZI78" s="96"/>
      <c r="NZJ78" s="96"/>
      <c r="NZK78" s="96"/>
      <c r="NZL78" s="96"/>
      <c r="NZM78" s="96"/>
      <c r="NZN78" s="96"/>
      <c r="NZO78" s="96"/>
      <c r="NZP78" s="96"/>
      <c r="NZQ78" s="96"/>
      <c r="NZR78" s="96"/>
      <c r="NZS78" s="96"/>
      <c r="NZT78" s="96"/>
      <c r="NZU78" s="96"/>
      <c r="NZV78" s="96"/>
      <c r="NZW78" s="96"/>
      <c r="NZX78" s="96"/>
      <c r="NZY78" s="96"/>
      <c r="NZZ78" s="96"/>
      <c r="OAA78" s="96"/>
      <c r="OAB78" s="96"/>
      <c r="OAC78" s="96"/>
      <c r="OAD78" s="96"/>
      <c r="OAE78" s="96"/>
      <c r="OAF78" s="96"/>
      <c r="OAG78" s="96"/>
      <c r="OAH78" s="96"/>
      <c r="OAI78" s="96"/>
      <c r="OAJ78" s="96"/>
      <c r="OAK78" s="96"/>
      <c r="OAL78" s="96"/>
      <c r="OAM78" s="96"/>
      <c r="OAN78" s="96"/>
      <c r="OAO78" s="96"/>
      <c r="OAP78" s="96"/>
      <c r="OAQ78" s="96"/>
      <c r="OAR78" s="96"/>
      <c r="OAS78" s="96"/>
      <c r="OAT78" s="96"/>
      <c r="OAU78" s="96"/>
      <c r="OAV78" s="96"/>
      <c r="OAW78" s="96"/>
      <c r="OAX78" s="96"/>
      <c r="OAY78" s="96"/>
      <c r="OAZ78" s="96"/>
      <c r="OBA78" s="96"/>
      <c r="OBB78" s="96"/>
      <c r="OBC78" s="96"/>
      <c r="OBD78" s="96"/>
      <c r="OBE78" s="96"/>
      <c r="OBF78" s="96"/>
      <c r="OBG78" s="96"/>
      <c r="OBH78" s="96"/>
      <c r="OBI78" s="96"/>
      <c r="OBJ78" s="96"/>
      <c r="OBK78" s="96"/>
      <c r="OBL78" s="96"/>
      <c r="OBM78" s="96"/>
      <c r="OBN78" s="96"/>
      <c r="OBO78" s="96"/>
      <c r="OBP78" s="96"/>
      <c r="OBQ78" s="96"/>
      <c r="OBR78" s="96"/>
      <c r="OBS78" s="96"/>
      <c r="OBT78" s="96"/>
      <c r="OBU78" s="96"/>
      <c r="OBV78" s="96"/>
      <c r="OBW78" s="96"/>
      <c r="OBX78" s="96"/>
      <c r="OBY78" s="96"/>
      <c r="OBZ78" s="96"/>
      <c r="OCA78" s="96"/>
      <c r="OCB78" s="96"/>
      <c r="OCC78" s="96"/>
      <c r="OCD78" s="96"/>
      <c r="OCE78" s="96"/>
      <c r="OCF78" s="96"/>
      <c r="OCG78" s="96"/>
      <c r="OCH78" s="96"/>
      <c r="OCI78" s="96"/>
      <c r="OCJ78" s="96"/>
      <c r="OCK78" s="96"/>
      <c r="OCL78" s="96"/>
      <c r="OCM78" s="96"/>
      <c r="OCN78" s="96"/>
      <c r="OCO78" s="96"/>
      <c r="OCP78" s="96"/>
      <c r="OCQ78" s="96"/>
      <c r="OCR78" s="96"/>
      <c r="OCS78" s="96"/>
      <c r="OCT78" s="96"/>
      <c r="OCU78" s="96"/>
      <c r="OCV78" s="96"/>
      <c r="OCW78" s="96"/>
      <c r="OCX78" s="96"/>
      <c r="OCY78" s="96"/>
      <c r="OCZ78" s="96"/>
      <c r="ODA78" s="96"/>
      <c r="ODB78" s="96"/>
      <c r="ODC78" s="96"/>
      <c r="ODD78" s="96"/>
      <c r="ODE78" s="96"/>
      <c r="ODF78" s="96"/>
      <c r="ODG78" s="96"/>
      <c r="ODH78" s="96"/>
      <c r="ODI78" s="96"/>
      <c r="ODJ78" s="96"/>
      <c r="ODK78" s="96"/>
      <c r="ODL78" s="96"/>
      <c r="ODM78" s="96"/>
      <c r="ODN78" s="96"/>
      <c r="ODO78" s="96"/>
      <c r="ODP78" s="96"/>
      <c r="ODQ78" s="96"/>
      <c r="ODR78" s="96"/>
      <c r="ODS78" s="96"/>
      <c r="ODT78" s="96"/>
      <c r="ODU78" s="96"/>
      <c r="ODV78" s="96"/>
      <c r="ODW78" s="96"/>
      <c r="ODX78" s="96"/>
      <c r="ODY78" s="96"/>
      <c r="ODZ78" s="96"/>
      <c r="OEA78" s="96"/>
      <c r="OEB78" s="96"/>
      <c r="OEC78" s="96"/>
      <c r="OED78" s="96"/>
      <c r="OEE78" s="96"/>
      <c r="OEF78" s="96"/>
      <c r="OEG78" s="96"/>
      <c r="OEH78" s="96"/>
      <c r="OEI78" s="96"/>
      <c r="OEJ78" s="96"/>
      <c r="OEK78" s="96"/>
      <c r="OEL78" s="96"/>
      <c r="OEM78" s="96"/>
      <c r="OEN78" s="96"/>
      <c r="OEO78" s="96"/>
      <c r="OEP78" s="96"/>
      <c r="OEQ78" s="96"/>
      <c r="OER78" s="96"/>
      <c r="OES78" s="96"/>
      <c r="OET78" s="96"/>
      <c r="OEU78" s="96"/>
      <c r="OEV78" s="96"/>
      <c r="OEW78" s="96"/>
      <c r="OEX78" s="96"/>
      <c r="OEY78" s="96"/>
      <c r="OEZ78" s="96"/>
      <c r="OFA78" s="96"/>
      <c r="OFB78" s="96"/>
      <c r="OFC78" s="96"/>
      <c r="OFD78" s="96"/>
      <c r="OFE78" s="96"/>
      <c r="OFF78" s="96"/>
      <c r="OFG78" s="96"/>
      <c r="OFH78" s="96"/>
      <c r="OFI78" s="96"/>
      <c r="OFJ78" s="96"/>
      <c r="OFK78" s="96"/>
      <c r="OFL78" s="96"/>
      <c r="OFM78" s="96"/>
      <c r="OFN78" s="96"/>
      <c r="OFO78" s="96"/>
      <c r="OFP78" s="96"/>
      <c r="OFQ78" s="96"/>
      <c r="OFR78" s="96"/>
      <c r="OFS78" s="96"/>
      <c r="OFT78" s="96"/>
      <c r="OFU78" s="96"/>
      <c r="OFV78" s="96"/>
      <c r="OFW78" s="96"/>
      <c r="OFX78" s="96"/>
      <c r="OFY78" s="96"/>
      <c r="OFZ78" s="96"/>
      <c r="OGA78" s="96"/>
      <c r="OGB78" s="96"/>
      <c r="OGC78" s="96"/>
      <c r="OGD78" s="96"/>
      <c r="OGE78" s="96"/>
      <c r="OGF78" s="96"/>
      <c r="OGG78" s="96"/>
      <c r="OGH78" s="96"/>
      <c r="OGI78" s="96"/>
      <c r="OGJ78" s="96"/>
      <c r="OGK78" s="96"/>
      <c r="OGL78" s="96"/>
      <c r="OGM78" s="96"/>
      <c r="OGN78" s="96"/>
      <c r="OGO78" s="96"/>
      <c r="OGP78" s="96"/>
      <c r="OGQ78" s="96"/>
      <c r="OGR78" s="96"/>
      <c r="OGS78" s="96"/>
      <c r="OGT78" s="96"/>
      <c r="OGU78" s="96"/>
      <c r="OGV78" s="96"/>
      <c r="OGW78" s="96"/>
      <c r="OGX78" s="96"/>
      <c r="OGY78" s="96"/>
      <c r="OGZ78" s="96"/>
      <c r="OHA78" s="96"/>
      <c r="OHB78" s="96"/>
      <c r="OHC78" s="96"/>
      <c r="OHD78" s="96"/>
      <c r="OHE78" s="96"/>
      <c r="OHF78" s="96"/>
      <c r="OHG78" s="96"/>
      <c r="OHH78" s="96"/>
      <c r="OHI78" s="96"/>
      <c r="OHJ78" s="96"/>
      <c r="OHK78" s="96"/>
      <c r="OHL78" s="96"/>
      <c r="OHM78" s="96"/>
      <c r="OHN78" s="96"/>
      <c r="OHO78" s="96"/>
      <c r="OHP78" s="96"/>
      <c r="OHQ78" s="96"/>
      <c r="OHR78" s="96"/>
      <c r="OHS78" s="96"/>
      <c r="OHT78" s="96"/>
      <c r="OHU78" s="96"/>
      <c r="OHV78" s="96"/>
      <c r="OHW78" s="96"/>
      <c r="OHX78" s="96"/>
      <c r="OHY78" s="96"/>
      <c r="OHZ78" s="96"/>
      <c r="OIA78" s="96"/>
      <c r="OIB78" s="96"/>
      <c r="OIC78" s="96"/>
      <c r="OID78" s="96"/>
      <c r="OIE78" s="96"/>
      <c r="OIF78" s="96"/>
      <c r="OIG78" s="96"/>
      <c r="OIH78" s="96"/>
      <c r="OII78" s="96"/>
      <c r="OIJ78" s="96"/>
      <c r="OIK78" s="96"/>
      <c r="OIL78" s="96"/>
      <c r="OIM78" s="96"/>
      <c r="OIN78" s="96"/>
      <c r="OIO78" s="96"/>
      <c r="OIP78" s="96"/>
      <c r="OIQ78" s="96"/>
      <c r="OIR78" s="96"/>
      <c r="OIS78" s="96"/>
      <c r="OIT78" s="96"/>
      <c r="OIU78" s="96"/>
      <c r="OIV78" s="96"/>
      <c r="OIW78" s="96"/>
      <c r="OIX78" s="96"/>
      <c r="OIY78" s="96"/>
      <c r="OIZ78" s="96"/>
      <c r="OJA78" s="96"/>
      <c r="OJB78" s="96"/>
      <c r="OJC78" s="96"/>
      <c r="OJD78" s="96"/>
      <c r="OJE78" s="96"/>
      <c r="OJF78" s="96"/>
      <c r="OJG78" s="96"/>
      <c r="OJH78" s="96"/>
      <c r="OJI78" s="96"/>
      <c r="OJJ78" s="96"/>
      <c r="OJK78" s="96"/>
      <c r="OJL78" s="96"/>
      <c r="OJM78" s="96"/>
      <c r="OJN78" s="96"/>
      <c r="OJO78" s="96"/>
      <c r="OJP78" s="96"/>
      <c r="OJQ78" s="96"/>
      <c r="OJR78" s="96"/>
      <c r="OJS78" s="96"/>
      <c r="OJT78" s="96"/>
      <c r="OJU78" s="96"/>
      <c r="OJV78" s="96"/>
      <c r="OJW78" s="96"/>
      <c r="OJX78" s="96"/>
      <c r="OJY78" s="96"/>
      <c r="OJZ78" s="96"/>
      <c r="OKA78" s="96"/>
      <c r="OKB78" s="96"/>
      <c r="OKC78" s="96"/>
      <c r="OKD78" s="96"/>
      <c r="OKE78" s="96"/>
      <c r="OKF78" s="96"/>
      <c r="OKG78" s="96"/>
      <c r="OKH78" s="96"/>
      <c r="OKI78" s="96"/>
      <c r="OKJ78" s="96"/>
      <c r="OKK78" s="96"/>
      <c r="OKL78" s="96"/>
      <c r="OKM78" s="96"/>
      <c r="OKN78" s="96"/>
      <c r="OKO78" s="96"/>
      <c r="OKP78" s="96"/>
      <c r="OKQ78" s="96"/>
      <c r="OKR78" s="96"/>
      <c r="OKS78" s="96"/>
      <c r="OKT78" s="96"/>
      <c r="OKU78" s="96"/>
      <c r="OKV78" s="96"/>
      <c r="OKW78" s="96"/>
      <c r="OKX78" s="96"/>
      <c r="OKY78" s="96"/>
      <c r="OKZ78" s="96"/>
      <c r="OLA78" s="96"/>
      <c r="OLB78" s="96"/>
      <c r="OLC78" s="96"/>
      <c r="OLD78" s="96"/>
      <c r="OLE78" s="96"/>
      <c r="OLF78" s="96"/>
      <c r="OLG78" s="96"/>
      <c r="OLH78" s="96"/>
      <c r="OLI78" s="96"/>
      <c r="OLJ78" s="96"/>
      <c r="OLK78" s="96"/>
      <c r="OLL78" s="96"/>
      <c r="OLM78" s="96"/>
      <c r="OLN78" s="96"/>
      <c r="OLO78" s="96"/>
      <c r="OLP78" s="96"/>
      <c r="OLQ78" s="96"/>
      <c r="OLR78" s="96"/>
      <c r="OLS78" s="96"/>
      <c r="OLT78" s="96"/>
      <c r="OLU78" s="96"/>
      <c r="OLV78" s="96"/>
      <c r="OLW78" s="96"/>
      <c r="OLX78" s="96"/>
      <c r="OLY78" s="96"/>
      <c r="OLZ78" s="96"/>
      <c r="OMA78" s="96"/>
      <c r="OMB78" s="96"/>
      <c r="OMC78" s="96"/>
      <c r="OMD78" s="96"/>
      <c r="OME78" s="96"/>
      <c r="OMF78" s="96"/>
      <c r="OMG78" s="96"/>
      <c r="OMH78" s="96"/>
      <c r="OMI78" s="96"/>
      <c r="OMJ78" s="96"/>
      <c r="OMK78" s="96"/>
      <c r="OML78" s="96"/>
      <c r="OMM78" s="96"/>
      <c r="OMN78" s="96"/>
      <c r="OMO78" s="96"/>
      <c r="OMP78" s="96"/>
      <c r="OMQ78" s="96"/>
      <c r="OMR78" s="96"/>
      <c r="OMS78" s="96"/>
      <c r="OMT78" s="96"/>
      <c r="OMU78" s="96"/>
      <c r="OMV78" s="96"/>
      <c r="OMW78" s="96"/>
      <c r="OMX78" s="96"/>
      <c r="OMY78" s="96"/>
      <c r="OMZ78" s="96"/>
      <c r="ONA78" s="96"/>
      <c r="ONB78" s="96"/>
      <c r="ONC78" s="96"/>
      <c r="OND78" s="96"/>
      <c r="ONE78" s="96"/>
      <c r="ONF78" s="96"/>
      <c r="ONG78" s="96"/>
      <c r="ONH78" s="96"/>
      <c r="ONI78" s="96"/>
      <c r="ONJ78" s="96"/>
      <c r="ONK78" s="96"/>
      <c r="ONL78" s="96"/>
      <c r="ONM78" s="96"/>
      <c r="ONN78" s="96"/>
      <c r="ONO78" s="96"/>
      <c r="ONP78" s="96"/>
      <c r="ONQ78" s="96"/>
      <c r="ONR78" s="96"/>
      <c r="ONS78" s="96"/>
      <c r="ONT78" s="96"/>
      <c r="ONU78" s="96"/>
      <c r="ONV78" s="96"/>
      <c r="ONW78" s="96"/>
      <c r="ONX78" s="96"/>
      <c r="ONY78" s="96"/>
      <c r="ONZ78" s="96"/>
      <c r="OOA78" s="96"/>
      <c r="OOB78" s="96"/>
      <c r="OOC78" s="96"/>
      <c r="OOD78" s="96"/>
      <c r="OOE78" s="96"/>
      <c r="OOF78" s="96"/>
      <c r="OOG78" s="96"/>
      <c r="OOH78" s="96"/>
      <c r="OOI78" s="96"/>
      <c r="OOJ78" s="96"/>
      <c r="OOK78" s="96"/>
      <c r="OOL78" s="96"/>
      <c r="OOM78" s="96"/>
      <c r="OON78" s="96"/>
      <c r="OOO78" s="96"/>
      <c r="OOP78" s="96"/>
      <c r="OOQ78" s="96"/>
      <c r="OOR78" s="96"/>
      <c r="OOS78" s="96"/>
      <c r="OOT78" s="96"/>
      <c r="OOU78" s="96"/>
      <c r="OOV78" s="96"/>
      <c r="OOW78" s="96"/>
      <c r="OOX78" s="96"/>
      <c r="OOY78" s="96"/>
      <c r="OOZ78" s="96"/>
      <c r="OPA78" s="96"/>
      <c r="OPB78" s="96"/>
      <c r="OPC78" s="96"/>
      <c r="OPD78" s="96"/>
      <c r="OPE78" s="96"/>
      <c r="OPF78" s="96"/>
      <c r="OPG78" s="96"/>
      <c r="OPH78" s="96"/>
      <c r="OPI78" s="96"/>
      <c r="OPJ78" s="96"/>
      <c r="OPK78" s="96"/>
      <c r="OPL78" s="96"/>
      <c r="OPM78" s="96"/>
      <c r="OPN78" s="96"/>
      <c r="OPO78" s="96"/>
      <c r="OPP78" s="96"/>
      <c r="OPQ78" s="96"/>
      <c r="OPR78" s="96"/>
      <c r="OPS78" s="96"/>
      <c r="OPT78" s="96"/>
      <c r="OPU78" s="96"/>
      <c r="OPV78" s="96"/>
      <c r="OPW78" s="96"/>
      <c r="OPX78" s="96"/>
      <c r="OPY78" s="96"/>
      <c r="OPZ78" s="96"/>
      <c r="OQA78" s="96"/>
      <c r="OQB78" s="96"/>
      <c r="OQC78" s="96"/>
      <c r="OQD78" s="96"/>
      <c r="OQE78" s="96"/>
      <c r="OQF78" s="96"/>
      <c r="OQG78" s="96"/>
      <c r="OQH78" s="96"/>
      <c r="OQI78" s="96"/>
      <c r="OQJ78" s="96"/>
      <c r="OQK78" s="96"/>
      <c r="OQL78" s="96"/>
      <c r="OQM78" s="96"/>
      <c r="OQN78" s="96"/>
      <c r="OQO78" s="96"/>
      <c r="OQP78" s="96"/>
      <c r="OQQ78" s="96"/>
      <c r="OQR78" s="96"/>
      <c r="OQS78" s="96"/>
      <c r="OQT78" s="96"/>
      <c r="OQU78" s="96"/>
      <c r="OQV78" s="96"/>
      <c r="OQW78" s="96"/>
      <c r="OQX78" s="96"/>
      <c r="OQY78" s="96"/>
      <c r="OQZ78" s="96"/>
      <c r="ORA78" s="96"/>
      <c r="ORB78" s="96"/>
      <c r="ORC78" s="96"/>
      <c r="ORD78" s="96"/>
      <c r="ORE78" s="96"/>
      <c r="ORF78" s="96"/>
      <c r="ORG78" s="96"/>
      <c r="ORH78" s="96"/>
      <c r="ORI78" s="96"/>
      <c r="ORJ78" s="96"/>
      <c r="ORK78" s="96"/>
      <c r="ORL78" s="96"/>
      <c r="ORM78" s="96"/>
      <c r="ORN78" s="96"/>
      <c r="ORO78" s="96"/>
      <c r="ORP78" s="96"/>
      <c r="ORQ78" s="96"/>
      <c r="ORR78" s="96"/>
      <c r="ORS78" s="96"/>
      <c r="ORT78" s="96"/>
      <c r="ORU78" s="96"/>
      <c r="ORV78" s="96"/>
      <c r="ORW78" s="96"/>
      <c r="ORX78" s="96"/>
      <c r="ORY78" s="96"/>
      <c r="ORZ78" s="96"/>
      <c r="OSA78" s="96"/>
      <c r="OSB78" s="96"/>
      <c r="OSC78" s="96"/>
      <c r="OSD78" s="96"/>
      <c r="OSE78" s="96"/>
      <c r="OSF78" s="96"/>
      <c r="OSG78" s="96"/>
      <c r="OSH78" s="96"/>
      <c r="OSI78" s="96"/>
      <c r="OSJ78" s="96"/>
      <c r="OSK78" s="96"/>
      <c r="OSL78" s="96"/>
      <c r="OSM78" s="96"/>
      <c r="OSN78" s="96"/>
      <c r="OSO78" s="96"/>
      <c r="OSP78" s="96"/>
      <c r="OSQ78" s="96"/>
      <c r="OSR78" s="96"/>
      <c r="OSS78" s="96"/>
      <c r="OST78" s="96"/>
      <c r="OSU78" s="96"/>
      <c r="OSV78" s="96"/>
      <c r="OSW78" s="96"/>
      <c r="OSX78" s="96"/>
      <c r="OSY78" s="96"/>
      <c r="OSZ78" s="96"/>
      <c r="OTA78" s="96"/>
      <c r="OTB78" s="96"/>
      <c r="OTC78" s="96"/>
      <c r="OTD78" s="96"/>
      <c r="OTE78" s="96"/>
      <c r="OTF78" s="96"/>
      <c r="OTG78" s="96"/>
      <c r="OTH78" s="96"/>
      <c r="OTI78" s="96"/>
      <c r="OTJ78" s="96"/>
      <c r="OTK78" s="96"/>
      <c r="OTL78" s="96"/>
      <c r="OTM78" s="96"/>
      <c r="OTN78" s="96"/>
      <c r="OTO78" s="96"/>
      <c r="OTP78" s="96"/>
      <c r="OTQ78" s="96"/>
      <c r="OTR78" s="96"/>
      <c r="OTS78" s="96"/>
      <c r="OTT78" s="96"/>
      <c r="OTU78" s="96"/>
      <c r="OTV78" s="96"/>
      <c r="OTW78" s="96"/>
      <c r="OTX78" s="96"/>
      <c r="OTY78" s="96"/>
      <c r="OTZ78" s="96"/>
      <c r="OUA78" s="96"/>
      <c r="OUB78" s="96"/>
      <c r="OUC78" s="96"/>
      <c r="OUD78" s="96"/>
      <c r="OUE78" s="96"/>
      <c r="OUF78" s="96"/>
      <c r="OUG78" s="96"/>
      <c r="OUH78" s="96"/>
      <c r="OUI78" s="96"/>
      <c r="OUJ78" s="96"/>
      <c r="OUK78" s="96"/>
      <c r="OUL78" s="96"/>
      <c r="OUM78" s="96"/>
      <c r="OUN78" s="96"/>
      <c r="OUO78" s="96"/>
      <c r="OUP78" s="96"/>
      <c r="OUQ78" s="96"/>
      <c r="OUR78" s="96"/>
      <c r="OUS78" s="96"/>
      <c r="OUT78" s="96"/>
      <c r="OUU78" s="96"/>
      <c r="OUV78" s="96"/>
      <c r="OUW78" s="96"/>
      <c r="OUX78" s="96"/>
      <c r="OUY78" s="96"/>
      <c r="OUZ78" s="96"/>
      <c r="OVA78" s="96"/>
      <c r="OVB78" s="96"/>
      <c r="OVC78" s="96"/>
      <c r="OVD78" s="96"/>
      <c r="OVE78" s="96"/>
      <c r="OVF78" s="96"/>
      <c r="OVG78" s="96"/>
      <c r="OVH78" s="96"/>
      <c r="OVI78" s="96"/>
      <c r="OVJ78" s="96"/>
      <c r="OVK78" s="96"/>
      <c r="OVL78" s="96"/>
      <c r="OVM78" s="96"/>
      <c r="OVN78" s="96"/>
      <c r="OVO78" s="96"/>
      <c r="OVP78" s="96"/>
      <c r="OVQ78" s="96"/>
      <c r="OVR78" s="96"/>
      <c r="OVS78" s="96"/>
      <c r="OVT78" s="96"/>
      <c r="OVU78" s="96"/>
      <c r="OVV78" s="96"/>
      <c r="OVW78" s="96"/>
      <c r="OVX78" s="96"/>
      <c r="OVY78" s="96"/>
      <c r="OVZ78" s="96"/>
      <c r="OWA78" s="96"/>
      <c r="OWB78" s="96"/>
      <c r="OWC78" s="96"/>
      <c r="OWD78" s="96"/>
      <c r="OWE78" s="96"/>
      <c r="OWF78" s="96"/>
      <c r="OWG78" s="96"/>
      <c r="OWH78" s="96"/>
      <c r="OWI78" s="96"/>
      <c r="OWJ78" s="96"/>
      <c r="OWK78" s="96"/>
      <c r="OWL78" s="96"/>
      <c r="OWM78" s="96"/>
      <c r="OWN78" s="96"/>
      <c r="OWO78" s="96"/>
      <c r="OWP78" s="96"/>
      <c r="OWQ78" s="96"/>
      <c r="OWR78" s="96"/>
      <c r="OWS78" s="96"/>
      <c r="OWT78" s="96"/>
      <c r="OWU78" s="96"/>
      <c r="OWV78" s="96"/>
      <c r="OWW78" s="96"/>
      <c r="OWX78" s="96"/>
      <c r="OWY78" s="96"/>
      <c r="OWZ78" s="96"/>
      <c r="OXA78" s="96"/>
      <c r="OXB78" s="96"/>
      <c r="OXC78" s="96"/>
      <c r="OXD78" s="96"/>
      <c r="OXE78" s="96"/>
      <c r="OXF78" s="96"/>
      <c r="OXG78" s="96"/>
      <c r="OXH78" s="96"/>
      <c r="OXI78" s="96"/>
      <c r="OXJ78" s="96"/>
      <c r="OXK78" s="96"/>
      <c r="OXL78" s="96"/>
      <c r="OXM78" s="96"/>
      <c r="OXN78" s="96"/>
      <c r="OXO78" s="96"/>
      <c r="OXP78" s="96"/>
      <c r="OXQ78" s="96"/>
      <c r="OXR78" s="96"/>
      <c r="OXS78" s="96"/>
      <c r="OXT78" s="96"/>
      <c r="OXU78" s="96"/>
      <c r="OXV78" s="96"/>
      <c r="OXW78" s="96"/>
      <c r="OXX78" s="96"/>
      <c r="OXY78" s="96"/>
      <c r="OXZ78" s="96"/>
      <c r="OYA78" s="96"/>
      <c r="OYB78" s="96"/>
      <c r="OYC78" s="96"/>
      <c r="OYD78" s="96"/>
      <c r="OYE78" s="96"/>
      <c r="OYF78" s="96"/>
      <c r="OYG78" s="96"/>
      <c r="OYH78" s="96"/>
      <c r="OYI78" s="96"/>
      <c r="OYJ78" s="96"/>
      <c r="OYK78" s="96"/>
      <c r="OYL78" s="96"/>
      <c r="OYM78" s="96"/>
      <c r="OYN78" s="96"/>
      <c r="OYO78" s="96"/>
      <c r="OYP78" s="96"/>
      <c r="OYQ78" s="96"/>
      <c r="OYR78" s="96"/>
      <c r="OYS78" s="96"/>
      <c r="OYT78" s="96"/>
      <c r="OYU78" s="96"/>
      <c r="OYV78" s="96"/>
      <c r="OYW78" s="96"/>
      <c r="OYX78" s="96"/>
      <c r="OYY78" s="96"/>
      <c r="OYZ78" s="96"/>
      <c r="OZA78" s="96"/>
      <c r="OZB78" s="96"/>
      <c r="OZC78" s="96"/>
      <c r="OZD78" s="96"/>
      <c r="OZE78" s="96"/>
      <c r="OZF78" s="96"/>
      <c r="OZG78" s="96"/>
      <c r="OZH78" s="96"/>
      <c r="OZI78" s="96"/>
      <c r="OZJ78" s="96"/>
      <c r="OZK78" s="96"/>
      <c r="OZL78" s="96"/>
      <c r="OZM78" s="96"/>
      <c r="OZN78" s="96"/>
      <c r="OZO78" s="96"/>
      <c r="OZP78" s="96"/>
      <c r="OZQ78" s="96"/>
      <c r="OZR78" s="96"/>
      <c r="OZS78" s="96"/>
      <c r="OZT78" s="96"/>
      <c r="OZU78" s="96"/>
      <c r="OZV78" s="96"/>
      <c r="OZW78" s="96"/>
      <c r="OZX78" s="96"/>
      <c r="OZY78" s="96"/>
      <c r="OZZ78" s="96"/>
      <c r="PAA78" s="96"/>
      <c r="PAB78" s="96"/>
      <c r="PAC78" s="96"/>
      <c r="PAD78" s="96"/>
      <c r="PAE78" s="96"/>
      <c r="PAF78" s="96"/>
      <c r="PAG78" s="96"/>
      <c r="PAH78" s="96"/>
      <c r="PAI78" s="96"/>
      <c r="PAJ78" s="96"/>
      <c r="PAK78" s="96"/>
      <c r="PAL78" s="96"/>
      <c r="PAM78" s="96"/>
      <c r="PAN78" s="96"/>
      <c r="PAO78" s="96"/>
      <c r="PAP78" s="96"/>
      <c r="PAQ78" s="96"/>
      <c r="PAR78" s="96"/>
      <c r="PAS78" s="96"/>
      <c r="PAT78" s="96"/>
      <c r="PAU78" s="96"/>
      <c r="PAV78" s="96"/>
      <c r="PAW78" s="96"/>
      <c r="PAX78" s="96"/>
      <c r="PAY78" s="96"/>
      <c r="PAZ78" s="96"/>
      <c r="PBA78" s="96"/>
      <c r="PBB78" s="96"/>
      <c r="PBC78" s="96"/>
      <c r="PBD78" s="96"/>
      <c r="PBE78" s="96"/>
      <c r="PBF78" s="96"/>
      <c r="PBG78" s="96"/>
      <c r="PBH78" s="96"/>
      <c r="PBI78" s="96"/>
      <c r="PBJ78" s="96"/>
      <c r="PBK78" s="96"/>
      <c r="PBL78" s="96"/>
      <c r="PBM78" s="96"/>
      <c r="PBN78" s="96"/>
      <c r="PBO78" s="96"/>
      <c r="PBP78" s="96"/>
      <c r="PBQ78" s="96"/>
      <c r="PBR78" s="96"/>
      <c r="PBS78" s="96"/>
      <c r="PBT78" s="96"/>
      <c r="PBU78" s="96"/>
      <c r="PBV78" s="96"/>
      <c r="PBW78" s="96"/>
      <c r="PBX78" s="96"/>
      <c r="PBY78" s="96"/>
      <c r="PBZ78" s="96"/>
      <c r="PCA78" s="96"/>
      <c r="PCB78" s="96"/>
      <c r="PCC78" s="96"/>
      <c r="PCD78" s="96"/>
      <c r="PCE78" s="96"/>
      <c r="PCF78" s="96"/>
      <c r="PCG78" s="96"/>
      <c r="PCH78" s="96"/>
      <c r="PCI78" s="96"/>
      <c r="PCJ78" s="96"/>
      <c r="PCK78" s="96"/>
      <c r="PCL78" s="96"/>
      <c r="PCM78" s="96"/>
      <c r="PCN78" s="96"/>
      <c r="PCO78" s="96"/>
      <c r="PCP78" s="96"/>
      <c r="PCQ78" s="96"/>
      <c r="PCR78" s="96"/>
      <c r="PCS78" s="96"/>
      <c r="PCT78" s="96"/>
      <c r="PCU78" s="96"/>
      <c r="PCV78" s="96"/>
      <c r="PCW78" s="96"/>
      <c r="PCX78" s="96"/>
      <c r="PCY78" s="96"/>
      <c r="PCZ78" s="96"/>
      <c r="PDA78" s="96"/>
      <c r="PDB78" s="96"/>
      <c r="PDC78" s="96"/>
      <c r="PDD78" s="96"/>
      <c r="PDE78" s="96"/>
      <c r="PDF78" s="96"/>
      <c r="PDG78" s="96"/>
      <c r="PDH78" s="96"/>
      <c r="PDI78" s="96"/>
      <c r="PDJ78" s="96"/>
      <c r="PDK78" s="96"/>
      <c r="PDL78" s="96"/>
      <c r="PDM78" s="96"/>
      <c r="PDN78" s="96"/>
      <c r="PDO78" s="96"/>
      <c r="PDP78" s="96"/>
      <c r="PDQ78" s="96"/>
      <c r="PDR78" s="96"/>
      <c r="PDS78" s="96"/>
      <c r="PDT78" s="96"/>
      <c r="PDU78" s="96"/>
      <c r="PDV78" s="96"/>
      <c r="PDW78" s="96"/>
      <c r="PDX78" s="96"/>
      <c r="PDY78" s="96"/>
      <c r="PDZ78" s="96"/>
      <c r="PEA78" s="96"/>
      <c r="PEB78" s="96"/>
      <c r="PEC78" s="96"/>
      <c r="PED78" s="96"/>
      <c r="PEE78" s="96"/>
      <c r="PEF78" s="96"/>
      <c r="PEG78" s="96"/>
      <c r="PEH78" s="96"/>
      <c r="PEI78" s="96"/>
      <c r="PEJ78" s="96"/>
      <c r="PEK78" s="96"/>
      <c r="PEL78" s="96"/>
      <c r="PEM78" s="96"/>
      <c r="PEN78" s="96"/>
      <c r="PEO78" s="96"/>
      <c r="PEP78" s="96"/>
      <c r="PEQ78" s="96"/>
      <c r="PER78" s="96"/>
      <c r="PES78" s="96"/>
      <c r="PET78" s="96"/>
      <c r="PEU78" s="96"/>
      <c r="PEV78" s="96"/>
      <c r="PEW78" s="96"/>
      <c r="PEX78" s="96"/>
      <c r="PEY78" s="96"/>
      <c r="PEZ78" s="96"/>
      <c r="PFA78" s="96"/>
      <c r="PFB78" s="96"/>
      <c r="PFC78" s="96"/>
      <c r="PFD78" s="96"/>
      <c r="PFE78" s="96"/>
      <c r="PFF78" s="96"/>
      <c r="PFG78" s="96"/>
      <c r="PFH78" s="96"/>
      <c r="PFI78" s="96"/>
      <c r="PFJ78" s="96"/>
      <c r="PFK78" s="96"/>
      <c r="PFL78" s="96"/>
      <c r="PFM78" s="96"/>
      <c r="PFN78" s="96"/>
      <c r="PFO78" s="96"/>
      <c r="PFP78" s="96"/>
      <c r="PFQ78" s="96"/>
      <c r="PFR78" s="96"/>
      <c r="PFS78" s="96"/>
      <c r="PFT78" s="96"/>
      <c r="PFU78" s="96"/>
      <c r="PFV78" s="96"/>
      <c r="PFW78" s="96"/>
      <c r="PFX78" s="96"/>
      <c r="PFY78" s="96"/>
      <c r="PFZ78" s="96"/>
      <c r="PGA78" s="96"/>
      <c r="PGB78" s="96"/>
      <c r="PGC78" s="96"/>
      <c r="PGD78" s="96"/>
      <c r="PGE78" s="96"/>
      <c r="PGF78" s="96"/>
      <c r="PGG78" s="96"/>
      <c r="PGH78" s="96"/>
      <c r="PGI78" s="96"/>
      <c r="PGJ78" s="96"/>
      <c r="PGK78" s="96"/>
      <c r="PGL78" s="96"/>
      <c r="PGM78" s="96"/>
      <c r="PGN78" s="96"/>
      <c r="PGO78" s="96"/>
      <c r="PGP78" s="96"/>
      <c r="PGQ78" s="96"/>
      <c r="PGR78" s="96"/>
      <c r="PGS78" s="96"/>
      <c r="PGT78" s="96"/>
      <c r="PGU78" s="96"/>
      <c r="PGV78" s="96"/>
      <c r="PGW78" s="96"/>
      <c r="PGX78" s="96"/>
      <c r="PGY78" s="96"/>
      <c r="PGZ78" s="96"/>
      <c r="PHA78" s="96"/>
      <c r="PHB78" s="96"/>
      <c r="PHC78" s="96"/>
      <c r="PHD78" s="96"/>
      <c r="PHE78" s="96"/>
      <c r="PHF78" s="96"/>
      <c r="PHG78" s="96"/>
      <c r="PHH78" s="96"/>
      <c r="PHI78" s="96"/>
      <c r="PHJ78" s="96"/>
      <c r="PHK78" s="96"/>
      <c r="PHL78" s="96"/>
      <c r="PHM78" s="96"/>
      <c r="PHN78" s="96"/>
      <c r="PHO78" s="96"/>
      <c r="PHP78" s="96"/>
      <c r="PHQ78" s="96"/>
      <c r="PHR78" s="96"/>
      <c r="PHS78" s="96"/>
      <c r="PHT78" s="96"/>
      <c r="PHU78" s="96"/>
      <c r="PHV78" s="96"/>
      <c r="PHW78" s="96"/>
      <c r="PHX78" s="96"/>
      <c r="PHY78" s="96"/>
      <c r="PHZ78" s="96"/>
      <c r="PIA78" s="96"/>
      <c r="PIB78" s="96"/>
      <c r="PIC78" s="96"/>
      <c r="PID78" s="96"/>
      <c r="PIE78" s="96"/>
      <c r="PIF78" s="96"/>
      <c r="PIG78" s="96"/>
      <c r="PIH78" s="96"/>
      <c r="PII78" s="96"/>
      <c r="PIJ78" s="96"/>
      <c r="PIK78" s="96"/>
      <c r="PIL78" s="96"/>
      <c r="PIM78" s="96"/>
      <c r="PIN78" s="96"/>
      <c r="PIO78" s="96"/>
      <c r="PIP78" s="96"/>
      <c r="PIQ78" s="96"/>
      <c r="PIR78" s="96"/>
      <c r="PIS78" s="96"/>
      <c r="PIT78" s="96"/>
      <c r="PIU78" s="96"/>
      <c r="PIV78" s="96"/>
      <c r="PIW78" s="96"/>
      <c r="PIX78" s="96"/>
      <c r="PIY78" s="96"/>
      <c r="PIZ78" s="96"/>
      <c r="PJA78" s="96"/>
      <c r="PJB78" s="96"/>
      <c r="PJC78" s="96"/>
      <c r="PJD78" s="96"/>
      <c r="PJE78" s="96"/>
      <c r="PJF78" s="96"/>
      <c r="PJG78" s="96"/>
      <c r="PJH78" s="96"/>
      <c r="PJI78" s="96"/>
      <c r="PJJ78" s="96"/>
      <c r="PJK78" s="96"/>
      <c r="PJL78" s="96"/>
      <c r="PJM78" s="96"/>
      <c r="PJN78" s="96"/>
      <c r="PJO78" s="96"/>
      <c r="PJP78" s="96"/>
      <c r="PJQ78" s="96"/>
      <c r="PJR78" s="96"/>
      <c r="PJS78" s="96"/>
      <c r="PJT78" s="96"/>
      <c r="PJU78" s="96"/>
      <c r="PJV78" s="96"/>
      <c r="PJW78" s="96"/>
      <c r="PJX78" s="96"/>
      <c r="PJY78" s="96"/>
      <c r="PJZ78" s="96"/>
      <c r="PKA78" s="96"/>
      <c r="PKB78" s="96"/>
      <c r="PKC78" s="96"/>
      <c r="PKD78" s="96"/>
      <c r="PKE78" s="96"/>
      <c r="PKF78" s="96"/>
      <c r="PKG78" s="96"/>
      <c r="PKH78" s="96"/>
      <c r="PKI78" s="96"/>
      <c r="PKJ78" s="96"/>
      <c r="PKK78" s="96"/>
      <c r="PKL78" s="96"/>
      <c r="PKM78" s="96"/>
      <c r="PKN78" s="96"/>
      <c r="PKO78" s="96"/>
      <c r="PKP78" s="96"/>
      <c r="PKQ78" s="96"/>
      <c r="PKR78" s="96"/>
      <c r="PKS78" s="96"/>
      <c r="PKT78" s="96"/>
      <c r="PKU78" s="96"/>
      <c r="PKV78" s="96"/>
      <c r="PKW78" s="96"/>
      <c r="PKX78" s="96"/>
      <c r="PKY78" s="96"/>
      <c r="PKZ78" s="96"/>
      <c r="PLA78" s="96"/>
      <c r="PLB78" s="96"/>
      <c r="PLC78" s="96"/>
      <c r="PLD78" s="96"/>
      <c r="PLE78" s="96"/>
      <c r="PLF78" s="96"/>
      <c r="PLG78" s="96"/>
      <c r="PLH78" s="96"/>
      <c r="PLI78" s="96"/>
      <c r="PLJ78" s="96"/>
      <c r="PLK78" s="96"/>
      <c r="PLL78" s="96"/>
      <c r="PLM78" s="96"/>
      <c r="PLN78" s="96"/>
      <c r="PLO78" s="96"/>
      <c r="PLP78" s="96"/>
      <c r="PLQ78" s="96"/>
      <c r="PLR78" s="96"/>
      <c r="PLS78" s="96"/>
      <c r="PLT78" s="96"/>
      <c r="PLU78" s="96"/>
      <c r="PLV78" s="96"/>
      <c r="PLW78" s="96"/>
      <c r="PLX78" s="96"/>
      <c r="PLY78" s="96"/>
      <c r="PLZ78" s="96"/>
      <c r="PMA78" s="96"/>
      <c r="PMB78" s="96"/>
      <c r="PMC78" s="96"/>
      <c r="PMD78" s="96"/>
      <c r="PME78" s="96"/>
      <c r="PMF78" s="96"/>
      <c r="PMG78" s="96"/>
      <c r="PMH78" s="96"/>
      <c r="PMI78" s="96"/>
      <c r="PMJ78" s="96"/>
      <c r="PMK78" s="96"/>
      <c r="PML78" s="96"/>
      <c r="PMM78" s="96"/>
      <c r="PMN78" s="96"/>
      <c r="PMO78" s="96"/>
      <c r="PMP78" s="96"/>
      <c r="PMQ78" s="96"/>
      <c r="PMR78" s="96"/>
      <c r="PMS78" s="96"/>
      <c r="PMT78" s="96"/>
      <c r="PMU78" s="96"/>
      <c r="PMV78" s="96"/>
      <c r="PMW78" s="96"/>
      <c r="PMX78" s="96"/>
      <c r="PMY78" s="96"/>
      <c r="PMZ78" s="96"/>
      <c r="PNA78" s="96"/>
      <c r="PNB78" s="96"/>
      <c r="PNC78" s="96"/>
      <c r="PND78" s="96"/>
      <c r="PNE78" s="96"/>
      <c r="PNF78" s="96"/>
      <c r="PNG78" s="96"/>
      <c r="PNH78" s="96"/>
      <c r="PNI78" s="96"/>
      <c r="PNJ78" s="96"/>
      <c r="PNK78" s="96"/>
      <c r="PNL78" s="96"/>
      <c r="PNM78" s="96"/>
      <c r="PNN78" s="96"/>
      <c r="PNO78" s="96"/>
      <c r="PNP78" s="96"/>
      <c r="PNQ78" s="96"/>
      <c r="PNR78" s="96"/>
      <c r="PNS78" s="96"/>
      <c r="PNT78" s="96"/>
      <c r="PNU78" s="96"/>
      <c r="PNV78" s="96"/>
      <c r="PNW78" s="96"/>
      <c r="PNX78" s="96"/>
      <c r="PNY78" s="96"/>
      <c r="PNZ78" s="96"/>
      <c r="POA78" s="96"/>
      <c r="POB78" s="96"/>
      <c r="POC78" s="96"/>
      <c r="POD78" s="96"/>
      <c r="POE78" s="96"/>
      <c r="POF78" s="96"/>
      <c r="POG78" s="96"/>
      <c r="POH78" s="96"/>
      <c r="POI78" s="96"/>
      <c r="POJ78" s="96"/>
      <c r="POK78" s="96"/>
      <c r="POL78" s="96"/>
      <c r="POM78" s="96"/>
      <c r="PON78" s="96"/>
      <c r="POO78" s="96"/>
      <c r="POP78" s="96"/>
      <c r="POQ78" s="96"/>
      <c r="POR78" s="96"/>
      <c r="POS78" s="96"/>
      <c r="POT78" s="96"/>
      <c r="POU78" s="96"/>
      <c r="POV78" s="96"/>
      <c r="POW78" s="96"/>
      <c r="POX78" s="96"/>
      <c r="POY78" s="96"/>
      <c r="POZ78" s="96"/>
      <c r="PPA78" s="96"/>
      <c r="PPB78" s="96"/>
      <c r="PPC78" s="96"/>
      <c r="PPD78" s="96"/>
      <c r="PPE78" s="96"/>
      <c r="PPF78" s="96"/>
      <c r="PPG78" s="96"/>
      <c r="PPH78" s="96"/>
      <c r="PPI78" s="96"/>
      <c r="PPJ78" s="96"/>
      <c r="PPK78" s="96"/>
      <c r="PPL78" s="96"/>
      <c r="PPM78" s="96"/>
      <c r="PPN78" s="96"/>
      <c r="PPO78" s="96"/>
      <c r="PPP78" s="96"/>
      <c r="PPQ78" s="96"/>
      <c r="PPR78" s="96"/>
      <c r="PPS78" s="96"/>
      <c r="PPT78" s="96"/>
      <c r="PPU78" s="96"/>
      <c r="PPV78" s="96"/>
      <c r="PPW78" s="96"/>
      <c r="PPX78" s="96"/>
      <c r="PPY78" s="96"/>
      <c r="PPZ78" s="96"/>
      <c r="PQA78" s="96"/>
      <c r="PQB78" s="96"/>
      <c r="PQC78" s="96"/>
      <c r="PQD78" s="96"/>
      <c r="PQE78" s="96"/>
      <c r="PQF78" s="96"/>
      <c r="PQG78" s="96"/>
      <c r="PQH78" s="96"/>
      <c r="PQI78" s="96"/>
      <c r="PQJ78" s="96"/>
      <c r="PQK78" s="96"/>
      <c r="PQL78" s="96"/>
      <c r="PQM78" s="96"/>
      <c r="PQN78" s="96"/>
      <c r="PQO78" s="96"/>
      <c r="PQP78" s="96"/>
      <c r="PQQ78" s="96"/>
      <c r="PQR78" s="96"/>
      <c r="PQS78" s="96"/>
      <c r="PQT78" s="96"/>
      <c r="PQU78" s="96"/>
      <c r="PQV78" s="96"/>
      <c r="PQW78" s="96"/>
      <c r="PQX78" s="96"/>
      <c r="PQY78" s="96"/>
      <c r="PQZ78" s="96"/>
      <c r="PRA78" s="96"/>
      <c r="PRB78" s="96"/>
      <c r="PRC78" s="96"/>
      <c r="PRD78" s="96"/>
      <c r="PRE78" s="96"/>
      <c r="PRF78" s="96"/>
      <c r="PRG78" s="96"/>
      <c r="PRH78" s="96"/>
      <c r="PRI78" s="96"/>
      <c r="PRJ78" s="96"/>
      <c r="PRK78" s="96"/>
      <c r="PRL78" s="96"/>
      <c r="PRM78" s="96"/>
      <c r="PRN78" s="96"/>
      <c r="PRO78" s="96"/>
      <c r="PRP78" s="96"/>
      <c r="PRQ78" s="96"/>
      <c r="PRR78" s="96"/>
      <c r="PRS78" s="96"/>
      <c r="PRT78" s="96"/>
      <c r="PRU78" s="96"/>
      <c r="PRV78" s="96"/>
      <c r="PRW78" s="96"/>
      <c r="PRX78" s="96"/>
      <c r="PRY78" s="96"/>
      <c r="PRZ78" s="96"/>
      <c r="PSA78" s="96"/>
      <c r="PSB78" s="96"/>
      <c r="PSC78" s="96"/>
      <c r="PSD78" s="96"/>
      <c r="PSE78" s="96"/>
      <c r="PSF78" s="96"/>
      <c r="PSG78" s="96"/>
      <c r="PSH78" s="96"/>
      <c r="PSI78" s="96"/>
      <c r="PSJ78" s="96"/>
      <c r="PSK78" s="96"/>
      <c r="PSL78" s="96"/>
      <c r="PSM78" s="96"/>
      <c r="PSN78" s="96"/>
      <c r="PSO78" s="96"/>
      <c r="PSP78" s="96"/>
      <c r="PSQ78" s="96"/>
      <c r="PSR78" s="96"/>
      <c r="PSS78" s="96"/>
      <c r="PST78" s="96"/>
      <c r="PSU78" s="96"/>
      <c r="PSV78" s="96"/>
      <c r="PSW78" s="96"/>
      <c r="PSX78" s="96"/>
      <c r="PSY78" s="96"/>
      <c r="PSZ78" s="96"/>
      <c r="PTA78" s="96"/>
      <c r="PTB78" s="96"/>
      <c r="PTC78" s="96"/>
      <c r="PTD78" s="96"/>
      <c r="PTE78" s="96"/>
      <c r="PTF78" s="96"/>
      <c r="PTG78" s="96"/>
      <c r="PTH78" s="96"/>
      <c r="PTI78" s="96"/>
      <c r="PTJ78" s="96"/>
      <c r="PTK78" s="96"/>
      <c r="PTL78" s="96"/>
      <c r="PTM78" s="96"/>
      <c r="PTN78" s="96"/>
      <c r="PTO78" s="96"/>
      <c r="PTP78" s="96"/>
      <c r="PTQ78" s="96"/>
      <c r="PTR78" s="96"/>
      <c r="PTS78" s="96"/>
      <c r="PTT78" s="96"/>
      <c r="PTU78" s="96"/>
      <c r="PTV78" s="96"/>
      <c r="PTW78" s="96"/>
      <c r="PTX78" s="96"/>
      <c r="PTY78" s="96"/>
      <c r="PTZ78" s="96"/>
      <c r="PUA78" s="96"/>
      <c r="PUB78" s="96"/>
      <c r="PUC78" s="96"/>
      <c r="PUD78" s="96"/>
      <c r="PUE78" s="96"/>
      <c r="PUF78" s="96"/>
      <c r="PUG78" s="96"/>
      <c r="PUH78" s="96"/>
      <c r="PUI78" s="96"/>
      <c r="PUJ78" s="96"/>
      <c r="PUK78" s="96"/>
      <c r="PUL78" s="96"/>
      <c r="PUM78" s="96"/>
      <c r="PUN78" s="96"/>
      <c r="PUO78" s="96"/>
      <c r="PUP78" s="96"/>
      <c r="PUQ78" s="96"/>
      <c r="PUR78" s="96"/>
      <c r="PUS78" s="96"/>
      <c r="PUT78" s="96"/>
      <c r="PUU78" s="96"/>
      <c r="PUV78" s="96"/>
      <c r="PUW78" s="96"/>
      <c r="PUX78" s="96"/>
      <c r="PUY78" s="96"/>
      <c r="PUZ78" s="96"/>
      <c r="PVA78" s="96"/>
      <c r="PVB78" s="96"/>
      <c r="PVC78" s="96"/>
      <c r="PVD78" s="96"/>
      <c r="PVE78" s="96"/>
      <c r="PVF78" s="96"/>
      <c r="PVG78" s="96"/>
      <c r="PVH78" s="96"/>
      <c r="PVI78" s="96"/>
      <c r="PVJ78" s="96"/>
      <c r="PVK78" s="96"/>
      <c r="PVL78" s="96"/>
      <c r="PVM78" s="96"/>
      <c r="PVN78" s="96"/>
      <c r="PVO78" s="96"/>
      <c r="PVP78" s="96"/>
      <c r="PVQ78" s="96"/>
      <c r="PVR78" s="96"/>
      <c r="PVS78" s="96"/>
      <c r="PVT78" s="96"/>
      <c r="PVU78" s="96"/>
      <c r="PVV78" s="96"/>
      <c r="PVW78" s="96"/>
      <c r="PVX78" s="96"/>
      <c r="PVY78" s="96"/>
      <c r="PVZ78" s="96"/>
      <c r="PWA78" s="96"/>
      <c r="PWB78" s="96"/>
      <c r="PWC78" s="96"/>
      <c r="PWD78" s="96"/>
      <c r="PWE78" s="96"/>
      <c r="PWF78" s="96"/>
      <c r="PWG78" s="96"/>
      <c r="PWH78" s="96"/>
      <c r="PWI78" s="96"/>
      <c r="PWJ78" s="96"/>
      <c r="PWK78" s="96"/>
      <c r="PWL78" s="96"/>
      <c r="PWM78" s="96"/>
      <c r="PWN78" s="96"/>
      <c r="PWO78" s="96"/>
      <c r="PWP78" s="96"/>
      <c r="PWQ78" s="96"/>
      <c r="PWR78" s="96"/>
      <c r="PWS78" s="96"/>
      <c r="PWT78" s="96"/>
      <c r="PWU78" s="96"/>
      <c r="PWV78" s="96"/>
      <c r="PWW78" s="96"/>
      <c r="PWX78" s="96"/>
      <c r="PWY78" s="96"/>
      <c r="PWZ78" s="96"/>
      <c r="PXA78" s="96"/>
      <c r="PXB78" s="96"/>
      <c r="PXC78" s="96"/>
      <c r="PXD78" s="96"/>
      <c r="PXE78" s="96"/>
      <c r="PXF78" s="96"/>
      <c r="PXG78" s="96"/>
      <c r="PXH78" s="96"/>
      <c r="PXI78" s="96"/>
      <c r="PXJ78" s="96"/>
      <c r="PXK78" s="96"/>
      <c r="PXL78" s="96"/>
      <c r="PXM78" s="96"/>
      <c r="PXN78" s="96"/>
      <c r="PXO78" s="96"/>
      <c r="PXP78" s="96"/>
      <c r="PXQ78" s="96"/>
      <c r="PXR78" s="96"/>
      <c r="PXS78" s="96"/>
      <c r="PXT78" s="96"/>
      <c r="PXU78" s="96"/>
      <c r="PXV78" s="96"/>
      <c r="PXW78" s="96"/>
      <c r="PXX78" s="96"/>
      <c r="PXY78" s="96"/>
      <c r="PXZ78" s="96"/>
      <c r="PYA78" s="96"/>
      <c r="PYB78" s="96"/>
      <c r="PYC78" s="96"/>
      <c r="PYD78" s="96"/>
      <c r="PYE78" s="96"/>
      <c r="PYF78" s="96"/>
      <c r="PYG78" s="96"/>
      <c r="PYH78" s="96"/>
      <c r="PYI78" s="96"/>
      <c r="PYJ78" s="96"/>
      <c r="PYK78" s="96"/>
      <c r="PYL78" s="96"/>
      <c r="PYM78" s="96"/>
      <c r="PYN78" s="96"/>
      <c r="PYO78" s="96"/>
      <c r="PYP78" s="96"/>
      <c r="PYQ78" s="96"/>
      <c r="PYR78" s="96"/>
      <c r="PYS78" s="96"/>
      <c r="PYT78" s="96"/>
      <c r="PYU78" s="96"/>
      <c r="PYV78" s="96"/>
      <c r="PYW78" s="96"/>
      <c r="PYX78" s="96"/>
      <c r="PYY78" s="96"/>
      <c r="PYZ78" s="96"/>
      <c r="PZA78" s="96"/>
      <c r="PZB78" s="96"/>
      <c r="PZC78" s="96"/>
      <c r="PZD78" s="96"/>
      <c r="PZE78" s="96"/>
      <c r="PZF78" s="96"/>
      <c r="PZG78" s="96"/>
      <c r="PZH78" s="96"/>
      <c r="PZI78" s="96"/>
      <c r="PZJ78" s="96"/>
      <c r="PZK78" s="96"/>
      <c r="PZL78" s="96"/>
      <c r="PZM78" s="96"/>
      <c r="PZN78" s="96"/>
      <c r="PZO78" s="96"/>
      <c r="PZP78" s="96"/>
      <c r="PZQ78" s="96"/>
      <c r="PZR78" s="96"/>
      <c r="PZS78" s="96"/>
      <c r="PZT78" s="96"/>
      <c r="PZU78" s="96"/>
      <c r="PZV78" s="96"/>
      <c r="PZW78" s="96"/>
      <c r="PZX78" s="96"/>
      <c r="PZY78" s="96"/>
      <c r="PZZ78" s="96"/>
      <c r="QAA78" s="96"/>
      <c r="QAB78" s="96"/>
      <c r="QAC78" s="96"/>
      <c r="QAD78" s="96"/>
      <c r="QAE78" s="96"/>
      <c r="QAF78" s="96"/>
      <c r="QAG78" s="96"/>
      <c r="QAH78" s="96"/>
      <c r="QAI78" s="96"/>
      <c r="QAJ78" s="96"/>
      <c r="QAK78" s="96"/>
      <c r="QAL78" s="96"/>
      <c r="QAM78" s="96"/>
      <c r="QAN78" s="96"/>
      <c r="QAO78" s="96"/>
      <c r="QAP78" s="96"/>
      <c r="QAQ78" s="96"/>
      <c r="QAR78" s="96"/>
      <c r="QAS78" s="96"/>
      <c r="QAT78" s="96"/>
      <c r="QAU78" s="96"/>
      <c r="QAV78" s="96"/>
      <c r="QAW78" s="96"/>
      <c r="QAX78" s="96"/>
      <c r="QAY78" s="96"/>
      <c r="QAZ78" s="96"/>
      <c r="QBA78" s="96"/>
      <c r="QBB78" s="96"/>
      <c r="QBC78" s="96"/>
      <c r="QBD78" s="96"/>
      <c r="QBE78" s="96"/>
      <c r="QBF78" s="96"/>
      <c r="QBG78" s="96"/>
      <c r="QBH78" s="96"/>
      <c r="QBI78" s="96"/>
      <c r="QBJ78" s="96"/>
      <c r="QBK78" s="96"/>
      <c r="QBL78" s="96"/>
      <c r="QBM78" s="96"/>
      <c r="QBN78" s="96"/>
      <c r="QBO78" s="96"/>
      <c r="QBP78" s="96"/>
      <c r="QBQ78" s="96"/>
      <c r="QBR78" s="96"/>
      <c r="QBS78" s="96"/>
      <c r="QBT78" s="96"/>
      <c r="QBU78" s="96"/>
      <c r="QBV78" s="96"/>
      <c r="QBW78" s="96"/>
      <c r="QBX78" s="96"/>
      <c r="QBY78" s="96"/>
      <c r="QBZ78" s="96"/>
      <c r="QCA78" s="96"/>
      <c r="QCB78" s="96"/>
      <c r="QCC78" s="96"/>
      <c r="QCD78" s="96"/>
      <c r="QCE78" s="96"/>
      <c r="QCF78" s="96"/>
      <c r="QCG78" s="96"/>
      <c r="QCH78" s="96"/>
      <c r="QCI78" s="96"/>
      <c r="QCJ78" s="96"/>
      <c r="QCK78" s="96"/>
      <c r="QCL78" s="96"/>
      <c r="QCM78" s="96"/>
      <c r="QCN78" s="96"/>
      <c r="QCO78" s="96"/>
      <c r="QCP78" s="96"/>
      <c r="QCQ78" s="96"/>
      <c r="QCR78" s="96"/>
      <c r="QCS78" s="96"/>
      <c r="QCT78" s="96"/>
      <c r="QCU78" s="96"/>
      <c r="QCV78" s="96"/>
      <c r="QCW78" s="96"/>
      <c r="QCX78" s="96"/>
      <c r="QCY78" s="96"/>
      <c r="QCZ78" s="96"/>
      <c r="QDA78" s="96"/>
      <c r="QDB78" s="96"/>
      <c r="QDC78" s="96"/>
      <c r="QDD78" s="96"/>
      <c r="QDE78" s="96"/>
      <c r="QDF78" s="96"/>
      <c r="QDG78" s="96"/>
      <c r="QDH78" s="96"/>
      <c r="QDI78" s="96"/>
      <c r="QDJ78" s="96"/>
      <c r="QDK78" s="96"/>
      <c r="QDL78" s="96"/>
      <c r="QDM78" s="96"/>
      <c r="QDN78" s="96"/>
      <c r="QDO78" s="96"/>
      <c r="QDP78" s="96"/>
      <c r="QDQ78" s="96"/>
      <c r="QDR78" s="96"/>
      <c r="QDS78" s="96"/>
      <c r="QDT78" s="96"/>
      <c r="QDU78" s="96"/>
      <c r="QDV78" s="96"/>
      <c r="QDW78" s="96"/>
      <c r="QDX78" s="96"/>
      <c r="QDY78" s="96"/>
      <c r="QDZ78" s="96"/>
      <c r="QEA78" s="96"/>
      <c r="QEB78" s="96"/>
      <c r="QEC78" s="96"/>
      <c r="QED78" s="96"/>
      <c r="QEE78" s="96"/>
      <c r="QEF78" s="96"/>
      <c r="QEG78" s="96"/>
      <c r="QEH78" s="96"/>
      <c r="QEI78" s="96"/>
      <c r="QEJ78" s="96"/>
      <c r="QEK78" s="96"/>
      <c r="QEL78" s="96"/>
      <c r="QEM78" s="96"/>
      <c r="QEN78" s="96"/>
      <c r="QEO78" s="96"/>
      <c r="QEP78" s="96"/>
      <c r="QEQ78" s="96"/>
      <c r="QER78" s="96"/>
      <c r="QES78" s="96"/>
      <c r="QET78" s="96"/>
      <c r="QEU78" s="96"/>
      <c r="QEV78" s="96"/>
      <c r="QEW78" s="96"/>
      <c r="QEX78" s="96"/>
      <c r="QEY78" s="96"/>
      <c r="QEZ78" s="96"/>
      <c r="QFA78" s="96"/>
      <c r="QFB78" s="96"/>
      <c r="QFC78" s="96"/>
      <c r="QFD78" s="96"/>
      <c r="QFE78" s="96"/>
      <c r="QFF78" s="96"/>
      <c r="QFG78" s="96"/>
      <c r="QFH78" s="96"/>
      <c r="QFI78" s="96"/>
      <c r="QFJ78" s="96"/>
      <c r="QFK78" s="96"/>
      <c r="QFL78" s="96"/>
      <c r="QFM78" s="96"/>
      <c r="QFN78" s="96"/>
      <c r="QFO78" s="96"/>
      <c r="QFP78" s="96"/>
      <c r="QFQ78" s="96"/>
      <c r="QFR78" s="96"/>
      <c r="QFS78" s="96"/>
      <c r="QFT78" s="96"/>
      <c r="QFU78" s="96"/>
      <c r="QFV78" s="96"/>
      <c r="QFW78" s="96"/>
      <c r="QFX78" s="96"/>
      <c r="QFY78" s="96"/>
      <c r="QFZ78" s="96"/>
      <c r="QGA78" s="96"/>
      <c r="QGB78" s="96"/>
      <c r="QGC78" s="96"/>
      <c r="QGD78" s="96"/>
      <c r="QGE78" s="96"/>
      <c r="QGF78" s="96"/>
      <c r="QGG78" s="96"/>
      <c r="QGH78" s="96"/>
      <c r="QGI78" s="96"/>
      <c r="QGJ78" s="96"/>
      <c r="QGK78" s="96"/>
      <c r="QGL78" s="96"/>
      <c r="QGM78" s="96"/>
      <c r="QGN78" s="96"/>
      <c r="QGO78" s="96"/>
      <c r="QGP78" s="96"/>
      <c r="QGQ78" s="96"/>
      <c r="QGR78" s="96"/>
      <c r="QGS78" s="96"/>
      <c r="QGT78" s="96"/>
      <c r="QGU78" s="96"/>
      <c r="QGV78" s="96"/>
      <c r="QGW78" s="96"/>
      <c r="QGX78" s="96"/>
      <c r="QGY78" s="96"/>
      <c r="QGZ78" s="96"/>
      <c r="QHA78" s="96"/>
      <c r="QHB78" s="96"/>
      <c r="QHC78" s="96"/>
      <c r="QHD78" s="96"/>
      <c r="QHE78" s="96"/>
      <c r="QHF78" s="96"/>
      <c r="QHG78" s="96"/>
      <c r="QHH78" s="96"/>
      <c r="QHI78" s="96"/>
      <c r="QHJ78" s="96"/>
      <c r="QHK78" s="96"/>
      <c r="QHL78" s="96"/>
      <c r="QHM78" s="96"/>
      <c r="QHN78" s="96"/>
      <c r="QHO78" s="96"/>
      <c r="QHP78" s="96"/>
      <c r="QHQ78" s="96"/>
      <c r="QHR78" s="96"/>
      <c r="QHS78" s="96"/>
      <c r="QHT78" s="96"/>
      <c r="QHU78" s="96"/>
      <c r="QHV78" s="96"/>
      <c r="QHW78" s="96"/>
      <c r="QHX78" s="96"/>
      <c r="QHY78" s="96"/>
      <c r="QHZ78" s="96"/>
      <c r="QIA78" s="96"/>
      <c r="QIB78" s="96"/>
      <c r="QIC78" s="96"/>
      <c r="QID78" s="96"/>
      <c r="QIE78" s="96"/>
      <c r="QIF78" s="96"/>
      <c r="QIG78" s="96"/>
      <c r="QIH78" s="96"/>
      <c r="QII78" s="96"/>
      <c r="QIJ78" s="96"/>
      <c r="QIK78" s="96"/>
      <c r="QIL78" s="96"/>
      <c r="QIM78" s="96"/>
      <c r="QIN78" s="96"/>
      <c r="QIO78" s="96"/>
      <c r="QIP78" s="96"/>
      <c r="QIQ78" s="96"/>
      <c r="QIR78" s="96"/>
      <c r="QIS78" s="96"/>
      <c r="QIT78" s="96"/>
      <c r="QIU78" s="96"/>
      <c r="QIV78" s="96"/>
      <c r="QIW78" s="96"/>
      <c r="QIX78" s="96"/>
      <c r="QIY78" s="96"/>
      <c r="QIZ78" s="96"/>
      <c r="QJA78" s="96"/>
      <c r="QJB78" s="96"/>
      <c r="QJC78" s="96"/>
      <c r="QJD78" s="96"/>
      <c r="QJE78" s="96"/>
      <c r="QJF78" s="96"/>
      <c r="QJG78" s="96"/>
      <c r="QJH78" s="96"/>
      <c r="QJI78" s="96"/>
      <c r="QJJ78" s="96"/>
      <c r="QJK78" s="96"/>
      <c r="QJL78" s="96"/>
      <c r="QJM78" s="96"/>
      <c r="QJN78" s="96"/>
      <c r="QJO78" s="96"/>
      <c r="QJP78" s="96"/>
      <c r="QJQ78" s="96"/>
      <c r="QJR78" s="96"/>
      <c r="QJS78" s="96"/>
      <c r="QJT78" s="96"/>
      <c r="QJU78" s="96"/>
      <c r="QJV78" s="96"/>
      <c r="QJW78" s="96"/>
      <c r="QJX78" s="96"/>
      <c r="QJY78" s="96"/>
      <c r="QJZ78" s="96"/>
      <c r="QKA78" s="96"/>
      <c r="QKB78" s="96"/>
      <c r="QKC78" s="96"/>
      <c r="QKD78" s="96"/>
      <c r="QKE78" s="96"/>
      <c r="QKF78" s="96"/>
      <c r="QKG78" s="96"/>
      <c r="QKH78" s="96"/>
      <c r="QKI78" s="96"/>
      <c r="QKJ78" s="96"/>
      <c r="QKK78" s="96"/>
      <c r="QKL78" s="96"/>
      <c r="QKM78" s="96"/>
      <c r="QKN78" s="96"/>
      <c r="QKO78" s="96"/>
      <c r="QKP78" s="96"/>
      <c r="QKQ78" s="96"/>
      <c r="QKR78" s="96"/>
      <c r="QKS78" s="96"/>
      <c r="QKT78" s="96"/>
      <c r="QKU78" s="96"/>
      <c r="QKV78" s="96"/>
      <c r="QKW78" s="96"/>
      <c r="QKX78" s="96"/>
      <c r="QKY78" s="96"/>
      <c r="QKZ78" s="96"/>
      <c r="QLA78" s="96"/>
      <c r="QLB78" s="96"/>
      <c r="QLC78" s="96"/>
      <c r="QLD78" s="96"/>
      <c r="QLE78" s="96"/>
      <c r="QLF78" s="96"/>
      <c r="QLG78" s="96"/>
      <c r="QLH78" s="96"/>
      <c r="QLI78" s="96"/>
      <c r="QLJ78" s="96"/>
      <c r="QLK78" s="96"/>
      <c r="QLL78" s="96"/>
      <c r="QLM78" s="96"/>
      <c r="QLN78" s="96"/>
      <c r="QLO78" s="96"/>
      <c r="QLP78" s="96"/>
      <c r="QLQ78" s="96"/>
      <c r="QLR78" s="96"/>
      <c r="QLS78" s="96"/>
      <c r="QLT78" s="96"/>
      <c r="QLU78" s="96"/>
      <c r="QLV78" s="96"/>
      <c r="QLW78" s="96"/>
      <c r="QLX78" s="96"/>
      <c r="QLY78" s="96"/>
      <c r="QLZ78" s="96"/>
      <c r="QMA78" s="96"/>
      <c r="QMB78" s="96"/>
      <c r="QMC78" s="96"/>
      <c r="QMD78" s="96"/>
      <c r="QME78" s="96"/>
      <c r="QMF78" s="96"/>
      <c r="QMG78" s="96"/>
      <c r="QMH78" s="96"/>
      <c r="QMI78" s="96"/>
      <c r="QMJ78" s="96"/>
      <c r="QMK78" s="96"/>
      <c r="QML78" s="96"/>
      <c r="QMM78" s="96"/>
      <c r="QMN78" s="96"/>
      <c r="QMO78" s="96"/>
      <c r="QMP78" s="96"/>
      <c r="QMQ78" s="96"/>
      <c r="QMR78" s="96"/>
      <c r="QMS78" s="96"/>
      <c r="QMT78" s="96"/>
      <c r="QMU78" s="96"/>
      <c r="QMV78" s="96"/>
      <c r="QMW78" s="96"/>
      <c r="QMX78" s="96"/>
      <c r="QMY78" s="96"/>
      <c r="QMZ78" s="96"/>
      <c r="QNA78" s="96"/>
      <c r="QNB78" s="96"/>
      <c r="QNC78" s="96"/>
      <c r="QND78" s="96"/>
      <c r="QNE78" s="96"/>
      <c r="QNF78" s="96"/>
      <c r="QNG78" s="96"/>
      <c r="QNH78" s="96"/>
      <c r="QNI78" s="96"/>
      <c r="QNJ78" s="96"/>
      <c r="QNK78" s="96"/>
      <c r="QNL78" s="96"/>
      <c r="QNM78" s="96"/>
      <c r="QNN78" s="96"/>
      <c r="QNO78" s="96"/>
      <c r="QNP78" s="96"/>
      <c r="QNQ78" s="96"/>
      <c r="QNR78" s="96"/>
      <c r="QNS78" s="96"/>
      <c r="QNT78" s="96"/>
      <c r="QNU78" s="96"/>
      <c r="QNV78" s="96"/>
      <c r="QNW78" s="96"/>
      <c r="QNX78" s="96"/>
      <c r="QNY78" s="96"/>
      <c r="QNZ78" s="96"/>
      <c r="QOA78" s="96"/>
      <c r="QOB78" s="96"/>
      <c r="QOC78" s="96"/>
      <c r="QOD78" s="96"/>
      <c r="QOE78" s="96"/>
      <c r="QOF78" s="96"/>
      <c r="QOG78" s="96"/>
      <c r="QOH78" s="96"/>
      <c r="QOI78" s="96"/>
      <c r="QOJ78" s="96"/>
      <c r="QOK78" s="96"/>
      <c r="QOL78" s="96"/>
      <c r="QOM78" s="96"/>
      <c r="QON78" s="96"/>
      <c r="QOO78" s="96"/>
      <c r="QOP78" s="96"/>
      <c r="QOQ78" s="96"/>
      <c r="QOR78" s="96"/>
      <c r="QOS78" s="96"/>
      <c r="QOT78" s="96"/>
      <c r="QOU78" s="96"/>
      <c r="QOV78" s="96"/>
      <c r="QOW78" s="96"/>
      <c r="QOX78" s="96"/>
      <c r="QOY78" s="96"/>
      <c r="QOZ78" s="96"/>
      <c r="QPA78" s="96"/>
      <c r="QPB78" s="96"/>
      <c r="QPC78" s="96"/>
      <c r="QPD78" s="96"/>
      <c r="QPE78" s="96"/>
      <c r="QPF78" s="96"/>
      <c r="QPG78" s="96"/>
      <c r="QPH78" s="96"/>
      <c r="QPI78" s="96"/>
      <c r="QPJ78" s="96"/>
      <c r="QPK78" s="96"/>
      <c r="QPL78" s="96"/>
      <c r="QPM78" s="96"/>
      <c r="QPN78" s="96"/>
      <c r="QPO78" s="96"/>
      <c r="QPP78" s="96"/>
      <c r="QPQ78" s="96"/>
      <c r="QPR78" s="96"/>
      <c r="QPS78" s="96"/>
      <c r="QPT78" s="96"/>
      <c r="QPU78" s="96"/>
      <c r="QPV78" s="96"/>
      <c r="QPW78" s="96"/>
      <c r="QPX78" s="96"/>
      <c r="QPY78" s="96"/>
      <c r="QPZ78" s="96"/>
      <c r="QQA78" s="96"/>
      <c r="QQB78" s="96"/>
      <c r="QQC78" s="96"/>
      <c r="QQD78" s="96"/>
      <c r="QQE78" s="96"/>
      <c r="QQF78" s="96"/>
      <c r="QQG78" s="96"/>
      <c r="QQH78" s="96"/>
      <c r="QQI78" s="96"/>
      <c r="QQJ78" s="96"/>
      <c r="QQK78" s="96"/>
      <c r="QQL78" s="96"/>
      <c r="QQM78" s="96"/>
      <c r="QQN78" s="96"/>
      <c r="QQO78" s="96"/>
      <c r="QQP78" s="96"/>
      <c r="QQQ78" s="96"/>
      <c r="QQR78" s="96"/>
      <c r="QQS78" s="96"/>
      <c r="QQT78" s="96"/>
      <c r="QQU78" s="96"/>
      <c r="QQV78" s="96"/>
      <c r="QQW78" s="96"/>
      <c r="QQX78" s="96"/>
      <c r="QQY78" s="96"/>
      <c r="QQZ78" s="96"/>
      <c r="QRA78" s="96"/>
      <c r="QRB78" s="96"/>
      <c r="QRC78" s="96"/>
      <c r="QRD78" s="96"/>
      <c r="QRE78" s="96"/>
      <c r="QRF78" s="96"/>
      <c r="QRG78" s="96"/>
      <c r="QRH78" s="96"/>
      <c r="QRI78" s="96"/>
      <c r="QRJ78" s="96"/>
      <c r="QRK78" s="96"/>
      <c r="QRL78" s="96"/>
      <c r="QRM78" s="96"/>
      <c r="QRN78" s="96"/>
      <c r="QRO78" s="96"/>
      <c r="QRP78" s="96"/>
      <c r="QRQ78" s="96"/>
      <c r="QRR78" s="96"/>
      <c r="QRS78" s="96"/>
      <c r="QRT78" s="96"/>
      <c r="QRU78" s="96"/>
      <c r="QRV78" s="96"/>
      <c r="QRW78" s="96"/>
      <c r="QRX78" s="96"/>
      <c r="QRY78" s="96"/>
      <c r="QRZ78" s="96"/>
      <c r="QSA78" s="96"/>
      <c r="QSB78" s="96"/>
      <c r="QSC78" s="96"/>
      <c r="QSD78" s="96"/>
      <c r="QSE78" s="96"/>
      <c r="QSF78" s="96"/>
      <c r="QSG78" s="96"/>
      <c r="QSH78" s="96"/>
      <c r="QSI78" s="96"/>
      <c r="QSJ78" s="96"/>
      <c r="QSK78" s="96"/>
      <c r="QSL78" s="96"/>
      <c r="QSM78" s="96"/>
      <c r="QSN78" s="96"/>
      <c r="QSO78" s="96"/>
      <c r="QSP78" s="96"/>
      <c r="QSQ78" s="96"/>
      <c r="QSR78" s="96"/>
      <c r="QSS78" s="96"/>
      <c r="QST78" s="96"/>
      <c r="QSU78" s="96"/>
      <c r="QSV78" s="96"/>
      <c r="QSW78" s="96"/>
      <c r="QSX78" s="96"/>
      <c r="QSY78" s="96"/>
      <c r="QSZ78" s="96"/>
      <c r="QTA78" s="96"/>
      <c r="QTB78" s="96"/>
      <c r="QTC78" s="96"/>
      <c r="QTD78" s="96"/>
      <c r="QTE78" s="96"/>
      <c r="QTF78" s="96"/>
      <c r="QTG78" s="96"/>
      <c r="QTH78" s="96"/>
      <c r="QTI78" s="96"/>
      <c r="QTJ78" s="96"/>
      <c r="QTK78" s="96"/>
      <c r="QTL78" s="96"/>
      <c r="QTM78" s="96"/>
      <c r="QTN78" s="96"/>
      <c r="QTO78" s="96"/>
      <c r="QTP78" s="96"/>
      <c r="QTQ78" s="96"/>
      <c r="QTR78" s="96"/>
      <c r="QTS78" s="96"/>
      <c r="QTT78" s="96"/>
      <c r="QTU78" s="96"/>
      <c r="QTV78" s="96"/>
      <c r="QTW78" s="96"/>
      <c r="QTX78" s="96"/>
      <c r="QTY78" s="96"/>
      <c r="QTZ78" s="96"/>
      <c r="QUA78" s="96"/>
      <c r="QUB78" s="96"/>
      <c r="QUC78" s="96"/>
      <c r="QUD78" s="96"/>
      <c r="QUE78" s="96"/>
      <c r="QUF78" s="96"/>
      <c r="QUG78" s="96"/>
      <c r="QUH78" s="96"/>
      <c r="QUI78" s="96"/>
      <c r="QUJ78" s="96"/>
      <c r="QUK78" s="96"/>
      <c r="QUL78" s="96"/>
      <c r="QUM78" s="96"/>
      <c r="QUN78" s="96"/>
      <c r="QUO78" s="96"/>
      <c r="QUP78" s="96"/>
      <c r="QUQ78" s="96"/>
      <c r="QUR78" s="96"/>
      <c r="QUS78" s="96"/>
      <c r="QUT78" s="96"/>
      <c r="QUU78" s="96"/>
      <c r="QUV78" s="96"/>
      <c r="QUW78" s="96"/>
      <c r="QUX78" s="96"/>
      <c r="QUY78" s="96"/>
      <c r="QUZ78" s="96"/>
      <c r="QVA78" s="96"/>
      <c r="QVB78" s="96"/>
      <c r="QVC78" s="96"/>
      <c r="QVD78" s="96"/>
      <c r="QVE78" s="96"/>
      <c r="QVF78" s="96"/>
      <c r="QVG78" s="96"/>
      <c r="QVH78" s="96"/>
      <c r="QVI78" s="96"/>
      <c r="QVJ78" s="96"/>
      <c r="QVK78" s="96"/>
      <c r="QVL78" s="96"/>
      <c r="QVM78" s="96"/>
      <c r="QVN78" s="96"/>
      <c r="QVO78" s="96"/>
      <c r="QVP78" s="96"/>
      <c r="QVQ78" s="96"/>
      <c r="QVR78" s="96"/>
      <c r="QVS78" s="96"/>
      <c r="QVT78" s="96"/>
      <c r="QVU78" s="96"/>
      <c r="QVV78" s="96"/>
      <c r="QVW78" s="96"/>
      <c r="QVX78" s="96"/>
      <c r="QVY78" s="96"/>
      <c r="QVZ78" s="96"/>
      <c r="QWA78" s="96"/>
      <c r="QWB78" s="96"/>
      <c r="QWC78" s="96"/>
      <c r="QWD78" s="96"/>
      <c r="QWE78" s="96"/>
      <c r="QWF78" s="96"/>
      <c r="QWG78" s="96"/>
      <c r="QWH78" s="96"/>
      <c r="QWI78" s="96"/>
      <c r="QWJ78" s="96"/>
      <c r="QWK78" s="96"/>
      <c r="QWL78" s="96"/>
      <c r="QWM78" s="96"/>
      <c r="QWN78" s="96"/>
      <c r="QWO78" s="96"/>
      <c r="QWP78" s="96"/>
      <c r="QWQ78" s="96"/>
      <c r="QWR78" s="96"/>
      <c r="QWS78" s="96"/>
      <c r="QWT78" s="96"/>
      <c r="QWU78" s="96"/>
      <c r="QWV78" s="96"/>
      <c r="QWW78" s="96"/>
      <c r="QWX78" s="96"/>
      <c r="QWY78" s="96"/>
      <c r="QWZ78" s="96"/>
      <c r="QXA78" s="96"/>
      <c r="QXB78" s="96"/>
      <c r="QXC78" s="96"/>
      <c r="QXD78" s="96"/>
      <c r="QXE78" s="96"/>
      <c r="QXF78" s="96"/>
      <c r="QXG78" s="96"/>
      <c r="QXH78" s="96"/>
      <c r="QXI78" s="96"/>
      <c r="QXJ78" s="96"/>
      <c r="QXK78" s="96"/>
      <c r="QXL78" s="96"/>
      <c r="QXM78" s="96"/>
      <c r="QXN78" s="96"/>
      <c r="QXO78" s="96"/>
      <c r="QXP78" s="96"/>
      <c r="QXQ78" s="96"/>
      <c r="QXR78" s="96"/>
      <c r="QXS78" s="96"/>
      <c r="QXT78" s="96"/>
      <c r="QXU78" s="96"/>
      <c r="QXV78" s="96"/>
      <c r="QXW78" s="96"/>
      <c r="QXX78" s="96"/>
      <c r="QXY78" s="96"/>
      <c r="QXZ78" s="96"/>
      <c r="QYA78" s="96"/>
      <c r="QYB78" s="96"/>
      <c r="QYC78" s="96"/>
      <c r="QYD78" s="96"/>
      <c r="QYE78" s="96"/>
      <c r="QYF78" s="96"/>
      <c r="QYG78" s="96"/>
      <c r="QYH78" s="96"/>
      <c r="QYI78" s="96"/>
      <c r="QYJ78" s="96"/>
      <c r="QYK78" s="96"/>
      <c r="QYL78" s="96"/>
      <c r="QYM78" s="96"/>
      <c r="QYN78" s="96"/>
      <c r="QYO78" s="96"/>
      <c r="QYP78" s="96"/>
      <c r="QYQ78" s="96"/>
      <c r="QYR78" s="96"/>
      <c r="QYS78" s="96"/>
      <c r="QYT78" s="96"/>
      <c r="QYU78" s="96"/>
      <c r="QYV78" s="96"/>
      <c r="QYW78" s="96"/>
      <c r="QYX78" s="96"/>
      <c r="QYY78" s="96"/>
      <c r="QYZ78" s="96"/>
      <c r="QZA78" s="96"/>
      <c r="QZB78" s="96"/>
      <c r="QZC78" s="96"/>
      <c r="QZD78" s="96"/>
      <c r="QZE78" s="96"/>
      <c r="QZF78" s="96"/>
      <c r="QZG78" s="96"/>
      <c r="QZH78" s="96"/>
      <c r="QZI78" s="96"/>
      <c r="QZJ78" s="96"/>
      <c r="QZK78" s="96"/>
      <c r="QZL78" s="96"/>
      <c r="QZM78" s="96"/>
      <c r="QZN78" s="96"/>
      <c r="QZO78" s="96"/>
      <c r="QZP78" s="96"/>
      <c r="QZQ78" s="96"/>
      <c r="QZR78" s="96"/>
      <c r="QZS78" s="96"/>
      <c r="QZT78" s="96"/>
      <c r="QZU78" s="96"/>
      <c r="QZV78" s="96"/>
      <c r="QZW78" s="96"/>
      <c r="QZX78" s="96"/>
      <c r="QZY78" s="96"/>
      <c r="QZZ78" s="96"/>
      <c r="RAA78" s="96"/>
      <c r="RAB78" s="96"/>
      <c r="RAC78" s="96"/>
      <c r="RAD78" s="96"/>
      <c r="RAE78" s="96"/>
      <c r="RAF78" s="96"/>
      <c r="RAG78" s="96"/>
      <c r="RAH78" s="96"/>
      <c r="RAI78" s="96"/>
      <c r="RAJ78" s="96"/>
      <c r="RAK78" s="96"/>
      <c r="RAL78" s="96"/>
      <c r="RAM78" s="96"/>
      <c r="RAN78" s="96"/>
      <c r="RAO78" s="96"/>
      <c r="RAP78" s="96"/>
      <c r="RAQ78" s="96"/>
      <c r="RAR78" s="96"/>
      <c r="RAS78" s="96"/>
      <c r="RAT78" s="96"/>
      <c r="RAU78" s="96"/>
      <c r="RAV78" s="96"/>
      <c r="RAW78" s="96"/>
      <c r="RAX78" s="96"/>
      <c r="RAY78" s="96"/>
      <c r="RAZ78" s="96"/>
      <c r="RBA78" s="96"/>
      <c r="RBB78" s="96"/>
      <c r="RBC78" s="96"/>
      <c r="RBD78" s="96"/>
      <c r="RBE78" s="96"/>
      <c r="RBF78" s="96"/>
      <c r="RBG78" s="96"/>
      <c r="RBH78" s="96"/>
      <c r="RBI78" s="96"/>
      <c r="RBJ78" s="96"/>
      <c r="RBK78" s="96"/>
      <c r="RBL78" s="96"/>
      <c r="RBM78" s="96"/>
      <c r="RBN78" s="96"/>
      <c r="RBO78" s="96"/>
      <c r="RBP78" s="96"/>
      <c r="RBQ78" s="96"/>
      <c r="RBR78" s="96"/>
      <c r="RBS78" s="96"/>
      <c r="RBT78" s="96"/>
      <c r="RBU78" s="96"/>
      <c r="RBV78" s="96"/>
      <c r="RBW78" s="96"/>
      <c r="RBX78" s="96"/>
      <c r="RBY78" s="96"/>
      <c r="RBZ78" s="96"/>
      <c r="RCA78" s="96"/>
      <c r="RCB78" s="96"/>
      <c r="RCC78" s="96"/>
      <c r="RCD78" s="96"/>
      <c r="RCE78" s="96"/>
      <c r="RCF78" s="96"/>
      <c r="RCG78" s="96"/>
      <c r="RCH78" s="96"/>
      <c r="RCI78" s="96"/>
      <c r="RCJ78" s="96"/>
      <c r="RCK78" s="96"/>
      <c r="RCL78" s="96"/>
      <c r="RCM78" s="96"/>
      <c r="RCN78" s="96"/>
      <c r="RCO78" s="96"/>
      <c r="RCP78" s="96"/>
      <c r="RCQ78" s="96"/>
      <c r="RCR78" s="96"/>
      <c r="RCS78" s="96"/>
      <c r="RCT78" s="96"/>
      <c r="RCU78" s="96"/>
      <c r="RCV78" s="96"/>
      <c r="RCW78" s="96"/>
      <c r="RCX78" s="96"/>
      <c r="RCY78" s="96"/>
      <c r="RCZ78" s="96"/>
      <c r="RDA78" s="96"/>
      <c r="RDB78" s="96"/>
      <c r="RDC78" s="96"/>
      <c r="RDD78" s="96"/>
      <c r="RDE78" s="96"/>
      <c r="RDF78" s="96"/>
      <c r="RDG78" s="96"/>
      <c r="RDH78" s="96"/>
      <c r="RDI78" s="96"/>
      <c r="RDJ78" s="96"/>
      <c r="RDK78" s="96"/>
      <c r="RDL78" s="96"/>
      <c r="RDM78" s="96"/>
      <c r="RDN78" s="96"/>
      <c r="RDO78" s="96"/>
      <c r="RDP78" s="96"/>
      <c r="RDQ78" s="96"/>
      <c r="RDR78" s="96"/>
      <c r="RDS78" s="96"/>
      <c r="RDT78" s="96"/>
      <c r="RDU78" s="96"/>
      <c r="RDV78" s="96"/>
      <c r="RDW78" s="96"/>
      <c r="RDX78" s="96"/>
      <c r="RDY78" s="96"/>
      <c r="RDZ78" s="96"/>
      <c r="REA78" s="96"/>
      <c r="REB78" s="96"/>
      <c r="REC78" s="96"/>
      <c r="RED78" s="96"/>
      <c r="REE78" s="96"/>
      <c r="REF78" s="96"/>
      <c r="REG78" s="96"/>
      <c r="REH78" s="96"/>
      <c r="REI78" s="96"/>
      <c r="REJ78" s="96"/>
      <c r="REK78" s="96"/>
      <c r="REL78" s="96"/>
      <c r="REM78" s="96"/>
      <c r="REN78" s="96"/>
      <c r="REO78" s="96"/>
      <c r="REP78" s="96"/>
      <c r="REQ78" s="96"/>
      <c r="RER78" s="96"/>
      <c r="RES78" s="96"/>
      <c r="RET78" s="96"/>
      <c r="REU78" s="96"/>
      <c r="REV78" s="96"/>
      <c r="REW78" s="96"/>
      <c r="REX78" s="96"/>
      <c r="REY78" s="96"/>
      <c r="REZ78" s="96"/>
      <c r="RFA78" s="96"/>
      <c r="RFB78" s="96"/>
      <c r="RFC78" s="96"/>
      <c r="RFD78" s="96"/>
      <c r="RFE78" s="96"/>
      <c r="RFF78" s="96"/>
      <c r="RFG78" s="96"/>
      <c r="RFH78" s="96"/>
      <c r="RFI78" s="96"/>
      <c r="RFJ78" s="96"/>
      <c r="RFK78" s="96"/>
      <c r="RFL78" s="96"/>
      <c r="RFM78" s="96"/>
      <c r="RFN78" s="96"/>
      <c r="RFO78" s="96"/>
      <c r="RFP78" s="96"/>
      <c r="RFQ78" s="96"/>
      <c r="RFR78" s="96"/>
      <c r="RFS78" s="96"/>
      <c r="RFT78" s="96"/>
      <c r="RFU78" s="96"/>
      <c r="RFV78" s="96"/>
      <c r="RFW78" s="96"/>
      <c r="RFX78" s="96"/>
      <c r="RFY78" s="96"/>
      <c r="RFZ78" s="96"/>
      <c r="RGA78" s="96"/>
      <c r="RGB78" s="96"/>
      <c r="RGC78" s="96"/>
      <c r="RGD78" s="96"/>
      <c r="RGE78" s="96"/>
      <c r="RGF78" s="96"/>
      <c r="RGG78" s="96"/>
      <c r="RGH78" s="96"/>
      <c r="RGI78" s="96"/>
      <c r="RGJ78" s="96"/>
      <c r="RGK78" s="96"/>
      <c r="RGL78" s="96"/>
      <c r="RGM78" s="96"/>
      <c r="RGN78" s="96"/>
      <c r="RGO78" s="96"/>
      <c r="RGP78" s="96"/>
      <c r="RGQ78" s="96"/>
      <c r="RGR78" s="96"/>
      <c r="RGS78" s="96"/>
      <c r="RGT78" s="96"/>
      <c r="RGU78" s="96"/>
      <c r="RGV78" s="96"/>
      <c r="RGW78" s="96"/>
      <c r="RGX78" s="96"/>
      <c r="RGY78" s="96"/>
      <c r="RGZ78" s="96"/>
      <c r="RHA78" s="96"/>
      <c r="RHB78" s="96"/>
      <c r="RHC78" s="96"/>
      <c r="RHD78" s="96"/>
      <c r="RHE78" s="96"/>
      <c r="RHF78" s="96"/>
      <c r="RHG78" s="96"/>
      <c r="RHH78" s="96"/>
      <c r="RHI78" s="96"/>
      <c r="RHJ78" s="96"/>
      <c r="RHK78" s="96"/>
      <c r="RHL78" s="96"/>
      <c r="RHM78" s="96"/>
      <c r="RHN78" s="96"/>
      <c r="RHO78" s="96"/>
      <c r="RHP78" s="96"/>
      <c r="RHQ78" s="96"/>
      <c r="RHR78" s="96"/>
      <c r="RHS78" s="96"/>
      <c r="RHT78" s="96"/>
      <c r="RHU78" s="96"/>
      <c r="RHV78" s="96"/>
      <c r="RHW78" s="96"/>
      <c r="RHX78" s="96"/>
      <c r="RHY78" s="96"/>
      <c r="RHZ78" s="96"/>
      <c r="RIA78" s="96"/>
      <c r="RIB78" s="96"/>
      <c r="RIC78" s="96"/>
      <c r="RID78" s="96"/>
      <c r="RIE78" s="96"/>
      <c r="RIF78" s="96"/>
      <c r="RIG78" s="96"/>
      <c r="RIH78" s="96"/>
      <c r="RII78" s="96"/>
      <c r="RIJ78" s="96"/>
      <c r="RIK78" s="96"/>
      <c r="RIL78" s="96"/>
      <c r="RIM78" s="96"/>
      <c r="RIN78" s="96"/>
      <c r="RIO78" s="96"/>
      <c r="RIP78" s="96"/>
      <c r="RIQ78" s="96"/>
      <c r="RIR78" s="96"/>
      <c r="RIS78" s="96"/>
      <c r="RIT78" s="96"/>
      <c r="RIU78" s="96"/>
      <c r="RIV78" s="96"/>
      <c r="RIW78" s="96"/>
      <c r="RIX78" s="96"/>
      <c r="RIY78" s="96"/>
      <c r="RIZ78" s="96"/>
      <c r="RJA78" s="96"/>
      <c r="RJB78" s="96"/>
      <c r="RJC78" s="96"/>
      <c r="RJD78" s="96"/>
      <c r="RJE78" s="96"/>
      <c r="RJF78" s="96"/>
      <c r="RJG78" s="96"/>
      <c r="RJH78" s="96"/>
      <c r="RJI78" s="96"/>
      <c r="RJJ78" s="96"/>
      <c r="RJK78" s="96"/>
      <c r="RJL78" s="96"/>
      <c r="RJM78" s="96"/>
      <c r="RJN78" s="96"/>
      <c r="RJO78" s="96"/>
      <c r="RJP78" s="96"/>
      <c r="RJQ78" s="96"/>
      <c r="RJR78" s="96"/>
      <c r="RJS78" s="96"/>
      <c r="RJT78" s="96"/>
      <c r="RJU78" s="96"/>
      <c r="RJV78" s="96"/>
      <c r="RJW78" s="96"/>
      <c r="RJX78" s="96"/>
      <c r="RJY78" s="96"/>
      <c r="RJZ78" s="96"/>
      <c r="RKA78" s="96"/>
      <c r="RKB78" s="96"/>
      <c r="RKC78" s="96"/>
      <c r="RKD78" s="96"/>
      <c r="RKE78" s="96"/>
      <c r="RKF78" s="96"/>
      <c r="RKG78" s="96"/>
      <c r="RKH78" s="96"/>
      <c r="RKI78" s="96"/>
      <c r="RKJ78" s="96"/>
      <c r="RKK78" s="96"/>
      <c r="RKL78" s="96"/>
      <c r="RKM78" s="96"/>
      <c r="RKN78" s="96"/>
      <c r="RKO78" s="96"/>
      <c r="RKP78" s="96"/>
      <c r="RKQ78" s="96"/>
      <c r="RKR78" s="96"/>
      <c r="RKS78" s="96"/>
      <c r="RKT78" s="96"/>
      <c r="RKU78" s="96"/>
      <c r="RKV78" s="96"/>
      <c r="RKW78" s="96"/>
      <c r="RKX78" s="96"/>
      <c r="RKY78" s="96"/>
      <c r="RKZ78" s="96"/>
      <c r="RLA78" s="96"/>
      <c r="RLB78" s="96"/>
      <c r="RLC78" s="96"/>
      <c r="RLD78" s="96"/>
      <c r="RLE78" s="96"/>
      <c r="RLF78" s="96"/>
      <c r="RLG78" s="96"/>
      <c r="RLH78" s="96"/>
      <c r="RLI78" s="96"/>
      <c r="RLJ78" s="96"/>
      <c r="RLK78" s="96"/>
      <c r="RLL78" s="96"/>
      <c r="RLM78" s="96"/>
      <c r="RLN78" s="96"/>
      <c r="RLO78" s="96"/>
      <c r="RLP78" s="96"/>
      <c r="RLQ78" s="96"/>
      <c r="RLR78" s="96"/>
      <c r="RLS78" s="96"/>
      <c r="RLT78" s="96"/>
      <c r="RLU78" s="96"/>
      <c r="RLV78" s="96"/>
      <c r="RLW78" s="96"/>
      <c r="RLX78" s="96"/>
      <c r="RLY78" s="96"/>
      <c r="RLZ78" s="96"/>
      <c r="RMA78" s="96"/>
      <c r="RMB78" s="96"/>
      <c r="RMC78" s="96"/>
      <c r="RMD78" s="96"/>
      <c r="RME78" s="96"/>
      <c r="RMF78" s="96"/>
      <c r="RMG78" s="96"/>
      <c r="RMH78" s="96"/>
      <c r="RMI78" s="96"/>
      <c r="RMJ78" s="96"/>
      <c r="RMK78" s="96"/>
      <c r="RML78" s="96"/>
      <c r="RMM78" s="96"/>
      <c r="RMN78" s="96"/>
      <c r="RMO78" s="96"/>
      <c r="RMP78" s="96"/>
      <c r="RMQ78" s="96"/>
      <c r="RMR78" s="96"/>
      <c r="RMS78" s="96"/>
      <c r="RMT78" s="96"/>
      <c r="RMU78" s="96"/>
      <c r="RMV78" s="96"/>
      <c r="RMW78" s="96"/>
      <c r="RMX78" s="96"/>
      <c r="RMY78" s="96"/>
      <c r="RMZ78" s="96"/>
      <c r="RNA78" s="96"/>
      <c r="RNB78" s="96"/>
      <c r="RNC78" s="96"/>
      <c r="RND78" s="96"/>
      <c r="RNE78" s="96"/>
      <c r="RNF78" s="96"/>
      <c r="RNG78" s="96"/>
      <c r="RNH78" s="96"/>
      <c r="RNI78" s="96"/>
      <c r="RNJ78" s="96"/>
      <c r="RNK78" s="96"/>
      <c r="RNL78" s="96"/>
      <c r="RNM78" s="96"/>
      <c r="RNN78" s="96"/>
      <c r="RNO78" s="96"/>
      <c r="RNP78" s="96"/>
      <c r="RNQ78" s="96"/>
      <c r="RNR78" s="96"/>
      <c r="RNS78" s="96"/>
      <c r="RNT78" s="96"/>
      <c r="RNU78" s="96"/>
      <c r="RNV78" s="96"/>
      <c r="RNW78" s="96"/>
      <c r="RNX78" s="96"/>
      <c r="RNY78" s="96"/>
      <c r="RNZ78" s="96"/>
      <c r="ROA78" s="96"/>
      <c r="ROB78" s="96"/>
      <c r="ROC78" s="96"/>
      <c r="ROD78" s="96"/>
      <c r="ROE78" s="96"/>
      <c r="ROF78" s="96"/>
      <c r="ROG78" s="96"/>
      <c r="ROH78" s="96"/>
      <c r="ROI78" s="96"/>
      <c r="ROJ78" s="96"/>
      <c r="ROK78" s="96"/>
      <c r="ROL78" s="96"/>
      <c r="ROM78" s="96"/>
      <c r="RON78" s="96"/>
      <c r="ROO78" s="96"/>
      <c r="ROP78" s="96"/>
      <c r="ROQ78" s="96"/>
      <c r="ROR78" s="96"/>
      <c r="ROS78" s="96"/>
      <c r="ROT78" s="96"/>
      <c r="ROU78" s="96"/>
      <c r="ROV78" s="96"/>
      <c r="ROW78" s="96"/>
      <c r="ROX78" s="96"/>
      <c r="ROY78" s="96"/>
      <c r="ROZ78" s="96"/>
      <c r="RPA78" s="96"/>
      <c r="RPB78" s="96"/>
      <c r="RPC78" s="96"/>
      <c r="RPD78" s="96"/>
      <c r="RPE78" s="96"/>
      <c r="RPF78" s="96"/>
      <c r="RPG78" s="96"/>
      <c r="RPH78" s="96"/>
      <c r="RPI78" s="96"/>
      <c r="RPJ78" s="96"/>
      <c r="RPK78" s="96"/>
      <c r="RPL78" s="96"/>
      <c r="RPM78" s="96"/>
      <c r="RPN78" s="96"/>
      <c r="RPO78" s="96"/>
      <c r="RPP78" s="96"/>
      <c r="RPQ78" s="96"/>
      <c r="RPR78" s="96"/>
      <c r="RPS78" s="96"/>
      <c r="RPT78" s="96"/>
      <c r="RPU78" s="96"/>
      <c r="RPV78" s="96"/>
      <c r="RPW78" s="96"/>
      <c r="RPX78" s="96"/>
      <c r="RPY78" s="96"/>
      <c r="RPZ78" s="96"/>
      <c r="RQA78" s="96"/>
      <c r="RQB78" s="96"/>
      <c r="RQC78" s="96"/>
      <c r="RQD78" s="96"/>
      <c r="RQE78" s="96"/>
      <c r="RQF78" s="96"/>
      <c r="RQG78" s="96"/>
      <c r="RQH78" s="96"/>
      <c r="RQI78" s="96"/>
      <c r="RQJ78" s="96"/>
      <c r="RQK78" s="96"/>
      <c r="RQL78" s="96"/>
      <c r="RQM78" s="96"/>
      <c r="RQN78" s="96"/>
      <c r="RQO78" s="96"/>
      <c r="RQP78" s="96"/>
      <c r="RQQ78" s="96"/>
      <c r="RQR78" s="96"/>
      <c r="RQS78" s="96"/>
      <c r="RQT78" s="96"/>
      <c r="RQU78" s="96"/>
      <c r="RQV78" s="96"/>
      <c r="RQW78" s="96"/>
      <c r="RQX78" s="96"/>
      <c r="RQY78" s="96"/>
      <c r="RQZ78" s="96"/>
      <c r="RRA78" s="96"/>
      <c r="RRB78" s="96"/>
      <c r="RRC78" s="96"/>
      <c r="RRD78" s="96"/>
      <c r="RRE78" s="96"/>
      <c r="RRF78" s="96"/>
      <c r="RRG78" s="96"/>
      <c r="RRH78" s="96"/>
      <c r="RRI78" s="96"/>
      <c r="RRJ78" s="96"/>
      <c r="RRK78" s="96"/>
      <c r="RRL78" s="96"/>
      <c r="RRM78" s="96"/>
      <c r="RRN78" s="96"/>
      <c r="RRO78" s="96"/>
      <c r="RRP78" s="96"/>
      <c r="RRQ78" s="96"/>
      <c r="RRR78" s="96"/>
      <c r="RRS78" s="96"/>
      <c r="RRT78" s="96"/>
      <c r="RRU78" s="96"/>
      <c r="RRV78" s="96"/>
      <c r="RRW78" s="96"/>
      <c r="RRX78" s="96"/>
      <c r="RRY78" s="96"/>
      <c r="RRZ78" s="96"/>
      <c r="RSA78" s="96"/>
      <c r="RSB78" s="96"/>
      <c r="RSC78" s="96"/>
      <c r="RSD78" s="96"/>
      <c r="RSE78" s="96"/>
      <c r="RSF78" s="96"/>
      <c r="RSG78" s="96"/>
      <c r="RSH78" s="96"/>
      <c r="RSI78" s="96"/>
      <c r="RSJ78" s="96"/>
      <c r="RSK78" s="96"/>
      <c r="RSL78" s="96"/>
      <c r="RSM78" s="96"/>
      <c r="RSN78" s="96"/>
      <c r="RSO78" s="96"/>
      <c r="RSP78" s="96"/>
      <c r="RSQ78" s="96"/>
      <c r="RSR78" s="96"/>
      <c r="RSS78" s="96"/>
      <c r="RST78" s="96"/>
      <c r="RSU78" s="96"/>
      <c r="RSV78" s="96"/>
      <c r="RSW78" s="96"/>
      <c r="RSX78" s="96"/>
      <c r="RSY78" s="96"/>
      <c r="RSZ78" s="96"/>
      <c r="RTA78" s="96"/>
      <c r="RTB78" s="96"/>
      <c r="RTC78" s="96"/>
      <c r="RTD78" s="96"/>
      <c r="RTE78" s="96"/>
      <c r="RTF78" s="96"/>
      <c r="RTG78" s="96"/>
      <c r="RTH78" s="96"/>
      <c r="RTI78" s="96"/>
      <c r="RTJ78" s="96"/>
      <c r="RTK78" s="96"/>
      <c r="RTL78" s="96"/>
      <c r="RTM78" s="96"/>
      <c r="RTN78" s="96"/>
      <c r="RTO78" s="96"/>
      <c r="RTP78" s="96"/>
      <c r="RTQ78" s="96"/>
      <c r="RTR78" s="96"/>
      <c r="RTS78" s="96"/>
      <c r="RTT78" s="96"/>
      <c r="RTU78" s="96"/>
      <c r="RTV78" s="96"/>
      <c r="RTW78" s="96"/>
      <c r="RTX78" s="96"/>
      <c r="RTY78" s="96"/>
      <c r="RTZ78" s="96"/>
      <c r="RUA78" s="96"/>
      <c r="RUB78" s="96"/>
      <c r="RUC78" s="96"/>
      <c r="RUD78" s="96"/>
      <c r="RUE78" s="96"/>
      <c r="RUF78" s="96"/>
      <c r="RUG78" s="96"/>
      <c r="RUH78" s="96"/>
      <c r="RUI78" s="96"/>
      <c r="RUJ78" s="96"/>
      <c r="RUK78" s="96"/>
      <c r="RUL78" s="96"/>
      <c r="RUM78" s="96"/>
      <c r="RUN78" s="96"/>
      <c r="RUO78" s="96"/>
      <c r="RUP78" s="96"/>
      <c r="RUQ78" s="96"/>
      <c r="RUR78" s="96"/>
      <c r="RUS78" s="96"/>
      <c r="RUT78" s="96"/>
      <c r="RUU78" s="96"/>
      <c r="RUV78" s="96"/>
      <c r="RUW78" s="96"/>
      <c r="RUX78" s="96"/>
      <c r="RUY78" s="96"/>
      <c r="RUZ78" s="96"/>
      <c r="RVA78" s="96"/>
      <c r="RVB78" s="96"/>
      <c r="RVC78" s="96"/>
      <c r="RVD78" s="96"/>
      <c r="RVE78" s="96"/>
      <c r="RVF78" s="96"/>
      <c r="RVG78" s="96"/>
      <c r="RVH78" s="96"/>
      <c r="RVI78" s="96"/>
      <c r="RVJ78" s="96"/>
      <c r="RVK78" s="96"/>
      <c r="RVL78" s="96"/>
      <c r="RVM78" s="96"/>
      <c r="RVN78" s="96"/>
      <c r="RVO78" s="96"/>
      <c r="RVP78" s="96"/>
      <c r="RVQ78" s="96"/>
      <c r="RVR78" s="96"/>
      <c r="RVS78" s="96"/>
      <c r="RVT78" s="96"/>
      <c r="RVU78" s="96"/>
      <c r="RVV78" s="96"/>
      <c r="RVW78" s="96"/>
      <c r="RVX78" s="96"/>
      <c r="RVY78" s="96"/>
      <c r="RVZ78" s="96"/>
      <c r="RWA78" s="96"/>
      <c r="RWB78" s="96"/>
      <c r="RWC78" s="96"/>
      <c r="RWD78" s="96"/>
      <c r="RWE78" s="96"/>
      <c r="RWF78" s="96"/>
      <c r="RWG78" s="96"/>
      <c r="RWH78" s="96"/>
      <c r="RWI78" s="96"/>
      <c r="RWJ78" s="96"/>
      <c r="RWK78" s="96"/>
      <c r="RWL78" s="96"/>
      <c r="RWM78" s="96"/>
      <c r="RWN78" s="96"/>
      <c r="RWO78" s="96"/>
      <c r="RWP78" s="96"/>
      <c r="RWQ78" s="96"/>
      <c r="RWR78" s="96"/>
      <c r="RWS78" s="96"/>
      <c r="RWT78" s="96"/>
      <c r="RWU78" s="96"/>
      <c r="RWV78" s="96"/>
      <c r="RWW78" s="96"/>
      <c r="RWX78" s="96"/>
      <c r="RWY78" s="96"/>
      <c r="RWZ78" s="96"/>
      <c r="RXA78" s="96"/>
      <c r="RXB78" s="96"/>
      <c r="RXC78" s="96"/>
      <c r="RXD78" s="96"/>
      <c r="RXE78" s="96"/>
      <c r="RXF78" s="96"/>
      <c r="RXG78" s="96"/>
      <c r="RXH78" s="96"/>
      <c r="RXI78" s="96"/>
      <c r="RXJ78" s="96"/>
      <c r="RXK78" s="96"/>
      <c r="RXL78" s="96"/>
      <c r="RXM78" s="96"/>
      <c r="RXN78" s="96"/>
      <c r="RXO78" s="96"/>
      <c r="RXP78" s="96"/>
      <c r="RXQ78" s="96"/>
      <c r="RXR78" s="96"/>
      <c r="RXS78" s="96"/>
      <c r="RXT78" s="96"/>
      <c r="RXU78" s="96"/>
      <c r="RXV78" s="96"/>
      <c r="RXW78" s="96"/>
      <c r="RXX78" s="96"/>
      <c r="RXY78" s="96"/>
      <c r="RXZ78" s="96"/>
      <c r="RYA78" s="96"/>
      <c r="RYB78" s="96"/>
      <c r="RYC78" s="96"/>
      <c r="RYD78" s="96"/>
      <c r="RYE78" s="96"/>
      <c r="RYF78" s="96"/>
      <c r="RYG78" s="96"/>
      <c r="RYH78" s="96"/>
      <c r="RYI78" s="96"/>
      <c r="RYJ78" s="96"/>
      <c r="RYK78" s="96"/>
      <c r="RYL78" s="96"/>
      <c r="RYM78" s="96"/>
      <c r="RYN78" s="96"/>
      <c r="RYO78" s="96"/>
      <c r="RYP78" s="96"/>
      <c r="RYQ78" s="96"/>
      <c r="RYR78" s="96"/>
      <c r="RYS78" s="96"/>
      <c r="RYT78" s="96"/>
      <c r="RYU78" s="96"/>
      <c r="RYV78" s="96"/>
      <c r="RYW78" s="96"/>
      <c r="RYX78" s="96"/>
      <c r="RYY78" s="96"/>
      <c r="RYZ78" s="96"/>
      <c r="RZA78" s="96"/>
      <c r="RZB78" s="96"/>
      <c r="RZC78" s="96"/>
      <c r="RZD78" s="96"/>
      <c r="RZE78" s="96"/>
      <c r="RZF78" s="96"/>
      <c r="RZG78" s="96"/>
      <c r="RZH78" s="96"/>
      <c r="RZI78" s="96"/>
      <c r="RZJ78" s="96"/>
      <c r="RZK78" s="96"/>
      <c r="RZL78" s="96"/>
      <c r="RZM78" s="96"/>
      <c r="RZN78" s="96"/>
      <c r="RZO78" s="96"/>
      <c r="RZP78" s="96"/>
      <c r="RZQ78" s="96"/>
      <c r="RZR78" s="96"/>
      <c r="RZS78" s="96"/>
      <c r="RZT78" s="96"/>
      <c r="RZU78" s="96"/>
      <c r="RZV78" s="96"/>
      <c r="RZW78" s="96"/>
      <c r="RZX78" s="96"/>
      <c r="RZY78" s="96"/>
      <c r="RZZ78" s="96"/>
      <c r="SAA78" s="96"/>
      <c r="SAB78" s="96"/>
      <c r="SAC78" s="96"/>
      <c r="SAD78" s="96"/>
      <c r="SAE78" s="96"/>
      <c r="SAF78" s="96"/>
      <c r="SAG78" s="96"/>
      <c r="SAH78" s="96"/>
      <c r="SAI78" s="96"/>
      <c r="SAJ78" s="96"/>
      <c r="SAK78" s="96"/>
      <c r="SAL78" s="96"/>
      <c r="SAM78" s="96"/>
      <c r="SAN78" s="96"/>
      <c r="SAO78" s="96"/>
      <c r="SAP78" s="96"/>
      <c r="SAQ78" s="96"/>
      <c r="SAR78" s="96"/>
      <c r="SAS78" s="96"/>
      <c r="SAT78" s="96"/>
      <c r="SAU78" s="96"/>
      <c r="SAV78" s="96"/>
      <c r="SAW78" s="96"/>
      <c r="SAX78" s="96"/>
      <c r="SAY78" s="96"/>
      <c r="SAZ78" s="96"/>
      <c r="SBA78" s="96"/>
      <c r="SBB78" s="96"/>
      <c r="SBC78" s="96"/>
      <c r="SBD78" s="96"/>
      <c r="SBE78" s="96"/>
      <c r="SBF78" s="96"/>
      <c r="SBG78" s="96"/>
      <c r="SBH78" s="96"/>
      <c r="SBI78" s="96"/>
      <c r="SBJ78" s="96"/>
      <c r="SBK78" s="96"/>
      <c r="SBL78" s="96"/>
      <c r="SBM78" s="96"/>
      <c r="SBN78" s="96"/>
      <c r="SBO78" s="96"/>
      <c r="SBP78" s="96"/>
      <c r="SBQ78" s="96"/>
      <c r="SBR78" s="96"/>
      <c r="SBS78" s="96"/>
      <c r="SBT78" s="96"/>
      <c r="SBU78" s="96"/>
      <c r="SBV78" s="96"/>
      <c r="SBW78" s="96"/>
      <c r="SBX78" s="96"/>
      <c r="SBY78" s="96"/>
      <c r="SBZ78" s="96"/>
      <c r="SCA78" s="96"/>
      <c r="SCB78" s="96"/>
      <c r="SCC78" s="96"/>
      <c r="SCD78" s="96"/>
      <c r="SCE78" s="96"/>
      <c r="SCF78" s="96"/>
      <c r="SCG78" s="96"/>
      <c r="SCH78" s="96"/>
      <c r="SCI78" s="96"/>
      <c r="SCJ78" s="96"/>
      <c r="SCK78" s="96"/>
      <c r="SCL78" s="96"/>
      <c r="SCM78" s="96"/>
      <c r="SCN78" s="96"/>
      <c r="SCO78" s="96"/>
      <c r="SCP78" s="96"/>
      <c r="SCQ78" s="96"/>
      <c r="SCR78" s="96"/>
      <c r="SCS78" s="96"/>
      <c r="SCT78" s="96"/>
      <c r="SCU78" s="96"/>
      <c r="SCV78" s="96"/>
      <c r="SCW78" s="96"/>
      <c r="SCX78" s="96"/>
      <c r="SCY78" s="96"/>
      <c r="SCZ78" s="96"/>
      <c r="SDA78" s="96"/>
      <c r="SDB78" s="96"/>
      <c r="SDC78" s="96"/>
      <c r="SDD78" s="96"/>
      <c r="SDE78" s="96"/>
      <c r="SDF78" s="96"/>
      <c r="SDG78" s="96"/>
      <c r="SDH78" s="96"/>
      <c r="SDI78" s="96"/>
      <c r="SDJ78" s="96"/>
      <c r="SDK78" s="96"/>
      <c r="SDL78" s="96"/>
      <c r="SDM78" s="96"/>
      <c r="SDN78" s="96"/>
      <c r="SDO78" s="96"/>
      <c r="SDP78" s="96"/>
      <c r="SDQ78" s="96"/>
      <c r="SDR78" s="96"/>
      <c r="SDS78" s="96"/>
      <c r="SDT78" s="96"/>
      <c r="SDU78" s="96"/>
      <c r="SDV78" s="96"/>
      <c r="SDW78" s="96"/>
      <c r="SDX78" s="96"/>
      <c r="SDY78" s="96"/>
      <c r="SDZ78" s="96"/>
      <c r="SEA78" s="96"/>
      <c r="SEB78" s="96"/>
      <c r="SEC78" s="96"/>
      <c r="SED78" s="96"/>
      <c r="SEE78" s="96"/>
      <c r="SEF78" s="96"/>
      <c r="SEG78" s="96"/>
      <c r="SEH78" s="96"/>
      <c r="SEI78" s="96"/>
      <c r="SEJ78" s="96"/>
      <c r="SEK78" s="96"/>
      <c r="SEL78" s="96"/>
      <c r="SEM78" s="96"/>
      <c r="SEN78" s="96"/>
      <c r="SEO78" s="96"/>
      <c r="SEP78" s="96"/>
      <c r="SEQ78" s="96"/>
      <c r="SER78" s="96"/>
      <c r="SES78" s="96"/>
      <c r="SET78" s="96"/>
      <c r="SEU78" s="96"/>
      <c r="SEV78" s="96"/>
      <c r="SEW78" s="96"/>
      <c r="SEX78" s="96"/>
      <c r="SEY78" s="96"/>
      <c r="SEZ78" s="96"/>
      <c r="SFA78" s="96"/>
      <c r="SFB78" s="96"/>
      <c r="SFC78" s="96"/>
      <c r="SFD78" s="96"/>
      <c r="SFE78" s="96"/>
      <c r="SFF78" s="96"/>
      <c r="SFG78" s="96"/>
      <c r="SFH78" s="96"/>
      <c r="SFI78" s="96"/>
      <c r="SFJ78" s="96"/>
      <c r="SFK78" s="96"/>
      <c r="SFL78" s="96"/>
      <c r="SFM78" s="96"/>
      <c r="SFN78" s="96"/>
      <c r="SFO78" s="96"/>
      <c r="SFP78" s="96"/>
      <c r="SFQ78" s="96"/>
      <c r="SFR78" s="96"/>
      <c r="SFS78" s="96"/>
      <c r="SFT78" s="96"/>
      <c r="SFU78" s="96"/>
      <c r="SFV78" s="96"/>
      <c r="SFW78" s="96"/>
      <c r="SFX78" s="96"/>
      <c r="SFY78" s="96"/>
      <c r="SFZ78" s="96"/>
      <c r="SGA78" s="96"/>
      <c r="SGB78" s="96"/>
      <c r="SGC78" s="96"/>
      <c r="SGD78" s="96"/>
      <c r="SGE78" s="96"/>
      <c r="SGF78" s="96"/>
      <c r="SGG78" s="96"/>
      <c r="SGH78" s="96"/>
      <c r="SGI78" s="96"/>
      <c r="SGJ78" s="96"/>
      <c r="SGK78" s="96"/>
      <c r="SGL78" s="96"/>
      <c r="SGM78" s="96"/>
      <c r="SGN78" s="96"/>
      <c r="SGO78" s="96"/>
      <c r="SGP78" s="96"/>
      <c r="SGQ78" s="96"/>
      <c r="SGR78" s="96"/>
      <c r="SGS78" s="96"/>
      <c r="SGT78" s="96"/>
      <c r="SGU78" s="96"/>
      <c r="SGV78" s="96"/>
      <c r="SGW78" s="96"/>
      <c r="SGX78" s="96"/>
      <c r="SGY78" s="96"/>
      <c r="SGZ78" s="96"/>
      <c r="SHA78" s="96"/>
      <c r="SHB78" s="96"/>
      <c r="SHC78" s="96"/>
      <c r="SHD78" s="96"/>
      <c r="SHE78" s="96"/>
      <c r="SHF78" s="96"/>
      <c r="SHG78" s="96"/>
      <c r="SHH78" s="96"/>
      <c r="SHI78" s="96"/>
      <c r="SHJ78" s="96"/>
      <c r="SHK78" s="96"/>
      <c r="SHL78" s="96"/>
      <c r="SHM78" s="96"/>
      <c r="SHN78" s="96"/>
      <c r="SHO78" s="96"/>
      <c r="SHP78" s="96"/>
      <c r="SHQ78" s="96"/>
      <c r="SHR78" s="96"/>
      <c r="SHS78" s="96"/>
      <c r="SHT78" s="96"/>
      <c r="SHU78" s="96"/>
      <c r="SHV78" s="96"/>
      <c r="SHW78" s="96"/>
      <c r="SHX78" s="96"/>
      <c r="SHY78" s="96"/>
      <c r="SHZ78" s="96"/>
      <c r="SIA78" s="96"/>
      <c r="SIB78" s="96"/>
      <c r="SIC78" s="96"/>
      <c r="SID78" s="96"/>
      <c r="SIE78" s="96"/>
      <c r="SIF78" s="96"/>
      <c r="SIG78" s="96"/>
      <c r="SIH78" s="96"/>
      <c r="SII78" s="96"/>
      <c r="SIJ78" s="96"/>
      <c r="SIK78" s="96"/>
      <c r="SIL78" s="96"/>
      <c r="SIM78" s="96"/>
      <c r="SIN78" s="96"/>
      <c r="SIO78" s="96"/>
      <c r="SIP78" s="96"/>
      <c r="SIQ78" s="96"/>
      <c r="SIR78" s="96"/>
      <c r="SIS78" s="96"/>
      <c r="SIT78" s="96"/>
      <c r="SIU78" s="96"/>
      <c r="SIV78" s="96"/>
      <c r="SIW78" s="96"/>
      <c r="SIX78" s="96"/>
      <c r="SIY78" s="96"/>
      <c r="SIZ78" s="96"/>
      <c r="SJA78" s="96"/>
      <c r="SJB78" s="96"/>
      <c r="SJC78" s="96"/>
      <c r="SJD78" s="96"/>
      <c r="SJE78" s="96"/>
      <c r="SJF78" s="96"/>
      <c r="SJG78" s="96"/>
      <c r="SJH78" s="96"/>
      <c r="SJI78" s="96"/>
      <c r="SJJ78" s="96"/>
      <c r="SJK78" s="96"/>
      <c r="SJL78" s="96"/>
      <c r="SJM78" s="96"/>
      <c r="SJN78" s="96"/>
      <c r="SJO78" s="96"/>
      <c r="SJP78" s="96"/>
      <c r="SJQ78" s="96"/>
      <c r="SJR78" s="96"/>
      <c r="SJS78" s="96"/>
      <c r="SJT78" s="96"/>
      <c r="SJU78" s="96"/>
      <c r="SJV78" s="96"/>
      <c r="SJW78" s="96"/>
      <c r="SJX78" s="96"/>
      <c r="SJY78" s="96"/>
      <c r="SJZ78" s="96"/>
      <c r="SKA78" s="96"/>
      <c r="SKB78" s="96"/>
      <c r="SKC78" s="96"/>
      <c r="SKD78" s="96"/>
      <c r="SKE78" s="96"/>
      <c r="SKF78" s="96"/>
      <c r="SKG78" s="96"/>
      <c r="SKH78" s="96"/>
      <c r="SKI78" s="96"/>
      <c r="SKJ78" s="96"/>
      <c r="SKK78" s="96"/>
      <c r="SKL78" s="96"/>
      <c r="SKM78" s="96"/>
      <c r="SKN78" s="96"/>
      <c r="SKO78" s="96"/>
      <c r="SKP78" s="96"/>
      <c r="SKQ78" s="96"/>
      <c r="SKR78" s="96"/>
      <c r="SKS78" s="96"/>
      <c r="SKT78" s="96"/>
      <c r="SKU78" s="96"/>
      <c r="SKV78" s="96"/>
      <c r="SKW78" s="96"/>
      <c r="SKX78" s="96"/>
      <c r="SKY78" s="96"/>
      <c r="SKZ78" s="96"/>
      <c r="SLA78" s="96"/>
      <c r="SLB78" s="96"/>
      <c r="SLC78" s="96"/>
      <c r="SLD78" s="96"/>
      <c r="SLE78" s="96"/>
      <c r="SLF78" s="96"/>
      <c r="SLG78" s="96"/>
      <c r="SLH78" s="96"/>
      <c r="SLI78" s="96"/>
      <c r="SLJ78" s="96"/>
      <c r="SLK78" s="96"/>
      <c r="SLL78" s="96"/>
      <c r="SLM78" s="96"/>
      <c r="SLN78" s="96"/>
      <c r="SLO78" s="96"/>
      <c r="SLP78" s="96"/>
      <c r="SLQ78" s="96"/>
      <c r="SLR78" s="96"/>
      <c r="SLS78" s="96"/>
      <c r="SLT78" s="96"/>
      <c r="SLU78" s="96"/>
      <c r="SLV78" s="96"/>
      <c r="SLW78" s="96"/>
      <c r="SLX78" s="96"/>
      <c r="SLY78" s="96"/>
      <c r="SLZ78" s="96"/>
      <c r="SMA78" s="96"/>
      <c r="SMB78" s="96"/>
      <c r="SMC78" s="96"/>
      <c r="SMD78" s="96"/>
      <c r="SME78" s="96"/>
      <c r="SMF78" s="96"/>
      <c r="SMG78" s="96"/>
      <c r="SMH78" s="96"/>
      <c r="SMI78" s="96"/>
      <c r="SMJ78" s="96"/>
      <c r="SMK78" s="96"/>
      <c r="SML78" s="96"/>
      <c r="SMM78" s="96"/>
      <c r="SMN78" s="96"/>
      <c r="SMO78" s="96"/>
      <c r="SMP78" s="96"/>
      <c r="SMQ78" s="96"/>
      <c r="SMR78" s="96"/>
      <c r="SMS78" s="96"/>
      <c r="SMT78" s="96"/>
      <c r="SMU78" s="96"/>
      <c r="SMV78" s="96"/>
      <c r="SMW78" s="96"/>
      <c r="SMX78" s="96"/>
      <c r="SMY78" s="96"/>
      <c r="SMZ78" s="96"/>
      <c r="SNA78" s="96"/>
      <c r="SNB78" s="96"/>
      <c r="SNC78" s="96"/>
      <c r="SND78" s="96"/>
      <c r="SNE78" s="96"/>
      <c r="SNF78" s="96"/>
      <c r="SNG78" s="96"/>
      <c r="SNH78" s="96"/>
      <c r="SNI78" s="96"/>
      <c r="SNJ78" s="96"/>
      <c r="SNK78" s="96"/>
      <c r="SNL78" s="96"/>
      <c r="SNM78" s="96"/>
      <c r="SNN78" s="96"/>
      <c r="SNO78" s="96"/>
      <c r="SNP78" s="96"/>
      <c r="SNQ78" s="96"/>
      <c r="SNR78" s="96"/>
      <c r="SNS78" s="96"/>
      <c r="SNT78" s="96"/>
      <c r="SNU78" s="96"/>
      <c r="SNV78" s="96"/>
      <c r="SNW78" s="96"/>
      <c r="SNX78" s="96"/>
      <c r="SNY78" s="96"/>
      <c r="SNZ78" s="96"/>
      <c r="SOA78" s="96"/>
      <c r="SOB78" s="96"/>
      <c r="SOC78" s="96"/>
      <c r="SOD78" s="96"/>
      <c r="SOE78" s="96"/>
      <c r="SOF78" s="96"/>
      <c r="SOG78" s="96"/>
      <c r="SOH78" s="96"/>
      <c r="SOI78" s="96"/>
      <c r="SOJ78" s="96"/>
      <c r="SOK78" s="96"/>
      <c r="SOL78" s="96"/>
      <c r="SOM78" s="96"/>
      <c r="SON78" s="96"/>
      <c r="SOO78" s="96"/>
      <c r="SOP78" s="96"/>
      <c r="SOQ78" s="96"/>
      <c r="SOR78" s="96"/>
      <c r="SOS78" s="96"/>
      <c r="SOT78" s="96"/>
      <c r="SOU78" s="96"/>
      <c r="SOV78" s="96"/>
      <c r="SOW78" s="96"/>
      <c r="SOX78" s="96"/>
      <c r="SOY78" s="96"/>
      <c r="SOZ78" s="96"/>
      <c r="SPA78" s="96"/>
      <c r="SPB78" s="96"/>
      <c r="SPC78" s="96"/>
      <c r="SPD78" s="96"/>
      <c r="SPE78" s="96"/>
      <c r="SPF78" s="96"/>
      <c r="SPG78" s="96"/>
      <c r="SPH78" s="96"/>
      <c r="SPI78" s="96"/>
      <c r="SPJ78" s="96"/>
      <c r="SPK78" s="96"/>
      <c r="SPL78" s="96"/>
      <c r="SPM78" s="96"/>
      <c r="SPN78" s="96"/>
      <c r="SPO78" s="96"/>
      <c r="SPP78" s="96"/>
      <c r="SPQ78" s="96"/>
      <c r="SPR78" s="96"/>
      <c r="SPS78" s="96"/>
      <c r="SPT78" s="96"/>
      <c r="SPU78" s="96"/>
      <c r="SPV78" s="96"/>
      <c r="SPW78" s="96"/>
      <c r="SPX78" s="96"/>
      <c r="SPY78" s="96"/>
      <c r="SPZ78" s="96"/>
      <c r="SQA78" s="96"/>
      <c r="SQB78" s="96"/>
      <c r="SQC78" s="96"/>
      <c r="SQD78" s="96"/>
      <c r="SQE78" s="96"/>
      <c r="SQF78" s="96"/>
      <c r="SQG78" s="96"/>
      <c r="SQH78" s="96"/>
      <c r="SQI78" s="96"/>
      <c r="SQJ78" s="96"/>
      <c r="SQK78" s="96"/>
      <c r="SQL78" s="96"/>
      <c r="SQM78" s="96"/>
      <c r="SQN78" s="96"/>
      <c r="SQO78" s="96"/>
      <c r="SQP78" s="96"/>
      <c r="SQQ78" s="96"/>
      <c r="SQR78" s="96"/>
      <c r="SQS78" s="96"/>
      <c r="SQT78" s="96"/>
      <c r="SQU78" s="96"/>
      <c r="SQV78" s="96"/>
      <c r="SQW78" s="96"/>
      <c r="SQX78" s="96"/>
      <c r="SQY78" s="96"/>
      <c r="SQZ78" s="96"/>
      <c r="SRA78" s="96"/>
      <c r="SRB78" s="96"/>
      <c r="SRC78" s="96"/>
      <c r="SRD78" s="96"/>
      <c r="SRE78" s="96"/>
      <c r="SRF78" s="96"/>
      <c r="SRG78" s="96"/>
      <c r="SRH78" s="96"/>
      <c r="SRI78" s="96"/>
      <c r="SRJ78" s="96"/>
      <c r="SRK78" s="96"/>
      <c r="SRL78" s="96"/>
      <c r="SRM78" s="96"/>
      <c r="SRN78" s="96"/>
      <c r="SRO78" s="96"/>
      <c r="SRP78" s="96"/>
      <c r="SRQ78" s="96"/>
      <c r="SRR78" s="96"/>
      <c r="SRS78" s="96"/>
      <c r="SRT78" s="96"/>
      <c r="SRU78" s="96"/>
      <c r="SRV78" s="96"/>
      <c r="SRW78" s="96"/>
      <c r="SRX78" s="96"/>
      <c r="SRY78" s="96"/>
      <c r="SRZ78" s="96"/>
      <c r="SSA78" s="96"/>
      <c r="SSB78" s="96"/>
      <c r="SSC78" s="96"/>
      <c r="SSD78" s="96"/>
      <c r="SSE78" s="96"/>
      <c r="SSF78" s="96"/>
      <c r="SSG78" s="96"/>
      <c r="SSH78" s="96"/>
      <c r="SSI78" s="96"/>
      <c r="SSJ78" s="96"/>
      <c r="SSK78" s="96"/>
      <c r="SSL78" s="96"/>
      <c r="SSM78" s="96"/>
      <c r="SSN78" s="96"/>
      <c r="SSO78" s="96"/>
      <c r="SSP78" s="96"/>
      <c r="SSQ78" s="96"/>
      <c r="SSR78" s="96"/>
      <c r="SSS78" s="96"/>
      <c r="SST78" s="96"/>
      <c r="SSU78" s="96"/>
      <c r="SSV78" s="96"/>
      <c r="SSW78" s="96"/>
      <c r="SSX78" s="96"/>
      <c r="SSY78" s="96"/>
      <c r="SSZ78" s="96"/>
      <c r="STA78" s="96"/>
      <c r="STB78" s="96"/>
      <c r="STC78" s="96"/>
      <c r="STD78" s="96"/>
      <c r="STE78" s="96"/>
      <c r="STF78" s="96"/>
      <c r="STG78" s="96"/>
      <c r="STH78" s="96"/>
      <c r="STI78" s="96"/>
      <c r="STJ78" s="96"/>
      <c r="STK78" s="96"/>
      <c r="STL78" s="96"/>
      <c r="STM78" s="96"/>
      <c r="STN78" s="96"/>
      <c r="STO78" s="96"/>
      <c r="STP78" s="96"/>
      <c r="STQ78" s="96"/>
      <c r="STR78" s="96"/>
      <c r="STS78" s="96"/>
      <c r="STT78" s="96"/>
      <c r="STU78" s="96"/>
      <c r="STV78" s="96"/>
      <c r="STW78" s="96"/>
      <c r="STX78" s="96"/>
      <c r="STY78" s="96"/>
      <c r="STZ78" s="96"/>
      <c r="SUA78" s="96"/>
      <c r="SUB78" s="96"/>
      <c r="SUC78" s="96"/>
      <c r="SUD78" s="96"/>
      <c r="SUE78" s="96"/>
      <c r="SUF78" s="96"/>
      <c r="SUG78" s="96"/>
      <c r="SUH78" s="96"/>
      <c r="SUI78" s="96"/>
      <c r="SUJ78" s="96"/>
      <c r="SUK78" s="96"/>
      <c r="SUL78" s="96"/>
      <c r="SUM78" s="96"/>
      <c r="SUN78" s="96"/>
      <c r="SUO78" s="96"/>
      <c r="SUP78" s="96"/>
      <c r="SUQ78" s="96"/>
      <c r="SUR78" s="96"/>
      <c r="SUS78" s="96"/>
      <c r="SUT78" s="96"/>
      <c r="SUU78" s="96"/>
      <c r="SUV78" s="96"/>
      <c r="SUW78" s="96"/>
      <c r="SUX78" s="96"/>
      <c r="SUY78" s="96"/>
      <c r="SUZ78" s="96"/>
      <c r="SVA78" s="96"/>
      <c r="SVB78" s="96"/>
      <c r="SVC78" s="96"/>
      <c r="SVD78" s="96"/>
      <c r="SVE78" s="96"/>
      <c r="SVF78" s="96"/>
      <c r="SVG78" s="96"/>
      <c r="SVH78" s="96"/>
      <c r="SVI78" s="96"/>
      <c r="SVJ78" s="96"/>
      <c r="SVK78" s="96"/>
      <c r="SVL78" s="96"/>
      <c r="SVM78" s="96"/>
      <c r="SVN78" s="96"/>
      <c r="SVO78" s="96"/>
      <c r="SVP78" s="96"/>
      <c r="SVQ78" s="96"/>
      <c r="SVR78" s="96"/>
      <c r="SVS78" s="96"/>
      <c r="SVT78" s="96"/>
      <c r="SVU78" s="96"/>
      <c r="SVV78" s="96"/>
      <c r="SVW78" s="96"/>
      <c r="SVX78" s="96"/>
      <c r="SVY78" s="96"/>
      <c r="SVZ78" s="96"/>
      <c r="SWA78" s="96"/>
      <c r="SWB78" s="96"/>
      <c r="SWC78" s="96"/>
      <c r="SWD78" s="96"/>
      <c r="SWE78" s="96"/>
      <c r="SWF78" s="96"/>
      <c r="SWG78" s="96"/>
      <c r="SWH78" s="96"/>
      <c r="SWI78" s="96"/>
      <c r="SWJ78" s="96"/>
      <c r="SWK78" s="96"/>
      <c r="SWL78" s="96"/>
      <c r="SWM78" s="96"/>
      <c r="SWN78" s="96"/>
      <c r="SWO78" s="96"/>
      <c r="SWP78" s="96"/>
      <c r="SWQ78" s="96"/>
      <c r="SWR78" s="96"/>
      <c r="SWS78" s="96"/>
      <c r="SWT78" s="96"/>
      <c r="SWU78" s="96"/>
      <c r="SWV78" s="96"/>
      <c r="SWW78" s="96"/>
      <c r="SWX78" s="96"/>
      <c r="SWY78" s="96"/>
      <c r="SWZ78" s="96"/>
      <c r="SXA78" s="96"/>
      <c r="SXB78" s="96"/>
      <c r="SXC78" s="96"/>
      <c r="SXD78" s="96"/>
      <c r="SXE78" s="96"/>
      <c r="SXF78" s="96"/>
      <c r="SXG78" s="96"/>
      <c r="SXH78" s="96"/>
      <c r="SXI78" s="96"/>
      <c r="SXJ78" s="96"/>
      <c r="SXK78" s="96"/>
      <c r="SXL78" s="96"/>
      <c r="SXM78" s="96"/>
      <c r="SXN78" s="96"/>
      <c r="SXO78" s="96"/>
      <c r="SXP78" s="96"/>
      <c r="SXQ78" s="96"/>
      <c r="SXR78" s="96"/>
      <c r="SXS78" s="96"/>
      <c r="SXT78" s="96"/>
      <c r="SXU78" s="96"/>
      <c r="SXV78" s="96"/>
      <c r="SXW78" s="96"/>
      <c r="SXX78" s="96"/>
      <c r="SXY78" s="96"/>
      <c r="SXZ78" s="96"/>
      <c r="SYA78" s="96"/>
      <c r="SYB78" s="96"/>
      <c r="SYC78" s="96"/>
      <c r="SYD78" s="96"/>
      <c r="SYE78" s="96"/>
      <c r="SYF78" s="96"/>
      <c r="SYG78" s="96"/>
      <c r="SYH78" s="96"/>
      <c r="SYI78" s="96"/>
      <c r="SYJ78" s="96"/>
      <c r="SYK78" s="96"/>
      <c r="SYL78" s="96"/>
      <c r="SYM78" s="96"/>
      <c r="SYN78" s="96"/>
      <c r="SYO78" s="96"/>
      <c r="SYP78" s="96"/>
      <c r="SYQ78" s="96"/>
      <c r="SYR78" s="96"/>
      <c r="SYS78" s="96"/>
      <c r="SYT78" s="96"/>
      <c r="SYU78" s="96"/>
      <c r="SYV78" s="96"/>
      <c r="SYW78" s="96"/>
      <c r="SYX78" s="96"/>
      <c r="SYY78" s="96"/>
      <c r="SYZ78" s="96"/>
      <c r="SZA78" s="96"/>
      <c r="SZB78" s="96"/>
      <c r="SZC78" s="96"/>
      <c r="SZD78" s="96"/>
      <c r="SZE78" s="96"/>
      <c r="SZF78" s="96"/>
      <c r="SZG78" s="96"/>
      <c r="SZH78" s="96"/>
      <c r="SZI78" s="96"/>
      <c r="SZJ78" s="96"/>
      <c r="SZK78" s="96"/>
      <c r="SZL78" s="96"/>
      <c r="SZM78" s="96"/>
      <c r="SZN78" s="96"/>
      <c r="SZO78" s="96"/>
      <c r="SZP78" s="96"/>
      <c r="SZQ78" s="96"/>
      <c r="SZR78" s="96"/>
      <c r="SZS78" s="96"/>
      <c r="SZT78" s="96"/>
      <c r="SZU78" s="96"/>
      <c r="SZV78" s="96"/>
      <c r="SZW78" s="96"/>
      <c r="SZX78" s="96"/>
      <c r="SZY78" s="96"/>
      <c r="SZZ78" s="96"/>
      <c r="TAA78" s="96"/>
      <c r="TAB78" s="96"/>
      <c r="TAC78" s="96"/>
      <c r="TAD78" s="96"/>
      <c r="TAE78" s="96"/>
      <c r="TAF78" s="96"/>
      <c r="TAG78" s="96"/>
      <c r="TAH78" s="96"/>
      <c r="TAI78" s="96"/>
      <c r="TAJ78" s="96"/>
      <c r="TAK78" s="96"/>
      <c r="TAL78" s="96"/>
      <c r="TAM78" s="96"/>
      <c r="TAN78" s="96"/>
      <c r="TAO78" s="96"/>
      <c r="TAP78" s="96"/>
      <c r="TAQ78" s="96"/>
      <c r="TAR78" s="96"/>
      <c r="TAS78" s="96"/>
      <c r="TAT78" s="96"/>
      <c r="TAU78" s="96"/>
      <c r="TAV78" s="96"/>
      <c r="TAW78" s="96"/>
      <c r="TAX78" s="96"/>
      <c r="TAY78" s="96"/>
      <c r="TAZ78" s="96"/>
      <c r="TBA78" s="96"/>
      <c r="TBB78" s="96"/>
      <c r="TBC78" s="96"/>
      <c r="TBD78" s="96"/>
      <c r="TBE78" s="96"/>
      <c r="TBF78" s="96"/>
      <c r="TBG78" s="96"/>
      <c r="TBH78" s="96"/>
      <c r="TBI78" s="96"/>
      <c r="TBJ78" s="96"/>
      <c r="TBK78" s="96"/>
      <c r="TBL78" s="96"/>
      <c r="TBM78" s="96"/>
      <c r="TBN78" s="96"/>
      <c r="TBO78" s="96"/>
      <c r="TBP78" s="96"/>
      <c r="TBQ78" s="96"/>
      <c r="TBR78" s="96"/>
      <c r="TBS78" s="96"/>
      <c r="TBT78" s="96"/>
      <c r="TBU78" s="96"/>
      <c r="TBV78" s="96"/>
      <c r="TBW78" s="96"/>
      <c r="TBX78" s="96"/>
      <c r="TBY78" s="96"/>
      <c r="TBZ78" s="96"/>
      <c r="TCA78" s="96"/>
      <c r="TCB78" s="96"/>
      <c r="TCC78" s="96"/>
      <c r="TCD78" s="96"/>
      <c r="TCE78" s="96"/>
      <c r="TCF78" s="96"/>
      <c r="TCG78" s="96"/>
      <c r="TCH78" s="96"/>
      <c r="TCI78" s="96"/>
      <c r="TCJ78" s="96"/>
      <c r="TCK78" s="96"/>
      <c r="TCL78" s="96"/>
      <c r="TCM78" s="96"/>
      <c r="TCN78" s="96"/>
      <c r="TCO78" s="96"/>
      <c r="TCP78" s="96"/>
      <c r="TCQ78" s="96"/>
      <c r="TCR78" s="96"/>
      <c r="TCS78" s="96"/>
      <c r="TCT78" s="96"/>
      <c r="TCU78" s="96"/>
      <c r="TCV78" s="96"/>
      <c r="TCW78" s="96"/>
      <c r="TCX78" s="96"/>
      <c r="TCY78" s="96"/>
      <c r="TCZ78" s="96"/>
      <c r="TDA78" s="96"/>
      <c r="TDB78" s="96"/>
      <c r="TDC78" s="96"/>
      <c r="TDD78" s="96"/>
      <c r="TDE78" s="96"/>
      <c r="TDF78" s="96"/>
      <c r="TDG78" s="96"/>
      <c r="TDH78" s="96"/>
      <c r="TDI78" s="96"/>
      <c r="TDJ78" s="96"/>
      <c r="TDK78" s="96"/>
      <c r="TDL78" s="96"/>
      <c r="TDM78" s="96"/>
      <c r="TDN78" s="96"/>
      <c r="TDO78" s="96"/>
      <c r="TDP78" s="96"/>
      <c r="TDQ78" s="96"/>
      <c r="TDR78" s="96"/>
      <c r="TDS78" s="96"/>
      <c r="TDT78" s="96"/>
      <c r="TDU78" s="96"/>
      <c r="TDV78" s="96"/>
      <c r="TDW78" s="96"/>
      <c r="TDX78" s="96"/>
      <c r="TDY78" s="96"/>
      <c r="TDZ78" s="96"/>
      <c r="TEA78" s="96"/>
      <c r="TEB78" s="96"/>
      <c r="TEC78" s="96"/>
      <c r="TED78" s="96"/>
      <c r="TEE78" s="96"/>
      <c r="TEF78" s="96"/>
      <c r="TEG78" s="96"/>
      <c r="TEH78" s="96"/>
      <c r="TEI78" s="96"/>
      <c r="TEJ78" s="96"/>
      <c r="TEK78" s="96"/>
      <c r="TEL78" s="96"/>
      <c r="TEM78" s="96"/>
      <c r="TEN78" s="96"/>
      <c r="TEO78" s="96"/>
      <c r="TEP78" s="96"/>
      <c r="TEQ78" s="96"/>
      <c r="TER78" s="96"/>
      <c r="TES78" s="96"/>
      <c r="TET78" s="96"/>
      <c r="TEU78" s="96"/>
      <c r="TEV78" s="96"/>
      <c r="TEW78" s="96"/>
      <c r="TEX78" s="96"/>
      <c r="TEY78" s="96"/>
      <c r="TEZ78" s="96"/>
      <c r="TFA78" s="96"/>
      <c r="TFB78" s="96"/>
      <c r="TFC78" s="96"/>
      <c r="TFD78" s="96"/>
      <c r="TFE78" s="96"/>
      <c r="TFF78" s="96"/>
      <c r="TFG78" s="96"/>
      <c r="TFH78" s="96"/>
      <c r="TFI78" s="96"/>
      <c r="TFJ78" s="96"/>
      <c r="TFK78" s="96"/>
      <c r="TFL78" s="96"/>
      <c r="TFM78" s="96"/>
      <c r="TFN78" s="96"/>
      <c r="TFO78" s="96"/>
      <c r="TFP78" s="96"/>
      <c r="TFQ78" s="96"/>
      <c r="TFR78" s="96"/>
      <c r="TFS78" s="96"/>
      <c r="TFT78" s="96"/>
      <c r="TFU78" s="96"/>
      <c r="TFV78" s="96"/>
      <c r="TFW78" s="96"/>
      <c r="TFX78" s="96"/>
      <c r="TFY78" s="96"/>
      <c r="TFZ78" s="96"/>
      <c r="TGA78" s="96"/>
      <c r="TGB78" s="96"/>
      <c r="TGC78" s="96"/>
      <c r="TGD78" s="96"/>
      <c r="TGE78" s="96"/>
      <c r="TGF78" s="96"/>
      <c r="TGG78" s="96"/>
      <c r="TGH78" s="96"/>
      <c r="TGI78" s="96"/>
      <c r="TGJ78" s="96"/>
      <c r="TGK78" s="96"/>
      <c r="TGL78" s="96"/>
      <c r="TGM78" s="96"/>
      <c r="TGN78" s="96"/>
      <c r="TGO78" s="96"/>
      <c r="TGP78" s="96"/>
      <c r="TGQ78" s="96"/>
      <c r="TGR78" s="96"/>
      <c r="TGS78" s="96"/>
      <c r="TGT78" s="96"/>
      <c r="TGU78" s="96"/>
      <c r="TGV78" s="96"/>
      <c r="TGW78" s="96"/>
      <c r="TGX78" s="96"/>
      <c r="TGY78" s="96"/>
      <c r="TGZ78" s="96"/>
      <c r="THA78" s="96"/>
      <c r="THB78" s="96"/>
      <c r="THC78" s="96"/>
      <c r="THD78" s="96"/>
      <c r="THE78" s="96"/>
      <c r="THF78" s="96"/>
      <c r="THG78" s="96"/>
      <c r="THH78" s="96"/>
      <c r="THI78" s="96"/>
      <c r="THJ78" s="96"/>
      <c r="THK78" s="96"/>
      <c r="THL78" s="96"/>
      <c r="THM78" s="96"/>
      <c r="THN78" s="96"/>
      <c r="THO78" s="96"/>
      <c r="THP78" s="96"/>
      <c r="THQ78" s="96"/>
      <c r="THR78" s="96"/>
      <c r="THS78" s="96"/>
      <c r="THT78" s="96"/>
      <c r="THU78" s="96"/>
      <c r="THV78" s="96"/>
      <c r="THW78" s="96"/>
      <c r="THX78" s="96"/>
      <c r="THY78" s="96"/>
      <c r="THZ78" s="96"/>
      <c r="TIA78" s="96"/>
      <c r="TIB78" s="96"/>
      <c r="TIC78" s="96"/>
      <c r="TID78" s="96"/>
      <c r="TIE78" s="96"/>
      <c r="TIF78" s="96"/>
      <c r="TIG78" s="96"/>
      <c r="TIH78" s="96"/>
      <c r="TII78" s="96"/>
      <c r="TIJ78" s="96"/>
      <c r="TIK78" s="96"/>
      <c r="TIL78" s="96"/>
      <c r="TIM78" s="96"/>
      <c r="TIN78" s="96"/>
      <c r="TIO78" s="96"/>
      <c r="TIP78" s="96"/>
      <c r="TIQ78" s="96"/>
      <c r="TIR78" s="96"/>
      <c r="TIS78" s="96"/>
      <c r="TIT78" s="96"/>
      <c r="TIU78" s="96"/>
      <c r="TIV78" s="96"/>
      <c r="TIW78" s="96"/>
      <c r="TIX78" s="96"/>
      <c r="TIY78" s="96"/>
      <c r="TIZ78" s="96"/>
      <c r="TJA78" s="96"/>
      <c r="TJB78" s="96"/>
      <c r="TJC78" s="96"/>
      <c r="TJD78" s="96"/>
      <c r="TJE78" s="96"/>
      <c r="TJF78" s="96"/>
      <c r="TJG78" s="96"/>
      <c r="TJH78" s="96"/>
      <c r="TJI78" s="96"/>
      <c r="TJJ78" s="96"/>
      <c r="TJK78" s="96"/>
      <c r="TJL78" s="96"/>
      <c r="TJM78" s="96"/>
      <c r="TJN78" s="96"/>
      <c r="TJO78" s="96"/>
      <c r="TJP78" s="96"/>
      <c r="TJQ78" s="96"/>
      <c r="TJR78" s="96"/>
      <c r="TJS78" s="96"/>
      <c r="TJT78" s="96"/>
      <c r="TJU78" s="96"/>
      <c r="TJV78" s="96"/>
      <c r="TJW78" s="96"/>
      <c r="TJX78" s="96"/>
      <c r="TJY78" s="96"/>
      <c r="TJZ78" s="96"/>
      <c r="TKA78" s="96"/>
      <c r="TKB78" s="96"/>
      <c r="TKC78" s="96"/>
      <c r="TKD78" s="96"/>
      <c r="TKE78" s="96"/>
      <c r="TKF78" s="96"/>
      <c r="TKG78" s="96"/>
      <c r="TKH78" s="96"/>
      <c r="TKI78" s="96"/>
      <c r="TKJ78" s="96"/>
      <c r="TKK78" s="96"/>
      <c r="TKL78" s="96"/>
      <c r="TKM78" s="96"/>
      <c r="TKN78" s="96"/>
      <c r="TKO78" s="96"/>
      <c r="TKP78" s="96"/>
      <c r="TKQ78" s="96"/>
      <c r="TKR78" s="96"/>
      <c r="TKS78" s="96"/>
      <c r="TKT78" s="96"/>
      <c r="TKU78" s="96"/>
      <c r="TKV78" s="96"/>
      <c r="TKW78" s="96"/>
      <c r="TKX78" s="96"/>
      <c r="TKY78" s="96"/>
      <c r="TKZ78" s="96"/>
      <c r="TLA78" s="96"/>
      <c r="TLB78" s="96"/>
      <c r="TLC78" s="96"/>
      <c r="TLD78" s="96"/>
      <c r="TLE78" s="96"/>
      <c r="TLF78" s="96"/>
      <c r="TLG78" s="96"/>
      <c r="TLH78" s="96"/>
      <c r="TLI78" s="96"/>
      <c r="TLJ78" s="96"/>
      <c r="TLK78" s="96"/>
      <c r="TLL78" s="96"/>
      <c r="TLM78" s="96"/>
      <c r="TLN78" s="96"/>
      <c r="TLO78" s="96"/>
      <c r="TLP78" s="96"/>
      <c r="TLQ78" s="96"/>
      <c r="TLR78" s="96"/>
      <c r="TLS78" s="96"/>
      <c r="TLT78" s="96"/>
      <c r="TLU78" s="96"/>
      <c r="TLV78" s="96"/>
      <c r="TLW78" s="96"/>
      <c r="TLX78" s="96"/>
      <c r="TLY78" s="96"/>
      <c r="TLZ78" s="96"/>
      <c r="TMA78" s="96"/>
      <c r="TMB78" s="96"/>
      <c r="TMC78" s="96"/>
      <c r="TMD78" s="96"/>
      <c r="TME78" s="96"/>
      <c r="TMF78" s="96"/>
      <c r="TMG78" s="96"/>
      <c r="TMH78" s="96"/>
      <c r="TMI78" s="96"/>
      <c r="TMJ78" s="96"/>
      <c r="TMK78" s="96"/>
      <c r="TML78" s="96"/>
      <c r="TMM78" s="96"/>
      <c r="TMN78" s="96"/>
      <c r="TMO78" s="96"/>
      <c r="TMP78" s="96"/>
      <c r="TMQ78" s="96"/>
      <c r="TMR78" s="96"/>
      <c r="TMS78" s="96"/>
      <c r="TMT78" s="96"/>
      <c r="TMU78" s="96"/>
      <c r="TMV78" s="96"/>
      <c r="TMW78" s="96"/>
      <c r="TMX78" s="96"/>
      <c r="TMY78" s="96"/>
      <c r="TMZ78" s="96"/>
      <c r="TNA78" s="96"/>
      <c r="TNB78" s="96"/>
      <c r="TNC78" s="96"/>
      <c r="TND78" s="96"/>
      <c r="TNE78" s="96"/>
      <c r="TNF78" s="96"/>
      <c r="TNG78" s="96"/>
      <c r="TNH78" s="96"/>
      <c r="TNI78" s="96"/>
      <c r="TNJ78" s="96"/>
      <c r="TNK78" s="96"/>
      <c r="TNL78" s="96"/>
      <c r="TNM78" s="96"/>
      <c r="TNN78" s="96"/>
      <c r="TNO78" s="96"/>
      <c r="TNP78" s="96"/>
      <c r="TNQ78" s="96"/>
      <c r="TNR78" s="96"/>
      <c r="TNS78" s="96"/>
      <c r="TNT78" s="96"/>
      <c r="TNU78" s="96"/>
      <c r="TNV78" s="96"/>
      <c r="TNW78" s="96"/>
      <c r="TNX78" s="96"/>
      <c r="TNY78" s="96"/>
      <c r="TNZ78" s="96"/>
      <c r="TOA78" s="96"/>
      <c r="TOB78" s="96"/>
      <c r="TOC78" s="96"/>
      <c r="TOD78" s="96"/>
      <c r="TOE78" s="96"/>
      <c r="TOF78" s="96"/>
      <c r="TOG78" s="96"/>
      <c r="TOH78" s="96"/>
      <c r="TOI78" s="96"/>
      <c r="TOJ78" s="96"/>
      <c r="TOK78" s="96"/>
      <c r="TOL78" s="96"/>
      <c r="TOM78" s="96"/>
      <c r="TON78" s="96"/>
      <c r="TOO78" s="96"/>
      <c r="TOP78" s="96"/>
      <c r="TOQ78" s="96"/>
      <c r="TOR78" s="96"/>
      <c r="TOS78" s="96"/>
      <c r="TOT78" s="96"/>
      <c r="TOU78" s="96"/>
      <c r="TOV78" s="96"/>
      <c r="TOW78" s="96"/>
      <c r="TOX78" s="96"/>
      <c r="TOY78" s="96"/>
      <c r="TOZ78" s="96"/>
      <c r="TPA78" s="96"/>
      <c r="TPB78" s="96"/>
      <c r="TPC78" s="96"/>
      <c r="TPD78" s="96"/>
      <c r="TPE78" s="96"/>
      <c r="TPF78" s="96"/>
      <c r="TPG78" s="96"/>
      <c r="TPH78" s="96"/>
      <c r="TPI78" s="96"/>
      <c r="TPJ78" s="96"/>
      <c r="TPK78" s="96"/>
      <c r="TPL78" s="96"/>
      <c r="TPM78" s="96"/>
      <c r="TPN78" s="96"/>
      <c r="TPO78" s="96"/>
      <c r="TPP78" s="96"/>
      <c r="TPQ78" s="96"/>
      <c r="TPR78" s="96"/>
      <c r="TPS78" s="96"/>
      <c r="TPT78" s="96"/>
      <c r="TPU78" s="96"/>
      <c r="TPV78" s="96"/>
      <c r="TPW78" s="96"/>
      <c r="TPX78" s="96"/>
      <c r="TPY78" s="96"/>
      <c r="TPZ78" s="96"/>
      <c r="TQA78" s="96"/>
      <c r="TQB78" s="96"/>
      <c r="TQC78" s="96"/>
      <c r="TQD78" s="96"/>
      <c r="TQE78" s="96"/>
      <c r="TQF78" s="96"/>
      <c r="TQG78" s="96"/>
      <c r="TQH78" s="96"/>
      <c r="TQI78" s="96"/>
      <c r="TQJ78" s="96"/>
      <c r="TQK78" s="96"/>
      <c r="TQL78" s="96"/>
      <c r="TQM78" s="96"/>
      <c r="TQN78" s="96"/>
      <c r="TQO78" s="96"/>
      <c r="TQP78" s="96"/>
      <c r="TQQ78" s="96"/>
      <c r="TQR78" s="96"/>
      <c r="TQS78" s="96"/>
      <c r="TQT78" s="96"/>
      <c r="TQU78" s="96"/>
      <c r="TQV78" s="96"/>
      <c r="TQW78" s="96"/>
      <c r="TQX78" s="96"/>
      <c r="TQY78" s="96"/>
      <c r="TQZ78" s="96"/>
      <c r="TRA78" s="96"/>
      <c r="TRB78" s="96"/>
      <c r="TRC78" s="96"/>
      <c r="TRD78" s="96"/>
      <c r="TRE78" s="96"/>
      <c r="TRF78" s="96"/>
      <c r="TRG78" s="96"/>
      <c r="TRH78" s="96"/>
      <c r="TRI78" s="96"/>
      <c r="TRJ78" s="96"/>
      <c r="TRK78" s="96"/>
      <c r="TRL78" s="96"/>
      <c r="TRM78" s="96"/>
      <c r="TRN78" s="96"/>
      <c r="TRO78" s="96"/>
      <c r="TRP78" s="96"/>
      <c r="TRQ78" s="96"/>
      <c r="TRR78" s="96"/>
      <c r="TRS78" s="96"/>
      <c r="TRT78" s="96"/>
      <c r="TRU78" s="96"/>
      <c r="TRV78" s="96"/>
      <c r="TRW78" s="96"/>
      <c r="TRX78" s="96"/>
      <c r="TRY78" s="96"/>
      <c r="TRZ78" s="96"/>
      <c r="TSA78" s="96"/>
      <c r="TSB78" s="96"/>
      <c r="TSC78" s="96"/>
      <c r="TSD78" s="96"/>
      <c r="TSE78" s="96"/>
      <c r="TSF78" s="96"/>
      <c r="TSG78" s="96"/>
      <c r="TSH78" s="96"/>
      <c r="TSI78" s="96"/>
      <c r="TSJ78" s="96"/>
      <c r="TSK78" s="96"/>
      <c r="TSL78" s="96"/>
      <c r="TSM78" s="96"/>
      <c r="TSN78" s="96"/>
      <c r="TSO78" s="96"/>
      <c r="TSP78" s="96"/>
      <c r="TSQ78" s="96"/>
      <c r="TSR78" s="96"/>
      <c r="TSS78" s="96"/>
      <c r="TST78" s="96"/>
      <c r="TSU78" s="96"/>
      <c r="TSV78" s="96"/>
      <c r="TSW78" s="96"/>
      <c r="TSX78" s="96"/>
      <c r="TSY78" s="96"/>
      <c r="TSZ78" s="96"/>
      <c r="TTA78" s="96"/>
      <c r="TTB78" s="96"/>
      <c r="TTC78" s="96"/>
      <c r="TTD78" s="96"/>
      <c r="TTE78" s="96"/>
      <c r="TTF78" s="96"/>
      <c r="TTG78" s="96"/>
      <c r="TTH78" s="96"/>
      <c r="TTI78" s="96"/>
      <c r="TTJ78" s="96"/>
      <c r="TTK78" s="96"/>
      <c r="TTL78" s="96"/>
      <c r="TTM78" s="96"/>
      <c r="TTN78" s="96"/>
      <c r="TTO78" s="96"/>
      <c r="TTP78" s="96"/>
      <c r="TTQ78" s="96"/>
      <c r="TTR78" s="96"/>
      <c r="TTS78" s="96"/>
      <c r="TTT78" s="96"/>
      <c r="TTU78" s="96"/>
      <c r="TTV78" s="96"/>
      <c r="TTW78" s="96"/>
      <c r="TTX78" s="96"/>
      <c r="TTY78" s="96"/>
      <c r="TTZ78" s="96"/>
      <c r="TUA78" s="96"/>
      <c r="TUB78" s="96"/>
      <c r="TUC78" s="96"/>
      <c r="TUD78" s="96"/>
      <c r="TUE78" s="96"/>
      <c r="TUF78" s="96"/>
      <c r="TUG78" s="96"/>
      <c r="TUH78" s="96"/>
      <c r="TUI78" s="96"/>
      <c r="TUJ78" s="96"/>
      <c r="TUK78" s="96"/>
      <c r="TUL78" s="96"/>
      <c r="TUM78" s="96"/>
      <c r="TUN78" s="96"/>
      <c r="TUO78" s="96"/>
      <c r="TUP78" s="96"/>
      <c r="TUQ78" s="96"/>
      <c r="TUR78" s="96"/>
      <c r="TUS78" s="96"/>
      <c r="TUT78" s="96"/>
      <c r="TUU78" s="96"/>
      <c r="TUV78" s="96"/>
      <c r="TUW78" s="96"/>
      <c r="TUX78" s="96"/>
      <c r="TUY78" s="96"/>
      <c r="TUZ78" s="96"/>
      <c r="TVA78" s="96"/>
      <c r="TVB78" s="96"/>
      <c r="TVC78" s="96"/>
      <c r="TVD78" s="96"/>
      <c r="TVE78" s="96"/>
      <c r="TVF78" s="96"/>
      <c r="TVG78" s="96"/>
      <c r="TVH78" s="96"/>
      <c r="TVI78" s="96"/>
      <c r="TVJ78" s="96"/>
      <c r="TVK78" s="96"/>
      <c r="TVL78" s="96"/>
      <c r="TVM78" s="96"/>
      <c r="TVN78" s="96"/>
      <c r="TVO78" s="96"/>
      <c r="TVP78" s="96"/>
      <c r="TVQ78" s="96"/>
      <c r="TVR78" s="96"/>
      <c r="TVS78" s="96"/>
      <c r="TVT78" s="96"/>
      <c r="TVU78" s="96"/>
      <c r="TVV78" s="96"/>
      <c r="TVW78" s="96"/>
      <c r="TVX78" s="96"/>
      <c r="TVY78" s="96"/>
      <c r="TVZ78" s="96"/>
      <c r="TWA78" s="96"/>
      <c r="TWB78" s="96"/>
      <c r="TWC78" s="96"/>
      <c r="TWD78" s="96"/>
      <c r="TWE78" s="96"/>
      <c r="TWF78" s="96"/>
      <c r="TWG78" s="96"/>
      <c r="TWH78" s="96"/>
      <c r="TWI78" s="96"/>
      <c r="TWJ78" s="96"/>
      <c r="TWK78" s="96"/>
      <c r="TWL78" s="96"/>
      <c r="TWM78" s="96"/>
      <c r="TWN78" s="96"/>
      <c r="TWO78" s="96"/>
      <c r="TWP78" s="96"/>
      <c r="TWQ78" s="96"/>
      <c r="TWR78" s="96"/>
      <c r="TWS78" s="96"/>
      <c r="TWT78" s="96"/>
      <c r="TWU78" s="96"/>
      <c r="TWV78" s="96"/>
      <c r="TWW78" s="96"/>
      <c r="TWX78" s="96"/>
      <c r="TWY78" s="96"/>
      <c r="TWZ78" s="96"/>
      <c r="TXA78" s="96"/>
      <c r="TXB78" s="96"/>
      <c r="TXC78" s="96"/>
      <c r="TXD78" s="96"/>
      <c r="TXE78" s="96"/>
      <c r="TXF78" s="96"/>
      <c r="TXG78" s="96"/>
      <c r="TXH78" s="96"/>
      <c r="TXI78" s="96"/>
      <c r="TXJ78" s="96"/>
      <c r="TXK78" s="96"/>
      <c r="TXL78" s="96"/>
      <c r="TXM78" s="96"/>
      <c r="TXN78" s="96"/>
      <c r="TXO78" s="96"/>
      <c r="TXP78" s="96"/>
      <c r="TXQ78" s="96"/>
      <c r="TXR78" s="96"/>
      <c r="TXS78" s="96"/>
      <c r="TXT78" s="96"/>
      <c r="TXU78" s="96"/>
      <c r="TXV78" s="96"/>
      <c r="TXW78" s="96"/>
      <c r="TXX78" s="96"/>
      <c r="TXY78" s="96"/>
      <c r="TXZ78" s="96"/>
      <c r="TYA78" s="96"/>
      <c r="TYB78" s="96"/>
      <c r="TYC78" s="96"/>
      <c r="TYD78" s="96"/>
      <c r="TYE78" s="96"/>
      <c r="TYF78" s="96"/>
      <c r="TYG78" s="96"/>
      <c r="TYH78" s="96"/>
      <c r="TYI78" s="96"/>
      <c r="TYJ78" s="96"/>
      <c r="TYK78" s="96"/>
      <c r="TYL78" s="96"/>
      <c r="TYM78" s="96"/>
      <c r="TYN78" s="96"/>
      <c r="TYO78" s="96"/>
      <c r="TYP78" s="96"/>
      <c r="TYQ78" s="96"/>
      <c r="TYR78" s="96"/>
      <c r="TYS78" s="96"/>
      <c r="TYT78" s="96"/>
      <c r="TYU78" s="96"/>
      <c r="TYV78" s="96"/>
      <c r="TYW78" s="96"/>
      <c r="TYX78" s="96"/>
      <c r="TYY78" s="96"/>
      <c r="TYZ78" s="96"/>
      <c r="TZA78" s="96"/>
      <c r="TZB78" s="96"/>
      <c r="TZC78" s="96"/>
      <c r="TZD78" s="96"/>
      <c r="TZE78" s="96"/>
      <c r="TZF78" s="96"/>
      <c r="TZG78" s="96"/>
      <c r="TZH78" s="96"/>
      <c r="TZI78" s="96"/>
      <c r="TZJ78" s="96"/>
      <c r="TZK78" s="96"/>
      <c r="TZL78" s="96"/>
      <c r="TZM78" s="96"/>
      <c r="TZN78" s="96"/>
      <c r="TZO78" s="96"/>
      <c r="TZP78" s="96"/>
      <c r="TZQ78" s="96"/>
      <c r="TZR78" s="96"/>
      <c r="TZS78" s="96"/>
      <c r="TZT78" s="96"/>
      <c r="TZU78" s="96"/>
      <c r="TZV78" s="96"/>
      <c r="TZW78" s="96"/>
      <c r="TZX78" s="96"/>
      <c r="TZY78" s="96"/>
      <c r="TZZ78" s="96"/>
      <c r="UAA78" s="96"/>
      <c r="UAB78" s="96"/>
      <c r="UAC78" s="96"/>
      <c r="UAD78" s="96"/>
      <c r="UAE78" s="96"/>
      <c r="UAF78" s="96"/>
      <c r="UAG78" s="96"/>
      <c r="UAH78" s="96"/>
      <c r="UAI78" s="96"/>
      <c r="UAJ78" s="96"/>
      <c r="UAK78" s="96"/>
      <c r="UAL78" s="96"/>
      <c r="UAM78" s="96"/>
      <c r="UAN78" s="96"/>
      <c r="UAO78" s="96"/>
      <c r="UAP78" s="96"/>
      <c r="UAQ78" s="96"/>
      <c r="UAR78" s="96"/>
      <c r="UAS78" s="96"/>
      <c r="UAT78" s="96"/>
      <c r="UAU78" s="96"/>
      <c r="UAV78" s="96"/>
      <c r="UAW78" s="96"/>
      <c r="UAX78" s="96"/>
      <c r="UAY78" s="96"/>
      <c r="UAZ78" s="96"/>
      <c r="UBA78" s="96"/>
      <c r="UBB78" s="96"/>
      <c r="UBC78" s="96"/>
      <c r="UBD78" s="96"/>
      <c r="UBE78" s="96"/>
      <c r="UBF78" s="96"/>
      <c r="UBG78" s="96"/>
      <c r="UBH78" s="96"/>
      <c r="UBI78" s="96"/>
      <c r="UBJ78" s="96"/>
      <c r="UBK78" s="96"/>
      <c r="UBL78" s="96"/>
      <c r="UBM78" s="96"/>
      <c r="UBN78" s="96"/>
      <c r="UBO78" s="96"/>
      <c r="UBP78" s="96"/>
      <c r="UBQ78" s="96"/>
      <c r="UBR78" s="96"/>
      <c r="UBS78" s="96"/>
      <c r="UBT78" s="96"/>
      <c r="UBU78" s="96"/>
      <c r="UBV78" s="96"/>
      <c r="UBW78" s="96"/>
      <c r="UBX78" s="96"/>
      <c r="UBY78" s="96"/>
      <c r="UBZ78" s="96"/>
      <c r="UCA78" s="96"/>
      <c r="UCB78" s="96"/>
      <c r="UCC78" s="96"/>
      <c r="UCD78" s="96"/>
      <c r="UCE78" s="96"/>
      <c r="UCF78" s="96"/>
      <c r="UCG78" s="96"/>
      <c r="UCH78" s="96"/>
      <c r="UCI78" s="96"/>
      <c r="UCJ78" s="96"/>
      <c r="UCK78" s="96"/>
      <c r="UCL78" s="96"/>
      <c r="UCM78" s="96"/>
      <c r="UCN78" s="96"/>
      <c r="UCO78" s="96"/>
      <c r="UCP78" s="96"/>
      <c r="UCQ78" s="96"/>
      <c r="UCR78" s="96"/>
      <c r="UCS78" s="96"/>
      <c r="UCT78" s="96"/>
      <c r="UCU78" s="96"/>
      <c r="UCV78" s="96"/>
      <c r="UCW78" s="96"/>
      <c r="UCX78" s="96"/>
      <c r="UCY78" s="96"/>
      <c r="UCZ78" s="96"/>
      <c r="UDA78" s="96"/>
      <c r="UDB78" s="96"/>
      <c r="UDC78" s="96"/>
      <c r="UDD78" s="96"/>
      <c r="UDE78" s="96"/>
      <c r="UDF78" s="96"/>
      <c r="UDG78" s="96"/>
      <c r="UDH78" s="96"/>
      <c r="UDI78" s="96"/>
      <c r="UDJ78" s="96"/>
      <c r="UDK78" s="96"/>
      <c r="UDL78" s="96"/>
      <c r="UDM78" s="96"/>
      <c r="UDN78" s="96"/>
      <c r="UDO78" s="96"/>
      <c r="UDP78" s="96"/>
      <c r="UDQ78" s="96"/>
      <c r="UDR78" s="96"/>
      <c r="UDS78" s="96"/>
      <c r="UDT78" s="96"/>
      <c r="UDU78" s="96"/>
      <c r="UDV78" s="96"/>
      <c r="UDW78" s="96"/>
      <c r="UDX78" s="96"/>
      <c r="UDY78" s="96"/>
      <c r="UDZ78" s="96"/>
      <c r="UEA78" s="96"/>
      <c r="UEB78" s="96"/>
      <c r="UEC78" s="96"/>
      <c r="UED78" s="96"/>
      <c r="UEE78" s="96"/>
      <c r="UEF78" s="96"/>
      <c r="UEG78" s="96"/>
      <c r="UEH78" s="96"/>
      <c r="UEI78" s="96"/>
      <c r="UEJ78" s="96"/>
      <c r="UEK78" s="96"/>
      <c r="UEL78" s="96"/>
      <c r="UEM78" s="96"/>
      <c r="UEN78" s="96"/>
      <c r="UEO78" s="96"/>
      <c r="UEP78" s="96"/>
      <c r="UEQ78" s="96"/>
      <c r="UER78" s="96"/>
      <c r="UES78" s="96"/>
      <c r="UET78" s="96"/>
      <c r="UEU78" s="96"/>
      <c r="UEV78" s="96"/>
      <c r="UEW78" s="96"/>
      <c r="UEX78" s="96"/>
      <c r="UEY78" s="96"/>
      <c r="UEZ78" s="96"/>
      <c r="UFA78" s="96"/>
      <c r="UFB78" s="96"/>
      <c r="UFC78" s="96"/>
      <c r="UFD78" s="96"/>
      <c r="UFE78" s="96"/>
      <c r="UFF78" s="96"/>
      <c r="UFG78" s="96"/>
      <c r="UFH78" s="96"/>
      <c r="UFI78" s="96"/>
      <c r="UFJ78" s="96"/>
      <c r="UFK78" s="96"/>
      <c r="UFL78" s="96"/>
      <c r="UFM78" s="96"/>
      <c r="UFN78" s="96"/>
      <c r="UFO78" s="96"/>
      <c r="UFP78" s="96"/>
      <c r="UFQ78" s="96"/>
      <c r="UFR78" s="96"/>
      <c r="UFS78" s="96"/>
      <c r="UFT78" s="96"/>
      <c r="UFU78" s="96"/>
      <c r="UFV78" s="96"/>
      <c r="UFW78" s="96"/>
      <c r="UFX78" s="96"/>
      <c r="UFY78" s="96"/>
      <c r="UFZ78" s="96"/>
      <c r="UGA78" s="96"/>
      <c r="UGB78" s="96"/>
      <c r="UGC78" s="96"/>
      <c r="UGD78" s="96"/>
      <c r="UGE78" s="96"/>
      <c r="UGF78" s="96"/>
      <c r="UGG78" s="96"/>
      <c r="UGH78" s="96"/>
      <c r="UGI78" s="96"/>
      <c r="UGJ78" s="96"/>
      <c r="UGK78" s="96"/>
      <c r="UGL78" s="96"/>
      <c r="UGM78" s="96"/>
      <c r="UGN78" s="96"/>
      <c r="UGO78" s="96"/>
      <c r="UGP78" s="96"/>
      <c r="UGQ78" s="96"/>
      <c r="UGR78" s="96"/>
      <c r="UGS78" s="96"/>
      <c r="UGT78" s="96"/>
      <c r="UGU78" s="96"/>
      <c r="UGV78" s="96"/>
      <c r="UGW78" s="96"/>
      <c r="UGX78" s="96"/>
      <c r="UGY78" s="96"/>
      <c r="UGZ78" s="96"/>
      <c r="UHA78" s="96"/>
      <c r="UHB78" s="96"/>
      <c r="UHC78" s="96"/>
      <c r="UHD78" s="96"/>
      <c r="UHE78" s="96"/>
      <c r="UHF78" s="96"/>
      <c r="UHG78" s="96"/>
      <c r="UHH78" s="96"/>
      <c r="UHI78" s="96"/>
      <c r="UHJ78" s="96"/>
      <c r="UHK78" s="96"/>
      <c r="UHL78" s="96"/>
      <c r="UHM78" s="96"/>
      <c r="UHN78" s="96"/>
      <c r="UHO78" s="96"/>
      <c r="UHP78" s="96"/>
      <c r="UHQ78" s="96"/>
      <c r="UHR78" s="96"/>
      <c r="UHS78" s="96"/>
      <c r="UHT78" s="96"/>
      <c r="UHU78" s="96"/>
      <c r="UHV78" s="96"/>
      <c r="UHW78" s="96"/>
      <c r="UHX78" s="96"/>
      <c r="UHY78" s="96"/>
      <c r="UHZ78" s="96"/>
      <c r="UIA78" s="96"/>
      <c r="UIB78" s="96"/>
      <c r="UIC78" s="96"/>
      <c r="UID78" s="96"/>
      <c r="UIE78" s="96"/>
      <c r="UIF78" s="96"/>
      <c r="UIG78" s="96"/>
      <c r="UIH78" s="96"/>
      <c r="UII78" s="96"/>
      <c r="UIJ78" s="96"/>
      <c r="UIK78" s="96"/>
      <c r="UIL78" s="96"/>
      <c r="UIM78" s="96"/>
      <c r="UIN78" s="96"/>
      <c r="UIO78" s="96"/>
      <c r="UIP78" s="96"/>
      <c r="UIQ78" s="96"/>
      <c r="UIR78" s="96"/>
      <c r="UIS78" s="96"/>
      <c r="UIT78" s="96"/>
      <c r="UIU78" s="96"/>
      <c r="UIV78" s="96"/>
      <c r="UIW78" s="96"/>
      <c r="UIX78" s="96"/>
      <c r="UIY78" s="96"/>
      <c r="UIZ78" s="96"/>
      <c r="UJA78" s="96"/>
      <c r="UJB78" s="96"/>
      <c r="UJC78" s="96"/>
      <c r="UJD78" s="96"/>
      <c r="UJE78" s="96"/>
      <c r="UJF78" s="96"/>
      <c r="UJG78" s="96"/>
      <c r="UJH78" s="96"/>
      <c r="UJI78" s="96"/>
      <c r="UJJ78" s="96"/>
      <c r="UJK78" s="96"/>
      <c r="UJL78" s="96"/>
      <c r="UJM78" s="96"/>
      <c r="UJN78" s="96"/>
      <c r="UJO78" s="96"/>
      <c r="UJP78" s="96"/>
      <c r="UJQ78" s="96"/>
      <c r="UJR78" s="96"/>
      <c r="UJS78" s="96"/>
      <c r="UJT78" s="96"/>
      <c r="UJU78" s="96"/>
      <c r="UJV78" s="96"/>
      <c r="UJW78" s="96"/>
      <c r="UJX78" s="96"/>
      <c r="UJY78" s="96"/>
      <c r="UJZ78" s="96"/>
      <c r="UKA78" s="96"/>
      <c r="UKB78" s="96"/>
      <c r="UKC78" s="96"/>
      <c r="UKD78" s="96"/>
      <c r="UKE78" s="96"/>
      <c r="UKF78" s="96"/>
      <c r="UKG78" s="96"/>
      <c r="UKH78" s="96"/>
      <c r="UKI78" s="96"/>
      <c r="UKJ78" s="96"/>
      <c r="UKK78" s="96"/>
      <c r="UKL78" s="96"/>
      <c r="UKM78" s="96"/>
      <c r="UKN78" s="96"/>
      <c r="UKO78" s="96"/>
      <c r="UKP78" s="96"/>
      <c r="UKQ78" s="96"/>
      <c r="UKR78" s="96"/>
      <c r="UKS78" s="96"/>
      <c r="UKT78" s="96"/>
      <c r="UKU78" s="96"/>
      <c r="UKV78" s="96"/>
      <c r="UKW78" s="96"/>
      <c r="UKX78" s="96"/>
      <c r="UKY78" s="96"/>
      <c r="UKZ78" s="96"/>
      <c r="ULA78" s="96"/>
      <c r="ULB78" s="96"/>
      <c r="ULC78" s="96"/>
      <c r="ULD78" s="96"/>
      <c r="ULE78" s="96"/>
      <c r="ULF78" s="96"/>
      <c r="ULG78" s="96"/>
      <c r="ULH78" s="96"/>
      <c r="ULI78" s="96"/>
      <c r="ULJ78" s="96"/>
      <c r="ULK78" s="96"/>
      <c r="ULL78" s="96"/>
      <c r="ULM78" s="96"/>
      <c r="ULN78" s="96"/>
      <c r="ULO78" s="96"/>
      <c r="ULP78" s="96"/>
      <c r="ULQ78" s="96"/>
      <c r="ULR78" s="96"/>
      <c r="ULS78" s="96"/>
      <c r="ULT78" s="96"/>
      <c r="ULU78" s="96"/>
      <c r="ULV78" s="96"/>
      <c r="ULW78" s="96"/>
      <c r="ULX78" s="96"/>
      <c r="ULY78" s="96"/>
      <c r="ULZ78" s="96"/>
      <c r="UMA78" s="96"/>
      <c r="UMB78" s="96"/>
      <c r="UMC78" s="96"/>
      <c r="UMD78" s="96"/>
      <c r="UME78" s="96"/>
      <c r="UMF78" s="96"/>
      <c r="UMG78" s="96"/>
      <c r="UMH78" s="96"/>
      <c r="UMI78" s="96"/>
      <c r="UMJ78" s="96"/>
      <c r="UMK78" s="96"/>
      <c r="UML78" s="96"/>
      <c r="UMM78" s="96"/>
      <c r="UMN78" s="96"/>
      <c r="UMO78" s="96"/>
      <c r="UMP78" s="96"/>
      <c r="UMQ78" s="96"/>
      <c r="UMR78" s="96"/>
      <c r="UMS78" s="96"/>
      <c r="UMT78" s="96"/>
      <c r="UMU78" s="96"/>
      <c r="UMV78" s="96"/>
      <c r="UMW78" s="96"/>
      <c r="UMX78" s="96"/>
      <c r="UMY78" s="96"/>
      <c r="UMZ78" s="96"/>
      <c r="UNA78" s="96"/>
      <c r="UNB78" s="96"/>
      <c r="UNC78" s="96"/>
      <c r="UND78" s="96"/>
      <c r="UNE78" s="96"/>
      <c r="UNF78" s="96"/>
      <c r="UNG78" s="96"/>
      <c r="UNH78" s="96"/>
      <c r="UNI78" s="96"/>
      <c r="UNJ78" s="96"/>
      <c r="UNK78" s="96"/>
      <c r="UNL78" s="96"/>
      <c r="UNM78" s="96"/>
      <c r="UNN78" s="96"/>
      <c r="UNO78" s="96"/>
      <c r="UNP78" s="96"/>
      <c r="UNQ78" s="96"/>
      <c r="UNR78" s="96"/>
      <c r="UNS78" s="96"/>
      <c r="UNT78" s="96"/>
      <c r="UNU78" s="96"/>
      <c r="UNV78" s="96"/>
      <c r="UNW78" s="96"/>
      <c r="UNX78" s="96"/>
      <c r="UNY78" s="96"/>
      <c r="UNZ78" s="96"/>
      <c r="UOA78" s="96"/>
      <c r="UOB78" s="96"/>
      <c r="UOC78" s="96"/>
      <c r="UOD78" s="96"/>
      <c r="UOE78" s="96"/>
      <c r="UOF78" s="96"/>
      <c r="UOG78" s="96"/>
      <c r="UOH78" s="96"/>
      <c r="UOI78" s="96"/>
      <c r="UOJ78" s="96"/>
      <c r="UOK78" s="96"/>
      <c r="UOL78" s="96"/>
      <c r="UOM78" s="96"/>
      <c r="UON78" s="96"/>
      <c r="UOO78" s="96"/>
      <c r="UOP78" s="96"/>
      <c r="UOQ78" s="96"/>
      <c r="UOR78" s="96"/>
      <c r="UOS78" s="96"/>
      <c r="UOT78" s="96"/>
      <c r="UOU78" s="96"/>
      <c r="UOV78" s="96"/>
      <c r="UOW78" s="96"/>
      <c r="UOX78" s="96"/>
      <c r="UOY78" s="96"/>
      <c r="UOZ78" s="96"/>
      <c r="UPA78" s="96"/>
      <c r="UPB78" s="96"/>
      <c r="UPC78" s="96"/>
      <c r="UPD78" s="96"/>
      <c r="UPE78" s="96"/>
      <c r="UPF78" s="96"/>
      <c r="UPG78" s="96"/>
      <c r="UPH78" s="96"/>
      <c r="UPI78" s="96"/>
      <c r="UPJ78" s="96"/>
      <c r="UPK78" s="96"/>
      <c r="UPL78" s="96"/>
      <c r="UPM78" s="96"/>
      <c r="UPN78" s="96"/>
      <c r="UPO78" s="96"/>
      <c r="UPP78" s="96"/>
      <c r="UPQ78" s="96"/>
      <c r="UPR78" s="96"/>
      <c r="UPS78" s="96"/>
      <c r="UPT78" s="96"/>
      <c r="UPU78" s="96"/>
      <c r="UPV78" s="96"/>
      <c r="UPW78" s="96"/>
      <c r="UPX78" s="96"/>
      <c r="UPY78" s="96"/>
      <c r="UPZ78" s="96"/>
      <c r="UQA78" s="96"/>
      <c r="UQB78" s="96"/>
      <c r="UQC78" s="96"/>
      <c r="UQD78" s="96"/>
      <c r="UQE78" s="96"/>
      <c r="UQF78" s="96"/>
      <c r="UQG78" s="96"/>
      <c r="UQH78" s="96"/>
      <c r="UQI78" s="96"/>
      <c r="UQJ78" s="96"/>
      <c r="UQK78" s="96"/>
      <c r="UQL78" s="96"/>
      <c r="UQM78" s="96"/>
      <c r="UQN78" s="96"/>
      <c r="UQO78" s="96"/>
      <c r="UQP78" s="96"/>
      <c r="UQQ78" s="96"/>
      <c r="UQR78" s="96"/>
      <c r="UQS78" s="96"/>
      <c r="UQT78" s="96"/>
      <c r="UQU78" s="96"/>
      <c r="UQV78" s="96"/>
      <c r="UQW78" s="96"/>
      <c r="UQX78" s="96"/>
      <c r="UQY78" s="96"/>
      <c r="UQZ78" s="96"/>
      <c r="URA78" s="96"/>
      <c r="URB78" s="96"/>
      <c r="URC78" s="96"/>
      <c r="URD78" s="96"/>
      <c r="URE78" s="96"/>
      <c r="URF78" s="96"/>
      <c r="URG78" s="96"/>
      <c r="URH78" s="96"/>
      <c r="URI78" s="96"/>
      <c r="URJ78" s="96"/>
      <c r="URK78" s="96"/>
      <c r="URL78" s="96"/>
      <c r="URM78" s="96"/>
      <c r="URN78" s="96"/>
      <c r="URO78" s="96"/>
      <c r="URP78" s="96"/>
      <c r="URQ78" s="96"/>
      <c r="URR78" s="96"/>
      <c r="URS78" s="96"/>
      <c r="URT78" s="96"/>
      <c r="URU78" s="96"/>
      <c r="URV78" s="96"/>
      <c r="URW78" s="96"/>
      <c r="URX78" s="96"/>
      <c r="URY78" s="96"/>
      <c r="URZ78" s="96"/>
      <c r="USA78" s="96"/>
      <c r="USB78" s="96"/>
      <c r="USC78" s="96"/>
      <c r="USD78" s="96"/>
      <c r="USE78" s="96"/>
      <c r="USF78" s="96"/>
      <c r="USG78" s="96"/>
      <c r="USH78" s="96"/>
      <c r="USI78" s="96"/>
      <c r="USJ78" s="96"/>
      <c r="USK78" s="96"/>
      <c r="USL78" s="96"/>
      <c r="USM78" s="96"/>
      <c r="USN78" s="96"/>
      <c r="USO78" s="96"/>
      <c r="USP78" s="96"/>
      <c r="USQ78" s="96"/>
      <c r="USR78" s="96"/>
      <c r="USS78" s="96"/>
      <c r="UST78" s="96"/>
      <c r="USU78" s="96"/>
      <c r="USV78" s="96"/>
      <c r="USW78" s="96"/>
      <c r="USX78" s="96"/>
      <c r="USY78" s="96"/>
      <c r="USZ78" s="96"/>
      <c r="UTA78" s="96"/>
      <c r="UTB78" s="96"/>
      <c r="UTC78" s="96"/>
      <c r="UTD78" s="96"/>
      <c r="UTE78" s="96"/>
      <c r="UTF78" s="96"/>
      <c r="UTG78" s="96"/>
      <c r="UTH78" s="96"/>
      <c r="UTI78" s="96"/>
      <c r="UTJ78" s="96"/>
      <c r="UTK78" s="96"/>
      <c r="UTL78" s="96"/>
      <c r="UTM78" s="96"/>
      <c r="UTN78" s="96"/>
      <c r="UTO78" s="96"/>
      <c r="UTP78" s="96"/>
      <c r="UTQ78" s="96"/>
      <c r="UTR78" s="96"/>
      <c r="UTS78" s="96"/>
      <c r="UTT78" s="96"/>
      <c r="UTU78" s="96"/>
      <c r="UTV78" s="96"/>
      <c r="UTW78" s="96"/>
      <c r="UTX78" s="96"/>
      <c r="UTY78" s="96"/>
      <c r="UTZ78" s="96"/>
      <c r="UUA78" s="96"/>
      <c r="UUB78" s="96"/>
      <c r="UUC78" s="96"/>
      <c r="UUD78" s="96"/>
      <c r="UUE78" s="96"/>
      <c r="UUF78" s="96"/>
      <c r="UUG78" s="96"/>
      <c r="UUH78" s="96"/>
      <c r="UUI78" s="96"/>
      <c r="UUJ78" s="96"/>
      <c r="UUK78" s="96"/>
      <c r="UUL78" s="96"/>
      <c r="UUM78" s="96"/>
      <c r="UUN78" s="96"/>
      <c r="UUO78" s="96"/>
      <c r="UUP78" s="96"/>
      <c r="UUQ78" s="96"/>
      <c r="UUR78" s="96"/>
      <c r="UUS78" s="96"/>
      <c r="UUT78" s="96"/>
      <c r="UUU78" s="96"/>
      <c r="UUV78" s="96"/>
      <c r="UUW78" s="96"/>
      <c r="UUX78" s="96"/>
      <c r="UUY78" s="96"/>
      <c r="UUZ78" s="96"/>
      <c r="UVA78" s="96"/>
      <c r="UVB78" s="96"/>
      <c r="UVC78" s="96"/>
      <c r="UVD78" s="96"/>
      <c r="UVE78" s="96"/>
      <c r="UVF78" s="96"/>
      <c r="UVG78" s="96"/>
      <c r="UVH78" s="96"/>
      <c r="UVI78" s="96"/>
      <c r="UVJ78" s="96"/>
      <c r="UVK78" s="96"/>
      <c r="UVL78" s="96"/>
      <c r="UVM78" s="96"/>
      <c r="UVN78" s="96"/>
      <c r="UVO78" s="96"/>
      <c r="UVP78" s="96"/>
      <c r="UVQ78" s="96"/>
      <c r="UVR78" s="96"/>
      <c r="UVS78" s="96"/>
      <c r="UVT78" s="96"/>
      <c r="UVU78" s="96"/>
      <c r="UVV78" s="96"/>
      <c r="UVW78" s="96"/>
      <c r="UVX78" s="96"/>
      <c r="UVY78" s="96"/>
      <c r="UVZ78" s="96"/>
      <c r="UWA78" s="96"/>
      <c r="UWB78" s="96"/>
      <c r="UWC78" s="96"/>
      <c r="UWD78" s="96"/>
      <c r="UWE78" s="96"/>
      <c r="UWF78" s="96"/>
      <c r="UWG78" s="96"/>
      <c r="UWH78" s="96"/>
      <c r="UWI78" s="96"/>
      <c r="UWJ78" s="96"/>
      <c r="UWK78" s="96"/>
      <c r="UWL78" s="96"/>
      <c r="UWM78" s="96"/>
      <c r="UWN78" s="96"/>
      <c r="UWO78" s="96"/>
      <c r="UWP78" s="96"/>
      <c r="UWQ78" s="96"/>
      <c r="UWR78" s="96"/>
      <c r="UWS78" s="96"/>
      <c r="UWT78" s="96"/>
      <c r="UWU78" s="96"/>
      <c r="UWV78" s="96"/>
      <c r="UWW78" s="96"/>
      <c r="UWX78" s="96"/>
      <c r="UWY78" s="96"/>
      <c r="UWZ78" s="96"/>
      <c r="UXA78" s="96"/>
      <c r="UXB78" s="96"/>
      <c r="UXC78" s="96"/>
      <c r="UXD78" s="96"/>
      <c r="UXE78" s="96"/>
      <c r="UXF78" s="96"/>
      <c r="UXG78" s="96"/>
      <c r="UXH78" s="96"/>
      <c r="UXI78" s="96"/>
      <c r="UXJ78" s="96"/>
      <c r="UXK78" s="96"/>
      <c r="UXL78" s="96"/>
      <c r="UXM78" s="96"/>
      <c r="UXN78" s="96"/>
      <c r="UXO78" s="96"/>
      <c r="UXP78" s="96"/>
      <c r="UXQ78" s="96"/>
      <c r="UXR78" s="96"/>
      <c r="UXS78" s="96"/>
      <c r="UXT78" s="96"/>
      <c r="UXU78" s="96"/>
      <c r="UXV78" s="96"/>
      <c r="UXW78" s="96"/>
      <c r="UXX78" s="96"/>
      <c r="UXY78" s="96"/>
      <c r="UXZ78" s="96"/>
      <c r="UYA78" s="96"/>
      <c r="UYB78" s="96"/>
      <c r="UYC78" s="96"/>
      <c r="UYD78" s="96"/>
      <c r="UYE78" s="96"/>
      <c r="UYF78" s="96"/>
      <c r="UYG78" s="96"/>
      <c r="UYH78" s="96"/>
      <c r="UYI78" s="96"/>
      <c r="UYJ78" s="96"/>
      <c r="UYK78" s="96"/>
      <c r="UYL78" s="96"/>
      <c r="UYM78" s="96"/>
      <c r="UYN78" s="96"/>
      <c r="UYO78" s="96"/>
      <c r="UYP78" s="96"/>
      <c r="UYQ78" s="96"/>
      <c r="UYR78" s="96"/>
      <c r="UYS78" s="96"/>
      <c r="UYT78" s="96"/>
      <c r="UYU78" s="96"/>
      <c r="UYV78" s="96"/>
      <c r="UYW78" s="96"/>
      <c r="UYX78" s="96"/>
      <c r="UYY78" s="96"/>
      <c r="UYZ78" s="96"/>
      <c r="UZA78" s="96"/>
      <c r="UZB78" s="96"/>
      <c r="UZC78" s="96"/>
      <c r="UZD78" s="96"/>
      <c r="UZE78" s="96"/>
      <c r="UZF78" s="96"/>
      <c r="UZG78" s="96"/>
      <c r="UZH78" s="96"/>
      <c r="UZI78" s="96"/>
      <c r="UZJ78" s="96"/>
      <c r="UZK78" s="96"/>
      <c r="UZL78" s="96"/>
      <c r="UZM78" s="96"/>
      <c r="UZN78" s="96"/>
      <c r="UZO78" s="96"/>
      <c r="UZP78" s="96"/>
      <c r="UZQ78" s="96"/>
      <c r="UZR78" s="96"/>
      <c r="UZS78" s="96"/>
      <c r="UZT78" s="96"/>
      <c r="UZU78" s="96"/>
      <c r="UZV78" s="96"/>
      <c r="UZW78" s="96"/>
      <c r="UZX78" s="96"/>
      <c r="UZY78" s="96"/>
      <c r="UZZ78" s="96"/>
      <c r="VAA78" s="96"/>
      <c r="VAB78" s="96"/>
      <c r="VAC78" s="96"/>
      <c r="VAD78" s="96"/>
      <c r="VAE78" s="96"/>
      <c r="VAF78" s="96"/>
      <c r="VAG78" s="96"/>
      <c r="VAH78" s="96"/>
      <c r="VAI78" s="96"/>
      <c r="VAJ78" s="96"/>
      <c r="VAK78" s="96"/>
      <c r="VAL78" s="96"/>
      <c r="VAM78" s="96"/>
      <c r="VAN78" s="96"/>
      <c r="VAO78" s="96"/>
      <c r="VAP78" s="96"/>
      <c r="VAQ78" s="96"/>
      <c r="VAR78" s="96"/>
      <c r="VAS78" s="96"/>
      <c r="VAT78" s="96"/>
      <c r="VAU78" s="96"/>
      <c r="VAV78" s="96"/>
      <c r="VAW78" s="96"/>
      <c r="VAX78" s="96"/>
      <c r="VAY78" s="96"/>
      <c r="VAZ78" s="96"/>
      <c r="VBA78" s="96"/>
      <c r="VBB78" s="96"/>
      <c r="VBC78" s="96"/>
      <c r="VBD78" s="96"/>
      <c r="VBE78" s="96"/>
      <c r="VBF78" s="96"/>
      <c r="VBG78" s="96"/>
      <c r="VBH78" s="96"/>
      <c r="VBI78" s="96"/>
      <c r="VBJ78" s="96"/>
      <c r="VBK78" s="96"/>
      <c r="VBL78" s="96"/>
      <c r="VBM78" s="96"/>
      <c r="VBN78" s="96"/>
      <c r="VBO78" s="96"/>
      <c r="VBP78" s="96"/>
      <c r="VBQ78" s="96"/>
      <c r="VBR78" s="96"/>
      <c r="VBS78" s="96"/>
      <c r="VBT78" s="96"/>
      <c r="VBU78" s="96"/>
      <c r="VBV78" s="96"/>
      <c r="VBW78" s="96"/>
      <c r="VBX78" s="96"/>
      <c r="VBY78" s="96"/>
      <c r="VBZ78" s="96"/>
      <c r="VCA78" s="96"/>
      <c r="VCB78" s="96"/>
      <c r="VCC78" s="96"/>
      <c r="VCD78" s="96"/>
      <c r="VCE78" s="96"/>
      <c r="VCF78" s="96"/>
      <c r="VCG78" s="96"/>
      <c r="VCH78" s="96"/>
      <c r="VCI78" s="96"/>
      <c r="VCJ78" s="96"/>
      <c r="VCK78" s="96"/>
      <c r="VCL78" s="96"/>
      <c r="VCM78" s="96"/>
      <c r="VCN78" s="96"/>
      <c r="VCO78" s="96"/>
      <c r="VCP78" s="96"/>
      <c r="VCQ78" s="96"/>
      <c r="VCR78" s="96"/>
      <c r="VCS78" s="96"/>
      <c r="VCT78" s="96"/>
      <c r="VCU78" s="96"/>
      <c r="VCV78" s="96"/>
      <c r="VCW78" s="96"/>
      <c r="VCX78" s="96"/>
      <c r="VCY78" s="96"/>
      <c r="VCZ78" s="96"/>
      <c r="VDA78" s="96"/>
      <c r="VDB78" s="96"/>
      <c r="VDC78" s="96"/>
      <c r="VDD78" s="96"/>
      <c r="VDE78" s="96"/>
      <c r="VDF78" s="96"/>
      <c r="VDG78" s="96"/>
      <c r="VDH78" s="96"/>
      <c r="VDI78" s="96"/>
      <c r="VDJ78" s="96"/>
      <c r="VDK78" s="96"/>
      <c r="VDL78" s="96"/>
      <c r="VDM78" s="96"/>
      <c r="VDN78" s="96"/>
      <c r="VDO78" s="96"/>
      <c r="VDP78" s="96"/>
      <c r="VDQ78" s="96"/>
      <c r="VDR78" s="96"/>
      <c r="VDS78" s="96"/>
      <c r="VDT78" s="96"/>
      <c r="VDU78" s="96"/>
      <c r="VDV78" s="96"/>
      <c r="VDW78" s="96"/>
      <c r="VDX78" s="96"/>
      <c r="VDY78" s="96"/>
      <c r="VDZ78" s="96"/>
      <c r="VEA78" s="96"/>
      <c r="VEB78" s="96"/>
      <c r="VEC78" s="96"/>
      <c r="VED78" s="96"/>
      <c r="VEE78" s="96"/>
      <c r="VEF78" s="96"/>
      <c r="VEG78" s="96"/>
      <c r="VEH78" s="96"/>
      <c r="VEI78" s="96"/>
      <c r="VEJ78" s="96"/>
      <c r="VEK78" s="96"/>
      <c r="VEL78" s="96"/>
      <c r="VEM78" s="96"/>
      <c r="VEN78" s="96"/>
      <c r="VEO78" s="96"/>
      <c r="VEP78" s="96"/>
      <c r="VEQ78" s="96"/>
      <c r="VER78" s="96"/>
      <c r="VES78" s="96"/>
      <c r="VET78" s="96"/>
      <c r="VEU78" s="96"/>
      <c r="VEV78" s="96"/>
      <c r="VEW78" s="96"/>
      <c r="VEX78" s="96"/>
      <c r="VEY78" s="96"/>
      <c r="VEZ78" s="96"/>
      <c r="VFA78" s="96"/>
      <c r="VFB78" s="96"/>
      <c r="VFC78" s="96"/>
      <c r="VFD78" s="96"/>
      <c r="VFE78" s="96"/>
      <c r="VFF78" s="96"/>
      <c r="VFG78" s="96"/>
      <c r="VFH78" s="96"/>
      <c r="VFI78" s="96"/>
      <c r="VFJ78" s="96"/>
      <c r="VFK78" s="96"/>
      <c r="VFL78" s="96"/>
      <c r="VFM78" s="96"/>
      <c r="VFN78" s="96"/>
      <c r="VFO78" s="96"/>
      <c r="VFP78" s="96"/>
      <c r="VFQ78" s="96"/>
      <c r="VFR78" s="96"/>
      <c r="VFS78" s="96"/>
      <c r="VFT78" s="96"/>
      <c r="VFU78" s="96"/>
      <c r="VFV78" s="96"/>
      <c r="VFW78" s="96"/>
      <c r="VFX78" s="96"/>
      <c r="VFY78" s="96"/>
      <c r="VFZ78" s="96"/>
      <c r="VGA78" s="96"/>
      <c r="VGB78" s="96"/>
      <c r="VGC78" s="96"/>
      <c r="VGD78" s="96"/>
      <c r="VGE78" s="96"/>
      <c r="VGF78" s="96"/>
      <c r="VGG78" s="96"/>
      <c r="VGH78" s="96"/>
      <c r="VGI78" s="96"/>
      <c r="VGJ78" s="96"/>
      <c r="VGK78" s="96"/>
      <c r="VGL78" s="96"/>
      <c r="VGM78" s="96"/>
      <c r="VGN78" s="96"/>
      <c r="VGO78" s="96"/>
      <c r="VGP78" s="96"/>
      <c r="VGQ78" s="96"/>
      <c r="VGR78" s="96"/>
      <c r="VGS78" s="96"/>
      <c r="VGT78" s="96"/>
      <c r="VGU78" s="96"/>
      <c r="VGV78" s="96"/>
      <c r="VGW78" s="96"/>
      <c r="VGX78" s="96"/>
      <c r="VGY78" s="96"/>
      <c r="VGZ78" s="96"/>
      <c r="VHA78" s="96"/>
      <c r="VHB78" s="96"/>
      <c r="VHC78" s="96"/>
      <c r="VHD78" s="96"/>
      <c r="VHE78" s="96"/>
      <c r="VHF78" s="96"/>
      <c r="VHG78" s="96"/>
      <c r="VHH78" s="96"/>
      <c r="VHI78" s="96"/>
      <c r="VHJ78" s="96"/>
      <c r="VHK78" s="96"/>
      <c r="VHL78" s="96"/>
      <c r="VHM78" s="96"/>
      <c r="VHN78" s="96"/>
      <c r="VHO78" s="96"/>
      <c r="VHP78" s="96"/>
      <c r="VHQ78" s="96"/>
      <c r="VHR78" s="96"/>
      <c r="VHS78" s="96"/>
      <c r="VHT78" s="96"/>
      <c r="VHU78" s="96"/>
      <c r="VHV78" s="96"/>
      <c r="VHW78" s="96"/>
      <c r="VHX78" s="96"/>
      <c r="VHY78" s="96"/>
      <c r="VHZ78" s="96"/>
      <c r="VIA78" s="96"/>
      <c r="VIB78" s="96"/>
      <c r="VIC78" s="96"/>
      <c r="VID78" s="96"/>
      <c r="VIE78" s="96"/>
      <c r="VIF78" s="96"/>
      <c r="VIG78" s="96"/>
      <c r="VIH78" s="96"/>
      <c r="VII78" s="96"/>
      <c r="VIJ78" s="96"/>
      <c r="VIK78" s="96"/>
      <c r="VIL78" s="96"/>
      <c r="VIM78" s="96"/>
      <c r="VIN78" s="96"/>
      <c r="VIO78" s="96"/>
      <c r="VIP78" s="96"/>
      <c r="VIQ78" s="96"/>
      <c r="VIR78" s="96"/>
      <c r="VIS78" s="96"/>
      <c r="VIT78" s="96"/>
      <c r="VIU78" s="96"/>
      <c r="VIV78" s="96"/>
      <c r="VIW78" s="96"/>
      <c r="VIX78" s="96"/>
      <c r="VIY78" s="96"/>
      <c r="VIZ78" s="96"/>
      <c r="VJA78" s="96"/>
      <c r="VJB78" s="96"/>
      <c r="VJC78" s="96"/>
      <c r="VJD78" s="96"/>
      <c r="VJE78" s="96"/>
      <c r="VJF78" s="96"/>
      <c r="VJG78" s="96"/>
      <c r="VJH78" s="96"/>
      <c r="VJI78" s="96"/>
      <c r="VJJ78" s="96"/>
      <c r="VJK78" s="96"/>
      <c r="VJL78" s="96"/>
      <c r="VJM78" s="96"/>
      <c r="VJN78" s="96"/>
      <c r="VJO78" s="96"/>
      <c r="VJP78" s="96"/>
      <c r="VJQ78" s="96"/>
      <c r="VJR78" s="96"/>
      <c r="VJS78" s="96"/>
      <c r="VJT78" s="96"/>
      <c r="VJU78" s="96"/>
      <c r="VJV78" s="96"/>
      <c r="VJW78" s="96"/>
      <c r="VJX78" s="96"/>
      <c r="VJY78" s="96"/>
      <c r="VJZ78" s="96"/>
      <c r="VKA78" s="96"/>
      <c r="VKB78" s="96"/>
      <c r="VKC78" s="96"/>
      <c r="VKD78" s="96"/>
      <c r="VKE78" s="96"/>
      <c r="VKF78" s="96"/>
      <c r="VKG78" s="96"/>
      <c r="VKH78" s="96"/>
      <c r="VKI78" s="96"/>
      <c r="VKJ78" s="96"/>
      <c r="VKK78" s="96"/>
      <c r="VKL78" s="96"/>
      <c r="VKM78" s="96"/>
      <c r="VKN78" s="96"/>
      <c r="VKO78" s="96"/>
      <c r="VKP78" s="96"/>
      <c r="VKQ78" s="96"/>
      <c r="VKR78" s="96"/>
      <c r="VKS78" s="96"/>
      <c r="VKT78" s="96"/>
      <c r="VKU78" s="96"/>
      <c r="VKV78" s="96"/>
      <c r="VKW78" s="96"/>
      <c r="VKX78" s="96"/>
      <c r="VKY78" s="96"/>
      <c r="VKZ78" s="96"/>
      <c r="VLA78" s="96"/>
      <c r="VLB78" s="96"/>
      <c r="VLC78" s="96"/>
      <c r="VLD78" s="96"/>
      <c r="VLE78" s="96"/>
      <c r="VLF78" s="96"/>
      <c r="VLG78" s="96"/>
      <c r="VLH78" s="96"/>
      <c r="VLI78" s="96"/>
      <c r="VLJ78" s="96"/>
      <c r="VLK78" s="96"/>
      <c r="VLL78" s="96"/>
      <c r="VLM78" s="96"/>
      <c r="VLN78" s="96"/>
      <c r="VLO78" s="96"/>
      <c r="VLP78" s="96"/>
      <c r="VLQ78" s="96"/>
      <c r="VLR78" s="96"/>
      <c r="VLS78" s="96"/>
      <c r="VLT78" s="96"/>
      <c r="VLU78" s="96"/>
      <c r="VLV78" s="96"/>
      <c r="VLW78" s="96"/>
      <c r="VLX78" s="96"/>
      <c r="VLY78" s="96"/>
      <c r="VLZ78" s="96"/>
      <c r="VMA78" s="96"/>
      <c r="VMB78" s="96"/>
      <c r="VMC78" s="96"/>
      <c r="VMD78" s="96"/>
      <c r="VME78" s="96"/>
      <c r="VMF78" s="96"/>
      <c r="VMG78" s="96"/>
      <c r="VMH78" s="96"/>
      <c r="VMI78" s="96"/>
      <c r="VMJ78" s="96"/>
      <c r="VMK78" s="96"/>
      <c r="VML78" s="96"/>
      <c r="VMM78" s="96"/>
      <c r="VMN78" s="96"/>
      <c r="VMO78" s="96"/>
      <c r="VMP78" s="96"/>
      <c r="VMQ78" s="96"/>
      <c r="VMR78" s="96"/>
      <c r="VMS78" s="96"/>
      <c r="VMT78" s="96"/>
      <c r="VMU78" s="96"/>
      <c r="VMV78" s="96"/>
      <c r="VMW78" s="96"/>
      <c r="VMX78" s="96"/>
      <c r="VMY78" s="96"/>
      <c r="VMZ78" s="96"/>
      <c r="VNA78" s="96"/>
      <c r="VNB78" s="96"/>
      <c r="VNC78" s="96"/>
      <c r="VND78" s="96"/>
      <c r="VNE78" s="96"/>
      <c r="VNF78" s="96"/>
      <c r="VNG78" s="96"/>
      <c r="VNH78" s="96"/>
      <c r="VNI78" s="96"/>
      <c r="VNJ78" s="96"/>
      <c r="VNK78" s="96"/>
      <c r="VNL78" s="96"/>
      <c r="VNM78" s="96"/>
      <c r="VNN78" s="96"/>
      <c r="VNO78" s="96"/>
      <c r="VNP78" s="96"/>
      <c r="VNQ78" s="96"/>
      <c r="VNR78" s="96"/>
      <c r="VNS78" s="96"/>
      <c r="VNT78" s="96"/>
      <c r="VNU78" s="96"/>
      <c r="VNV78" s="96"/>
      <c r="VNW78" s="96"/>
      <c r="VNX78" s="96"/>
      <c r="VNY78" s="96"/>
      <c r="VNZ78" s="96"/>
      <c r="VOA78" s="96"/>
      <c r="VOB78" s="96"/>
      <c r="VOC78" s="96"/>
      <c r="VOD78" s="96"/>
      <c r="VOE78" s="96"/>
      <c r="VOF78" s="96"/>
      <c r="VOG78" s="96"/>
      <c r="VOH78" s="96"/>
      <c r="VOI78" s="96"/>
      <c r="VOJ78" s="96"/>
      <c r="VOK78" s="96"/>
      <c r="VOL78" s="96"/>
      <c r="VOM78" s="96"/>
      <c r="VON78" s="96"/>
      <c r="VOO78" s="96"/>
      <c r="VOP78" s="96"/>
      <c r="VOQ78" s="96"/>
      <c r="VOR78" s="96"/>
      <c r="VOS78" s="96"/>
      <c r="VOT78" s="96"/>
      <c r="VOU78" s="96"/>
      <c r="VOV78" s="96"/>
      <c r="VOW78" s="96"/>
      <c r="VOX78" s="96"/>
      <c r="VOY78" s="96"/>
      <c r="VOZ78" s="96"/>
      <c r="VPA78" s="96"/>
      <c r="VPB78" s="96"/>
      <c r="VPC78" s="96"/>
      <c r="VPD78" s="96"/>
      <c r="VPE78" s="96"/>
      <c r="VPF78" s="96"/>
      <c r="VPG78" s="96"/>
      <c r="VPH78" s="96"/>
      <c r="VPI78" s="96"/>
      <c r="VPJ78" s="96"/>
      <c r="VPK78" s="96"/>
      <c r="VPL78" s="96"/>
      <c r="VPM78" s="96"/>
      <c r="VPN78" s="96"/>
      <c r="VPO78" s="96"/>
      <c r="VPP78" s="96"/>
      <c r="VPQ78" s="96"/>
      <c r="VPR78" s="96"/>
      <c r="VPS78" s="96"/>
      <c r="VPT78" s="96"/>
      <c r="VPU78" s="96"/>
      <c r="VPV78" s="96"/>
      <c r="VPW78" s="96"/>
      <c r="VPX78" s="96"/>
      <c r="VPY78" s="96"/>
      <c r="VPZ78" s="96"/>
      <c r="VQA78" s="96"/>
      <c r="VQB78" s="96"/>
      <c r="VQC78" s="96"/>
      <c r="VQD78" s="96"/>
      <c r="VQE78" s="96"/>
      <c r="VQF78" s="96"/>
      <c r="VQG78" s="96"/>
      <c r="VQH78" s="96"/>
      <c r="VQI78" s="96"/>
      <c r="VQJ78" s="96"/>
      <c r="VQK78" s="96"/>
      <c r="VQL78" s="96"/>
      <c r="VQM78" s="96"/>
      <c r="VQN78" s="96"/>
      <c r="VQO78" s="96"/>
      <c r="VQP78" s="96"/>
      <c r="VQQ78" s="96"/>
      <c r="VQR78" s="96"/>
      <c r="VQS78" s="96"/>
      <c r="VQT78" s="96"/>
      <c r="VQU78" s="96"/>
      <c r="VQV78" s="96"/>
      <c r="VQW78" s="96"/>
      <c r="VQX78" s="96"/>
      <c r="VQY78" s="96"/>
      <c r="VQZ78" s="96"/>
      <c r="VRA78" s="96"/>
      <c r="VRB78" s="96"/>
      <c r="VRC78" s="96"/>
      <c r="VRD78" s="96"/>
      <c r="VRE78" s="96"/>
      <c r="VRF78" s="96"/>
      <c r="VRG78" s="96"/>
      <c r="VRH78" s="96"/>
      <c r="VRI78" s="96"/>
      <c r="VRJ78" s="96"/>
      <c r="VRK78" s="96"/>
      <c r="VRL78" s="96"/>
      <c r="VRM78" s="96"/>
      <c r="VRN78" s="96"/>
      <c r="VRO78" s="96"/>
      <c r="VRP78" s="96"/>
      <c r="VRQ78" s="96"/>
      <c r="VRR78" s="96"/>
      <c r="VRS78" s="96"/>
      <c r="VRT78" s="96"/>
      <c r="VRU78" s="96"/>
      <c r="VRV78" s="96"/>
      <c r="VRW78" s="96"/>
      <c r="VRX78" s="96"/>
      <c r="VRY78" s="96"/>
      <c r="VRZ78" s="96"/>
      <c r="VSA78" s="96"/>
      <c r="VSB78" s="96"/>
      <c r="VSC78" s="96"/>
      <c r="VSD78" s="96"/>
      <c r="VSE78" s="96"/>
      <c r="VSF78" s="96"/>
      <c r="VSG78" s="96"/>
      <c r="VSH78" s="96"/>
      <c r="VSI78" s="96"/>
      <c r="VSJ78" s="96"/>
      <c r="VSK78" s="96"/>
      <c r="VSL78" s="96"/>
      <c r="VSM78" s="96"/>
      <c r="VSN78" s="96"/>
      <c r="VSO78" s="96"/>
      <c r="VSP78" s="96"/>
      <c r="VSQ78" s="96"/>
      <c r="VSR78" s="96"/>
      <c r="VSS78" s="96"/>
      <c r="VST78" s="96"/>
      <c r="VSU78" s="96"/>
      <c r="VSV78" s="96"/>
      <c r="VSW78" s="96"/>
      <c r="VSX78" s="96"/>
      <c r="VSY78" s="96"/>
      <c r="VSZ78" s="96"/>
      <c r="VTA78" s="96"/>
      <c r="VTB78" s="96"/>
      <c r="VTC78" s="96"/>
      <c r="VTD78" s="96"/>
      <c r="VTE78" s="96"/>
      <c r="VTF78" s="96"/>
      <c r="VTG78" s="96"/>
      <c r="VTH78" s="96"/>
      <c r="VTI78" s="96"/>
      <c r="VTJ78" s="96"/>
      <c r="VTK78" s="96"/>
      <c r="VTL78" s="96"/>
      <c r="VTM78" s="96"/>
      <c r="VTN78" s="96"/>
      <c r="VTO78" s="96"/>
      <c r="VTP78" s="96"/>
      <c r="VTQ78" s="96"/>
      <c r="VTR78" s="96"/>
      <c r="VTS78" s="96"/>
      <c r="VTT78" s="96"/>
      <c r="VTU78" s="96"/>
      <c r="VTV78" s="96"/>
      <c r="VTW78" s="96"/>
      <c r="VTX78" s="96"/>
      <c r="VTY78" s="96"/>
      <c r="VTZ78" s="96"/>
      <c r="VUA78" s="96"/>
      <c r="VUB78" s="96"/>
      <c r="VUC78" s="96"/>
      <c r="VUD78" s="96"/>
      <c r="VUE78" s="96"/>
      <c r="VUF78" s="96"/>
      <c r="VUG78" s="96"/>
      <c r="VUH78" s="96"/>
      <c r="VUI78" s="96"/>
      <c r="VUJ78" s="96"/>
      <c r="VUK78" s="96"/>
      <c r="VUL78" s="96"/>
      <c r="VUM78" s="96"/>
      <c r="VUN78" s="96"/>
      <c r="VUO78" s="96"/>
      <c r="VUP78" s="96"/>
      <c r="VUQ78" s="96"/>
      <c r="VUR78" s="96"/>
      <c r="VUS78" s="96"/>
      <c r="VUT78" s="96"/>
      <c r="VUU78" s="96"/>
      <c r="VUV78" s="96"/>
      <c r="VUW78" s="96"/>
      <c r="VUX78" s="96"/>
      <c r="VUY78" s="96"/>
      <c r="VUZ78" s="96"/>
      <c r="VVA78" s="96"/>
      <c r="VVB78" s="96"/>
      <c r="VVC78" s="96"/>
      <c r="VVD78" s="96"/>
      <c r="VVE78" s="96"/>
      <c r="VVF78" s="96"/>
      <c r="VVG78" s="96"/>
      <c r="VVH78" s="96"/>
      <c r="VVI78" s="96"/>
      <c r="VVJ78" s="96"/>
      <c r="VVK78" s="96"/>
      <c r="VVL78" s="96"/>
      <c r="VVM78" s="96"/>
      <c r="VVN78" s="96"/>
      <c r="VVO78" s="96"/>
      <c r="VVP78" s="96"/>
      <c r="VVQ78" s="96"/>
      <c r="VVR78" s="96"/>
      <c r="VVS78" s="96"/>
      <c r="VVT78" s="96"/>
      <c r="VVU78" s="96"/>
      <c r="VVV78" s="96"/>
      <c r="VVW78" s="96"/>
      <c r="VVX78" s="96"/>
      <c r="VVY78" s="96"/>
      <c r="VVZ78" s="96"/>
      <c r="VWA78" s="96"/>
      <c r="VWB78" s="96"/>
      <c r="VWC78" s="96"/>
      <c r="VWD78" s="96"/>
      <c r="VWE78" s="96"/>
      <c r="VWF78" s="96"/>
      <c r="VWG78" s="96"/>
      <c r="VWH78" s="96"/>
      <c r="VWI78" s="96"/>
      <c r="VWJ78" s="96"/>
      <c r="VWK78" s="96"/>
      <c r="VWL78" s="96"/>
      <c r="VWM78" s="96"/>
      <c r="VWN78" s="96"/>
      <c r="VWO78" s="96"/>
      <c r="VWP78" s="96"/>
      <c r="VWQ78" s="96"/>
      <c r="VWR78" s="96"/>
      <c r="VWS78" s="96"/>
      <c r="VWT78" s="96"/>
      <c r="VWU78" s="96"/>
      <c r="VWV78" s="96"/>
      <c r="VWW78" s="96"/>
      <c r="VWX78" s="96"/>
      <c r="VWY78" s="96"/>
      <c r="VWZ78" s="96"/>
      <c r="VXA78" s="96"/>
      <c r="VXB78" s="96"/>
      <c r="VXC78" s="96"/>
      <c r="VXD78" s="96"/>
      <c r="VXE78" s="96"/>
      <c r="VXF78" s="96"/>
      <c r="VXG78" s="96"/>
      <c r="VXH78" s="96"/>
      <c r="VXI78" s="96"/>
      <c r="VXJ78" s="96"/>
      <c r="VXK78" s="96"/>
      <c r="VXL78" s="96"/>
      <c r="VXM78" s="96"/>
      <c r="VXN78" s="96"/>
      <c r="VXO78" s="96"/>
      <c r="VXP78" s="96"/>
      <c r="VXQ78" s="96"/>
      <c r="VXR78" s="96"/>
      <c r="VXS78" s="96"/>
      <c r="VXT78" s="96"/>
      <c r="VXU78" s="96"/>
      <c r="VXV78" s="96"/>
      <c r="VXW78" s="96"/>
      <c r="VXX78" s="96"/>
      <c r="VXY78" s="96"/>
      <c r="VXZ78" s="96"/>
      <c r="VYA78" s="96"/>
      <c r="VYB78" s="96"/>
      <c r="VYC78" s="96"/>
      <c r="VYD78" s="96"/>
      <c r="VYE78" s="96"/>
      <c r="VYF78" s="96"/>
      <c r="VYG78" s="96"/>
      <c r="VYH78" s="96"/>
      <c r="VYI78" s="96"/>
      <c r="VYJ78" s="96"/>
      <c r="VYK78" s="96"/>
      <c r="VYL78" s="96"/>
      <c r="VYM78" s="96"/>
      <c r="VYN78" s="96"/>
      <c r="VYO78" s="96"/>
      <c r="VYP78" s="96"/>
      <c r="VYQ78" s="96"/>
      <c r="VYR78" s="96"/>
      <c r="VYS78" s="96"/>
      <c r="VYT78" s="96"/>
      <c r="VYU78" s="96"/>
      <c r="VYV78" s="96"/>
      <c r="VYW78" s="96"/>
      <c r="VYX78" s="96"/>
      <c r="VYY78" s="96"/>
      <c r="VYZ78" s="96"/>
      <c r="VZA78" s="96"/>
      <c r="VZB78" s="96"/>
      <c r="VZC78" s="96"/>
      <c r="VZD78" s="96"/>
      <c r="VZE78" s="96"/>
      <c r="VZF78" s="96"/>
      <c r="VZG78" s="96"/>
      <c r="VZH78" s="96"/>
      <c r="VZI78" s="96"/>
      <c r="VZJ78" s="96"/>
      <c r="VZK78" s="96"/>
      <c r="VZL78" s="96"/>
      <c r="VZM78" s="96"/>
      <c r="VZN78" s="96"/>
      <c r="VZO78" s="96"/>
      <c r="VZP78" s="96"/>
      <c r="VZQ78" s="96"/>
      <c r="VZR78" s="96"/>
      <c r="VZS78" s="96"/>
      <c r="VZT78" s="96"/>
      <c r="VZU78" s="96"/>
      <c r="VZV78" s="96"/>
      <c r="VZW78" s="96"/>
      <c r="VZX78" s="96"/>
      <c r="VZY78" s="96"/>
      <c r="VZZ78" s="96"/>
      <c r="WAA78" s="96"/>
      <c r="WAB78" s="96"/>
      <c r="WAC78" s="96"/>
      <c r="WAD78" s="96"/>
      <c r="WAE78" s="96"/>
      <c r="WAF78" s="96"/>
      <c r="WAG78" s="96"/>
      <c r="WAH78" s="96"/>
      <c r="WAI78" s="96"/>
      <c r="WAJ78" s="96"/>
      <c r="WAK78" s="96"/>
      <c r="WAL78" s="96"/>
      <c r="WAM78" s="96"/>
      <c r="WAN78" s="96"/>
      <c r="WAO78" s="96"/>
      <c r="WAP78" s="96"/>
      <c r="WAQ78" s="96"/>
      <c r="WAR78" s="96"/>
      <c r="WAS78" s="96"/>
      <c r="WAT78" s="96"/>
      <c r="WAU78" s="96"/>
      <c r="WAV78" s="96"/>
      <c r="WAW78" s="96"/>
      <c r="WAX78" s="96"/>
      <c r="WAY78" s="96"/>
      <c r="WAZ78" s="96"/>
      <c r="WBA78" s="96"/>
      <c r="WBB78" s="96"/>
      <c r="WBC78" s="96"/>
      <c r="WBD78" s="96"/>
      <c r="WBE78" s="96"/>
      <c r="WBF78" s="96"/>
      <c r="WBG78" s="96"/>
      <c r="WBH78" s="96"/>
      <c r="WBI78" s="96"/>
      <c r="WBJ78" s="96"/>
      <c r="WBK78" s="96"/>
      <c r="WBL78" s="96"/>
      <c r="WBM78" s="96"/>
      <c r="WBN78" s="96"/>
      <c r="WBO78" s="96"/>
      <c r="WBP78" s="96"/>
      <c r="WBQ78" s="96"/>
      <c r="WBR78" s="96"/>
      <c r="WBS78" s="96"/>
      <c r="WBT78" s="96"/>
      <c r="WBU78" s="96"/>
      <c r="WBV78" s="96"/>
      <c r="WBW78" s="96"/>
      <c r="WBX78" s="96"/>
      <c r="WBY78" s="96"/>
      <c r="WBZ78" s="96"/>
      <c r="WCA78" s="96"/>
      <c r="WCB78" s="96"/>
      <c r="WCC78" s="96"/>
      <c r="WCD78" s="96"/>
      <c r="WCE78" s="96"/>
      <c r="WCF78" s="96"/>
      <c r="WCG78" s="96"/>
      <c r="WCH78" s="96"/>
      <c r="WCI78" s="96"/>
      <c r="WCJ78" s="96"/>
      <c r="WCK78" s="96"/>
      <c r="WCL78" s="96"/>
      <c r="WCM78" s="96"/>
      <c r="WCN78" s="96"/>
      <c r="WCO78" s="96"/>
      <c r="WCP78" s="96"/>
      <c r="WCQ78" s="96"/>
      <c r="WCR78" s="96"/>
      <c r="WCS78" s="96"/>
      <c r="WCT78" s="96"/>
      <c r="WCU78" s="96"/>
      <c r="WCV78" s="96"/>
      <c r="WCW78" s="96"/>
      <c r="WCX78" s="96"/>
      <c r="WCY78" s="96"/>
      <c r="WCZ78" s="96"/>
      <c r="WDA78" s="96"/>
      <c r="WDB78" s="96"/>
      <c r="WDC78" s="96"/>
      <c r="WDD78" s="96"/>
      <c r="WDE78" s="96"/>
      <c r="WDF78" s="96"/>
      <c r="WDG78" s="96"/>
      <c r="WDH78" s="96"/>
      <c r="WDI78" s="96"/>
      <c r="WDJ78" s="96"/>
      <c r="WDK78" s="96"/>
      <c r="WDL78" s="96"/>
      <c r="WDM78" s="96"/>
      <c r="WDN78" s="96"/>
      <c r="WDO78" s="96"/>
      <c r="WDP78" s="96"/>
      <c r="WDQ78" s="96"/>
      <c r="WDR78" s="96"/>
      <c r="WDS78" s="96"/>
      <c r="WDT78" s="96"/>
      <c r="WDU78" s="96"/>
      <c r="WDV78" s="96"/>
      <c r="WDW78" s="96"/>
      <c r="WDX78" s="96"/>
      <c r="WDY78" s="96"/>
      <c r="WDZ78" s="96"/>
      <c r="WEA78" s="96"/>
      <c r="WEB78" s="96"/>
      <c r="WEC78" s="96"/>
      <c r="WED78" s="96"/>
      <c r="WEE78" s="96"/>
      <c r="WEF78" s="96"/>
      <c r="WEG78" s="96"/>
      <c r="WEH78" s="96"/>
      <c r="WEI78" s="96"/>
      <c r="WEJ78" s="96"/>
      <c r="WEK78" s="96"/>
      <c r="WEL78" s="96"/>
      <c r="WEM78" s="96"/>
      <c r="WEN78" s="96"/>
      <c r="WEO78" s="96"/>
      <c r="WEP78" s="96"/>
      <c r="WEQ78" s="96"/>
      <c r="WER78" s="96"/>
      <c r="WES78" s="96"/>
      <c r="WET78" s="96"/>
      <c r="WEU78" s="96"/>
      <c r="WEV78" s="96"/>
      <c r="WEW78" s="96"/>
      <c r="WEX78" s="96"/>
      <c r="WEY78" s="96"/>
      <c r="WEZ78" s="96"/>
      <c r="WFA78" s="96"/>
      <c r="WFB78" s="96"/>
      <c r="WFC78" s="96"/>
      <c r="WFD78" s="96"/>
      <c r="WFE78" s="96"/>
      <c r="WFF78" s="96"/>
      <c r="WFG78" s="96"/>
      <c r="WFH78" s="96"/>
      <c r="WFI78" s="96"/>
      <c r="WFJ78" s="96"/>
      <c r="WFK78" s="96"/>
      <c r="WFL78" s="96"/>
      <c r="WFM78" s="96"/>
      <c r="WFN78" s="96"/>
      <c r="WFO78" s="96"/>
      <c r="WFP78" s="96"/>
      <c r="WFQ78" s="96"/>
      <c r="WFR78" s="96"/>
      <c r="WFS78" s="96"/>
      <c r="WFT78" s="96"/>
      <c r="WFU78" s="96"/>
      <c r="WFV78" s="96"/>
      <c r="WFW78" s="96"/>
      <c r="WFX78" s="96"/>
      <c r="WFY78" s="96"/>
      <c r="WFZ78" s="96"/>
      <c r="WGA78" s="96"/>
      <c r="WGB78" s="96"/>
      <c r="WGC78" s="96"/>
      <c r="WGD78" s="96"/>
      <c r="WGE78" s="96"/>
      <c r="WGF78" s="96"/>
      <c r="WGG78" s="96"/>
      <c r="WGH78" s="96"/>
      <c r="WGI78" s="96"/>
      <c r="WGJ78" s="96"/>
      <c r="WGK78" s="96"/>
      <c r="WGL78" s="96"/>
      <c r="WGM78" s="96"/>
      <c r="WGN78" s="96"/>
      <c r="WGO78" s="96"/>
      <c r="WGP78" s="96"/>
      <c r="WGQ78" s="96"/>
      <c r="WGR78" s="96"/>
      <c r="WGS78" s="96"/>
      <c r="WGT78" s="96"/>
      <c r="WGU78" s="96"/>
      <c r="WGV78" s="96"/>
      <c r="WGW78" s="96"/>
      <c r="WGX78" s="96"/>
      <c r="WGY78" s="96"/>
      <c r="WGZ78" s="96"/>
      <c r="WHA78" s="96"/>
      <c r="WHB78" s="96"/>
      <c r="WHC78" s="96"/>
      <c r="WHD78" s="96"/>
      <c r="WHE78" s="96"/>
      <c r="WHF78" s="96"/>
      <c r="WHG78" s="96"/>
      <c r="WHH78" s="96"/>
      <c r="WHI78" s="96"/>
      <c r="WHJ78" s="96"/>
      <c r="WHK78" s="96"/>
      <c r="WHL78" s="96"/>
      <c r="WHM78" s="96"/>
      <c r="WHN78" s="96"/>
      <c r="WHO78" s="96"/>
      <c r="WHP78" s="96"/>
      <c r="WHQ78" s="96"/>
      <c r="WHR78" s="96"/>
      <c r="WHS78" s="96"/>
      <c r="WHT78" s="96"/>
      <c r="WHU78" s="96"/>
      <c r="WHV78" s="96"/>
      <c r="WHW78" s="96"/>
      <c r="WHX78" s="96"/>
      <c r="WHY78" s="96"/>
      <c r="WHZ78" s="96"/>
      <c r="WIA78" s="96"/>
      <c r="WIB78" s="96"/>
      <c r="WIC78" s="96"/>
      <c r="WID78" s="96"/>
      <c r="WIE78" s="96"/>
      <c r="WIF78" s="96"/>
      <c r="WIG78" s="96"/>
      <c r="WIH78" s="96"/>
      <c r="WII78" s="96"/>
      <c r="WIJ78" s="96"/>
      <c r="WIK78" s="96"/>
      <c r="WIL78" s="96"/>
      <c r="WIM78" s="96"/>
      <c r="WIN78" s="96"/>
      <c r="WIO78" s="96"/>
      <c r="WIP78" s="96"/>
      <c r="WIQ78" s="96"/>
      <c r="WIR78" s="96"/>
      <c r="WIS78" s="96"/>
      <c r="WIT78" s="96"/>
      <c r="WIU78" s="96"/>
      <c r="WIV78" s="96"/>
      <c r="WIW78" s="96"/>
      <c r="WIX78" s="96"/>
      <c r="WIY78" s="96"/>
      <c r="WIZ78" s="96"/>
      <c r="WJA78" s="96"/>
      <c r="WJB78" s="96"/>
      <c r="WJC78" s="96"/>
      <c r="WJD78" s="96"/>
      <c r="WJE78" s="96"/>
      <c r="WJF78" s="96"/>
      <c r="WJG78" s="96"/>
      <c r="WJH78" s="96"/>
      <c r="WJI78" s="96"/>
      <c r="WJJ78" s="96"/>
      <c r="WJK78" s="96"/>
      <c r="WJL78" s="96"/>
      <c r="WJM78" s="96"/>
      <c r="WJN78" s="96"/>
      <c r="WJO78" s="96"/>
      <c r="WJP78" s="96"/>
      <c r="WJQ78" s="96"/>
      <c r="WJR78" s="96"/>
      <c r="WJS78" s="96"/>
      <c r="WJT78" s="96"/>
      <c r="WJU78" s="96"/>
      <c r="WJV78" s="96"/>
      <c r="WJW78" s="96"/>
      <c r="WJX78" s="96"/>
      <c r="WJY78" s="96"/>
      <c r="WJZ78" s="96"/>
      <c r="WKA78" s="96"/>
      <c r="WKB78" s="96"/>
      <c r="WKC78" s="96"/>
      <c r="WKD78" s="96"/>
      <c r="WKE78" s="96"/>
      <c r="WKF78" s="96"/>
      <c r="WKG78" s="96"/>
      <c r="WKH78" s="96"/>
      <c r="WKI78" s="96"/>
      <c r="WKJ78" s="96"/>
      <c r="WKK78" s="96"/>
      <c r="WKL78" s="96"/>
      <c r="WKM78" s="96"/>
      <c r="WKN78" s="96"/>
      <c r="WKO78" s="96"/>
      <c r="WKP78" s="96"/>
      <c r="WKQ78" s="96"/>
      <c r="WKR78" s="96"/>
      <c r="WKS78" s="96"/>
      <c r="WKT78" s="96"/>
      <c r="WKU78" s="96"/>
      <c r="WKV78" s="96"/>
      <c r="WKW78" s="96"/>
      <c r="WKX78" s="96"/>
      <c r="WKY78" s="96"/>
      <c r="WKZ78" s="96"/>
      <c r="WLA78" s="96"/>
      <c r="WLB78" s="96"/>
      <c r="WLC78" s="96"/>
      <c r="WLD78" s="96"/>
      <c r="WLE78" s="96"/>
      <c r="WLF78" s="96"/>
      <c r="WLG78" s="96"/>
      <c r="WLH78" s="96"/>
      <c r="WLI78" s="96"/>
      <c r="WLJ78" s="96"/>
      <c r="WLK78" s="96"/>
      <c r="WLL78" s="96"/>
      <c r="WLM78" s="96"/>
      <c r="WLN78" s="96"/>
      <c r="WLO78" s="96"/>
      <c r="WLP78" s="96"/>
      <c r="WLQ78" s="96"/>
      <c r="WLR78" s="96"/>
      <c r="WLS78" s="96"/>
      <c r="WLT78" s="96"/>
      <c r="WLU78" s="96"/>
      <c r="WLV78" s="96"/>
      <c r="WLW78" s="96"/>
      <c r="WLX78" s="96"/>
      <c r="WLY78" s="96"/>
      <c r="WLZ78" s="96"/>
      <c r="WMA78" s="96"/>
      <c r="WMB78" s="96"/>
      <c r="WMC78" s="96"/>
      <c r="WMD78" s="96"/>
      <c r="WME78" s="96"/>
      <c r="WMF78" s="96"/>
      <c r="WMG78" s="96"/>
      <c r="WMH78" s="96"/>
      <c r="WMI78" s="96"/>
      <c r="WMJ78" s="96"/>
      <c r="WMK78" s="96"/>
      <c r="WML78" s="96"/>
      <c r="WMM78" s="96"/>
      <c r="WMN78" s="96"/>
      <c r="WMO78" s="96"/>
      <c r="WMP78" s="96"/>
      <c r="WMQ78" s="96"/>
      <c r="WMR78" s="96"/>
      <c r="WMS78" s="96"/>
      <c r="WMT78" s="96"/>
      <c r="WMU78" s="96"/>
      <c r="WMV78" s="96"/>
      <c r="WMW78" s="96"/>
      <c r="WMX78" s="96"/>
      <c r="WMY78" s="96"/>
      <c r="WMZ78" s="96"/>
      <c r="WNA78" s="96"/>
      <c r="WNB78" s="96"/>
      <c r="WNC78" s="96"/>
      <c r="WND78" s="96"/>
      <c r="WNE78" s="96"/>
      <c r="WNF78" s="96"/>
      <c r="WNG78" s="96"/>
      <c r="WNH78" s="96"/>
      <c r="WNI78" s="96"/>
      <c r="WNJ78" s="96"/>
      <c r="WNK78" s="96"/>
      <c r="WNL78" s="96"/>
      <c r="WNM78" s="96"/>
      <c r="WNN78" s="96"/>
      <c r="WNO78" s="96"/>
      <c r="WNP78" s="96"/>
      <c r="WNQ78" s="96"/>
      <c r="WNR78" s="96"/>
      <c r="WNS78" s="96"/>
      <c r="WNT78" s="96"/>
      <c r="WNU78" s="96"/>
      <c r="WNV78" s="96"/>
      <c r="WNW78" s="96"/>
      <c r="WNX78" s="96"/>
      <c r="WNY78" s="96"/>
      <c r="WNZ78" s="96"/>
      <c r="WOA78" s="96"/>
      <c r="WOB78" s="96"/>
      <c r="WOC78" s="96"/>
      <c r="WOD78" s="96"/>
      <c r="WOE78" s="96"/>
      <c r="WOF78" s="96"/>
      <c r="WOG78" s="96"/>
      <c r="WOH78" s="96"/>
      <c r="WOI78" s="96"/>
      <c r="WOJ78" s="96"/>
      <c r="WOK78" s="96"/>
      <c r="WOL78" s="96"/>
      <c r="WOM78" s="96"/>
      <c r="WON78" s="96"/>
      <c r="WOO78" s="96"/>
      <c r="WOP78" s="96"/>
      <c r="WOQ78" s="96"/>
      <c r="WOR78" s="96"/>
      <c r="WOS78" s="96"/>
      <c r="WOT78" s="96"/>
      <c r="WOU78" s="96"/>
      <c r="WOV78" s="96"/>
      <c r="WOW78" s="96"/>
      <c r="WOX78" s="96"/>
      <c r="WOY78" s="96"/>
      <c r="WOZ78" s="96"/>
      <c r="WPA78" s="96"/>
      <c r="WPB78" s="96"/>
      <c r="WPC78" s="96"/>
      <c r="WPD78" s="96"/>
      <c r="WPE78" s="96"/>
      <c r="WPF78" s="96"/>
      <c r="WPG78" s="96"/>
      <c r="WPH78" s="96"/>
      <c r="WPI78" s="96"/>
      <c r="WPJ78" s="96"/>
      <c r="WPK78" s="96"/>
      <c r="WPL78" s="96"/>
      <c r="WPM78" s="96"/>
      <c r="WPN78" s="96"/>
      <c r="WPO78" s="96"/>
      <c r="WPP78" s="96"/>
      <c r="WPQ78" s="96"/>
      <c r="WPR78" s="96"/>
      <c r="WPS78" s="96"/>
      <c r="WPT78" s="96"/>
      <c r="WPU78" s="96"/>
      <c r="WPV78" s="96"/>
      <c r="WPW78" s="96"/>
      <c r="WPX78" s="96"/>
      <c r="WPY78" s="96"/>
      <c r="WPZ78" s="96"/>
      <c r="WQA78" s="96"/>
      <c r="WQB78" s="96"/>
      <c r="WQC78" s="96"/>
      <c r="WQD78" s="96"/>
      <c r="WQE78" s="96"/>
      <c r="WQF78" s="96"/>
      <c r="WQG78" s="96"/>
      <c r="WQH78" s="96"/>
      <c r="WQI78" s="96"/>
      <c r="WQJ78" s="96"/>
      <c r="WQK78" s="96"/>
      <c r="WQL78" s="96"/>
      <c r="WQM78" s="96"/>
      <c r="WQN78" s="96"/>
      <c r="WQO78" s="96"/>
      <c r="WQP78" s="96"/>
      <c r="WQQ78" s="96"/>
      <c r="WQR78" s="96"/>
      <c r="WQS78" s="96"/>
      <c r="WQT78" s="96"/>
      <c r="WQU78" s="96"/>
      <c r="WQV78" s="96"/>
      <c r="WQW78" s="96"/>
      <c r="WQX78" s="96"/>
      <c r="WQY78" s="96"/>
      <c r="WQZ78" s="96"/>
      <c r="WRA78" s="96"/>
      <c r="WRB78" s="96"/>
      <c r="WRC78" s="96"/>
      <c r="WRD78" s="96"/>
      <c r="WRE78" s="96"/>
      <c r="WRF78" s="96"/>
      <c r="WRG78" s="96"/>
      <c r="WRH78" s="96"/>
      <c r="WRI78" s="96"/>
      <c r="WRJ78" s="96"/>
      <c r="WRK78" s="96"/>
      <c r="WRL78" s="96"/>
      <c r="WRM78" s="96"/>
      <c r="WRN78" s="96"/>
      <c r="WRO78" s="96"/>
      <c r="WRP78" s="96"/>
      <c r="WRQ78" s="96"/>
      <c r="WRR78" s="96"/>
      <c r="WRS78" s="96"/>
      <c r="WRT78" s="96"/>
      <c r="WRU78" s="96"/>
      <c r="WRV78" s="96"/>
      <c r="WRW78" s="96"/>
      <c r="WRX78" s="96"/>
      <c r="WRY78" s="96"/>
      <c r="WRZ78" s="96"/>
      <c r="WSA78" s="96"/>
      <c r="WSB78" s="96"/>
      <c r="WSC78" s="96"/>
      <c r="WSD78" s="96"/>
      <c r="WSE78" s="96"/>
      <c r="WSF78" s="96"/>
      <c r="WSG78" s="96"/>
      <c r="WSH78" s="96"/>
      <c r="WSI78" s="96"/>
      <c r="WSJ78" s="96"/>
      <c r="WSK78" s="96"/>
      <c r="WSL78" s="96"/>
      <c r="WSM78" s="96"/>
      <c r="WSN78" s="96"/>
      <c r="WSO78" s="96"/>
      <c r="WSP78" s="96"/>
      <c r="WSQ78" s="96"/>
      <c r="WSR78" s="96"/>
      <c r="WSS78" s="96"/>
      <c r="WST78" s="96"/>
      <c r="WSU78" s="96"/>
      <c r="WSV78" s="96"/>
      <c r="WSW78" s="96"/>
      <c r="WSX78" s="96"/>
      <c r="WSY78" s="96"/>
      <c r="WSZ78" s="96"/>
      <c r="WTA78" s="96"/>
      <c r="WTB78" s="96"/>
      <c r="WTC78" s="96"/>
      <c r="WTD78" s="96"/>
      <c r="WTE78" s="96"/>
      <c r="WTF78" s="96"/>
      <c r="WTG78" s="96"/>
      <c r="WTH78" s="96"/>
      <c r="WTI78" s="96"/>
      <c r="WTJ78" s="96"/>
      <c r="WTK78" s="96"/>
      <c r="WTL78" s="96"/>
      <c r="WTM78" s="96"/>
      <c r="WTN78" s="96"/>
      <c r="WTO78" s="96"/>
      <c r="WTP78" s="96"/>
      <c r="WTQ78" s="96"/>
      <c r="WTR78" s="96"/>
      <c r="WTS78" s="96"/>
      <c r="WTT78" s="96"/>
      <c r="WTU78" s="96"/>
      <c r="WTV78" s="96"/>
      <c r="WTW78" s="96"/>
      <c r="WTX78" s="96"/>
      <c r="WTY78" s="96"/>
      <c r="WTZ78" s="96"/>
      <c r="WUA78" s="96"/>
      <c r="WUB78" s="96"/>
      <c r="WUC78" s="96"/>
      <c r="WUD78" s="96"/>
      <c r="WUE78" s="96"/>
      <c r="WUF78" s="96"/>
      <c r="WUG78" s="96"/>
      <c r="WUH78" s="96"/>
      <c r="WUI78" s="96"/>
      <c r="WUJ78" s="96"/>
      <c r="WUK78" s="96"/>
      <c r="WUL78" s="96"/>
      <c r="WUM78" s="96"/>
      <c r="WUN78" s="96"/>
      <c r="WUO78" s="96"/>
      <c r="WUP78" s="96"/>
      <c r="WUQ78" s="96"/>
      <c r="WUR78" s="96"/>
      <c r="WUS78" s="96"/>
      <c r="WUT78" s="96"/>
      <c r="WUU78" s="96"/>
      <c r="WUV78" s="96"/>
      <c r="WUW78" s="96"/>
      <c r="WUX78" s="96"/>
      <c r="WUY78" s="96"/>
      <c r="WUZ78" s="96"/>
      <c r="WVA78" s="96"/>
      <c r="WVB78" s="96"/>
      <c r="WVC78" s="96"/>
      <c r="WVD78" s="96"/>
      <c r="WVE78" s="96"/>
      <c r="WVF78" s="96"/>
      <c r="WVG78" s="96"/>
      <c r="WVH78" s="96"/>
      <c r="WVI78" s="96"/>
      <c r="WVJ78" s="96"/>
      <c r="WVK78" s="96"/>
      <c r="WVL78" s="96"/>
      <c r="WVM78" s="96"/>
      <c r="WVN78" s="96"/>
      <c r="WVO78" s="96"/>
      <c r="WVP78" s="96"/>
      <c r="WVQ78" s="96"/>
      <c r="WVR78" s="96"/>
      <c r="WVS78" s="96"/>
      <c r="WVT78" s="96"/>
      <c r="WVU78" s="96"/>
      <c r="WVV78" s="96"/>
      <c r="WVW78" s="96"/>
      <c r="WVX78" s="96"/>
      <c r="WVY78" s="96"/>
      <c r="WVZ78" s="96"/>
      <c r="WWA78" s="96"/>
      <c r="WWB78" s="96"/>
      <c r="WWC78" s="96"/>
      <c r="WWD78" s="96"/>
      <c r="WWE78" s="96"/>
      <c r="WWF78" s="96"/>
      <c r="WWG78" s="96"/>
      <c r="WWH78" s="96"/>
      <c r="WWI78" s="96"/>
      <c r="WWJ78" s="96"/>
      <c r="WWK78" s="96"/>
      <c r="WWL78" s="96"/>
      <c r="WWM78" s="96"/>
      <c r="WWN78" s="96"/>
      <c r="WWO78" s="96"/>
      <c r="WWP78" s="96"/>
      <c r="WWQ78" s="96"/>
      <c r="WWR78" s="96"/>
      <c r="WWS78" s="96"/>
      <c r="WWT78" s="96"/>
      <c r="WWU78" s="96"/>
      <c r="WWV78" s="96"/>
      <c r="WWW78" s="96"/>
      <c r="WWX78" s="96"/>
      <c r="WWY78" s="96"/>
      <c r="WWZ78" s="96"/>
      <c r="WXA78" s="96"/>
      <c r="WXB78" s="96"/>
      <c r="WXC78" s="96"/>
      <c r="WXD78" s="96"/>
      <c r="WXE78" s="96"/>
      <c r="WXF78" s="96"/>
      <c r="WXG78" s="96"/>
      <c r="WXH78" s="96"/>
      <c r="WXI78" s="96"/>
      <c r="WXJ78" s="96"/>
      <c r="WXK78" s="96"/>
      <c r="WXL78" s="96"/>
      <c r="WXM78" s="96"/>
      <c r="WXN78" s="96"/>
      <c r="WXO78" s="96"/>
      <c r="WXP78" s="96"/>
      <c r="WXQ78" s="96"/>
      <c r="WXR78" s="96"/>
      <c r="WXS78" s="96"/>
      <c r="WXT78" s="96"/>
      <c r="WXU78" s="96"/>
      <c r="WXV78" s="96"/>
      <c r="WXW78" s="96"/>
      <c r="WXX78" s="96"/>
      <c r="WXY78" s="96"/>
      <c r="WXZ78" s="96"/>
      <c r="WYA78" s="96"/>
      <c r="WYB78" s="96"/>
      <c r="WYC78" s="96"/>
      <c r="WYD78" s="96"/>
      <c r="WYE78" s="96"/>
      <c r="WYF78" s="96"/>
      <c r="WYG78" s="96"/>
      <c r="WYH78" s="96"/>
      <c r="WYI78" s="96"/>
      <c r="WYJ78" s="96"/>
      <c r="WYK78" s="96"/>
      <c r="WYL78" s="96"/>
      <c r="WYM78" s="96"/>
      <c r="WYN78" s="96"/>
      <c r="WYO78" s="96"/>
      <c r="WYP78" s="96"/>
      <c r="WYQ78" s="96"/>
      <c r="WYR78" s="96"/>
      <c r="WYS78" s="96"/>
      <c r="WYT78" s="96"/>
      <c r="WYU78" s="96"/>
      <c r="WYV78" s="96"/>
      <c r="WYW78" s="96"/>
      <c r="WYX78" s="96"/>
      <c r="WYY78" s="96"/>
      <c r="WYZ78" s="96"/>
      <c r="WZA78" s="96"/>
      <c r="WZB78" s="96"/>
      <c r="WZC78" s="96"/>
      <c r="WZD78" s="96"/>
      <c r="WZE78" s="96"/>
      <c r="WZF78" s="96"/>
      <c r="WZG78" s="96"/>
      <c r="WZH78" s="96"/>
      <c r="WZI78" s="96"/>
      <c r="WZJ78" s="96"/>
      <c r="WZK78" s="96"/>
      <c r="WZL78" s="96"/>
      <c r="WZM78" s="96"/>
      <c r="WZN78" s="96"/>
      <c r="WZO78" s="96"/>
      <c r="WZP78" s="96"/>
      <c r="WZQ78" s="96"/>
      <c r="WZR78" s="96"/>
      <c r="WZS78" s="96"/>
      <c r="WZT78" s="96"/>
      <c r="WZU78" s="96"/>
      <c r="WZV78" s="96"/>
      <c r="WZW78" s="96"/>
      <c r="WZX78" s="96"/>
      <c r="WZY78" s="96"/>
      <c r="WZZ78" s="96"/>
      <c r="XAA78" s="96"/>
      <c r="XAB78" s="96"/>
      <c r="XAC78" s="96"/>
      <c r="XAD78" s="96"/>
      <c r="XAE78" s="96"/>
      <c r="XAF78" s="96"/>
      <c r="XAG78" s="96"/>
      <c r="XAH78" s="96"/>
      <c r="XAI78" s="96"/>
      <c r="XAJ78" s="96"/>
      <c r="XAK78" s="96"/>
      <c r="XAL78" s="96"/>
      <c r="XAM78" s="96"/>
      <c r="XAN78" s="96"/>
      <c r="XAO78" s="96"/>
      <c r="XAP78" s="96"/>
      <c r="XAQ78" s="96"/>
      <c r="XAR78" s="96"/>
      <c r="XAS78" s="96"/>
      <c r="XAT78" s="96"/>
      <c r="XAU78" s="96"/>
      <c r="XAV78" s="96"/>
      <c r="XAW78" s="96"/>
      <c r="XAX78" s="96"/>
      <c r="XAY78" s="96"/>
      <c r="XAZ78" s="96"/>
      <c r="XBA78" s="96"/>
      <c r="XBB78" s="96"/>
      <c r="XBC78" s="96"/>
      <c r="XBD78" s="96"/>
      <c r="XBE78" s="96"/>
      <c r="XBF78" s="96"/>
      <c r="XBG78" s="96"/>
      <c r="XBH78" s="96"/>
      <c r="XBI78" s="96"/>
      <c r="XBJ78" s="96"/>
      <c r="XBK78" s="96"/>
      <c r="XBL78" s="96"/>
      <c r="XBM78" s="96"/>
      <c r="XBN78" s="96"/>
      <c r="XBO78" s="96"/>
      <c r="XBP78" s="96"/>
      <c r="XBQ78" s="96"/>
      <c r="XBR78" s="96"/>
      <c r="XBS78" s="96"/>
      <c r="XBT78" s="96"/>
      <c r="XBU78" s="96"/>
      <c r="XBV78" s="96"/>
      <c r="XBW78" s="96"/>
      <c r="XBX78" s="96"/>
      <c r="XBY78" s="96"/>
      <c r="XBZ78" s="96"/>
      <c r="XCA78" s="96"/>
      <c r="XCB78" s="96"/>
      <c r="XCC78" s="96"/>
      <c r="XCD78" s="96"/>
      <c r="XCE78" s="96"/>
      <c r="XCF78" s="96"/>
      <c r="XCG78" s="96"/>
      <c r="XCH78" s="96"/>
      <c r="XCI78" s="96"/>
      <c r="XCJ78" s="96"/>
      <c r="XCK78" s="96"/>
      <c r="XCL78" s="96"/>
      <c r="XCM78" s="96"/>
      <c r="XCN78" s="96"/>
      <c r="XCO78" s="96"/>
      <c r="XCP78" s="96"/>
      <c r="XCQ78" s="96"/>
      <c r="XCR78" s="96"/>
      <c r="XCS78" s="96"/>
      <c r="XCT78" s="96"/>
      <c r="XCU78" s="96"/>
      <c r="XCV78" s="96"/>
      <c r="XCW78" s="96"/>
      <c r="XCX78" s="96"/>
      <c r="XCY78" s="96"/>
      <c r="XCZ78" s="96"/>
    </row>
    <row r="79" spans="2:16328" s="96" customFormat="1" x14ac:dyDescent="0.35">
      <c r="B79" s="97" t="s">
        <v>277</v>
      </c>
      <c r="D79" s="98">
        <f ca="1">IFERROR(D78/C78-1,"na")</f>
        <v>1.0270371073036424</v>
      </c>
      <c r="E79" s="98">
        <f t="shared" ref="E79:M79" ca="1" si="17">IFERROR(E78/D78-1,"na")</f>
        <v>0.43675475595590929</v>
      </c>
      <c r="F79" s="98">
        <f t="shared" ca="1" si="17"/>
        <v>0.13743666464513882</v>
      </c>
      <c r="G79" s="98">
        <f t="shared" ca="1" si="17"/>
        <v>2.4672397094376297E-2</v>
      </c>
      <c r="H79" s="98">
        <f t="shared" ca="1" si="17"/>
        <v>3.7955626920092911E-2</v>
      </c>
      <c r="I79" s="98">
        <f t="shared" ca="1" si="17"/>
        <v>2.3282877136391322E-2</v>
      </c>
      <c r="J79" s="98">
        <f t="shared" ca="1" si="17"/>
        <v>2.2105300017891238E-2</v>
      </c>
      <c r="K79" s="98">
        <f t="shared" ca="1" si="17"/>
        <v>4.2300412006751165E-2</v>
      </c>
      <c r="L79" s="98">
        <f t="shared" ca="1" si="17"/>
        <v>5.1487737027561709E-2</v>
      </c>
      <c r="M79" s="98">
        <f t="shared" ca="1" si="17"/>
        <v>2.0000000000000018E-2</v>
      </c>
      <c r="O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  <c r="AMK79"/>
      <c r="AML79"/>
      <c r="AMM79"/>
      <c r="AMN79"/>
      <c r="AMO79"/>
      <c r="AMP79"/>
      <c r="AMQ79"/>
      <c r="AMR79"/>
      <c r="AMS79"/>
      <c r="AMT79"/>
      <c r="AMU79"/>
      <c r="AMV79"/>
      <c r="AMW79"/>
      <c r="AMX79"/>
      <c r="AMY79"/>
      <c r="AMZ79"/>
      <c r="ANA79"/>
      <c r="ANB79"/>
      <c r="ANC79"/>
      <c r="AND79"/>
      <c r="ANE79"/>
      <c r="ANF79"/>
      <c r="ANG79"/>
      <c r="ANH79"/>
      <c r="ANI79"/>
      <c r="ANJ79"/>
      <c r="ANK79"/>
      <c r="ANL79"/>
      <c r="ANM79"/>
      <c r="ANN79"/>
      <c r="ANO79"/>
      <c r="ANP79"/>
      <c r="ANQ79"/>
      <c r="ANR79"/>
      <c r="ANS79"/>
      <c r="ANT79"/>
      <c r="ANU79"/>
      <c r="ANV79"/>
      <c r="ANW79"/>
      <c r="ANX79"/>
      <c r="ANY79"/>
      <c r="ANZ79"/>
      <c r="AOA79"/>
      <c r="AOB79"/>
      <c r="AOC79"/>
      <c r="AOD79"/>
      <c r="AOE79"/>
      <c r="AOF79"/>
      <c r="AOG79"/>
      <c r="AOH79"/>
      <c r="AOI79"/>
      <c r="AOJ79"/>
      <c r="AOK79"/>
      <c r="AOL79"/>
      <c r="AOM79"/>
      <c r="AON79"/>
      <c r="AOO79"/>
      <c r="AOP79"/>
      <c r="AOQ79"/>
      <c r="AOR79"/>
      <c r="AOS79"/>
      <c r="AOT79"/>
      <c r="AOU79"/>
      <c r="AOV79"/>
      <c r="AOW79"/>
      <c r="AOX79"/>
      <c r="AOY79"/>
      <c r="AOZ79"/>
      <c r="APA79"/>
      <c r="APB79"/>
      <c r="APC79"/>
      <c r="APD79"/>
      <c r="APE79"/>
      <c r="APF79"/>
      <c r="APG79"/>
      <c r="APH79"/>
      <c r="API79"/>
      <c r="APJ79"/>
      <c r="APK79"/>
      <c r="APL79"/>
      <c r="APM79"/>
      <c r="APN79"/>
      <c r="APO79"/>
      <c r="APP79"/>
      <c r="APQ79"/>
      <c r="APR79"/>
      <c r="APS79"/>
      <c r="APT79"/>
      <c r="APU79"/>
      <c r="APV79"/>
      <c r="APW79"/>
      <c r="APX79"/>
      <c r="APY79"/>
      <c r="APZ79"/>
      <c r="AQA79"/>
      <c r="AQB79"/>
      <c r="AQC79"/>
      <c r="AQD79"/>
      <c r="AQE79"/>
      <c r="AQF79"/>
      <c r="AQG79"/>
      <c r="AQH79"/>
      <c r="AQI79"/>
      <c r="AQJ79"/>
      <c r="AQK79"/>
      <c r="AQL79"/>
      <c r="AQM79"/>
      <c r="AQN79"/>
      <c r="AQO79"/>
      <c r="AQP79"/>
      <c r="AQQ79"/>
      <c r="AQR79"/>
      <c r="AQS79"/>
      <c r="AQT79"/>
      <c r="AQU79"/>
      <c r="AQV79"/>
      <c r="AQW79"/>
      <c r="AQX79"/>
      <c r="AQY79"/>
      <c r="AQZ79"/>
      <c r="ARA79"/>
      <c r="ARB79"/>
      <c r="ARC79"/>
      <c r="ARD79"/>
      <c r="ARE79"/>
      <c r="ARF79"/>
      <c r="ARG79"/>
      <c r="ARH79"/>
      <c r="ARI79"/>
      <c r="ARJ79"/>
      <c r="ARK79"/>
      <c r="ARL79"/>
      <c r="ARM79"/>
      <c r="ARN79"/>
      <c r="ARO79"/>
      <c r="ARP79"/>
      <c r="ARQ79"/>
      <c r="ARR79"/>
      <c r="ARS79"/>
      <c r="ART79"/>
      <c r="ARU79"/>
      <c r="ARV79"/>
      <c r="ARW79"/>
      <c r="ARX79"/>
      <c r="ARY79"/>
      <c r="ARZ79"/>
      <c r="ASA79"/>
      <c r="ASB79"/>
      <c r="ASC79"/>
      <c r="ASD79"/>
      <c r="ASE79"/>
      <c r="ASF79"/>
      <c r="ASG79"/>
      <c r="ASH79"/>
      <c r="ASI79"/>
      <c r="ASJ79"/>
      <c r="ASK79"/>
      <c r="ASL79"/>
      <c r="ASM79"/>
      <c r="ASN79"/>
      <c r="ASO79"/>
      <c r="ASP79"/>
      <c r="ASQ79"/>
      <c r="ASR79"/>
      <c r="ASS79"/>
      <c r="AST79"/>
      <c r="ASU79"/>
      <c r="ASV79"/>
      <c r="ASW79"/>
      <c r="ASX79"/>
      <c r="ASY79"/>
      <c r="ASZ79"/>
      <c r="ATA79"/>
      <c r="ATB79"/>
      <c r="ATC79"/>
      <c r="ATD79"/>
      <c r="ATE79"/>
      <c r="ATF79"/>
      <c r="ATG79"/>
      <c r="ATH79"/>
      <c r="ATI79"/>
      <c r="ATJ79"/>
      <c r="ATK79"/>
      <c r="ATL79"/>
      <c r="ATM79"/>
      <c r="ATN79"/>
      <c r="ATO79"/>
      <c r="ATP79"/>
      <c r="ATQ79"/>
      <c r="ATR79"/>
      <c r="ATS79"/>
      <c r="ATT79"/>
      <c r="ATU79"/>
      <c r="ATV79"/>
      <c r="ATW79"/>
      <c r="ATX79"/>
      <c r="ATY79"/>
      <c r="ATZ79"/>
      <c r="AUA79"/>
      <c r="AUB79"/>
      <c r="AUC79"/>
      <c r="AUD79"/>
      <c r="AUE79"/>
      <c r="AUF79"/>
      <c r="AUG79"/>
      <c r="AUH79"/>
      <c r="AUI79"/>
      <c r="AUJ79"/>
      <c r="AUK79"/>
      <c r="AUL79"/>
      <c r="AUM79"/>
      <c r="AUN79"/>
      <c r="AUO79"/>
      <c r="AUP79"/>
      <c r="AUQ79"/>
      <c r="AUR79"/>
      <c r="AUS79"/>
      <c r="AUT79"/>
      <c r="AUU79"/>
      <c r="AUV79"/>
      <c r="AUW79"/>
      <c r="AUX79"/>
      <c r="AUY79"/>
      <c r="AUZ79"/>
      <c r="AVA79"/>
      <c r="AVB79"/>
      <c r="AVC79"/>
      <c r="AVD79"/>
      <c r="AVE79"/>
      <c r="AVF79"/>
      <c r="AVG79"/>
      <c r="AVH79"/>
      <c r="AVI79"/>
      <c r="AVJ79"/>
      <c r="AVK79"/>
      <c r="AVL79"/>
      <c r="AVM79"/>
      <c r="AVN79"/>
      <c r="AVO79"/>
      <c r="AVP79"/>
      <c r="AVQ79"/>
      <c r="AVR79"/>
      <c r="AVS79"/>
      <c r="AVT79"/>
      <c r="AVU79"/>
      <c r="AVV79"/>
      <c r="AVW79"/>
      <c r="AVX79"/>
      <c r="AVY79"/>
      <c r="AVZ79"/>
      <c r="AWA79"/>
      <c r="AWB79"/>
      <c r="AWC79"/>
      <c r="AWD79"/>
      <c r="AWE79"/>
      <c r="AWF79"/>
      <c r="AWG79"/>
      <c r="AWH79"/>
      <c r="AWI79"/>
      <c r="AWJ79"/>
      <c r="AWK79"/>
      <c r="AWL79"/>
      <c r="AWM79"/>
      <c r="AWN79"/>
      <c r="AWO79"/>
      <c r="AWP79"/>
      <c r="AWQ79"/>
      <c r="AWR79"/>
      <c r="AWS79"/>
      <c r="AWT79"/>
      <c r="AWU79"/>
      <c r="AWV79"/>
      <c r="AWW79"/>
      <c r="AWX79"/>
      <c r="AWY79"/>
      <c r="AWZ79"/>
      <c r="AXA79"/>
      <c r="AXB79"/>
      <c r="AXC79"/>
      <c r="AXD79"/>
      <c r="AXE79"/>
      <c r="AXF79"/>
      <c r="AXG79"/>
      <c r="AXH79"/>
      <c r="AXI79"/>
      <c r="AXJ79"/>
      <c r="AXK79"/>
      <c r="AXL79"/>
      <c r="AXM79"/>
      <c r="AXN79"/>
      <c r="AXO79"/>
      <c r="AXP79"/>
      <c r="AXQ79"/>
      <c r="AXR79"/>
      <c r="AXS79"/>
      <c r="AXT79"/>
      <c r="AXU79"/>
      <c r="AXV79"/>
      <c r="AXW79"/>
      <c r="AXX79"/>
      <c r="AXY79"/>
      <c r="AXZ79"/>
      <c r="AYA79"/>
      <c r="AYB79"/>
      <c r="AYC79"/>
      <c r="AYD79"/>
      <c r="AYE79"/>
      <c r="AYF79"/>
      <c r="AYG79"/>
      <c r="AYH79"/>
      <c r="AYI79"/>
      <c r="AYJ79"/>
      <c r="AYK79"/>
      <c r="AYL79"/>
      <c r="AYM79"/>
      <c r="AYN79"/>
      <c r="AYO79"/>
      <c r="AYP79"/>
      <c r="AYQ79"/>
      <c r="AYR79"/>
      <c r="AYS79"/>
      <c r="AYT79"/>
      <c r="AYU79"/>
      <c r="AYV79"/>
      <c r="AYW79"/>
      <c r="AYX79"/>
      <c r="AYY79"/>
      <c r="AYZ79"/>
      <c r="AZA79"/>
      <c r="AZB79"/>
      <c r="AZC79"/>
      <c r="AZD79"/>
      <c r="AZE79"/>
      <c r="AZF79"/>
      <c r="AZG79"/>
      <c r="AZH79"/>
      <c r="AZI79"/>
      <c r="AZJ79"/>
      <c r="AZK79"/>
      <c r="AZL79"/>
      <c r="AZM79"/>
      <c r="AZN79"/>
      <c r="AZO79"/>
      <c r="AZP79"/>
      <c r="AZQ79"/>
      <c r="AZR79"/>
      <c r="AZS79"/>
      <c r="AZT79"/>
      <c r="AZU79"/>
      <c r="AZV79"/>
      <c r="AZW79"/>
      <c r="AZX79"/>
      <c r="AZY79"/>
      <c r="AZZ79"/>
      <c r="BAA79"/>
      <c r="BAB79"/>
      <c r="BAC79"/>
      <c r="BAD79"/>
      <c r="BAE79"/>
      <c r="BAF79"/>
      <c r="BAG79"/>
      <c r="BAH79"/>
      <c r="BAI79"/>
      <c r="BAJ79"/>
      <c r="BAK79"/>
      <c r="BAL79"/>
      <c r="BAM79"/>
      <c r="BAN79"/>
      <c r="BAO79"/>
      <c r="BAP79"/>
      <c r="BAQ79"/>
      <c r="BAR79"/>
      <c r="BAS79"/>
      <c r="BAT79"/>
      <c r="BAU79"/>
      <c r="BAV79"/>
      <c r="BAW79"/>
      <c r="BAX79"/>
      <c r="BAY79"/>
      <c r="BAZ79"/>
      <c r="BBA79"/>
      <c r="BBB79"/>
      <c r="BBC79"/>
      <c r="BBD79"/>
      <c r="BBE79"/>
      <c r="BBF79"/>
      <c r="BBG79"/>
      <c r="BBH79"/>
      <c r="BBI79"/>
      <c r="BBJ79"/>
      <c r="BBK79"/>
      <c r="BBL79"/>
      <c r="BBM79"/>
      <c r="BBN79"/>
      <c r="BBO79"/>
      <c r="BBP79"/>
      <c r="BBQ79"/>
      <c r="BBR79"/>
      <c r="BBS79"/>
      <c r="BBT79"/>
      <c r="BBU79"/>
      <c r="BBV79"/>
      <c r="BBW79"/>
      <c r="BBX79"/>
      <c r="BBY79"/>
      <c r="BBZ79"/>
      <c r="BCA79"/>
      <c r="BCB79"/>
      <c r="BCC79"/>
      <c r="BCD79"/>
      <c r="BCE79"/>
      <c r="BCF79"/>
      <c r="BCG79"/>
      <c r="BCH79"/>
      <c r="BCI79"/>
      <c r="BCJ79"/>
      <c r="BCK79"/>
      <c r="BCL79"/>
      <c r="BCM79"/>
      <c r="BCN79"/>
      <c r="BCO79"/>
      <c r="BCP79"/>
      <c r="BCQ79"/>
      <c r="BCR79"/>
      <c r="BCS79"/>
      <c r="BCT79"/>
      <c r="BCU79"/>
      <c r="BCV79"/>
      <c r="BCW79"/>
      <c r="BCX79"/>
      <c r="BCY79"/>
      <c r="BCZ79"/>
      <c r="BDA79"/>
      <c r="BDB79"/>
      <c r="BDC79"/>
      <c r="BDD79"/>
      <c r="BDE79"/>
      <c r="BDF79"/>
      <c r="BDG79"/>
      <c r="BDH79"/>
      <c r="BDI79"/>
      <c r="BDJ79"/>
      <c r="BDK79"/>
      <c r="BDL79"/>
      <c r="BDM79"/>
      <c r="BDN79"/>
      <c r="BDO79"/>
      <c r="BDP79"/>
      <c r="BDQ79"/>
      <c r="BDR79"/>
      <c r="BDS79"/>
      <c r="BDT79"/>
      <c r="BDU79"/>
      <c r="BDV79"/>
      <c r="BDW79"/>
      <c r="BDX79"/>
      <c r="BDY79"/>
      <c r="BDZ79"/>
      <c r="BEA79"/>
      <c r="BEB79"/>
      <c r="BEC79"/>
      <c r="BED79"/>
      <c r="BEE79"/>
      <c r="BEF79"/>
      <c r="BEG79"/>
      <c r="BEH79"/>
      <c r="BEI79"/>
      <c r="BEJ79"/>
      <c r="BEK79"/>
      <c r="BEL79"/>
      <c r="BEM79"/>
      <c r="BEN79"/>
      <c r="BEO79"/>
      <c r="BEP79"/>
      <c r="BEQ79"/>
      <c r="BER79"/>
      <c r="BES79"/>
      <c r="BET79"/>
      <c r="BEU79"/>
      <c r="BEV79"/>
      <c r="BEW79"/>
      <c r="BEX79"/>
      <c r="BEY79"/>
      <c r="BEZ79"/>
      <c r="BFA79"/>
      <c r="BFB79"/>
      <c r="BFC79"/>
      <c r="BFD79"/>
      <c r="BFE79"/>
      <c r="BFF79"/>
      <c r="BFG79"/>
      <c r="BFH79"/>
      <c r="BFI79"/>
      <c r="BFJ79"/>
      <c r="BFK79"/>
      <c r="BFL79"/>
      <c r="BFM79"/>
      <c r="BFN79"/>
      <c r="BFO79"/>
      <c r="BFP79"/>
      <c r="BFQ79"/>
      <c r="BFR79"/>
      <c r="BFS79"/>
      <c r="BFT79"/>
      <c r="BFU79"/>
      <c r="BFV79"/>
      <c r="BFW79"/>
      <c r="BFX79"/>
      <c r="BFY79"/>
      <c r="BFZ79"/>
      <c r="BGA79"/>
      <c r="BGB79"/>
      <c r="BGC79"/>
      <c r="BGD79"/>
      <c r="BGE79"/>
      <c r="BGF79"/>
      <c r="BGG79"/>
      <c r="BGH79"/>
      <c r="BGI79"/>
      <c r="BGJ79"/>
      <c r="BGK79"/>
      <c r="BGL79"/>
      <c r="BGM79"/>
      <c r="BGN79"/>
      <c r="BGO79"/>
      <c r="BGP79"/>
      <c r="BGQ79"/>
      <c r="BGR79"/>
      <c r="BGS79"/>
      <c r="BGT79"/>
      <c r="BGU79"/>
      <c r="BGV79"/>
      <c r="BGW79"/>
      <c r="BGX79"/>
      <c r="BGY79"/>
      <c r="BGZ79"/>
      <c r="BHA79"/>
      <c r="BHB79"/>
      <c r="BHC79"/>
      <c r="BHD79"/>
      <c r="BHE79"/>
      <c r="BHF79"/>
      <c r="BHG79"/>
      <c r="BHH79"/>
      <c r="BHI79"/>
      <c r="BHJ79"/>
      <c r="BHK79"/>
      <c r="BHL79"/>
      <c r="BHM79"/>
      <c r="BHN79"/>
      <c r="BHO79"/>
      <c r="BHP79"/>
      <c r="BHQ79"/>
      <c r="BHR79"/>
      <c r="BHS79"/>
      <c r="BHT79"/>
      <c r="BHU79"/>
      <c r="BHV79"/>
      <c r="BHW79"/>
      <c r="BHX79"/>
      <c r="BHY79"/>
      <c r="BHZ79"/>
      <c r="BIA79"/>
      <c r="BIB79"/>
      <c r="BIC79"/>
      <c r="BID79"/>
      <c r="BIE79"/>
      <c r="BIF79"/>
      <c r="BIG79"/>
      <c r="BIH79"/>
      <c r="BII79"/>
      <c r="BIJ79"/>
      <c r="BIK79"/>
      <c r="BIL79"/>
      <c r="BIM79"/>
      <c r="BIN79"/>
      <c r="BIO79"/>
      <c r="BIP79"/>
      <c r="BIQ79"/>
      <c r="BIR79"/>
      <c r="BIS79"/>
      <c r="BIT79"/>
      <c r="BIU79"/>
      <c r="BIV79"/>
      <c r="BIW79"/>
      <c r="BIX79"/>
      <c r="BIY79"/>
      <c r="BIZ79"/>
      <c r="BJA79"/>
      <c r="BJB79"/>
      <c r="BJC79"/>
      <c r="BJD79"/>
      <c r="BJE79"/>
      <c r="BJF79"/>
      <c r="BJG79"/>
      <c r="BJH79"/>
      <c r="BJI79"/>
      <c r="BJJ79"/>
      <c r="BJK79"/>
      <c r="BJL79"/>
      <c r="BJM79"/>
      <c r="BJN79"/>
      <c r="BJO79"/>
      <c r="BJP79"/>
      <c r="BJQ79"/>
      <c r="BJR79"/>
      <c r="BJS79"/>
      <c r="BJT79"/>
      <c r="BJU79"/>
      <c r="BJV79"/>
      <c r="BJW79"/>
      <c r="BJX79"/>
      <c r="BJY79"/>
      <c r="BJZ79"/>
      <c r="BKA79"/>
      <c r="BKB79"/>
      <c r="BKC79"/>
      <c r="BKD79"/>
      <c r="BKE79"/>
      <c r="BKF79"/>
      <c r="BKG79"/>
      <c r="BKH79"/>
      <c r="BKI79"/>
      <c r="BKJ79"/>
      <c r="BKK79"/>
      <c r="BKL79"/>
      <c r="BKM79"/>
      <c r="BKN79"/>
      <c r="BKO79"/>
      <c r="BKP79"/>
      <c r="BKQ79"/>
      <c r="BKR79"/>
      <c r="BKS79"/>
      <c r="BKT79"/>
      <c r="BKU79"/>
      <c r="BKV79"/>
      <c r="BKW79"/>
      <c r="BKX79"/>
      <c r="BKY79"/>
      <c r="BKZ79"/>
      <c r="BLA79"/>
      <c r="BLB79"/>
      <c r="BLC79"/>
      <c r="BLD79"/>
      <c r="BLE79"/>
      <c r="BLF79"/>
      <c r="BLG79"/>
      <c r="BLH79"/>
      <c r="BLI79"/>
      <c r="BLJ79"/>
      <c r="BLK79"/>
      <c r="BLL79"/>
      <c r="BLM79"/>
      <c r="BLN79"/>
      <c r="BLO79"/>
      <c r="BLP79"/>
      <c r="BLQ79"/>
      <c r="BLR79"/>
      <c r="BLS79"/>
      <c r="BLT79"/>
      <c r="BLU79"/>
      <c r="BLV79"/>
      <c r="BLW79"/>
      <c r="BLX79"/>
      <c r="BLY79"/>
      <c r="BLZ79"/>
      <c r="BMA79"/>
      <c r="BMB79"/>
      <c r="BMC79"/>
      <c r="BMD79"/>
      <c r="BME79"/>
      <c r="BMF79"/>
      <c r="BMG79"/>
      <c r="BMH79"/>
      <c r="BMI79"/>
      <c r="BMJ79"/>
      <c r="BMK79"/>
      <c r="BML79"/>
      <c r="BMM79"/>
      <c r="BMN79"/>
      <c r="BMO79"/>
      <c r="BMP79"/>
      <c r="BMQ79"/>
      <c r="BMR79"/>
      <c r="BMS79"/>
      <c r="BMT79"/>
      <c r="BMU79"/>
      <c r="BMV79"/>
      <c r="BMW79"/>
      <c r="BMX79"/>
      <c r="BMY79"/>
      <c r="BMZ79"/>
      <c r="BNA79"/>
      <c r="BNB79"/>
      <c r="BNC79"/>
      <c r="BND79"/>
      <c r="BNE79"/>
      <c r="BNF79"/>
      <c r="BNG79"/>
      <c r="BNH79"/>
      <c r="BNI79"/>
      <c r="BNJ79"/>
      <c r="BNK79"/>
      <c r="BNL79"/>
      <c r="BNM79"/>
      <c r="BNN79"/>
      <c r="BNO79"/>
      <c r="BNP79"/>
      <c r="BNQ79"/>
      <c r="BNR79"/>
      <c r="BNS79"/>
      <c r="BNT79"/>
      <c r="BNU79"/>
      <c r="BNV79"/>
      <c r="BNW79"/>
      <c r="BNX79"/>
      <c r="BNY79"/>
      <c r="BNZ79"/>
      <c r="BOA79"/>
      <c r="BOB79"/>
      <c r="BOC79"/>
      <c r="BOD79"/>
      <c r="BOE79"/>
      <c r="BOF79"/>
      <c r="BOG79"/>
      <c r="BOH79"/>
      <c r="BOI79"/>
      <c r="BOJ79"/>
      <c r="BOK79"/>
      <c r="BOL79"/>
      <c r="BOM79"/>
      <c r="BON79"/>
      <c r="BOO79"/>
      <c r="BOP79"/>
      <c r="BOQ79"/>
      <c r="BOR79"/>
      <c r="BOS79"/>
      <c r="BOT79"/>
      <c r="BOU79"/>
      <c r="BOV79"/>
      <c r="BOW79"/>
      <c r="BOX79"/>
      <c r="BOY79"/>
      <c r="BOZ79"/>
      <c r="BPA79"/>
      <c r="BPB79"/>
      <c r="BPC79"/>
      <c r="BPD79"/>
      <c r="BPE79"/>
      <c r="BPF79"/>
      <c r="BPG79"/>
      <c r="BPH79"/>
      <c r="BPI79"/>
      <c r="BPJ79"/>
      <c r="BPK79"/>
      <c r="BPL79"/>
      <c r="BPM79"/>
      <c r="BPN79"/>
      <c r="BPO79"/>
      <c r="BPP79"/>
      <c r="BPQ79"/>
      <c r="BPR79"/>
      <c r="BPS79"/>
      <c r="BPT79"/>
      <c r="BPU79"/>
      <c r="BPV79"/>
      <c r="BPW79"/>
      <c r="BPX79"/>
      <c r="BPY79"/>
      <c r="BPZ79"/>
      <c r="BQA79"/>
      <c r="BQB79"/>
      <c r="BQC79"/>
      <c r="BQD79"/>
      <c r="BQE79"/>
      <c r="BQF79"/>
      <c r="BQG79"/>
      <c r="BQH79"/>
      <c r="BQI79"/>
      <c r="BQJ79"/>
      <c r="BQK79"/>
      <c r="BQL79"/>
      <c r="BQM79"/>
      <c r="BQN79"/>
      <c r="BQO79"/>
      <c r="BQP79"/>
      <c r="BQQ79"/>
      <c r="BQR79"/>
      <c r="BQS79"/>
      <c r="BQT79"/>
      <c r="BQU79"/>
      <c r="BQV79"/>
      <c r="BQW79"/>
      <c r="BQX79"/>
      <c r="BQY79"/>
      <c r="BQZ79"/>
      <c r="BRA79"/>
      <c r="BRB79"/>
      <c r="BRC79"/>
      <c r="BRD79"/>
      <c r="BRE79"/>
      <c r="BRF79"/>
      <c r="BRG79"/>
      <c r="BRH79"/>
      <c r="BRI79"/>
      <c r="BRJ79"/>
      <c r="BRK79"/>
      <c r="BRL79"/>
      <c r="BRM79"/>
      <c r="BRN79"/>
      <c r="BRO79"/>
      <c r="BRP79"/>
      <c r="BRQ79"/>
      <c r="BRR79"/>
      <c r="BRS79"/>
      <c r="BRT79"/>
      <c r="BRU79"/>
      <c r="BRV79"/>
      <c r="BRW79"/>
      <c r="BRX79"/>
      <c r="BRY79"/>
      <c r="BRZ79"/>
      <c r="BSA79"/>
      <c r="BSB79"/>
      <c r="BSC79"/>
      <c r="BSD79"/>
      <c r="BSE79"/>
      <c r="BSF79"/>
      <c r="BSG79"/>
      <c r="BSH79"/>
      <c r="BSI79"/>
      <c r="BSJ79"/>
      <c r="BSK79"/>
      <c r="BSL79"/>
      <c r="BSM79"/>
      <c r="BSN79"/>
      <c r="BSO79"/>
      <c r="BSP79"/>
      <c r="BSQ79"/>
      <c r="BSR79"/>
      <c r="BSS79"/>
      <c r="BST79"/>
      <c r="BSU79"/>
      <c r="BSV79"/>
      <c r="BSW79"/>
      <c r="BSX79"/>
      <c r="BSY79"/>
      <c r="BSZ79"/>
      <c r="BTA79"/>
      <c r="BTB79"/>
      <c r="BTC79"/>
      <c r="BTD79"/>
      <c r="BTE79"/>
      <c r="BTF79"/>
      <c r="BTG79"/>
      <c r="BTH79"/>
      <c r="BTI79"/>
      <c r="BTJ79"/>
      <c r="BTK79"/>
      <c r="BTL79"/>
      <c r="BTM79"/>
      <c r="BTN79"/>
      <c r="BTO79"/>
      <c r="BTP79"/>
      <c r="BTQ79"/>
      <c r="BTR79"/>
      <c r="BTS79"/>
      <c r="BTT79"/>
      <c r="BTU79"/>
      <c r="BTV79"/>
      <c r="BTW79"/>
      <c r="BTX79"/>
      <c r="BTY79"/>
      <c r="BTZ79"/>
      <c r="BUA79"/>
      <c r="BUB79"/>
      <c r="BUC79"/>
      <c r="BUD79"/>
      <c r="BUE79"/>
      <c r="BUF79"/>
      <c r="BUG79"/>
      <c r="BUH79"/>
      <c r="BUI79"/>
      <c r="BUJ79"/>
      <c r="BUK79"/>
      <c r="BUL79"/>
      <c r="BUM79"/>
      <c r="BUN79"/>
      <c r="BUO79"/>
      <c r="BUP79"/>
      <c r="BUQ79"/>
      <c r="BUR79"/>
      <c r="BUS79"/>
      <c r="BUT79"/>
      <c r="BUU79"/>
      <c r="BUV79"/>
      <c r="BUW79"/>
      <c r="BUX79"/>
      <c r="BUY79"/>
      <c r="BUZ79"/>
      <c r="BVA79"/>
      <c r="BVB79"/>
      <c r="BVC79"/>
      <c r="BVD79"/>
      <c r="BVE79"/>
      <c r="BVF79"/>
      <c r="BVG79"/>
      <c r="BVH79"/>
      <c r="BVI79"/>
      <c r="BVJ79"/>
      <c r="BVK79"/>
      <c r="BVL79"/>
      <c r="BVM79"/>
      <c r="BVN79"/>
      <c r="BVO79"/>
      <c r="BVP79"/>
      <c r="BVQ79"/>
      <c r="BVR79"/>
      <c r="BVS79"/>
      <c r="BVT79"/>
      <c r="BVU79"/>
      <c r="BVV79"/>
      <c r="BVW79"/>
      <c r="BVX79"/>
      <c r="BVY79"/>
      <c r="BVZ79"/>
      <c r="BWA79"/>
      <c r="BWB79"/>
      <c r="BWC79"/>
      <c r="BWD79"/>
      <c r="BWE79"/>
      <c r="BWF79"/>
      <c r="BWG79"/>
      <c r="BWH79"/>
      <c r="BWI79"/>
      <c r="BWJ79"/>
      <c r="BWK79"/>
      <c r="BWL79"/>
      <c r="BWM79"/>
      <c r="BWN79"/>
      <c r="BWO79"/>
      <c r="BWP79"/>
      <c r="BWQ79"/>
      <c r="BWR79"/>
      <c r="BWS79"/>
      <c r="BWT79"/>
      <c r="BWU79"/>
      <c r="BWV79"/>
      <c r="BWW79"/>
      <c r="BWX79"/>
      <c r="BWY79"/>
      <c r="BWZ79"/>
      <c r="BXA79"/>
      <c r="BXB79"/>
      <c r="BXC79"/>
      <c r="BXD79"/>
      <c r="BXE79"/>
      <c r="BXF79"/>
      <c r="BXG79"/>
      <c r="BXH79"/>
      <c r="BXI79"/>
      <c r="BXJ79"/>
      <c r="BXK79"/>
      <c r="BXL79"/>
      <c r="BXM79"/>
      <c r="BXN79"/>
      <c r="BXO79"/>
      <c r="BXP79"/>
      <c r="BXQ79"/>
      <c r="BXR79"/>
      <c r="BXS79"/>
      <c r="BXT79"/>
      <c r="BXU79"/>
      <c r="BXV79"/>
      <c r="BXW79"/>
      <c r="BXX79"/>
      <c r="BXY79"/>
      <c r="BXZ79"/>
      <c r="BYA79"/>
      <c r="BYB79"/>
      <c r="BYC79"/>
      <c r="BYD79"/>
      <c r="BYE79"/>
      <c r="BYF79"/>
      <c r="BYG79"/>
      <c r="BYH79"/>
      <c r="BYI79"/>
      <c r="BYJ79"/>
      <c r="BYK79"/>
      <c r="BYL79"/>
      <c r="BYM79"/>
      <c r="BYN79"/>
      <c r="BYO79"/>
      <c r="BYP79"/>
      <c r="BYQ79"/>
      <c r="BYR79"/>
      <c r="BYS79"/>
      <c r="BYT79"/>
      <c r="BYU79"/>
      <c r="BYV79"/>
      <c r="BYW79"/>
      <c r="BYX79"/>
      <c r="BYY79"/>
      <c r="BYZ79"/>
      <c r="BZA79"/>
      <c r="BZB79"/>
      <c r="BZC79"/>
      <c r="BZD79"/>
      <c r="BZE79"/>
      <c r="BZF79"/>
      <c r="BZG79"/>
      <c r="BZH79"/>
      <c r="BZI79"/>
      <c r="BZJ79"/>
      <c r="BZK79"/>
      <c r="BZL79"/>
      <c r="BZM79"/>
      <c r="BZN79"/>
      <c r="BZO79"/>
      <c r="BZP79"/>
      <c r="BZQ79"/>
      <c r="BZR79"/>
      <c r="BZS79"/>
      <c r="BZT79"/>
      <c r="BZU79"/>
      <c r="BZV79"/>
      <c r="BZW79"/>
      <c r="BZX79"/>
      <c r="BZY79"/>
      <c r="BZZ79"/>
      <c r="CAA79"/>
      <c r="CAB79"/>
      <c r="CAC79"/>
      <c r="CAD79"/>
      <c r="CAE79"/>
      <c r="CAF79"/>
      <c r="CAG79"/>
      <c r="CAH79"/>
      <c r="CAI79"/>
      <c r="CAJ79"/>
      <c r="CAK79"/>
      <c r="CAL79"/>
      <c r="CAM79"/>
      <c r="CAN79"/>
      <c r="CAO79"/>
      <c r="CAP79"/>
      <c r="CAQ79"/>
      <c r="CAR79"/>
      <c r="CAS79"/>
      <c r="CAT79"/>
      <c r="CAU79"/>
      <c r="CAV79"/>
      <c r="CAW79"/>
      <c r="CAX79"/>
      <c r="CAY79"/>
      <c r="CAZ79"/>
      <c r="CBA79"/>
      <c r="CBB79"/>
      <c r="CBC79"/>
      <c r="CBD79"/>
      <c r="CBE79"/>
      <c r="CBF79"/>
      <c r="CBG79"/>
      <c r="CBH79"/>
      <c r="CBI79"/>
      <c r="CBJ79"/>
      <c r="CBK79"/>
      <c r="CBL79"/>
      <c r="CBM79"/>
      <c r="CBN79"/>
      <c r="CBO79"/>
      <c r="CBP79"/>
      <c r="CBQ79"/>
      <c r="CBR79"/>
      <c r="CBS79"/>
      <c r="CBT79"/>
      <c r="CBU79"/>
      <c r="CBV79"/>
      <c r="CBW79"/>
      <c r="CBX79"/>
      <c r="CBY79"/>
      <c r="CBZ79"/>
      <c r="CCA79"/>
      <c r="CCB79"/>
      <c r="CCC79"/>
      <c r="CCD79"/>
      <c r="CCE79"/>
      <c r="CCF79"/>
      <c r="CCG79"/>
      <c r="CCH79"/>
      <c r="CCI79"/>
      <c r="CCJ79"/>
      <c r="CCK79"/>
      <c r="CCL79"/>
      <c r="CCM79"/>
      <c r="CCN79"/>
      <c r="CCO79"/>
      <c r="CCP79"/>
      <c r="CCQ79"/>
      <c r="CCR79"/>
      <c r="CCS79"/>
      <c r="CCT79"/>
      <c r="CCU79"/>
      <c r="CCV79"/>
      <c r="CCW79"/>
      <c r="CCX79"/>
      <c r="CCY79"/>
      <c r="CCZ79"/>
      <c r="CDA79"/>
      <c r="CDB79"/>
      <c r="CDC79"/>
      <c r="CDD79"/>
      <c r="CDE79"/>
      <c r="CDF79"/>
      <c r="CDG79"/>
      <c r="CDH79"/>
      <c r="CDI79"/>
      <c r="CDJ79"/>
      <c r="CDK79"/>
      <c r="CDL79"/>
      <c r="CDM79"/>
      <c r="CDN79"/>
      <c r="CDO79"/>
      <c r="CDP79"/>
      <c r="CDQ79"/>
      <c r="CDR79"/>
      <c r="CDS79"/>
      <c r="CDT79"/>
      <c r="CDU79"/>
      <c r="CDV79"/>
      <c r="CDW79"/>
      <c r="CDX79"/>
      <c r="CDY79"/>
      <c r="CDZ79"/>
      <c r="CEA79"/>
      <c r="CEB79"/>
      <c r="CEC79"/>
      <c r="CED79"/>
      <c r="CEE79"/>
      <c r="CEF79"/>
      <c r="CEG79"/>
      <c r="CEH79"/>
      <c r="CEI79"/>
      <c r="CEJ79"/>
      <c r="CEK79"/>
      <c r="CEL79"/>
      <c r="CEM79"/>
      <c r="CEN79"/>
      <c r="CEO79"/>
      <c r="CEP79"/>
      <c r="CEQ79"/>
      <c r="CER79"/>
      <c r="CES79"/>
      <c r="CET79"/>
      <c r="CEU79"/>
      <c r="CEV79"/>
      <c r="CEW79"/>
      <c r="CEX79"/>
      <c r="CEY79"/>
      <c r="CEZ79"/>
      <c r="CFA79"/>
      <c r="CFB79"/>
      <c r="CFC79"/>
      <c r="CFD79"/>
      <c r="CFE79"/>
      <c r="CFF79"/>
      <c r="CFG79"/>
      <c r="CFH79"/>
      <c r="CFI79"/>
      <c r="CFJ79"/>
      <c r="CFK79"/>
      <c r="CFL79"/>
      <c r="CFM79"/>
      <c r="CFN79"/>
      <c r="CFO79"/>
      <c r="CFP79"/>
      <c r="CFQ79"/>
      <c r="CFR79"/>
      <c r="CFS79"/>
      <c r="CFT79"/>
      <c r="CFU79"/>
      <c r="CFV79"/>
      <c r="CFW79"/>
      <c r="CFX79"/>
      <c r="CFY79"/>
      <c r="CFZ79"/>
      <c r="CGA79"/>
      <c r="CGB79"/>
      <c r="CGC79"/>
      <c r="CGD79"/>
      <c r="CGE79"/>
      <c r="CGF79"/>
      <c r="CGG79"/>
      <c r="CGH79"/>
      <c r="CGI79"/>
      <c r="CGJ79"/>
      <c r="CGK79"/>
      <c r="CGL79"/>
      <c r="CGM79"/>
      <c r="CGN79"/>
      <c r="CGO79"/>
      <c r="CGP79"/>
      <c r="CGQ79"/>
      <c r="CGR79"/>
      <c r="CGS79"/>
      <c r="CGT79"/>
      <c r="CGU79"/>
      <c r="CGV79"/>
      <c r="CGW79"/>
      <c r="CGX79"/>
      <c r="CGY79"/>
      <c r="CGZ79"/>
      <c r="CHA79"/>
      <c r="CHB79"/>
      <c r="CHC79"/>
      <c r="CHD79"/>
      <c r="CHE79"/>
      <c r="CHF79"/>
      <c r="CHG79"/>
      <c r="CHH79"/>
      <c r="CHI79"/>
      <c r="CHJ79"/>
      <c r="CHK79"/>
      <c r="CHL79"/>
      <c r="CHM79"/>
      <c r="CHN79"/>
      <c r="CHO79"/>
      <c r="CHP79"/>
      <c r="CHQ79"/>
      <c r="CHR79"/>
      <c r="CHS79"/>
      <c r="CHT79"/>
      <c r="CHU79"/>
      <c r="CHV79"/>
      <c r="CHW79"/>
      <c r="CHX79"/>
      <c r="CHY79"/>
      <c r="CHZ79"/>
      <c r="CIA79"/>
      <c r="CIB79"/>
      <c r="CIC79"/>
      <c r="CID79"/>
      <c r="CIE79"/>
      <c r="CIF79"/>
      <c r="CIG79"/>
      <c r="CIH79"/>
      <c r="CII79"/>
      <c r="CIJ79"/>
      <c r="CIK79"/>
      <c r="CIL79"/>
      <c r="CIM79"/>
      <c r="CIN79"/>
      <c r="CIO79"/>
      <c r="CIP79"/>
      <c r="CIQ79"/>
      <c r="CIR79"/>
      <c r="CIS79"/>
      <c r="CIT79"/>
      <c r="CIU79"/>
      <c r="CIV79"/>
      <c r="CIW79"/>
      <c r="CIX79"/>
      <c r="CIY79"/>
      <c r="CIZ79"/>
      <c r="CJA79"/>
      <c r="CJB79"/>
      <c r="CJC79"/>
      <c r="CJD79"/>
      <c r="CJE79"/>
      <c r="CJF79"/>
      <c r="CJG79"/>
      <c r="CJH79"/>
      <c r="CJI79"/>
      <c r="CJJ79"/>
      <c r="CJK79"/>
      <c r="CJL79"/>
      <c r="CJM79"/>
      <c r="CJN79"/>
      <c r="CJO79"/>
      <c r="CJP79"/>
      <c r="CJQ79"/>
      <c r="CJR79"/>
      <c r="CJS79"/>
      <c r="CJT79"/>
      <c r="CJU79"/>
      <c r="CJV79"/>
      <c r="CJW79"/>
      <c r="CJX79"/>
      <c r="CJY79"/>
      <c r="CJZ79"/>
      <c r="CKA79"/>
      <c r="CKB79"/>
      <c r="CKC79"/>
      <c r="CKD79"/>
      <c r="CKE79"/>
      <c r="CKF79"/>
      <c r="CKG79"/>
      <c r="CKH79"/>
      <c r="CKI79"/>
      <c r="CKJ79"/>
      <c r="CKK79"/>
      <c r="CKL79"/>
      <c r="CKM79"/>
      <c r="CKN79"/>
      <c r="CKO79"/>
      <c r="CKP79"/>
      <c r="CKQ79"/>
      <c r="CKR79"/>
      <c r="CKS79"/>
      <c r="CKT79"/>
      <c r="CKU79"/>
      <c r="CKV79"/>
      <c r="CKW79"/>
      <c r="CKX79"/>
      <c r="CKY79"/>
      <c r="CKZ79"/>
      <c r="CLA79"/>
      <c r="CLB79"/>
      <c r="CLC79"/>
      <c r="CLD79"/>
      <c r="CLE79"/>
      <c r="CLF79"/>
      <c r="CLG79"/>
      <c r="CLH79"/>
      <c r="CLI79"/>
      <c r="CLJ79"/>
      <c r="CLK79"/>
      <c r="CLL79"/>
      <c r="CLM79"/>
      <c r="CLN79"/>
      <c r="CLO79"/>
      <c r="CLP79"/>
      <c r="CLQ79"/>
      <c r="CLR79"/>
      <c r="CLS79"/>
      <c r="CLT79"/>
      <c r="CLU79"/>
      <c r="CLV79"/>
      <c r="CLW79"/>
      <c r="CLX79"/>
      <c r="CLY79"/>
      <c r="CLZ79"/>
      <c r="CMA79"/>
      <c r="CMB79"/>
      <c r="CMC79"/>
      <c r="CMD79"/>
      <c r="CME79"/>
      <c r="CMF79"/>
      <c r="CMG79"/>
      <c r="CMH79"/>
      <c r="CMI79"/>
      <c r="CMJ79"/>
      <c r="CMK79"/>
      <c r="CML79"/>
      <c r="CMM79"/>
      <c r="CMN79"/>
      <c r="CMO79"/>
      <c r="CMP79"/>
      <c r="CMQ79"/>
      <c r="CMR79"/>
      <c r="CMS79"/>
      <c r="CMT79"/>
      <c r="CMU79"/>
      <c r="CMV79"/>
      <c r="CMW79"/>
      <c r="CMX79"/>
      <c r="CMY79"/>
      <c r="CMZ79"/>
      <c r="CNA79"/>
      <c r="CNB79"/>
      <c r="CNC79"/>
      <c r="CND79"/>
      <c r="CNE79"/>
      <c r="CNF79"/>
      <c r="CNG79"/>
      <c r="CNH79"/>
      <c r="CNI79"/>
      <c r="CNJ79"/>
      <c r="CNK79"/>
      <c r="CNL79"/>
      <c r="CNM79"/>
      <c r="CNN79"/>
      <c r="CNO79"/>
      <c r="CNP79"/>
      <c r="CNQ79"/>
      <c r="CNR79"/>
      <c r="CNS79"/>
      <c r="CNT79"/>
      <c r="CNU79"/>
      <c r="CNV79"/>
      <c r="CNW79"/>
      <c r="CNX79"/>
      <c r="CNY79"/>
      <c r="CNZ79"/>
      <c r="COA79"/>
      <c r="COB79"/>
      <c r="COC79"/>
      <c r="COD79"/>
      <c r="COE79"/>
      <c r="COF79"/>
      <c r="COG79"/>
      <c r="COH79"/>
      <c r="COI79"/>
      <c r="COJ79"/>
      <c r="COK79"/>
      <c r="COL79"/>
      <c r="COM79"/>
      <c r="CON79"/>
      <c r="COO79"/>
      <c r="COP79"/>
      <c r="COQ79"/>
      <c r="COR79"/>
      <c r="COS79"/>
      <c r="COT79"/>
      <c r="COU79"/>
      <c r="COV79"/>
      <c r="COW79"/>
      <c r="COX79"/>
      <c r="COY79"/>
      <c r="COZ79"/>
      <c r="CPA79"/>
      <c r="CPB79"/>
      <c r="CPC79"/>
      <c r="CPD79"/>
      <c r="CPE79"/>
      <c r="CPF79"/>
      <c r="CPG79"/>
      <c r="CPH79"/>
      <c r="CPI79"/>
      <c r="CPJ79"/>
      <c r="CPK79"/>
      <c r="CPL79"/>
      <c r="CPM79"/>
      <c r="CPN79"/>
      <c r="CPO79"/>
      <c r="CPP79"/>
      <c r="CPQ79"/>
      <c r="CPR79"/>
      <c r="CPS79"/>
      <c r="CPT79"/>
      <c r="CPU79"/>
      <c r="CPV79"/>
      <c r="CPW79"/>
      <c r="CPX79"/>
      <c r="CPY79"/>
      <c r="CPZ79"/>
      <c r="CQA79"/>
      <c r="CQB79"/>
      <c r="CQC79"/>
      <c r="CQD79"/>
      <c r="CQE79"/>
      <c r="CQF79"/>
      <c r="CQG79"/>
      <c r="CQH79"/>
      <c r="CQI79"/>
      <c r="CQJ79"/>
      <c r="CQK79"/>
      <c r="CQL79"/>
      <c r="CQM79"/>
      <c r="CQN79"/>
      <c r="CQO79"/>
      <c r="CQP79"/>
      <c r="CQQ79"/>
      <c r="CQR79"/>
      <c r="CQS79"/>
      <c r="CQT79"/>
      <c r="CQU79"/>
      <c r="CQV79"/>
      <c r="CQW79"/>
      <c r="CQX79"/>
      <c r="CQY79"/>
      <c r="CQZ79"/>
      <c r="CRA79"/>
      <c r="CRB79"/>
      <c r="CRC79"/>
      <c r="CRD79"/>
      <c r="CRE79"/>
      <c r="CRF79"/>
      <c r="CRG79"/>
      <c r="CRH79"/>
      <c r="CRI79"/>
      <c r="CRJ79"/>
      <c r="CRK79"/>
      <c r="CRL79"/>
      <c r="CRM79"/>
      <c r="CRN79"/>
      <c r="CRO79"/>
      <c r="CRP79"/>
      <c r="CRQ79"/>
      <c r="CRR79"/>
      <c r="CRS79"/>
      <c r="CRT79"/>
      <c r="CRU79"/>
      <c r="CRV79"/>
      <c r="CRW79"/>
      <c r="CRX79"/>
      <c r="CRY79"/>
      <c r="CRZ79"/>
      <c r="CSA79"/>
      <c r="CSB79"/>
      <c r="CSC79"/>
      <c r="CSD79"/>
      <c r="CSE79"/>
      <c r="CSF79"/>
      <c r="CSG79"/>
      <c r="CSH79"/>
      <c r="CSI79"/>
      <c r="CSJ79"/>
      <c r="CSK79"/>
      <c r="CSL79"/>
      <c r="CSM79"/>
      <c r="CSN79"/>
      <c r="CSO79"/>
      <c r="CSP79"/>
      <c r="CSQ79"/>
      <c r="CSR79"/>
      <c r="CSS79"/>
      <c r="CST79"/>
      <c r="CSU79"/>
      <c r="CSV79"/>
      <c r="CSW79"/>
      <c r="CSX79"/>
      <c r="CSY79"/>
      <c r="CSZ79"/>
      <c r="CTA79"/>
      <c r="CTB79"/>
      <c r="CTC79"/>
      <c r="CTD79"/>
      <c r="CTE79"/>
      <c r="CTF79"/>
      <c r="CTG79"/>
      <c r="CTH79"/>
      <c r="CTI79"/>
      <c r="CTJ79"/>
      <c r="CTK79"/>
      <c r="CTL79"/>
      <c r="CTM79"/>
      <c r="CTN79"/>
      <c r="CTO79"/>
      <c r="CTP79"/>
      <c r="CTQ79"/>
      <c r="CTR79"/>
      <c r="CTS79"/>
      <c r="CTT79"/>
      <c r="CTU79"/>
      <c r="CTV79"/>
      <c r="CTW79"/>
      <c r="CTX79"/>
      <c r="CTY79"/>
      <c r="CTZ79"/>
      <c r="CUA79"/>
      <c r="CUB79"/>
      <c r="CUC79"/>
      <c r="CUD79"/>
      <c r="CUE79"/>
      <c r="CUF79"/>
      <c r="CUG79"/>
      <c r="CUH79"/>
      <c r="CUI79"/>
      <c r="CUJ79"/>
      <c r="CUK79"/>
      <c r="CUL79"/>
      <c r="CUM79"/>
      <c r="CUN79"/>
      <c r="CUO79"/>
      <c r="CUP79"/>
      <c r="CUQ79"/>
      <c r="CUR79"/>
      <c r="CUS79"/>
      <c r="CUT79"/>
      <c r="CUU79"/>
      <c r="CUV79"/>
      <c r="CUW79"/>
      <c r="CUX79"/>
      <c r="CUY79"/>
      <c r="CUZ79"/>
      <c r="CVA79"/>
      <c r="CVB79"/>
      <c r="CVC79"/>
      <c r="CVD79"/>
      <c r="CVE79"/>
      <c r="CVF79"/>
      <c r="CVG79"/>
      <c r="CVH79"/>
      <c r="CVI79"/>
      <c r="CVJ79"/>
      <c r="CVK79"/>
      <c r="CVL79"/>
      <c r="CVM79"/>
      <c r="CVN79"/>
      <c r="CVO79"/>
      <c r="CVP79"/>
      <c r="CVQ79"/>
      <c r="CVR79"/>
      <c r="CVS79"/>
      <c r="CVT79"/>
      <c r="CVU79"/>
      <c r="CVV79"/>
      <c r="CVW79"/>
      <c r="CVX79"/>
      <c r="CVY79"/>
      <c r="CVZ79"/>
      <c r="CWA79"/>
      <c r="CWB79"/>
      <c r="CWC79"/>
      <c r="CWD79"/>
      <c r="CWE79"/>
      <c r="CWF79"/>
      <c r="CWG79"/>
      <c r="CWH79"/>
      <c r="CWI79"/>
      <c r="CWJ79"/>
      <c r="CWK79"/>
      <c r="CWL79"/>
      <c r="CWM79"/>
      <c r="CWN79"/>
      <c r="CWO79"/>
      <c r="CWP79"/>
      <c r="CWQ79"/>
      <c r="CWR79"/>
      <c r="CWS79"/>
      <c r="CWT79"/>
      <c r="CWU79"/>
      <c r="CWV79"/>
      <c r="CWW79"/>
      <c r="CWX79"/>
      <c r="CWY79"/>
      <c r="CWZ79"/>
      <c r="CXA79"/>
      <c r="CXB79"/>
      <c r="CXC79"/>
      <c r="CXD79"/>
      <c r="CXE79"/>
      <c r="CXF79"/>
      <c r="CXG79"/>
      <c r="CXH79"/>
      <c r="CXI79"/>
      <c r="CXJ79"/>
      <c r="CXK79"/>
      <c r="CXL79"/>
      <c r="CXM79"/>
      <c r="CXN79"/>
      <c r="CXO79"/>
      <c r="CXP79"/>
      <c r="CXQ79"/>
      <c r="CXR79"/>
      <c r="CXS79"/>
      <c r="CXT79"/>
      <c r="CXU79"/>
      <c r="CXV79"/>
      <c r="CXW79"/>
      <c r="CXX79"/>
      <c r="CXY79"/>
      <c r="CXZ79"/>
      <c r="CYA79"/>
      <c r="CYB79"/>
      <c r="CYC79"/>
      <c r="CYD79"/>
      <c r="CYE79"/>
      <c r="CYF79"/>
      <c r="CYG79"/>
      <c r="CYH79"/>
      <c r="CYI79"/>
      <c r="CYJ79"/>
      <c r="CYK79"/>
      <c r="CYL79"/>
      <c r="CYM79"/>
      <c r="CYN79"/>
      <c r="CYO79"/>
      <c r="CYP79"/>
      <c r="CYQ79"/>
      <c r="CYR79"/>
      <c r="CYS79"/>
      <c r="CYT79"/>
      <c r="CYU79"/>
      <c r="CYV79"/>
      <c r="CYW79"/>
      <c r="CYX79"/>
      <c r="CYY79"/>
      <c r="CYZ79"/>
      <c r="CZA79"/>
      <c r="CZB79"/>
      <c r="CZC79"/>
      <c r="CZD79"/>
      <c r="CZE79"/>
      <c r="CZF79"/>
      <c r="CZG79"/>
      <c r="CZH79"/>
      <c r="CZI79"/>
      <c r="CZJ79"/>
      <c r="CZK79"/>
      <c r="CZL79"/>
      <c r="CZM79"/>
      <c r="CZN79"/>
      <c r="CZO79"/>
      <c r="CZP79"/>
      <c r="CZQ79"/>
      <c r="CZR79"/>
      <c r="CZS79"/>
      <c r="CZT79"/>
      <c r="CZU79"/>
      <c r="CZV79"/>
      <c r="CZW79"/>
      <c r="CZX79"/>
      <c r="CZY79"/>
      <c r="CZZ79"/>
      <c r="DAA79"/>
      <c r="DAB79"/>
      <c r="DAC79"/>
      <c r="DAD79"/>
      <c r="DAE79"/>
      <c r="DAF79"/>
      <c r="DAG79"/>
      <c r="DAH79"/>
      <c r="DAI79"/>
      <c r="DAJ79"/>
      <c r="DAK79"/>
      <c r="DAL79"/>
      <c r="DAM79"/>
      <c r="DAN79"/>
      <c r="DAO79"/>
      <c r="DAP79"/>
      <c r="DAQ79"/>
      <c r="DAR79"/>
      <c r="DAS79"/>
      <c r="DAT79"/>
      <c r="DAU79"/>
      <c r="DAV79"/>
      <c r="DAW79"/>
      <c r="DAX79"/>
      <c r="DAY79"/>
      <c r="DAZ79"/>
      <c r="DBA79"/>
      <c r="DBB79"/>
      <c r="DBC79"/>
      <c r="DBD79"/>
      <c r="DBE79"/>
      <c r="DBF79"/>
      <c r="DBG79"/>
      <c r="DBH79"/>
      <c r="DBI79"/>
      <c r="DBJ79"/>
      <c r="DBK79"/>
      <c r="DBL79"/>
      <c r="DBM79"/>
      <c r="DBN79"/>
      <c r="DBO79"/>
      <c r="DBP79"/>
      <c r="DBQ79"/>
      <c r="DBR79"/>
      <c r="DBS79"/>
      <c r="DBT79"/>
      <c r="DBU79"/>
      <c r="DBV79"/>
      <c r="DBW79"/>
      <c r="DBX79"/>
      <c r="DBY79"/>
      <c r="DBZ79"/>
      <c r="DCA79"/>
      <c r="DCB79"/>
      <c r="DCC79"/>
      <c r="DCD79"/>
      <c r="DCE79"/>
      <c r="DCF79"/>
      <c r="DCG79"/>
      <c r="DCH79"/>
      <c r="DCI79"/>
      <c r="DCJ79"/>
      <c r="DCK79"/>
      <c r="DCL79"/>
      <c r="DCM79"/>
      <c r="DCN79"/>
      <c r="DCO79"/>
      <c r="DCP79"/>
      <c r="DCQ79"/>
      <c r="DCR79"/>
      <c r="DCS79"/>
      <c r="DCT79"/>
      <c r="DCU79"/>
      <c r="DCV79"/>
      <c r="DCW79"/>
      <c r="DCX79"/>
      <c r="DCY79"/>
      <c r="DCZ79"/>
      <c r="DDA79"/>
      <c r="DDB79"/>
      <c r="DDC79"/>
      <c r="DDD79"/>
      <c r="DDE79"/>
      <c r="DDF79"/>
      <c r="DDG79"/>
      <c r="DDH79"/>
      <c r="DDI79"/>
      <c r="DDJ79"/>
      <c r="DDK79"/>
      <c r="DDL79"/>
      <c r="DDM79"/>
      <c r="DDN79"/>
      <c r="DDO79"/>
      <c r="DDP79"/>
      <c r="DDQ79"/>
      <c r="DDR79"/>
      <c r="DDS79"/>
      <c r="DDT79"/>
      <c r="DDU79"/>
      <c r="DDV79"/>
      <c r="DDW79"/>
      <c r="DDX79"/>
      <c r="DDY79"/>
      <c r="DDZ79"/>
      <c r="DEA79"/>
      <c r="DEB79"/>
      <c r="DEC79"/>
      <c r="DED79"/>
      <c r="DEE79"/>
      <c r="DEF79"/>
      <c r="DEG79"/>
      <c r="DEH79"/>
      <c r="DEI79"/>
      <c r="DEJ79"/>
      <c r="DEK79"/>
      <c r="DEL79"/>
      <c r="DEM79"/>
      <c r="DEN79"/>
      <c r="DEO79"/>
      <c r="DEP79"/>
      <c r="DEQ79"/>
      <c r="DER79"/>
      <c r="DES79"/>
      <c r="DET79"/>
      <c r="DEU79"/>
      <c r="DEV79"/>
      <c r="DEW79"/>
      <c r="DEX79"/>
      <c r="DEY79"/>
      <c r="DEZ79"/>
      <c r="DFA79"/>
      <c r="DFB79"/>
      <c r="DFC79"/>
      <c r="DFD79"/>
      <c r="DFE79"/>
      <c r="DFF79"/>
      <c r="DFG79"/>
      <c r="DFH79"/>
      <c r="DFI79"/>
      <c r="DFJ79"/>
      <c r="DFK79"/>
      <c r="DFL79"/>
      <c r="DFM79"/>
      <c r="DFN79"/>
      <c r="DFO79"/>
      <c r="DFP79"/>
      <c r="DFQ79"/>
      <c r="DFR79"/>
      <c r="DFS79"/>
      <c r="DFT79"/>
      <c r="DFU79"/>
      <c r="DFV79"/>
      <c r="DFW79"/>
      <c r="DFX79"/>
      <c r="DFY79"/>
      <c r="DFZ79"/>
      <c r="DGA79"/>
      <c r="DGB79"/>
      <c r="DGC79"/>
      <c r="DGD79"/>
      <c r="DGE79"/>
      <c r="DGF79"/>
      <c r="DGG79"/>
      <c r="DGH79"/>
      <c r="DGI79"/>
      <c r="DGJ79"/>
      <c r="DGK79"/>
      <c r="DGL79"/>
      <c r="DGM79"/>
      <c r="DGN79"/>
      <c r="DGO79"/>
      <c r="DGP79"/>
      <c r="DGQ79"/>
      <c r="DGR79"/>
      <c r="DGS79"/>
      <c r="DGT79"/>
      <c r="DGU79"/>
      <c r="DGV79"/>
      <c r="DGW79"/>
      <c r="DGX79"/>
      <c r="DGY79"/>
      <c r="DGZ79"/>
      <c r="DHA79"/>
      <c r="DHB79"/>
      <c r="DHC79"/>
      <c r="DHD79"/>
      <c r="DHE79"/>
      <c r="DHF79"/>
      <c r="DHG79"/>
      <c r="DHH79"/>
      <c r="DHI79"/>
      <c r="DHJ79"/>
      <c r="DHK79"/>
      <c r="DHL79"/>
      <c r="DHM79"/>
      <c r="DHN79"/>
      <c r="DHO79"/>
      <c r="DHP79"/>
      <c r="DHQ79"/>
      <c r="DHR79"/>
      <c r="DHS79"/>
      <c r="DHT79"/>
      <c r="DHU79"/>
      <c r="DHV79"/>
      <c r="DHW79"/>
      <c r="DHX79"/>
      <c r="DHY79"/>
      <c r="DHZ79"/>
      <c r="DIA79"/>
      <c r="DIB79"/>
      <c r="DIC79"/>
      <c r="DID79"/>
      <c r="DIE79"/>
      <c r="DIF79"/>
      <c r="DIG79"/>
      <c r="DIH79"/>
      <c r="DII79"/>
      <c r="DIJ79"/>
      <c r="DIK79"/>
      <c r="DIL79"/>
      <c r="DIM79"/>
      <c r="DIN79"/>
      <c r="DIO79"/>
      <c r="DIP79"/>
      <c r="DIQ79"/>
      <c r="DIR79"/>
      <c r="DIS79"/>
      <c r="DIT79"/>
      <c r="DIU79"/>
      <c r="DIV79"/>
      <c r="DIW79"/>
      <c r="DIX79"/>
      <c r="DIY79"/>
      <c r="DIZ79"/>
      <c r="DJA79"/>
      <c r="DJB79"/>
      <c r="DJC79"/>
      <c r="DJD79"/>
      <c r="DJE79"/>
      <c r="DJF79"/>
      <c r="DJG79"/>
      <c r="DJH79"/>
      <c r="DJI79"/>
      <c r="DJJ79"/>
      <c r="DJK79"/>
      <c r="DJL79"/>
      <c r="DJM79"/>
      <c r="DJN79"/>
      <c r="DJO79"/>
      <c r="DJP79"/>
      <c r="DJQ79"/>
      <c r="DJR79"/>
      <c r="DJS79"/>
      <c r="DJT79"/>
      <c r="DJU79"/>
      <c r="DJV79"/>
      <c r="DJW79"/>
      <c r="DJX79"/>
      <c r="DJY79"/>
      <c r="DJZ79"/>
      <c r="DKA79"/>
      <c r="DKB79"/>
      <c r="DKC79"/>
      <c r="DKD79"/>
      <c r="DKE79"/>
      <c r="DKF79"/>
      <c r="DKG79"/>
      <c r="DKH79"/>
      <c r="DKI79"/>
      <c r="DKJ79"/>
      <c r="DKK79"/>
      <c r="DKL79"/>
      <c r="DKM79"/>
      <c r="DKN79"/>
      <c r="DKO79"/>
      <c r="DKP79"/>
      <c r="DKQ79"/>
      <c r="DKR79"/>
      <c r="DKS79"/>
      <c r="DKT79"/>
      <c r="DKU79"/>
      <c r="DKV79"/>
      <c r="DKW79"/>
      <c r="DKX79"/>
      <c r="DKY79"/>
      <c r="DKZ79"/>
      <c r="DLA79"/>
      <c r="DLB79"/>
      <c r="DLC79"/>
      <c r="DLD79"/>
      <c r="DLE79"/>
      <c r="DLF79"/>
      <c r="DLG79"/>
      <c r="DLH79"/>
      <c r="DLI79"/>
      <c r="DLJ79"/>
      <c r="DLK79"/>
      <c r="DLL79"/>
      <c r="DLM79"/>
      <c r="DLN79"/>
      <c r="DLO79"/>
      <c r="DLP79"/>
      <c r="DLQ79"/>
      <c r="DLR79"/>
      <c r="DLS79"/>
      <c r="DLT79"/>
      <c r="DLU79"/>
      <c r="DLV79"/>
      <c r="DLW79"/>
      <c r="DLX79"/>
      <c r="DLY79"/>
      <c r="DLZ79"/>
      <c r="DMA79"/>
      <c r="DMB79"/>
      <c r="DMC79"/>
      <c r="DMD79"/>
      <c r="DME79"/>
      <c r="DMF79"/>
      <c r="DMG79"/>
      <c r="DMH79"/>
      <c r="DMI79"/>
      <c r="DMJ79"/>
      <c r="DMK79"/>
      <c r="DML79"/>
      <c r="DMM79"/>
      <c r="DMN79"/>
      <c r="DMO79"/>
      <c r="DMP79"/>
      <c r="DMQ79"/>
      <c r="DMR79"/>
      <c r="DMS79"/>
      <c r="DMT79"/>
      <c r="DMU79"/>
      <c r="DMV79"/>
      <c r="DMW79"/>
      <c r="DMX79"/>
      <c r="DMY79"/>
      <c r="DMZ79"/>
      <c r="DNA79"/>
      <c r="DNB79"/>
      <c r="DNC79"/>
      <c r="DND79"/>
      <c r="DNE79"/>
      <c r="DNF79"/>
      <c r="DNG79"/>
      <c r="DNH79"/>
      <c r="DNI79"/>
      <c r="DNJ79"/>
      <c r="DNK79"/>
      <c r="DNL79"/>
      <c r="DNM79"/>
      <c r="DNN79"/>
      <c r="DNO79"/>
      <c r="DNP79"/>
      <c r="DNQ79"/>
      <c r="DNR79"/>
      <c r="DNS79"/>
      <c r="DNT79"/>
      <c r="DNU79"/>
      <c r="DNV79"/>
      <c r="DNW79"/>
      <c r="DNX79"/>
      <c r="DNY79"/>
      <c r="DNZ79"/>
      <c r="DOA79"/>
      <c r="DOB79"/>
      <c r="DOC79"/>
      <c r="DOD79"/>
      <c r="DOE79"/>
      <c r="DOF79"/>
      <c r="DOG79"/>
      <c r="DOH79"/>
      <c r="DOI79"/>
      <c r="DOJ79"/>
      <c r="DOK79"/>
      <c r="DOL79"/>
      <c r="DOM79"/>
      <c r="DON79"/>
      <c r="DOO79"/>
      <c r="DOP79"/>
      <c r="DOQ79"/>
      <c r="DOR79"/>
      <c r="DOS79"/>
      <c r="DOT79"/>
      <c r="DOU79"/>
      <c r="DOV79"/>
      <c r="DOW79"/>
      <c r="DOX79"/>
      <c r="DOY79"/>
      <c r="DOZ79"/>
      <c r="DPA79"/>
      <c r="DPB79"/>
      <c r="DPC79"/>
      <c r="DPD79"/>
      <c r="DPE79"/>
      <c r="DPF79"/>
      <c r="DPG79"/>
      <c r="DPH79"/>
      <c r="DPI79"/>
      <c r="DPJ79"/>
      <c r="DPK79"/>
      <c r="DPL79"/>
      <c r="DPM79"/>
      <c r="DPN79"/>
      <c r="DPO79"/>
      <c r="DPP79"/>
      <c r="DPQ79"/>
      <c r="DPR79"/>
      <c r="DPS79"/>
      <c r="DPT79"/>
      <c r="DPU79"/>
      <c r="DPV79"/>
      <c r="DPW79"/>
      <c r="DPX79"/>
      <c r="DPY79"/>
      <c r="DPZ79"/>
      <c r="DQA79"/>
      <c r="DQB79"/>
      <c r="DQC79"/>
      <c r="DQD79"/>
      <c r="DQE79"/>
      <c r="DQF79"/>
      <c r="DQG79"/>
      <c r="DQH79"/>
      <c r="DQI79"/>
      <c r="DQJ79"/>
      <c r="DQK79"/>
      <c r="DQL79"/>
      <c r="DQM79"/>
      <c r="DQN79"/>
      <c r="DQO79"/>
      <c r="DQP79"/>
      <c r="DQQ79"/>
      <c r="DQR79"/>
      <c r="DQS79"/>
      <c r="DQT79"/>
      <c r="DQU79"/>
      <c r="DQV79"/>
      <c r="DQW79"/>
      <c r="DQX79"/>
      <c r="DQY79"/>
      <c r="DQZ79"/>
      <c r="DRA79"/>
      <c r="DRB79"/>
      <c r="DRC79"/>
      <c r="DRD79"/>
      <c r="DRE79"/>
      <c r="DRF79"/>
      <c r="DRG79"/>
      <c r="DRH79"/>
      <c r="DRI79"/>
      <c r="DRJ79"/>
      <c r="DRK79"/>
      <c r="DRL79"/>
      <c r="DRM79"/>
      <c r="DRN79"/>
      <c r="DRO79"/>
      <c r="DRP79"/>
      <c r="DRQ79"/>
      <c r="DRR79"/>
      <c r="DRS79"/>
      <c r="DRT79"/>
      <c r="DRU79"/>
      <c r="DRV79"/>
      <c r="DRW79"/>
      <c r="DRX79"/>
      <c r="DRY79"/>
      <c r="DRZ79"/>
      <c r="DSA79"/>
      <c r="DSB79"/>
      <c r="DSC79"/>
      <c r="DSD79"/>
      <c r="DSE79"/>
      <c r="DSF79"/>
      <c r="DSG79"/>
      <c r="DSH79"/>
      <c r="DSI79"/>
      <c r="DSJ79"/>
      <c r="DSK79"/>
      <c r="DSL79"/>
      <c r="DSM79"/>
      <c r="DSN79"/>
      <c r="DSO79"/>
      <c r="DSP79"/>
      <c r="DSQ79"/>
      <c r="DSR79"/>
      <c r="DSS79"/>
      <c r="DST79"/>
      <c r="DSU79"/>
      <c r="DSV79"/>
      <c r="DSW79"/>
      <c r="DSX79"/>
      <c r="DSY79"/>
      <c r="DSZ79"/>
      <c r="DTA79"/>
      <c r="DTB79"/>
      <c r="DTC79"/>
      <c r="DTD79"/>
      <c r="DTE79"/>
      <c r="DTF79"/>
      <c r="DTG79"/>
      <c r="DTH79"/>
      <c r="DTI79"/>
      <c r="DTJ79"/>
      <c r="DTK79"/>
      <c r="DTL79"/>
      <c r="DTM79"/>
      <c r="DTN79"/>
      <c r="DTO79"/>
      <c r="DTP79"/>
      <c r="DTQ79"/>
      <c r="DTR79"/>
      <c r="DTS79"/>
      <c r="DTT79"/>
      <c r="DTU79"/>
      <c r="DTV79"/>
      <c r="DTW79"/>
      <c r="DTX79"/>
      <c r="DTY79"/>
      <c r="DTZ79"/>
      <c r="DUA79"/>
      <c r="DUB79"/>
      <c r="DUC79"/>
      <c r="DUD79"/>
      <c r="DUE79"/>
      <c r="DUF79"/>
      <c r="DUG79"/>
      <c r="DUH79"/>
      <c r="DUI79"/>
      <c r="DUJ79"/>
      <c r="DUK79"/>
      <c r="DUL79"/>
      <c r="DUM79"/>
      <c r="DUN79"/>
      <c r="DUO79"/>
      <c r="DUP79"/>
      <c r="DUQ79"/>
      <c r="DUR79"/>
      <c r="DUS79"/>
      <c r="DUT79"/>
      <c r="DUU79"/>
      <c r="DUV79"/>
      <c r="DUW79"/>
      <c r="DUX79"/>
      <c r="DUY79"/>
      <c r="DUZ79"/>
      <c r="DVA79"/>
      <c r="DVB79"/>
      <c r="DVC79"/>
      <c r="DVD79"/>
      <c r="DVE79"/>
      <c r="DVF79"/>
      <c r="DVG79"/>
      <c r="DVH79"/>
      <c r="DVI79"/>
      <c r="DVJ79"/>
      <c r="DVK79"/>
      <c r="DVL79"/>
      <c r="DVM79"/>
      <c r="DVN79"/>
      <c r="DVO79"/>
      <c r="DVP79"/>
      <c r="DVQ79"/>
      <c r="DVR79"/>
      <c r="DVS79"/>
      <c r="DVT79"/>
      <c r="DVU79"/>
      <c r="DVV79"/>
      <c r="DVW79"/>
      <c r="DVX79"/>
      <c r="DVY79"/>
      <c r="DVZ79"/>
      <c r="DWA79"/>
      <c r="DWB79"/>
      <c r="DWC79"/>
      <c r="DWD79"/>
      <c r="DWE79"/>
      <c r="DWF79"/>
      <c r="DWG79"/>
      <c r="DWH79"/>
      <c r="DWI79"/>
      <c r="DWJ79"/>
      <c r="DWK79"/>
      <c r="DWL79"/>
      <c r="DWM79"/>
      <c r="DWN79"/>
      <c r="DWO79"/>
      <c r="DWP79"/>
      <c r="DWQ79"/>
      <c r="DWR79"/>
      <c r="DWS79"/>
      <c r="DWT79"/>
      <c r="DWU79"/>
      <c r="DWV79"/>
      <c r="DWW79"/>
      <c r="DWX79"/>
      <c r="DWY79"/>
      <c r="DWZ79"/>
      <c r="DXA79"/>
      <c r="DXB79"/>
      <c r="DXC79"/>
      <c r="DXD79"/>
      <c r="DXE79"/>
      <c r="DXF79"/>
      <c r="DXG79"/>
      <c r="DXH79"/>
      <c r="DXI79"/>
      <c r="DXJ79"/>
      <c r="DXK79"/>
      <c r="DXL79"/>
      <c r="DXM79"/>
      <c r="DXN79"/>
      <c r="DXO79"/>
      <c r="DXP79"/>
      <c r="DXQ79"/>
      <c r="DXR79"/>
      <c r="DXS79"/>
      <c r="DXT79"/>
      <c r="DXU79"/>
      <c r="DXV79"/>
      <c r="DXW79"/>
      <c r="DXX79"/>
      <c r="DXY79"/>
      <c r="DXZ79"/>
      <c r="DYA79"/>
      <c r="DYB79"/>
      <c r="DYC79"/>
      <c r="DYD79"/>
      <c r="DYE79"/>
      <c r="DYF79"/>
      <c r="DYG79"/>
      <c r="DYH79"/>
      <c r="DYI79"/>
      <c r="DYJ79"/>
      <c r="DYK79"/>
      <c r="DYL79"/>
      <c r="DYM79"/>
      <c r="DYN79"/>
      <c r="DYO79"/>
      <c r="DYP79"/>
      <c r="DYQ79"/>
      <c r="DYR79"/>
      <c r="DYS79"/>
      <c r="DYT79"/>
      <c r="DYU79"/>
      <c r="DYV79"/>
      <c r="DYW79"/>
      <c r="DYX79"/>
      <c r="DYY79"/>
      <c r="DYZ79"/>
      <c r="DZA79"/>
      <c r="DZB79"/>
      <c r="DZC79"/>
      <c r="DZD79"/>
      <c r="DZE79"/>
      <c r="DZF79"/>
      <c r="DZG79"/>
      <c r="DZH79"/>
      <c r="DZI79"/>
      <c r="DZJ79"/>
      <c r="DZK79"/>
      <c r="DZL79"/>
      <c r="DZM79"/>
      <c r="DZN79"/>
      <c r="DZO79"/>
      <c r="DZP79"/>
      <c r="DZQ79"/>
      <c r="DZR79"/>
      <c r="DZS79"/>
      <c r="DZT79"/>
      <c r="DZU79"/>
      <c r="DZV79"/>
      <c r="DZW79"/>
      <c r="DZX79"/>
      <c r="DZY79"/>
      <c r="DZZ79"/>
      <c r="EAA79"/>
      <c r="EAB79"/>
      <c r="EAC79"/>
      <c r="EAD79"/>
      <c r="EAE79"/>
      <c r="EAF79"/>
      <c r="EAG79"/>
      <c r="EAH79"/>
      <c r="EAI79"/>
      <c r="EAJ79"/>
      <c r="EAK79"/>
      <c r="EAL79"/>
      <c r="EAM79"/>
      <c r="EAN79"/>
      <c r="EAO79"/>
      <c r="EAP79"/>
      <c r="EAQ79"/>
      <c r="EAR79"/>
      <c r="EAS79"/>
      <c r="EAT79"/>
      <c r="EAU79"/>
      <c r="EAV79"/>
      <c r="EAW79"/>
      <c r="EAX79"/>
      <c r="EAY79"/>
      <c r="EAZ79"/>
      <c r="EBA79"/>
      <c r="EBB79"/>
      <c r="EBC79"/>
      <c r="EBD79"/>
      <c r="EBE79"/>
      <c r="EBF79"/>
      <c r="EBG79"/>
      <c r="EBH79"/>
      <c r="EBI79"/>
      <c r="EBJ79"/>
      <c r="EBK79"/>
      <c r="EBL79"/>
      <c r="EBM79"/>
      <c r="EBN79"/>
      <c r="EBO79"/>
      <c r="EBP79"/>
      <c r="EBQ79"/>
      <c r="EBR79"/>
      <c r="EBS79"/>
      <c r="EBT79"/>
      <c r="EBU79"/>
      <c r="EBV79"/>
      <c r="EBW79"/>
      <c r="EBX79"/>
      <c r="EBY79"/>
      <c r="EBZ79"/>
      <c r="ECA79"/>
      <c r="ECB79"/>
      <c r="ECC79"/>
      <c r="ECD79"/>
      <c r="ECE79"/>
      <c r="ECF79"/>
      <c r="ECG79"/>
      <c r="ECH79"/>
      <c r="ECI79"/>
      <c r="ECJ79"/>
      <c r="ECK79"/>
      <c r="ECL79"/>
      <c r="ECM79"/>
      <c r="ECN79"/>
      <c r="ECO79"/>
      <c r="ECP79"/>
      <c r="ECQ79"/>
      <c r="ECR79"/>
      <c r="ECS79"/>
      <c r="ECT79"/>
      <c r="ECU79"/>
      <c r="ECV79"/>
      <c r="ECW79"/>
      <c r="ECX79"/>
      <c r="ECY79"/>
      <c r="ECZ79"/>
      <c r="EDA79"/>
      <c r="EDB79"/>
      <c r="EDC79"/>
      <c r="EDD79"/>
      <c r="EDE79"/>
      <c r="EDF79"/>
      <c r="EDG79"/>
      <c r="EDH79"/>
      <c r="EDI79"/>
      <c r="EDJ79"/>
      <c r="EDK79"/>
      <c r="EDL79"/>
      <c r="EDM79"/>
      <c r="EDN79"/>
      <c r="EDO79"/>
      <c r="EDP79"/>
      <c r="EDQ79"/>
      <c r="EDR79"/>
      <c r="EDS79"/>
      <c r="EDT79"/>
      <c r="EDU79"/>
      <c r="EDV79"/>
      <c r="EDW79"/>
      <c r="EDX79"/>
      <c r="EDY79"/>
      <c r="EDZ79"/>
      <c r="EEA79"/>
      <c r="EEB79"/>
      <c r="EEC79"/>
      <c r="EED79"/>
      <c r="EEE79"/>
      <c r="EEF79"/>
      <c r="EEG79"/>
      <c r="EEH79"/>
      <c r="EEI79"/>
      <c r="EEJ79"/>
      <c r="EEK79"/>
      <c r="EEL79"/>
      <c r="EEM79"/>
      <c r="EEN79"/>
      <c r="EEO79"/>
      <c r="EEP79"/>
      <c r="EEQ79"/>
      <c r="EER79"/>
      <c r="EES79"/>
      <c r="EET79"/>
      <c r="EEU79"/>
      <c r="EEV79"/>
      <c r="EEW79"/>
      <c r="EEX79"/>
      <c r="EEY79"/>
      <c r="EEZ79"/>
      <c r="EFA79"/>
      <c r="EFB79"/>
      <c r="EFC79"/>
      <c r="EFD79"/>
      <c r="EFE79"/>
      <c r="EFF79"/>
      <c r="EFG79"/>
      <c r="EFH79"/>
      <c r="EFI79"/>
      <c r="EFJ79"/>
      <c r="EFK79"/>
      <c r="EFL79"/>
      <c r="EFM79"/>
      <c r="EFN79"/>
      <c r="EFO79"/>
      <c r="EFP79"/>
      <c r="EFQ79"/>
      <c r="EFR79"/>
      <c r="EFS79"/>
      <c r="EFT79"/>
      <c r="EFU79"/>
      <c r="EFV79"/>
      <c r="EFW79"/>
      <c r="EFX79"/>
      <c r="EFY79"/>
      <c r="EFZ79"/>
      <c r="EGA79"/>
      <c r="EGB79"/>
      <c r="EGC79"/>
      <c r="EGD79"/>
      <c r="EGE79"/>
      <c r="EGF79"/>
      <c r="EGG79"/>
      <c r="EGH79"/>
      <c r="EGI79"/>
      <c r="EGJ79"/>
      <c r="EGK79"/>
      <c r="EGL79"/>
      <c r="EGM79"/>
      <c r="EGN79"/>
      <c r="EGO79"/>
      <c r="EGP79"/>
      <c r="EGQ79"/>
      <c r="EGR79"/>
      <c r="EGS79"/>
      <c r="EGT79"/>
      <c r="EGU79"/>
      <c r="EGV79"/>
      <c r="EGW79"/>
      <c r="EGX79"/>
      <c r="EGY79"/>
      <c r="EGZ79"/>
      <c r="EHA79"/>
      <c r="EHB79"/>
      <c r="EHC79"/>
      <c r="EHD79"/>
      <c r="EHE79"/>
      <c r="EHF79"/>
      <c r="EHG79"/>
      <c r="EHH79"/>
      <c r="EHI79"/>
      <c r="EHJ79"/>
      <c r="EHK79"/>
      <c r="EHL79"/>
      <c r="EHM79"/>
      <c r="EHN79"/>
      <c r="EHO79"/>
      <c r="EHP79"/>
      <c r="EHQ79"/>
      <c r="EHR79"/>
      <c r="EHS79"/>
      <c r="EHT79"/>
      <c r="EHU79"/>
      <c r="EHV79"/>
      <c r="EHW79"/>
      <c r="EHX79"/>
      <c r="EHY79"/>
      <c r="EHZ79"/>
      <c r="EIA79"/>
      <c r="EIB79"/>
      <c r="EIC79"/>
      <c r="EID79"/>
      <c r="EIE79"/>
      <c r="EIF79"/>
      <c r="EIG79"/>
      <c r="EIH79"/>
      <c r="EII79"/>
      <c r="EIJ79"/>
      <c r="EIK79"/>
      <c r="EIL79"/>
      <c r="EIM79"/>
      <c r="EIN79"/>
      <c r="EIO79"/>
      <c r="EIP79"/>
      <c r="EIQ79"/>
      <c r="EIR79"/>
      <c r="EIS79"/>
      <c r="EIT79"/>
      <c r="EIU79"/>
      <c r="EIV79"/>
      <c r="EIW79"/>
      <c r="EIX79"/>
      <c r="EIY79"/>
      <c r="EIZ79"/>
      <c r="EJA79"/>
      <c r="EJB79"/>
      <c r="EJC79"/>
      <c r="EJD79"/>
      <c r="EJE79"/>
      <c r="EJF79"/>
      <c r="EJG79"/>
      <c r="EJH79"/>
      <c r="EJI79"/>
      <c r="EJJ79"/>
      <c r="EJK79"/>
      <c r="EJL79"/>
      <c r="EJM79"/>
      <c r="EJN79"/>
      <c r="EJO79"/>
      <c r="EJP79"/>
      <c r="EJQ79"/>
      <c r="EJR79"/>
      <c r="EJS79"/>
      <c r="EJT79"/>
      <c r="EJU79"/>
      <c r="EJV79"/>
      <c r="EJW79"/>
      <c r="EJX79"/>
      <c r="EJY79"/>
      <c r="EJZ79"/>
      <c r="EKA79"/>
      <c r="EKB79"/>
      <c r="EKC79"/>
      <c r="EKD79"/>
      <c r="EKE79"/>
      <c r="EKF79"/>
      <c r="EKG79"/>
      <c r="EKH79"/>
      <c r="EKI79"/>
      <c r="EKJ79"/>
      <c r="EKK79"/>
      <c r="EKL79"/>
      <c r="EKM79"/>
      <c r="EKN79"/>
      <c r="EKO79"/>
      <c r="EKP79"/>
      <c r="EKQ79"/>
      <c r="EKR79"/>
      <c r="EKS79"/>
      <c r="EKT79"/>
      <c r="EKU79"/>
      <c r="EKV79"/>
      <c r="EKW79"/>
      <c r="EKX79"/>
      <c r="EKY79"/>
      <c r="EKZ79"/>
      <c r="ELA79"/>
      <c r="ELB79"/>
      <c r="ELC79"/>
      <c r="ELD79"/>
      <c r="ELE79"/>
      <c r="ELF79"/>
      <c r="ELG79"/>
      <c r="ELH79"/>
      <c r="ELI79"/>
      <c r="ELJ79"/>
      <c r="ELK79"/>
      <c r="ELL79"/>
      <c r="ELM79"/>
      <c r="ELN79"/>
      <c r="ELO79"/>
      <c r="ELP79"/>
      <c r="ELQ79"/>
      <c r="ELR79"/>
      <c r="ELS79"/>
      <c r="ELT79"/>
      <c r="ELU79"/>
      <c r="ELV79"/>
      <c r="ELW79"/>
      <c r="ELX79"/>
      <c r="ELY79"/>
      <c r="ELZ79"/>
      <c r="EMA79"/>
      <c r="EMB79"/>
      <c r="EMC79"/>
      <c r="EMD79"/>
      <c r="EME79"/>
      <c r="EMF79"/>
      <c r="EMG79"/>
      <c r="EMH79"/>
      <c r="EMI79"/>
      <c r="EMJ79"/>
      <c r="EMK79"/>
      <c r="EML79"/>
      <c r="EMM79"/>
      <c r="EMN79"/>
      <c r="EMO79"/>
      <c r="EMP79"/>
      <c r="EMQ79"/>
      <c r="EMR79"/>
      <c r="EMS79"/>
      <c r="EMT79"/>
      <c r="EMU79"/>
      <c r="EMV79"/>
      <c r="EMW79"/>
      <c r="EMX79"/>
      <c r="EMY79"/>
      <c r="EMZ79"/>
      <c r="ENA79"/>
      <c r="ENB79"/>
      <c r="ENC79"/>
      <c r="END79"/>
      <c r="ENE79"/>
      <c r="ENF79"/>
      <c r="ENG79"/>
      <c r="ENH79"/>
      <c r="ENI79"/>
      <c r="ENJ79"/>
      <c r="ENK79"/>
      <c r="ENL79"/>
      <c r="ENM79"/>
      <c r="ENN79"/>
      <c r="ENO79"/>
      <c r="ENP79"/>
      <c r="ENQ79"/>
      <c r="ENR79"/>
      <c r="ENS79"/>
      <c r="ENT79"/>
      <c r="ENU79"/>
      <c r="ENV79"/>
      <c r="ENW79"/>
      <c r="ENX79"/>
      <c r="ENY79"/>
      <c r="ENZ79"/>
      <c r="EOA79"/>
      <c r="EOB79"/>
      <c r="EOC79"/>
      <c r="EOD79"/>
      <c r="EOE79"/>
      <c r="EOF79"/>
      <c r="EOG79"/>
      <c r="EOH79"/>
      <c r="EOI79"/>
      <c r="EOJ79"/>
      <c r="EOK79"/>
      <c r="EOL79"/>
      <c r="EOM79"/>
      <c r="EON79"/>
      <c r="EOO79"/>
      <c r="EOP79"/>
      <c r="EOQ79"/>
      <c r="EOR79"/>
      <c r="EOS79"/>
      <c r="EOT79"/>
      <c r="EOU79"/>
      <c r="EOV79"/>
      <c r="EOW79"/>
      <c r="EOX79"/>
      <c r="EOY79"/>
      <c r="EOZ79"/>
      <c r="EPA79"/>
      <c r="EPB79"/>
      <c r="EPC79"/>
      <c r="EPD79"/>
      <c r="EPE79"/>
      <c r="EPF79"/>
      <c r="EPG79"/>
      <c r="EPH79"/>
      <c r="EPI79"/>
      <c r="EPJ79"/>
      <c r="EPK79"/>
      <c r="EPL79"/>
      <c r="EPM79"/>
      <c r="EPN79"/>
      <c r="EPO79"/>
      <c r="EPP79"/>
      <c r="EPQ79"/>
      <c r="EPR79"/>
      <c r="EPS79"/>
      <c r="EPT79"/>
      <c r="EPU79"/>
      <c r="EPV79"/>
      <c r="EPW79"/>
      <c r="EPX79"/>
      <c r="EPY79"/>
      <c r="EPZ79"/>
      <c r="EQA79"/>
      <c r="EQB79"/>
      <c r="EQC79"/>
      <c r="EQD79"/>
      <c r="EQE79"/>
      <c r="EQF79"/>
      <c r="EQG79"/>
      <c r="EQH79"/>
      <c r="EQI79"/>
      <c r="EQJ79"/>
      <c r="EQK79"/>
      <c r="EQL79"/>
      <c r="EQM79"/>
      <c r="EQN79"/>
      <c r="EQO79"/>
      <c r="EQP79"/>
      <c r="EQQ79"/>
      <c r="EQR79"/>
      <c r="EQS79"/>
      <c r="EQT79"/>
      <c r="EQU79"/>
      <c r="EQV79"/>
      <c r="EQW79"/>
      <c r="EQX79"/>
      <c r="EQY79"/>
      <c r="EQZ79"/>
      <c r="ERA79"/>
      <c r="ERB79"/>
      <c r="ERC79"/>
      <c r="ERD79"/>
      <c r="ERE79"/>
      <c r="ERF79"/>
      <c r="ERG79"/>
      <c r="ERH79"/>
      <c r="ERI79"/>
      <c r="ERJ79"/>
      <c r="ERK79"/>
      <c r="ERL79"/>
      <c r="ERM79"/>
      <c r="ERN79"/>
      <c r="ERO79"/>
      <c r="ERP79"/>
      <c r="ERQ79"/>
      <c r="ERR79"/>
      <c r="ERS79"/>
      <c r="ERT79"/>
      <c r="ERU79"/>
      <c r="ERV79"/>
      <c r="ERW79"/>
      <c r="ERX79"/>
      <c r="ERY79"/>
      <c r="ERZ79"/>
      <c r="ESA79"/>
      <c r="ESB79"/>
      <c r="ESC79"/>
      <c r="ESD79"/>
      <c r="ESE79"/>
      <c r="ESF79"/>
      <c r="ESG79"/>
      <c r="ESH79"/>
      <c r="ESI79"/>
      <c r="ESJ79"/>
      <c r="ESK79"/>
      <c r="ESL79"/>
      <c r="ESM79"/>
      <c r="ESN79"/>
      <c r="ESO79"/>
      <c r="ESP79"/>
      <c r="ESQ79"/>
      <c r="ESR79"/>
      <c r="ESS79"/>
      <c r="EST79"/>
      <c r="ESU79"/>
      <c r="ESV79"/>
      <c r="ESW79"/>
      <c r="ESX79"/>
      <c r="ESY79"/>
      <c r="ESZ79"/>
      <c r="ETA79"/>
      <c r="ETB79"/>
      <c r="ETC79"/>
      <c r="ETD79"/>
      <c r="ETE79"/>
      <c r="ETF79"/>
      <c r="ETG79"/>
      <c r="ETH79"/>
      <c r="ETI79"/>
      <c r="ETJ79"/>
      <c r="ETK79"/>
      <c r="ETL79"/>
      <c r="ETM79"/>
      <c r="ETN79"/>
      <c r="ETO79"/>
      <c r="ETP79"/>
      <c r="ETQ79"/>
      <c r="ETR79"/>
      <c r="ETS79"/>
      <c r="ETT79"/>
      <c r="ETU79"/>
      <c r="ETV79"/>
      <c r="ETW79"/>
      <c r="ETX79"/>
      <c r="ETY79"/>
      <c r="ETZ79"/>
      <c r="EUA79"/>
      <c r="EUB79"/>
      <c r="EUC79"/>
      <c r="EUD79"/>
      <c r="EUE79"/>
      <c r="EUF79"/>
      <c r="EUG79"/>
      <c r="EUH79"/>
      <c r="EUI79"/>
      <c r="EUJ79"/>
      <c r="EUK79"/>
      <c r="EUL79"/>
      <c r="EUM79"/>
      <c r="EUN79"/>
      <c r="EUO79"/>
      <c r="EUP79"/>
      <c r="EUQ79"/>
      <c r="EUR79"/>
      <c r="EUS79"/>
      <c r="EUT79"/>
      <c r="EUU79"/>
      <c r="EUV79"/>
      <c r="EUW79"/>
      <c r="EUX79"/>
      <c r="EUY79"/>
      <c r="EUZ79"/>
      <c r="EVA79"/>
      <c r="EVB79"/>
      <c r="EVC79"/>
      <c r="EVD79"/>
      <c r="EVE79"/>
      <c r="EVF79"/>
      <c r="EVG79"/>
      <c r="EVH79"/>
      <c r="EVI79"/>
      <c r="EVJ79"/>
      <c r="EVK79"/>
      <c r="EVL79"/>
      <c r="EVM79"/>
      <c r="EVN79"/>
      <c r="EVO79"/>
      <c r="EVP79"/>
      <c r="EVQ79"/>
      <c r="EVR79"/>
      <c r="EVS79"/>
      <c r="EVT79"/>
      <c r="EVU79"/>
      <c r="EVV79"/>
      <c r="EVW79"/>
      <c r="EVX79"/>
      <c r="EVY79"/>
      <c r="EVZ79"/>
      <c r="EWA79"/>
      <c r="EWB79"/>
      <c r="EWC79"/>
      <c r="EWD79"/>
      <c r="EWE79"/>
      <c r="EWF79"/>
      <c r="EWG79"/>
      <c r="EWH79"/>
      <c r="EWI79"/>
      <c r="EWJ79"/>
      <c r="EWK79"/>
      <c r="EWL79"/>
      <c r="EWM79"/>
      <c r="EWN79"/>
      <c r="EWO79"/>
      <c r="EWP79"/>
      <c r="EWQ79"/>
      <c r="EWR79"/>
      <c r="EWS79"/>
      <c r="EWT79"/>
      <c r="EWU79"/>
      <c r="EWV79"/>
      <c r="EWW79"/>
      <c r="EWX79"/>
      <c r="EWY79"/>
      <c r="EWZ79"/>
      <c r="EXA79"/>
      <c r="EXB79"/>
      <c r="EXC79"/>
      <c r="EXD79"/>
      <c r="EXE79"/>
      <c r="EXF79"/>
      <c r="EXG79"/>
      <c r="EXH79"/>
      <c r="EXI79"/>
      <c r="EXJ79"/>
      <c r="EXK79"/>
      <c r="EXL79"/>
      <c r="EXM79"/>
      <c r="EXN79"/>
      <c r="EXO79"/>
      <c r="EXP79"/>
      <c r="EXQ79"/>
      <c r="EXR79"/>
      <c r="EXS79"/>
      <c r="EXT79"/>
      <c r="EXU79"/>
      <c r="EXV79"/>
      <c r="EXW79"/>
      <c r="EXX79"/>
      <c r="EXY79"/>
      <c r="EXZ79"/>
      <c r="EYA79"/>
      <c r="EYB79"/>
      <c r="EYC79"/>
      <c r="EYD79"/>
      <c r="EYE79"/>
      <c r="EYF79"/>
      <c r="EYG79"/>
      <c r="EYH79"/>
      <c r="EYI79"/>
      <c r="EYJ79"/>
      <c r="EYK79"/>
      <c r="EYL79"/>
      <c r="EYM79"/>
      <c r="EYN79"/>
      <c r="EYO79"/>
      <c r="EYP79"/>
      <c r="EYQ79"/>
      <c r="EYR79"/>
      <c r="EYS79"/>
      <c r="EYT79"/>
      <c r="EYU79"/>
      <c r="EYV79"/>
      <c r="EYW79"/>
      <c r="EYX79"/>
      <c r="EYY79"/>
      <c r="EYZ79"/>
      <c r="EZA79"/>
      <c r="EZB79"/>
      <c r="EZC79"/>
      <c r="EZD79"/>
      <c r="EZE79"/>
      <c r="EZF79"/>
      <c r="EZG79"/>
      <c r="EZH79"/>
      <c r="EZI79"/>
      <c r="EZJ79"/>
      <c r="EZK79"/>
      <c r="EZL79"/>
      <c r="EZM79"/>
      <c r="EZN79"/>
      <c r="EZO79"/>
      <c r="EZP79"/>
      <c r="EZQ79"/>
      <c r="EZR79"/>
      <c r="EZS79"/>
      <c r="EZT79"/>
      <c r="EZU79"/>
      <c r="EZV79"/>
      <c r="EZW79"/>
      <c r="EZX79"/>
      <c r="EZY79"/>
      <c r="EZZ79"/>
      <c r="FAA79"/>
      <c r="FAB79"/>
      <c r="FAC79"/>
      <c r="FAD79"/>
      <c r="FAE79"/>
      <c r="FAF79"/>
      <c r="FAG79"/>
      <c r="FAH79"/>
      <c r="FAI79"/>
      <c r="FAJ79"/>
      <c r="FAK79"/>
      <c r="FAL79"/>
      <c r="FAM79"/>
      <c r="FAN79"/>
      <c r="FAO79"/>
      <c r="FAP79"/>
      <c r="FAQ79"/>
      <c r="FAR79"/>
      <c r="FAS79"/>
      <c r="FAT79"/>
      <c r="FAU79"/>
      <c r="FAV79"/>
      <c r="FAW79"/>
      <c r="FAX79"/>
      <c r="FAY79"/>
      <c r="FAZ79"/>
      <c r="FBA79"/>
      <c r="FBB79"/>
      <c r="FBC79"/>
      <c r="FBD79"/>
      <c r="FBE79"/>
      <c r="FBF79"/>
      <c r="FBG79"/>
      <c r="FBH79"/>
      <c r="FBI79"/>
      <c r="FBJ79"/>
      <c r="FBK79"/>
      <c r="FBL79"/>
      <c r="FBM79"/>
      <c r="FBN79"/>
      <c r="FBO79"/>
      <c r="FBP79"/>
      <c r="FBQ79"/>
      <c r="FBR79"/>
      <c r="FBS79"/>
      <c r="FBT79"/>
      <c r="FBU79"/>
      <c r="FBV79"/>
      <c r="FBW79"/>
      <c r="FBX79"/>
      <c r="FBY79"/>
      <c r="FBZ79"/>
      <c r="FCA79"/>
      <c r="FCB79"/>
      <c r="FCC79"/>
      <c r="FCD79"/>
      <c r="FCE79"/>
      <c r="FCF79"/>
      <c r="FCG79"/>
      <c r="FCH79"/>
      <c r="FCI79"/>
      <c r="FCJ79"/>
      <c r="FCK79"/>
      <c r="FCL79"/>
      <c r="FCM79"/>
      <c r="FCN79"/>
      <c r="FCO79"/>
      <c r="FCP79"/>
      <c r="FCQ79"/>
      <c r="FCR79"/>
      <c r="FCS79"/>
      <c r="FCT79"/>
      <c r="FCU79"/>
      <c r="FCV79"/>
      <c r="FCW79"/>
      <c r="FCX79"/>
      <c r="FCY79"/>
      <c r="FCZ79"/>
      <c r="FDA79"/>
      <c r="FDB79"/>
      <c r="FDC79"/>
      <c r="FDD79"/>
      <c r="FDE79"/>
      <c r="FDF79"/>
      <c r="FDG79"/>
      <c r="FDH79"/>
      <c r="FDI79"/>
      <c r="FDJ79"/>
      <c r="FDK79"/>
      <c r="FDL79"/>
      <c r="FDM79"/>
      <c r="FDN79"/>
      <c r="FDO79"/>
      <c r="FDP79"/>
      <c r="FDQ79"/>
      <c r="FDR79"/>
      <c r="FDS79"/>
      <c r="FDT79"/>
      <c r="FDU79"/>
      <c r="FDV79"/>
      <c r="FDW79"/>
      <c r="FDX79"/>
      <c r="FDY79"/>
      <c r="FDZ79"/>
      <c r="FEA79"/>
      <c r="FEB79"/>
      <c r="FEC79"/>
      <c r="FED79"/>
      <c r="FEE79"/>
      <c r="FEF79"/>
      <c r="FEG79"/>
      <c r="FEH79"/>
      <c r="FEI79"/>
      <c r="FEJ79"/>
      <c r="FEK79"/>
      <c r="FEL79"/>
      <c r="FEM79"/>
      <c r="FEN79"/>
      <c r="FEO79"/>
      <c r="FEP79"/>
      <c r="FEQ79"/>
      <c r="FER79"/>
      <c r="FES79"/>
      <c r="FET79"/>
      <c r="FEU79"/>
      <c r="FEV79"/>
      <c r="FEW79"/>
      <c r="FEX79"/>
      <c r="FEY79"/>
      <c r="FEZ79"/>
      <c r="FFA79"/>
      <c r="FFB79"/>
      <c r="FFC79"/>
      <c r="FFD79"/>
      <c r="FFE79"/>
      <c r="FFF79"/>
      <c r="FFG79"/>
      <c r="FFH79"/>
      <c r="FFI79"/>
      <c r="FFJ79"/>
      <c r="FFK79"/>
      <c r="FFL79"/>
      <c r="FFM79"/>
      <c r="FFN79"/>
      <c r="FFO79"/>
      <c r="FFP79"/>
      <c r="FFQ79"/>
      <c r="FFR79"/>
      <c r="FFS79"/>
      <c r="FFT79"/>
      <c r="FFU79"/>
      <c r="FFV79"/>
      <c r="FFW79"/>
      <c r="FFX79"/>
      <c r="FFY79"/>
      <c r="FFZ79"/>
      <c r="FGA79"/>
      <c r="FGB79"/>
      <c r="FGC79"/>
      <c r="FGD79"/>
      <c r="FGE79"/>
      <c r="FGF79"/>
      <c r="FGG79"/>
      <c r="FGH79"/>
      <c r="FGI79"/>
      <c r="FGJ79"/>
      <c r="FGK79"/>
      <c r="FGL79"/>
      <c r="FGM79"/>
      <c r="FGN79"/>
      <c r="FGO79"/>
      <c r="FGP79"/>
      <c r="FGQ79"/>
      <c r="FGR79"/>
      <c r="FGS79"/>
      <c r="FGT79"/>
      <c r="FGU79"/>
      <c r="FGV79"/>
      <c r="FGW79"/>
      <c r="FGX79"/>
      <c r="FGY79"/>
      <c r="FGZ79"/>
      <c r="FHA79"/>
      <c r="FHB79"/>
      <c r="FHC79"/>
      <c r="FHD79"/>
      <c r="FHE79"/>
      <c r="FHF79"/>
      <c r="FHG79"/>
      <c r="FHH79"/>
      <c r="FHI79"/>
      <c r="FHJ79"/>
      <c r="FHK79"/>
      <c r="FHL79"/>
      <c r="FHM79"/>
      <c r="FHN79"/>
      <c r="FHO79"/>
      <c r="FHP79"/>
      <c r="FHQ79"/>
      <c r="FHR79"/>
      <c r="FHS79"/>
      <c r="FHT79"/>
      <c r="FHU79"/>
      <c r="FHV79"/>
      <c r="FHW79"/>
      <c r="FHX79"/>
      <c r="FHY79"/>
      <c r="FHZ79"/>
      <c r="FIA79"/>
      <c r="FIB79"/>
      <c r="FIC79"/>
      <c r="FID79"/>
      <c r="FIE79"/>
      <c r="FIF79"/>
      <c r="FIG79"/>
      <c r="FIH79"/>
      <c r="FII79"/>
      <c r="FIJ79"/>
      <c r="FIK79"/>
      <c r="FIL79"/>
      <c r="FIM79"/>
      <c r="FIN79"/>
      <c r="FIO79"/>
      <c r="FIP79"/>
      <c r="FIQ79"/>
      <c r="FIR79"/>
      <c r="FIS79"/>
      <c r="FIT79"/>
      <c r="FIU79"/>
      <c r="FIV79"/>
      <c r="FIW79"/>
      <c r="FIX79"/>
      <c r="FIY79"/>
      <c r="FIZ79"/>
      <c r="FJA79"/>
      <c r="FJB79"/>
      <c r="FJC79"/>
      <c r="FJD79"/>
      <c r="FJE79"/>
      <c r="FJF79"/>
      <c r="FJG79"/>
      <c r="FJH79"/>
      <c r="FJI79"/>
      <c r="FJJ79"/>
      <c r="FJK79"/>
      <c r="FJL79"/>
      <c r="FJM79"/>
      <c r="FJN79"/>
      <c r="FJO79"/>
      <c r="FJP79"/>
      <c r="FJQ79"/>
      <c r="FJR79"/>
      <c r="FJS79"/>
      <c r="FJT79"/>
      <c r="FJU79"/>
      <c r="FJV79"/>
      <c r="FJW79"/>
      <c r="FJX79"/>
      <c r="FJY79"/>
      <c r="FJZ79"/>
      <c r="FKA79"/>
      <c r="FKB79"/>
      <c r="FKC79"/>
      <c r="FKD79"/>
      <c r="FKE79"/>
      <c r="FKF79"/>
      <c r="FKG79"/>
      <c r="FKH79"/>
      <c r="FKI79"/>
      <c r="FKJ79"/>
      <c r="FKK79"/>
      <c r="FKL79"/>
      <c r="FKM79"/>
      <c r="FKN79"/>
      <c r="FKO79"/>
      <c r="FKP79"/>
      <c r="FKQ79"/>
      <c r="FKR79"/>
      <c r="FKS79"/>
      <c r="FKT79"/>
      <c r="FKU79"/>
      <c r="FKV79"/>
      <c r="FKW79"/>
      <c r="FKX79"/>
      <c r="FKY79"/>
      <c r="FKZ79"/>
      <c r="FLA79"/>
      <c r="FLB79"/>
      <c r="FLC79"/>
      <c r="FLD79"/>
      <c r="FLE79"/>
      <c r="FLF79"/>
      <c r="FLG79"/>
      <c r="FLH79"/>
      <c r="FLI79"/>
      <c r="FLJ79"/>
      <c r="FLK79"/>
      <c r="FLL79"/>
      <c r="FLM79"/>
      <c r="FLN79"/>
      <c r="FLO79"/>
      <c r="FLP79"/>
      <c r="FLQ79"/>
      <c r="FLR79"/>
      <c r="FLS79"/>
      <c r="FLT79"/>
      <c r="FLU79"/>
      <c r="FLV79"/>
      <c r="FLW79"/>
      <c r="FLX79"/>
      <c r="FLY79"/>
      <c r="FLZ79"/>
      <c r="FMA79"/>
      <c r="FMB79"/>
      <c r="FMC79"/>
      <c r="FMD79"/>
      <c r="FME79"/>
      <c r="FMF79"/>
      <c r="FMG79"/>
      <c r="FMH79"/>
      <c r="FMI79"/>
      <c r="FMJ79"/>
      <c r="FMK79"/>
      <c r="FML79"/>
      <c r="FMM79"/>
      <c r="FMN79"/>
      <c r="FMO79"/>
      <c r="FMP79"/>
      <c r="FMQ79"/>
      <c r="FMR79"/>
      <c r="FMS79"/>
      <c r="FMT79"/>
      <c r="FMU79"/>
      <c r="FMV79"/>
      <c r="FMW79"/>
      <c r="FMX79"/>
      <c r="FMY79"/>
      <c r="FMZ79"/>
      <c r="FNA79"/>
      <c r="FNB79"/>
      <c r="FNC79"/>
      <c r="FND79"/>
      <c r="FNE79"/>
      <c r="FNF79"/>
      <c r="FNG79"/>
      <c r="FNH79"/>
      <c r="FNI79"/>
      <c r="FNJ79"/>
      <c r="FNK79"/>
      <c r="FNL79"/>
      <c r="FNM79"/>
      <c r="FNN79"/>
      <c r="FNO79"/>
      <c r="FNP79"/>
      <c r="FNQ79"/>
      <c r="FNR79"/>
      <c r="FNS79"/>
      <c r="FNT79"/>
      <c r="FNU79"/>
      <c r="FNV79"/>
      <c r="FNW79"/>
      <c r="FNX79"/>
      <c r="FNY79"/>
      <c r="FNZ79"/>
      <c r="FOA79"/>
      <c r="FOB79"/>
      <c r="FOC79"/>
      <c r="FOD79"/>
      <c r="FOE79"/>
      <c r="FOF79"/>
      <c r="FOG79"/>
      <c r="FOH79"/>
      <c r="FOI79"/>
      <c r="FOJ79"/>
      <c r="FOK79"/>
      <c r="FOL79"/>
      <c r="FOM79"/>
      <c r="FON79"/>
      <c r="FOO79"/>
      <c r="FOP79"/>
      <c r="FOQ79"/>
      <c r="FOR79"/>
      <c r="FOS79"/>
      <c r="FOT79"/>
      <c r="FOU79"/>
      <c r="FOV79"/>
      <c r="FOW79"/>
      <c r="FOX79"/>
      <c r="FOY79"/>
      <c r="FOZ79"/>
      <c r="FPA79"/>
      <c r="FPB79"/>
      <c r="FPC79"/>
      <c r="FPD79"/>
      <c r="FPE79"/>
      <c r="FPF79"/>
      <c r="FPG79"/>
      <c r="FPH79"/>
      <c r="FPI79"/>
      <c r="FPJ79"/>
      <c r="FPK79"/>
      <c r="FPL79"/>
      <c r="FPM79"/>
      <c r="FPN79"/>
      <c r="FPO79"/>
      <c r="FPP79"/>
      <c r="FPQ79"/>
      <c r="FPR79"/>
      <c r="FPS79"/>
      <c r="FPT79"/>
      <c r="FPU79"/>
      <c r="FPV79"/>
      <c r="FPW79"/>
      <c r="FPX79"/>
      <c r="FPY79"/>
      <c r="FPZ79"/>
      <c r="FQA79"/>
      <c r="FQB79"/>
      <c r="FQC79"/>
      <c r="FQD79"/>
      <c r="FQE79"/>
      <c r="FQF79"/>
      <c r="FQG79"/>
      <c r="FQH79"/>
      <c r="FQI79"/>
      <c r="FQJ79"/>
      <c r="FQK79"/>
      <c r="FQL79"/>
      <c r="FQM79"/>
      <c r="FQN79"/>
      <c r="FQO79"/>
      <c r="FQP79"/>
      <c r="FQQ79"/>
      <c r="FQR79"/>
      <c r="FQS79"/>
      <c r="FQT79"/>
      <c r="FQU79"/>
      <c r="FQV79"/>
      <c r="FQW79"/>
      <c r="FQX79"/>
      <c r="FQY79"/>
      <c r="FQZ79"/>
      <c r="FRA79"/>
      <c r="FRB79"/>
      <c r="FRC79"/>
      <c r="FRD79"/>
      <c r="FRE79"/>
      <c r="FRF79"/>
      <c r="FRG79"/>
      <c r="FRH79"/>
      <c r="FRI79"/>
      <c r="FRJ79"/>
      <c r="FRK79"/>
      <c r="FRL79"/>
      <c r="FRM79"/>
      <c r="FRN79"/>
      <c r="FRO79"/>
      <c r="FRP79"/>
      <c r="FRQ79"/>
      <c r="FRR79"/>
      <c r="FRS79"/>
      <c r="FRT79"/>
      <c r="FRU79"/>
      <c r="FRV79"/>
      <c r="FRW79"/>
      <c r="FRX79"/>
      <c r="FRY79"/>
      <c r="FRZ79"/>
      <c r="FSA79"/>
      <c r="FSB79"/>
      <c r="FSC79"/>
      <c r="FSD79"/>
      <c r="FSE79"/>
      <c r="FSF79"/>
      <c r="FSG79"/>
      <c r="FSH79"/>
      <c r="FSI79"/>
      <c r="FSJ79"/>
      <c r="FSK79"/>
      <c r="FSL79"/>
      <c r="FSM79"/>
      <c r="FSN79"/>
      <c r="FSO79"/>
      <c r="FSP79"/>
      <c r="FSQ79"/>
      <c r="FSR79"/>
      <c r="FSS79"/>
      <c r="FST79"/>
      <c r="FSU79"/>
      <c r="FSV79"/>
      <c r="FSW79"/>
      <c r="FSX79"/>
      <c r="FSY79"/>
      <c r="FSZ79"/>
      <c r="FTA79"/>
      <c r="FTB79"/>
      <c r="FTC79"/>
      <c r="FTD79"/>
      <c r="FTE79"/>
      <c r="FTF79"/>
      <c r="FTG79"/>
      <c r="FTH79"/>
      <c r="FTI79"/>
      <c r="FTJ79"/>
      <c r="FTK79"/>
      <c r="FTL79"/>
      <c r="FTM79"/>
      <c r="FTN79"/>
      <c r="FTO79"/>
      <c r="FTP79"/>
      <c r="FTQ79"/>
      <c r="FTR79"/>
      <c r="FTS79"/>
      <c r="FTT79"/>
      <c r="FTU79"/>
      <c r="FTV79"/>
      <c r="FTW79"/>
      <c r="FTX79"/>
      <c r="FTY79"/>
      <c r="FTZ79"/>
      <c r="FUA79"/>
      <c r="FUB79"/>
      <c r="FUC79"/>
      <c r="FUD79"/>
      <c r="FUE79"/>
      <c r="FUF79"/>
      <c r="FUG79"/>
      <c r="FUH79"/>
      <c r="FUI79"/>
      <c r="FUJ79"/>
      <c r="FUK79"/>
      <c r="FUL79"/>
      <c r="FUM79"/>
      <c r="FUN79"/>
      <c r="FUO79"/>
      <c r="FUP79"/>
      <c r="FUQ79"/>
      <c r="FUR79"/>
      <c r="FUS79"/>
      <c r="FUT79"/>
      <c r="FUU79"/>
      <c r="FUV79"/>
      <c r="FUW79"/>
      <c r="FUX79"/>
      <c r="FUY79"/>
      <c r="FUZ79"/>
      <c r="FVA79"/>
      <c r="FVB79"/>
      <c r="FVC79"/>
      <c r="FVD79"/>
      <c r="FVE79"/>
      <c r="FVF79"/>
      <c r="FVG79"/>
      <c r="FVH79"/>
      <c r="FVI79"/>
      <c r="FVJ79"/>
      <c r="FVK79"/>
      <c r="FVL79"/>
      <c r="FVM79"/>
      <c r="FVN79"/>
      <c r="FVO79"/>
      <c r="FVP79"/>
      <c r="FVQ79"/>
      <c r="FVR79"/>
      <c r="FVS79"/>
      <c r="FVT79"/>
      <c r="FVU79"/>
      <c r="FVV79"/>
      <c r="FVW79"/>
      <c r="FVX79"/>
      <c r="FVY79"/>
      <c r="FVZ79"/>
      <c r="FWA79"/>
      <c r="FWB79"/>
      <c r="FWC79"/>
      <c r="FWD79"/>
      <c r="FWE79"/>
      <c r="FWF79"/>
      <c r="FWG79"/>
      <c r="FWH79"/>
      <c r="FWI79"/>
      <c r="FWJ79"/>
      <c r="FWK79"/>
      <c r="FWL79"/>
      <c r="FWM79"/>
      <c r="FWN79"/>
      <c r="FWO79"/>
      <c r="FWP79"/>
      <c r="FWQ79"/>
      <c r="FWR79"/>
      <c r="FWS79"/>
      <c r="FWT79"/>
      <c r="FWU79"/>
      <c r="FWV79"/>
      <c r="FWW79"/>
      <c r="FWX79"/>
      <c r="FWY79"/>
      <c r="FWZ79"/>
      <c r="FXA79"/>
      <c r="FXB79"/>
      <c r="FXC79"/>
      <c r="FXD79"/>
      <c r="FXE79"/>
      <c r="FXF79"/>
      <c r="FXG79"/>
      <c r="FXH79"/>
      <c r="FXI79"/>
      <c r="FXJ79"/>
      <c r="FXK79"/>
      <c r="FXL79"/>
      <c r="FXM79"/>
      <c r="FXN79"/>
      <c r="FXO79"/>
      <c r="FXP79"/>
      <c r="FXQ79"/>
      <c r="FXR79"/>
      <c r="FXS79"/>
      <c r="FXT79"/>
      <c r="FXU79"/>
      <c r="FXV79"/>
      <c r="FXW79"/>
      <c r="FXX79"/>
      <c r="FXY79"/>
      <c r="FXZ79"/>
      <c r="FYA79"/>
      <c r="FYB79"/>
      <c r="FYC79"/>
      <c r="FYD79"/>
      <c r="FYE79"/>
      <c r="FYF79"/>
      <c r="FYG79"/>
      <c r="FYH79"/>
      <c r="FYI79"/>
      <c r="FYJ79"/>
      <c r="FYK79"/>
      <c r="FYL79"/>
      <c r="FYM79"/>
      <c r="FYN79"/>
      <c r="FYO79"/>
      <c r="FYP79"/>
      <c r="FYQ79"/>
      <c r="FYR79"/>
      <c r="FYS79"/>
      <c r="FYT79"/>
      <c r="FYU79"/>
      <c r="FYV79"/>
      <c r="FYW79"/>
      <c r="FYX79"/>
      <c r="FYY79"/>
      <c r="FYZ79"/>
      <c r="FZA79"/>
      <c r="FZB79"/>
      <c r="FZC79"/>
      <c r="FZD79"/>
      <c r="FZE79"/>
      <c r="FZF79"/>
      <c r="FZG79"/>
      <c r="FZH79"/>
      <c r="FZI79"/>
      <c r="FZJ79"/>
      <c r="FZK79"/>
      <c r="FZL79"/>
      <c r="FZM79"/>
      <c r="FZN79"/>
      <c r="FZO79"/>
      <c r="FZP79"/>
      <c r="FZQ79"/>
      <c r="FZR79"/>
      <c r="FZS79"/>
      <c r="FZT79"/>
      <c r="FZU79"/>
      <c r="FZV79"/>
      <c r="FZW79"/>
      <c r="FZX79"/>
      <c r="FZY79"/>
      <c r="FZZ79"/>
      <c r="GAA79"/>
      <c r="GAB79"/>
      <c r="GAC79"/>
      <c r="GAD79"/>
      <c r="GAE79"/>
      <c r="GAF79"/>
      <c r="GAG79"/>
      <c r="GAH79"/>
      <c r="GAI79"/>
      <c r="GAJ79"/>
      <c r="GAK79"/>
      <c r="GAL79"/>
      <c r="GAM79"/>
      <c r="GAN79"/>
      <c r="GAO79"/>
      <c r="GAP79"/>
      <c r="GAQ79"/>
      <c r="GAR79"/>
      <c r="GAS79"/>
      <c r="GAT79"/>
      <c r="GAU79"/>
      <c r="GAV79"/>
      <c r="GAW79"/>
      <c r="GAX79"/>
      <c r="GAY79"/>
      <c r="GAZ79"/>
      <c r="GBA79"/>
      <c r="GBB79"/>
      <c r="GBC79"/>
      <c r="GBD79"/>
      <c r="GBE79"/>
      <c r="GBF79"/>
      <c r="GBG79"/>
      <c r="GBH79"/>
      <c r="GBI79"/>
      <c r="GBJ79"/>
      <c r="GBK79"/>
      <c r="GBL79"/>
      <c r="GBM79"/>
      <c r="GBN79"/>
      <c r="GBO79"/>
      <c r="GBP79"/>
      <c r="GBQ79"/>
      <c r="GBR79"/>
      <c r="GBS79"/>
      <c r="GBT79"/>
      <c r="GBU79"/>
      <c r="GBV79"/>
      <c r="GBW79"/>
      <c r="GBX79"/>
      <c r="GBY79"/>
      <c r="GBZ79"/>
      <c r="GCA79"/>
      <c r="GCB79"/>
      <c r="GCC79"/>
      <c r="GCD79"/>
      <c r="GCE79"/>
      <c r="GCF79"/>
      <c r="GCG79"/>
      <c r="GCH79"/>
      <c r="GCI79"/>
      <c r="GCJ79"/>
      <c r="GCK79"/>
      <c r="GCL79"/>
      <c r="GCM79"/>
      <c r="GCN79"/>
      <c r="GCO79"/>
      <c r="GCP79"/>
      <c r="GCQ79"/>
      <c r="GCR79"/>
      <c r="GCS79"/>
      <c r="GCT79"/>
      <c r="GCU79"/>
      <c r="GCV79"/>
      <c r="GCW79"/>
      <c r="GCX79"/>
      <c r="GCY79"/>
      <c r="GCZ79"/>
      <c r="GDA79"/>
      <c r="GDB79"/>
      <c r="GDC79"/>
      <c r="GDD79"/>
      <c r="GDE79"/>
      <c r="GDF79"/>
      <c r="GDG79"/>
      <c r="GDH79"/>
      <c r="GDI79"/>
      <c r="GDJ79"/>
      <c r="GDK79"/>
      <c r="GDL79"/>
      <c r="GDM79"/>
      <c r="GDN79"/>
      <c r="GDO79"/>
      <c r="GDP79"/>
      <c r="GDQ79"/>
      <c r="GDR79"/>
      <c r="GDS79"/>
      <c r="GDT79"/>
      <c r="GDU79"/>
      <c r="GDV79"/>
      <c r="GDW79"/>
      <c r="GDX79"/>
      <c r="GDY79"/>
      <c r="GDZ79"/>
      <c r="GEA79"/>
      <c r="GEB79"/>
      <c r="GEC79"/>
      <c r="GED79"/>
      <c r="GEE79"/>
      <c r="GEF79"/>
      <c r="GEG79"/>
      <c r="GEH79"/>
      <c r="GEI79"/>
      <c r="GEJ79"/>
      <c r="GEK79"/>
      <c r="GEL79"/>
      <c r="GEM79"/>
      <c r="GEN79"/>
      <c r="GEO79"/>
      <c r="GEP79"/>
      <c r="GEQ79"/>
      <c r="GER79"/>
      <c r="GES79"/>
      <c r="GET79"/>
      <c r="GEU79"/>
      <c r="GEV79"/>
      <c r="GEW79"/>
      <c r="GEX79"/>
      <c r="GEY79"/>
      <c r="GEZ79"/>
      <c r="GFA79"/>
      <c r="GFB79"/>
      <c r="GFC79"/>
      <c r="GFD79"/>
      <c r="GFE79"/>
      <c r="GFF79"/>
      <c r="GFG79"/>
      <c r="GFH79"/>
      <c r="GFI79"/>
      <c r="GFJ79"/>
      <c r="GFK79"/>
      <c r="GFL79"/>
      <c r="GFM79"/>
      <c r="GFN79"/>
      <c r="GFO79"/>
      <c r="GFP79"/>
      <c r="GFQ79"/>
      <c r="GFR79"/>
      <c r="GFS79"/>
      <c r="GFT79"/>
      <c r="GFU79"/>
      <c r="GFV79"/>
      <c r="GFW79"/>
      <c r="GFX79"/>
      <c r="GFY79"/>
      <c r="GFZ79"/>
      <c r="GGA79"/>
      <c r="GGB79"/>
      <c r="GGC79"/>
      <c r="GGD79"/>
      <c r="GGE79"/>
      <c r="GGF79"/>
      <c r="GGG79"/>
      <c r="GGH79"/>
      <c r="GGI79"/>
      <c r="GGJ79"/>
      <c r="GGK79"/>
      <c r="GGL79"/>
      <c r="GGM79"/>
      <c r="GGN79"/>
      <c r="GGO79"/>
      <c r="GGP79"/>
      <c r="GGQ79"/>
      <c r="GGR79"/>
      <c r="GGS79"/>
      <c r="GGT79"/>
      <c r="GGU79"/>
      <c r="GGV79"/>
      <c r="GGW79"/>
      <c r="GGX79"/>
      <c r="GGY79"/>
      <c r="GGZ79"/>
      <c r="GHA79"/>
      <c r="GHB79"/>
      <c r="GHC79"/>
      <c r="GHD79"/>
      <c r="GHE79"/>
      <c r="GHF79"/>
      <c r="GHG79"/>
      <c r="GHH79"/>
      <c r="GHI79"/>
      <c r="GHJ79"/>
      <c r="GHK79"/>
      <c r="GHL79"/>
      <c r="GHM79"/>
      <c r="GHN79"/>
      <c r="GHO79"/>
      <c r="GHP79"/>
      <c r="GHQ79"/>
      <c r="GHR79"/>
      <c r="GHS79"/>
      <c r="GHT79"/>
      <c r="GHU79"/>
      <c r="GHV79"/>
      <c r="GHW79"/>
      <c r="GHX79"/>
      <c r="GHY79"/>
      <c r="GHZ79"/>
      <c r="GIA79"/>
      <c r="GIB79"/>
      <c r="GIC79"/>
      <c r="GID79"/>
      <c r="GIE79"/>
      <c r="GIF79"/>
      <c r="GIG79"/>
      <c r="GIH79"/>
      <c r="GII79"/>
      <c r="GIJ79"/>
      <c r="GIK79"/>
      <c r="GIL79"/>
      <c r="GIM79"/>
      <c r="GIN79"/>
      <c r="GIO79"/>
      <c r="GIP79"/>
      <c r="GIQ79"/>
      <c r="GIR79"/>
      <c r="GIS79"/>
      <c r="GIT79"/>
      <c r="GIU79"/>
      <c r="GIV79"/>
      <c r="GIW79"/>
      <c r="GIX79"/>
      <c r="GIY79"/>
      <c r="GIZ79"/>
      <c r="GJA79"/>
      <c r="GJB79"/>
      <c r="GJC79"/>
      <c r="GJD79"/>
      <c r="GJE79"/>
      <c r="GJF79"/>
      <c r="GJG79"/>
      <c r="GJH79"/>
      <c r="GJI79"/>
      <c r="GJJ79"/>
      <c r="GJK79"/>
      <c r="GJL79"/>
      <c r="GJM79"/>
      <c r="GJN79"/>
      <c r="GJO79"/>
      <c r="GJP79"/>
      <c r="GJQ79"/>
      <c r="GJR79"/>
      <c r="GJS79"/>
      <c r="GJT79"/>
      <c r="GJU79"/>
      <c r="GJV79"/>
      <c r="GJW79"/>
      <c r="GJX79"/>
      <c r="GJY79"/>
      <c r="GJZ79"/>
      <c r="GKA79"/>
      <c r="GKB79"/>
      <c r="GKC79"/>
      <c r="GKD79"/>
      <c r="GKE79"/>
      <c r="GKF79"/>
      <c r="GKG79"/>
      <c r="GKH79"/>
      <c r="GKI79"/>
      <c r="GKJ79"/>
      <c r="GKK79"/>
      <c r="GKL79"/>
      <c r="GKM79"/>
      <c r="GKN79"/>
      <c r="GKO79"/>
      <c r="GKP79"/>
      <c r="GKQ79"/>
      <c r="GKR79"/>
      <c r="GKS79"/>
      <c r="GKT79"/>
      <c r="GKU79"/>
      <c r="GKV79"/>
      <c r="GKW79"/>
      <c r="GKX79"/>
      <c r="GKY79"/>
      <c r="GKZ79"/>
      <c r="GLA79"/>
      <c r="GLB79"/>
      <c r="GLC79"/>
      <c r="GLD79"/>
      <c r="GLE79"/>
      <c r="GLF79"/>
      <c r="GLG79"/>
      <c r="GLH79"/>
      <c r="GLI79"/>
      <c r="GLJ79"/>
      <c r="GLK79"/>
      <c r="GLL79"/>
      <c r="GLM79"/>
      <c r="GLN79"/>
      <c r="GLO79"/>
      <c r="GLP79"/>
      <c r="GLQ79"/>
      <c r="GLR79"/>
      <c r="GLS79"/>
      <c r="GLT79"/>
      <c r="GLU79"/>
      <c r="GLV79"/>
      <c r="GLW79"/>
      <c r="GLX79"/>
      <c r="GLY79"/>
      <c r="GLZ79"/>
      <c r="GMA79"/>
      <c r="GMB79"/>
      <c r="GMC79"/>
      <c r="GMD79"/>
      <c r="GME79"/>
      <c r="GMF79"/>
      <c r="GMG79"/>
      <c r="GMH79"/>
      <c r="GMI79"/>
      <c r="GMJ79"/>
      <c r="GMK79"/>
      <c r="GML79"/>
      <c r="GMM79"/>
      <c r="GMN79"/>
      <c r="GMO79"/>
      <c r="GMP79"/>
      <c r="GMQ79"/>
      <c r="GMR79"/>
      <c r="GMS79"/>
      <c r="GMT79"/>
      <c r="GMU79"/>
      <c r="GMV79"/>
      <c r="GMW79"/>
      <c r="GMX79"/>
      <c r="GMY79"/>
      <c r="GMZ79"/>
      <c r="GNA79"/>
      <c r="GNB79"/>
      <c r="GNC79"/>
      <c r="GND79"/>
      <c r="GNE79"/>
      <c r="GNF79"/>
      <c r="GNG79"/>
      <c r="GNH79"/>
      <c r="GNI79"/>
      <c r="GNJ79"/>
      <c r="GNK79"/>
      <c r="GNL79"/>
      <c r="GNM79"/>
      <c r="GNN79"/>
      <c r="GNO79"/>
      <c r="GNP79"/>
      <c r="GNQ79"/>
      <c r="GNR79"/>
      <c r="GNS79"/>
      <c r="GNT79"/>
      <c r="GNU79"/>
      <c r="GNV79"/>
      <c r="GNW79"/>
      <c r="GNX79"/>
      <c r="GNY79"/>
      <c r="GNZ79"/>
      <c r="GOA79"/>
      <c r="GOB79"/>
      <c r="GOC79"/>
      <c r="GOD79"/>
      <c r="GOE79"/>
      <c r="GOF79"/>
      <c r="GOG79"/>
      <c r="GOH79"/>
      <c r="GOI79"/>
      <c r="GOJ79"/>
      <c r="GOK79"/>
      <c r="GOL79"/>
      <c r="GOM79"/>
      <c r="GON79"/>
      <c r="GOO79"/>
      <c r="GOP79"/>
      <c r="GOQ79"/>
      <c r="GOR79"/>
      <c r="GOS79"/>
      <c r="GOT79"/>
      <c r="GOU79"/>
      <c r="GOV79"/>
      <c r="GOW79"/>
      <c r="GOX79"/>
      <c r="GOY79"/>
      <c r="GOZ79"/>
      <c r="GPA79"/>
      <c r="GPB79"/>
      <c r="GPC79"/>
      <c r="GPD79"/>
      <c r="GPE79"/>
      <c r="GPF79"/>
      <c r="GPG79"/>
      <c r="GPH79"/>
      <c r="GPI79"/>
      <c r="GPJ79"/>
      <c r="GPK79"/>
      <c r="GPL79"/>
      <c r="GPM79"/>
      <c r="GPN79"/>
      <c r="GPO79"/>
      <c r="GPP79"/>
      <c r="GPQ79"/>
      <c r="GPR79"/>
      <c r="GPS79"/>
      <c r="GPT79"/>
      <c r="GPU79"/>
      <c r="GPV79"/>
      <c r="GPW79"/>
      <c r="GPX79"/>
      <c r="GPY79"/>
      <c r="GPZ79"/>
      <c r="GQA79"/>
      <c r="GQB79"/>
      <c r="GQC79"/>
      <c r="GQD79"/>
      <c r="GQE79"/>
      <c r="GQF79"/>
      <c r="GQG79"/>
      <c r="GQH79"/>
      <c r="GQI79"/>
      <c r="GQJ79"/>
      <c r="GQK79"/>
      <c r="GQL79"/>
      <c r="GQM79"/>
      <c r="GQN79"/>
      <c r="GQO79"/>
      <c r="GQP79"/>
      <c r="GQQ79"/>
      <c r="GQR79"/>
      <c r="GQS79"/>
      <c r="GQT79"/>
      <c r="GQU79"/>
      <c r="GQV79"/>
      <c r="GQW79"/>
      <c r="GQX79"/>
      <c r="GQY79"/>
      <c r="GQZ79"/>
      <c r="GRA79"/>
      <c r="GRB79"/>
      <c r="GRC79"/>
      <c r="GRD79"/>
      <c r="GRE79"/>
      <c r="GRF79"/>
      <c r="GRG79"/>
      <c r="GRH79"/>
      <c r="GRI79"/>
      <c r="GRJ79"/>
      <c r="GRK79"/>
      <c r="GRL79"/>
      <c r="GRM79"/>
      <c r="GRN79"/>
      <c r="GRO79"/>
      <c r="GRP79"/>
      <c r="GRQ79"/>
      <c r="GRR79"/>
      <c r="GRS79"/>
      <c r="GRT79"/>
      <c r="GRU79"/>
      <c r="GRV79"/>
      <c r="GRW79"/>
      <c r="GRX79"/>
      <c r="GRY79"/>
      <c r="GRZ79"/>
      <c r="GSA79"/>
      <c r="GSB79"/>
      <c r="GSC79"/>
      <c r="GSD79"/>
      <c r="GSE79"/>
      <c r="GSF79"/>
      <c r="GSG79"/>
      <c r="GSH79"/>
      <c r="GSI79"/>
      <c r="GSJ79"/>
      <c r="GSK79"/>
      <c r="GSL79"/>
      <c r="GSM79"/>
      <c r="GSN79"/>
      <c r="GSO79"/>
      <c r="GSP79"/>
      <c r="GSQ79"/>
      <c r="GSR79"/>
      <c r="GSS79"/>
      <c r="GST79"/>
      <c r="GSU79"/>
      <c r="GSV79"/>
      <c r="GSW79"/>
      <c r="GSX79"/>
      <c r="GSY79"/>
      <c r="GSZ79"/>
      <c r="GTA79"/>
      <c r="GTB79"/>
      <c r="GTC79"/>
      <c r="GTD79"/>
      <c r="GTE79"/>
      <c r="GTF79"/>
      <c r="GTG79"/>
      <c r="GTH79"/>
      <c r="GTI79"/>
      <c r="GTJ79"/>
      <c r="GTK79"/>
      <c r="GTL79"/>
      <c r="GTM79"/>
      <c r="GTN79"/>
      <c r="GTO79"/>
      <c r="GTP79"/>
      <c r="GTQ79"/>
      <c r="GTR79"/>
      <c r="GTS79"/>
      <c r="GTT79"/>
      <c r="GTU79"/>
      <c r="GTV79"/>
      <c r="GTW79"/>
      <c r="GTX79"/>
      <c r="GTY79"/>
      <c r="GTZ79"/>
      <c r="GUA79"/>
      <c r="GUB79"/>
      <c r="GUC79"/>
      <c r="GUD79"/>
      <c r="GUE79"/>
      <c r="GUF79"/>
      <c r="GUG79"/>
      <c r="GUH79"/>
      <c r="GUI79"/>
      <c r="GUJ79"/>
      <c r="GUK79"/>
      <c r="GUL79"/>
      <c r="GUM79"/>
      <c r="GUN79"/>
      <c r="GUO79"/>
      <c r="GUP79"/>
      <c r="GUQ79"/>
      <c r="GUR79"/>
      <c r="GUS79"/>
      <c r="GUT79"/>
      <c r="GUU79"/>
      <c r="GUV79"/>
      <c r="GUW79"/>
      <c r="GUX79"/>
      <c r="GUY79"/>
      <c r="GUZ79"/>
      <c r="GVA79"/>
      <c r="GVB79"/>
      <c r="GVC79"/>
      <c r="GVD79"/>
      <c r="GVE79"/>
      <c r="GVF79"/>
      <c r="GVG79"/>
      <c r="GVH79"/>
      <c r="GVI79"/>
      <c r="GVJ79"/>
      <c r="GVK79"/>
      <c r="GVL79"/>
      <c r="GVM79"/>
      <c r="GVN79"/>
      <c r="GVO79"/>
      <c r="GVP79"/>
      <c r="GVQ79"/>
      <c r="GVR79"/>
      <c r="GVS79"/>
      <c r="GVT79"/>
      <c r="GVU79"/>
      <c r="GVV79"/>
      <c r="GVW79"/>
      <c r="GVX79"/>
      <c r="GVY79"/>
      <c r="GVZ79"/>
      <c r="GWA79"/>
      <c r="GWB79"/>
      <c r="GWC79"/>
      <c r="GWD79"/>
      <c r="GWE79"/>
      <c r="GWF79"/>
      <c r="GWG79"/>
      <c r="GWH79"/>
      <c r="GWI79"/>
      <c r="GWJ79"/>
      <c r="GWK79"/>
      <c r="GWL79"/>
      <c r="GWM79"/>
      <c r="GWN79"/>
      <c r="GWO79"/>
      <c r="GWP79"/>
      <c r="GWQ79"/>
      <c r="GWR79"/>
      <c r="GWS79"/>
      <c r="GWT79"/>
      <c r="GWU79"/>
      <c r="GWV79"/>
      <c r="GWW79"/>
      <c r="GWX79"/>
      <c r="GWY79"/>
      <c r="GWZ79"/>
      <c r="GXA79"/>
      <c r="GXB79"/>
      <c r="GXC79"/>
      <c r="GXD79"/>
      <c r="GXE79"/>
      <c r="GXF79"/>
      <c r="GXG79"/>
      <c r="GXH79"/>
      <c r="GXI79"/>
      <c r="GXJ79"/>
      <c r="GXK79"/>
      <c r="GXL79"/>
      <c r="GXM79"/>
      <c r="GXN79"/>
      <c r="GXO79"/>
      <c r="GXP79"/>
      <c r="GXQ79"/>
      <c r="GXR79"/>
      <c r="GXS79"/>
      <c r="GXT79"/>
      <c r="GXU79"/>
      <c r="GXV79"/>
      <c r="GXW79"/>
      <c r="GXX79"/>
      <c r="GXY79"/>
      <c r="GXZ79"/>
      <c r="GYA79"/>
      <c r="GYB79"/>
      <c r="GYC79"/>
      <c r="GYD79"/>
      <c r="GYE79"/>
      <c r="GYF79"/>
      <c r="GYG79"/>
      <c r="GYH79"/>
      <c r="GYI79"/>
      <c r="GYJ79"/>
      <c r="GYK79"/>
      <c r="GYL79"/>
      <c r="GYM79"/>
      <c r="GYN79"/>
      <c r="GYO79"/>
      <c r="GYP79"/>
      <c r="GYQ79"/>
      <c r="GYR79"/>
      <c r="GYS79"/>
      <c r="GYT79"/>
      <c r="GYU79"/>
      <c r="GYV79"/>
      <c r="GYW79"/>
      <c r="GYX79"/>
      <c r="GYY79"/>
      <c r="GYZ79"/>
      <c r="GZA79"/>
      <c r="GZB79"/>
      <c r="GZC79"/>
      <c r="GZD79"/>
      <c r="GZE79"/>
      <c r="GZF79"/>
      <c r="GZG79"/>
      <c r="GZH79"/>
      <c r="GZI79"/>
      <c r="GZJ79"/>
      <c r="GZK79"/>
      <c r="GZL79"/>
      <c r="GZM79"/>
      <c r="GZN79"/>
      <c r="GZO79"/>
      <c r="GZP79"/>
      <c r="GZQ79"/>
      <c r="GZR79"/>
      <c r="GZS79"/>
      <c r="GZT79"/>
      <c r="GZU79"/>
      <c r="GZV79"/>
      <c r="GZW79"/>
      <c r="GZX79"/>
      <c r="GZY79"/>
      <c r="GZZ79"/>
      <c r="HAA79"/>
      <c r="HAB79"/>
      <c r="HAC79"/>
      <c r="HAD79"/>
      <c r="HAE79"/>
      <c r="HAF79"/>
      <c r="HAG79"/>
      <c r="HAH79"/>
      <c r="HAI79"/>
      <c r="HAJ79"/>
      <c r="HAK79"/>
      <c r="HAL79"/>
      <c r="HAM79"/>
      <c r="HAN79"/>
      <c r="HAO79"/>
      <c r="HAP79"/>
      <c r="HAQ79"/>
      <c r="HAR79"/>
      <c r="HAS79"/>
      <c r="HAT79"/>
      <c r="HAU79"/>
      <c r="HAV79"/>
      <c r="HAW79"/>
      <c r="HAX79"/>
      <c r="HAY79"/>
      <c r="HAZ79"/>
      <c r="HBA79"/>
      <c r="HBB79"/>
      <c r="HBC79"/>
      <c r="HBD79"/>
      <c r="HBE79"/>
      <c r="HBF79"/>
      <c r="HBG79"/>
      <c r="HBH79"/>
      <c r="HBI79"/>
      <c r="HBJ79"/>
      <c r="HBK79"/>
      <c r="HBL79"/>
      <c r="HBM79"/>
      <c r="HBN79"/>
      <c r="HBO79"/>
      <c r="HBP79"/>
      <c r="HBQ79"/>
      <c r="HBR79"/>
      <c r="HBS79"/>
      <c r="HBT79"/>
      <c r="HBU79"/>
      <c r="HBV79"/>
      <c r="HBW79"/>
      <c r="HBX79"/>
      <c r="HBY79"/>
      <c r="HBZ79"/>
      <c r="HCA79"/>
      <c r="HCB79"/>
      <c r="HCC79"/>
      <c r="HCD79"/>
      <c r="HCE79"/>
      <c r="HCF79"/>
      <c r="HCG79"/>
      <c r="HCH79"/>
      <c r="HCI79"/>
      <c r="HCJ79"/>
      <c r="HCK79"/>
      <c r="HCL79"/>
      <c r="HCM79"/>
      <c r="HCN79"/>
      <c r="HCO79"/>
      <c r="HCP79"/>
      <c r="HCQ79"/>
      <c r="HCR79"/>
      <c r="HCS79"/>
      <c r="HCT79"/>
      <c r="HCU79"/>
      <c r="HCV79"/>
      <c r="HCW79"/>
      <c r="HCX79"/>
      <c r="HCY79"/>
      <c r="HCZ79"/>
      <c r="HDA79"/>
      <c r="HDB79"/>
      <c r="HDC79"/>
      <c r="HDD79"/>
      <c r="HDE79"/>
      <c r="HDF79"/>
      <c r="HDG79"/>
      <c r="HDH79"/>
      <c r="HDI79"/>
      <c r="HDJ79"/>
      <c r="HDK79"/>
      <c r="HDL79"/>
      <c r="HDM79"/>
      <c r="HDN79"/>
      <c r="HDO79"/>
      <c r="HDP79"/>
      <c r="HDQ79"/>
      <c r="HDR79"/>
      <c r="HDS79"/>
      <c r="HDT79"/>
      <c r="HDU79"/>
      <c r="HDV79"/>
      <c r="HDW79"/>
      <c r="HDX79"/>
      <c r="HDY79"/>
      <c r="HDZ79"/>
      <c r="HEA79"/>
      <c r="HEB79"/>
      <c r="HEC79"/>
      <c r="HED79"/>
      <c r="HEE79"/>
      <c r="HEF79"/>
      <c r="HEG79"/>
      <c r="HEH79"/>
      <c r="HEI79"/>
      <c r="HEJ79"/>
      <c r="HEK79"/>
      <c r="HEL79"/>
      <c r="HEM79"/>
      <c r="HEN79"/>
      <c r="HEO79"/>
      <c r="HEP79"/>
      <c r="HEQ79"/>
      <c r="HER79"/>
      <c r="HES79"/>
      <c r="HET79"/>
      <c r="HEU79"/>
      <c r="HEV79"/>
      <c r="HEW79"/>
      <c r="HEX79"/>
      <c r="HEY79"/>
      <c r="HEZ79"/>
      <c r="HFA79"/>
      <c r="HFB79"/>
      <c r="HFC79"/>
      <c r="HFD79"/>
      <c r="HFE79"/>
      <c r="HFF79"/>
      <c r="HFG79"/>
      <c r="HFH79"/>
      <c r="HFI79"/>
      <c r="HFJ79"/>
      <c r="HFK79"/>
      <c r="HFL79"/>
      <c r="HFM79"/>
      <c r="HFN79"/>
      <c r="HFO79"/>
      <c r="HFP79"/>
      <c r="HFQ79"/>
      <c r="HFR79"/>
      <c r="HFS79"/>
      <c r="HFT79"/>
      <c r="HFU79"/>
      <c r="HFV79"/>
      <c r="HFW79"/>
      <c r="HFX79"/>
      <c r="HFY79"/>
      <c r="HFZ79"/>
      <c r="HGA79"/>
      <c r="HGB79"/>
      <c r="HGC79"/>
      <c r="HGD79"/>
      <c r="HGE79"/>
      <c r="HGF79"/>
      <c r="HGG79"/>
      <c r="HGH79"/>
      <c r="HGI79"/>
      <c r="HGJ79"/>
      <c r="HGK79"/>
      <c r="HGL79"/>
      <c r="HGM79"/>
      <c r="HGN79"/>
      <c r="HGO79"/>
      <c r="HGP79"/>
      <c r="HGQ79"/>
      <c r="HGR79"/>
      <c r="HGS79"/>
      <c r="HGT79"/>
      <c r="HGU79"/>
      <c r="HGV79"/>
      <c r="HGW79"/>
      <c r="HGX79"/>
      <c r="HGY79"/>
      <c r="HGZ79"/>
      <c r="HHA79"/>
      <c r="HHB79"/>
      <c r="HHC79"/>
      <c r="HHD79"/>
      <c r="HHE79"/>
      <c r="HHF79"/>
      <c r="HHG79"/>
      <c r="HHH79"/>
      <c r="HHI79"/>
      <c r="HHJ79"/>
      <c r="HHK79"/>
      <c r="HHL79"/>
      <c r="HHM79"/>
      <c r="HHN79"/>
      <c r="HHO79"/>
      <c r="HHP79"/>
      <c r="HHQ79"/>
      <c r="HHR79"/>
      <c r="HHS79"/>
      <c r="HHT79"/>
      <c r="HHU79"/>
      <c r="HHV79"/>
      <c r="HHW79"/>
      <c r="HHX79"/>
      <c r="HHY79"/>
      <c r="HHZ79"/>
      <c r="HIA79"/>
      <c r="HIB79"/>
      <c r="HIC79"/>
      <c r="HID79"/>
      <c r="HIE79"/>
      <c r="HIF79"/>
      <c r="HIG79"/>
      <c r="HIH79"/>
      <c r="HII79"/>
      <c r="HIJ79"/>
      <c r="HIK79"/>
      <c r="HIL79"/>
      <c r="HIM79"/>
      <c r="HIN79"/>
      <c r="HIO79"/>
      <c r="HIP79"/>
      <c r="HIQ79"/>
      <c r="HIR79"/>
      <c r="HIS79"/>
      <c r="HIT79"/>
      <c r="HIU79"/>
      <c r="HIV79"/>
      <c r="HIW79"/>
      <c r="HIX79"/>
      <c r="HIY79"/>
      <c r="HIZ79"/>
      <c r="HJA79"/>
      <c r="HJB79"/>
      <c r="HJC79"/>
      <c r="HJD79"/>
      <c r="HJE79"/>
      <c r="HJF79"/>
      <c r="HJG79"/>
      <c r="HJH79"/>
      <c r="HJI79"/>
      <c r="HJJ79"/>
      <c r="HJK79"/>
      <c r="HJL79"/>
      <c r="HJM79"/>
      <c r="HJN79"/>
      <c r="HJO79"/>
      <c r="HJP79"/>
      <c r="HJQ79"/>
      <c r="HJR79"/>
      <c r="HJS79"/>
      <c r="HJT79"/>
      <c r="HJU79"/>
      <c r="HJV79"/>
      <c r="HJW79"/>
      <c r="HJX79"/>
      <c r="HJY79"/>
      <c r="HJZ79"/>
      <c r="HKA79"/>
      <c r="HKB79"/>
      <c r="HKC79"/>
      <c r="HKD79"/>
      <c r="HKE79"/>
      <c r="HKF79"/>
      <c r="HKG79"/>
      <c r="HKH79"/>
      <c r="HKI79"/>
      <c r="HKJ79"/>
      <c r="HKK79"/>
      <c r="HKL79"/>
      <c r="HKM79"/>
      <c r="HKN79"/>
      <c r="HKO79"/>
      <c r="HKP79"/>
      <c r="HKQ79"/>
      <c r="HKR79"/>
      <c r="HKS79"/>
      <c r="HKT79"/>
      <c r="HKU79"/>
      <c r="HKV79"/>
      <c r="HKW79"/>
      <c r="HKX79"/>
      <c r="HKY79"/>
      <c r="HKZ79"/>
      <c r="HLA79"/>
      <c r="HLB79"/>
      <c r="HLC79"/>
      <c r="HLD79"/>
      <c r="HLE79"/>
      <c r="HLF79"/>
      <c r="HLG79"/>
      <c r="HLH79"/>
      <c r="HLI79"/>
      <c r="HLJ79"/>
      <c r="HLK79"/>
      <c r="HLL79"/>
      <c r="HLM79"/>
      <c r="HLN79"/>
      <c r="HLO79"/>
      <c r="HLP79"/>
      <c r="HLQ79"/>
      <c r="HLR79"/>
      <c r="HLS79"/>
      <c r="HLT79"/>
      <c r="HLU79"/>
      <c r="HLV79"/>
      <c r="HLW79"/>
      <c r="HLX79"/>
      <c r="HLY79"/>
      <c r="HLZ79"/>
      <c r="HMA79"/>
      <c r="HMB79"/>
      <c r="HMC79"/>
      <c r="HMD79"/>
      <c r="HME79"/>
      <c r="HMF79"/>
      <c r="HMG79"/>
      <c r="HMH79"/>
      <c r="HMI79"/>
      <c r="HMJ79"/>
      <c r="HMK79"/>
      <c r="HML79"/>
      <c r="HMM79"/>
      <c r="HMN79"/>
      <c r="HMO79"/>
      <c r="HMP79"/>
      <c r="HMQ79"/>
      <c r="HMR79"/>
      <c r="HMS79"/>
      <c r="HMT79"/>
      <c r="HMU79"/>
      <c r="HMV79"/>
      <c r="HMW79"/>
      <c r="HMX79"/>
      <c r="HMY79"/>
      <c r="HMZ79"/>
      <c r="HNA79"/>
      <c r="HNB79"/>
      <c r="HNC79"/>
      <c r="HND79"/>
      <c r="HNE79"/>
      <c r="HNF79"/>
      <c r="HNG79"/>
      <c r="HNH79"/>
      <c r="HNI79"/>
      <c r="HNJ79"/>
      <c r="HNK79"/>
      <c r="HNL79"/>
      <c r="HNM79"/>
      <c r="HNN79"/>
      <c r="HNO79"/>
      <c r="HNP79"/>
      <c r="HNQ79"/>
      <c r="HNR79"/>
      <c r="HNS79"/>
      <c r="HNT79"/>
      <c r="HNU79"/>
      <c r="HNV79"/>
      <c r="HNW79"/>
      <c r="HNX79"/>
      <c r="HNY79"/>
      <c r="HNZ79"/>
      <c r="HOA79"/>
      <c r="HOB79"/>
      <c r="HOC79"/>
      <c r="HOD79"/>
      <c r="HOE79"/>
      <c r="HOF79"/>
      <c r="HOG79"/>
      <c r="HOH79"/>
      <c r="HOI79"/>
      <c r="HOJ79"/>
      <c r="HOK79"/>
      <c r="HOL79"/>
      <c r="HOM79"/>
      <c r="HON79"/>
      <c r="HOO79"/>
      <c r="HOP79"/>
      <c r="HOQ79"/>
      <c r="HOR79"/>
      <c r="HOS79"/>
      <c r="HOT79"/>
      <c r="HOU79"/>
      <c r="HOV79"/>
      <c r="HOW79"/>
      <c r="HOX79"/>
      <c r="HOY79"/>
      <c r="HOZ79"/>
      <c r="HPA79"/>
      <c r="HPB79"/>
      <c r="HPC79"/>
      <c r="HPD79"/>
      <c r="HPE79"/>
      <c r="HPF79"/>
      <c r="HPG79"/>
      <c r="HPH79"/>
      <c r="HPI79"/>
      <c r="HPJ79"/>
      <c r="HPK79"/>
      <c r="HPL79"/>
      <c r="HPM79"/>
      <c r="HPN79"/>
      <c r="HPO79"/>
      <c r="HPP79"/>
      <c r="HPQ79"/>
      <c r="HPR79"/>
      <c r="HPS79"/>
      <c r="HPT79"/>
      <c r="HPU79"/>
      <c r="HPV79"/>
      <c r="HPW79"/>
      <c r="HPX79"/>
      <c r="HPY79"/>
      <c r="HPZ79"/>
      <c r="HQA79"/>
      <c r="HQB79"/>
      <c r="HQC79"/>
      <c r="HQD79"/>
      <c r="HQE79"/>
      <c r="HQF79"/>
      <c r="HQG79"/>
      <c r="HQH79"/>
      <c r="HQI79"/>
      <c r="HQJ79"/>
      <c r="HQK79"/>
      <c r="HQL79"/>
      <c r="HQM79"/>
      <c r="HQN79"/>
      <c r="HQO79"/>
      <c r="HQP79"/>
      <c r="HQQ79"/>
      <c r="HQR79"/>
      <c r="HQS79"/>
      <c r="HQT79"/>
      <c r="HQU79"/>
      <c r="HQV79"/>
      <c r="HQW79"/>
      <c r="HQX79"/>
      <c r="HQY79"/>
      <c r="HQZ79"/>
      <c r="HRA79"/>
      <c r="HRB79"/>
      <c r="HRC79"/>
      <c r="HRD79"/>
      <c r="HRE79"/>
      <c r="HRF79"/>
      <c r="HRG79"/>
      <c r="HRH79"/>
      <c r="HRI79"/>
      <c r="HRJ79"/>
      <c r="HRK79"/>
      <c r="HRL79"/>
      <c r="HRM79"/>
      <c r="HRN79"/>
      <c r="HRO79"/>
      <c r="HRP79"/>
      <c r="HRQ79"/>
      <c r="HRR79"/>
      <c r="HRS79"/>
      <c r="HRT79"/>
      <c r="HRU79"/>
      <c r="HRV79"/>
      <c r="HRW79"/>
      <c r="HRX79"/>
      <c r="HRY79"/>
      <c r="HRZ79"/>
      <c r="HSA79"/>
      <c r="HSB79"/>
      <c r="HSC79"/>
      <c r="HSD79"/>
      <c r="HSE79"/>
      <c r="HSF79"/>
      <c r="HSG79"/>
      <c r="HSH79"/>
      <c r="HSI79"/>
      <c r="HSJ79"/>
      <c r="HSK79"/>
      <c r="HSL79"/>
      <c r="HSM79"/>
      <c r="HSN79"/>
      <c r="HSO79"/>
      <c r="HSP79"/>
      <c r="HSQ79"/>
      <c r="HSR79"/>
      <c r="HSS79"/>
      <c r="HST79"/>
      <c r="HSU79"/>
      <c r="HSV79"/>
      <c r="HSW79"/>
      <c r="HSX79"/>
      <c r="HSY79"/>
      <c r="HSZ79"/>
      <c r="HTA79"/>
      <c r="HTB79"/>
      <c r="HTC79"/>
      <c r="HTD79"/>
      <c r="HTE79"/>
      <c r="HTF79"/>
      <c r="HTG79"/>
      <c r="HTH79"/>
      <c r="HTI79"/>
      <c r="HTJ79"/>
      <c r="HTK79"/>
      <c r="HTL79"/>
      <c r="HTM79"/>
      <c r="HTN79"/>
      <c r="HTO79"/>
      <c r="HTP79"/>
      <c r="HTQ79"/>
      <c r="HTR79"/>
      <c r="HTS79"/>
      <c r="HTT79"/>
      <c r="HTU79"/>
      <c r="HTV79"/>
      <c r="HTW79"/>
      <c r="HTX79"/>
      <c r="HTY79"/>
      <c r="HTZ79"/>
      <c r="HUA79"/>
      <c r="HUB79"/>
      <c r="HUC79"/>
      <c r="HUD79"/>
      <c r="HUE79"/>
      <c r="HUF79"/>
      <c r="HUG79"/>
      <c r="HUH79"/>
      <c r="HUI79"/>
      <c r="HUJ79"/>
      <c r="HUK79"/>
      <c r="HUL79"/>
      <c r="HUM79"/>
      <c r="HUN79"/>
      <c r="HUO79"/>
      <c r="HUP79"/>
      <c r="HUQ79"/>
      <c r="HUR79"/>
      <c r="HUS79"/>
      <c r="HUT79"/>
      <c r="HUU79"/>
      <c r="HUV79"/>
      <c r="HUW79"/>
      <c r="HUX79"/>
      <c r="HUY79"/>
      <c r="HUZ79"/>
      <c r="HVA79"/>
      <c r="HVB79"/>
      <c r="HVC79"/>
      <c r="HVD79"/>
      <c r="HVE79"/>
      <c r="HVF79"/>
      <c r="HVG79"/>
      <c r="HVH79"/>
      <c r="HVI79"/>
      <c r="HVJ79"/>
      <c r="HVK79"/>
      <c r="HVL79"/>
      <c r="HVM79"/>
      <c r="HVN79"/>
      <c r="HVO79"/>
      <c r="HVP79"/>
      <c r="HVQ79"/>
      <c r="HVR79"/>
      <c r="HVS79"/>
      <c r="HVT79"/>
      <c r="HVU79"/>
      <c r="HVV79"/>
      <c r="HVW79"/>
      <c r="HVX79"/>
      <c r="HVY79"/>
      <c r="HVZ79"/>
      <c r="HWA79"/>
      <c r="HWB79"/>
      <c r="HWC79"/>
      <c r="HWD79"/>
      <c r="HWE79"/>
      <c r="HWF79"/>
      <c r="HWG79"/>
      <c r="HWH79"/>
      <c r="HWI79"/>
      <c r="HWJ79"/>
      <c r="HWK79"/>
      <c r="HWL79"/>
      <c r="HWM79"/>
      <c r="HWN79"/>
      <c r="HWO79"/>
      <c r="HWP79"/>
      <c r="HWQ79"/>
      <c r="HWR79"/>
      <c r="HWS79"/>
      <c r="HWT79"/>
      <c r="HWU79"/>
      <c r="HWV79"/>
      <c r="HWW79"/>
      <c r="HWX79"/>
      <c r="HWY79"/>
      <c r="HWZ79"/>
      <c r="HXA79"/>
      <c r="HXB79"/>
      <c r="HXC79"/>
      <c r="HXD79"/>
      <c r="HXE79"/>
      <c r="HXF79"/>
      <c r="HXG79"/>
      <c r="HXH79"/>
      <c r="HXI79"/>
      <c r="HXJ79"/>
      <c r="HXK79"/>
      <c r="HXL79"/>
      <c r="HXM79"/>
      <c r="HXN79"/>
      <c r="HXO79"/>
      <c r="HXP79"/>
      <c r="HXQ79"/>
      <c r="HXR79"/>
      <c r="HXS79"/>
      <c r="HXT79"/>
      <c r="HXU79"/>
      <c r="HXV79"/>
      <c r="HXW79"/>
      <c r="HXX79"/>
      <c r="HXY79"/>
      <c r="HXZ79"/>
      <c r="HYA79"/>
      <c r="HYB79"/>
      <c r="HYC79"/>
      <c r="HYD79"/>
      <c r="HYE79"/>
      <c r="HYF79"/>
      <c r="HYG79"/>
      <c r="HYH79"/>
      <c r="HYI79"/>
      <c r="HYJ79"/>
      <c r="HYK79"/>
      <c r="HYL79"/>
      <c r="HYM79"/>
      <c r="HYN79"/>
      <c r="HYO79"/>
      <c r="HYP79"/>
      <c r="HYQ79"/>
      <c r="HYR79"/>
      <c r="HYS79"/>
      <c r="HYT79"/>
      <c r="HYU79"/>
      <c r="HYV79"/>
      <c r="HYW79"/>
      <c r="HYX79"/>
      <c r="HYY79"/>
      <c r="HYZ79"/>
      <c r="HZA79"/>
      <c r="HZB79"/>
      <c r="HZC79"/>
      <c r="HZD79"/>
      <c r="HZE79"/>
      <c r="HZF79"/>
      <c r="HZG79"/>
      <c r="HZH79"/>
      <c r="HZI79"/>
      <c r="HZJ79"/>
      <c r="HZK79"/>
      <c r="HZL79"/>
      <c r="HZM79"/>
      <c r="HZN79"/>
      <c r="HZO79"/>
      <c r="HZP79"/>
      <c r="HZQ79"/>
      <c r="HZR79"/>
      <c r="HZS79"/>
      <c r="HZT79"/>
      <c r="HZU79"/>
      <c r="HZV79"/>
      <c r="HZW79"/>
      <c r="HZX79"/>
      <c r="HZY79"/>
      <c r="HZZ79"/>
      <c r="IAA79"/>
      <c r="IAB79"/>
      <c r="IAC79"/>
      <c r="IAD79"/>
      <c r="IAE79"/>
      <c r="IAF79"/>
      <c r="IAG79"/>
      <c r="IAH79"/>
      <c r="IAI79"/>
      <c r="IAJ79"/>
      <c r="IAK79"/>
      <c r="IAL79"/>
      <c r="IAM79"/>
      <c r="IAN79"/>
      <c r="IAO79"/>
      <c r="IAP79"/>
      <c r="IAQ79"/>
      <c r="IAR79"/>
      <c r="IAS79"/>
      <c r="IAT79"/>
      <c r="IAU79"/>
      <c r="IAV79"/>
      <c r="IAW79"/>
      <c r="IAX79"/>
      <c r="IAY79"/>
      <c r="IAZ79"/>
      <c r="IBA79"/>
      <c r="IBB79"/>
      <c r="IBC79"/>
      <c r="IBD79"/>
      <c r="IBE79"/>
      <c r="IBF79"/>
      <c r="IBG79"/>
      <c r="IBH79"/>
      <c r="IBI79"/>
      <c r="IBJ79"/>
      <c r="IBK79"/>
      <c r="IBL79"/>
      <c r="IBM79"/>
      <c r="IBN79"/>
      <c r="IBO79"/>
      <c r="IBP79"/>
      <c r="IBQ79"/>
      <c r="IBR79"/>
      <c r="IBS79"/>
      <c r="IBT79"/>
      <c r="IBU79"/>
      <c r="IBV79"/>
      <c r="IBW79"/>
      <c r="IBX79"/>
      <c r="IBY79"/>
      <c r="IBZ79"/>
      <c r="ICA79"/>
      <c r="ICB79"/>
      <c r="ICC79"/>
      <c r="ICD79"/>
      <c r="ICE79"/>
      <c r="ICF79"/>
      <c r="ICG79"/>
      <c r="ICH79"/>
      <c r="ICI79"/>
      <c r="ICJ79"/>
      <c r="ICK79"/>
      <c r="ICL79"/>
      <c r="ICM79"/>
      <c r="ICN79"/>
      <c r="ICO79"/>
      <c r="ICP79"/>
      <c r="ICQ79"/>
      <c r="ICR79"/>
      <c r="ICS79"/>
      <c r="ICT79"/>
      <c r="ICU79"/>
      <c r="ICV79"/>
      <c r="ICW79"/>
      <c r="ICX79"/>
      <c r="ICY79"/>
      <c r="ICZ79"/>
      <c r="IDA79"/>
      <c r="IDB79"/>
      <c r="IDC79"/>
      <c r="IDD79"/>
      <c r="IDE79"/>
      <c r="IDF79"/>
      <c r="IDG79"/>
      <c r="IDH79"/>
      <c r="IDI79"/>
      <c r="IDJ79"/>
      <c r="IDK79"/>
      <c r="IDL79"/>
      <c r="IDM79"/>
      <c r="IDN79"/>
      <c r="IDO79"/>
      <c r="IDP79"/>
      <c r="IDQ79"/>
      <c r="IDR79"/>
      <c r="IDS79"/>
      <c r="IDT79"/>
      <c r="IDU79"/>
      <c r="IDV79"/>
      <c r="IDW79"/>
      <c r="IDX79"/>
      <c r="IDY79"/>
      <c r="IDZ79"/>
      <c r="IEA79"/>
      <c r="IEB79"/>
      <c r="IEC79"/>
      <c r="IED79"/>
      <c r="IEE79"/>
      <c r="IEF79"/>
      <c r="IEG79"/>
      <c r="IEH79"/>
      <c r="IEI79"/>
      <c r="IEJ79"/>
      <c r="IEK79"/>
      <c r="IEL79"/>
      <c r="IEM79"/>
      <c r="IEN79"/>
      <c r="IEO79"/>
      <c r="IEP79"/>
      <c r="IEQ79"/>
      <c r="IER79"/>
      <c r="IES79"/>
      <c r="IET79"/>
      <c r="IEU79"/>
      <c r="IEV79"/>
      <c r="IEW79"/>
      <c r="IEX79"/>
      <c r="IEY79"/>
      <c r="IEZ79"/>
      <c r="IFA79"/>
      <c r="IFB79"/>
      <c r="IFC79"/>
      <c r="IFD79"/>
      <c r="IFE79"/>
      <c r="IFF79"/>
      <c r="IFG79"/>
      <c r="IFH79"/>
      <c r="IFI79"/>
      <c r="IFJ79"/>
      <c r="IFK79"/>
      <c r="IFL79"/>
      <c r="IFM79"/>
      <c r="IFN79"/>
      <c r="IFO79"/>
      <c r="IFP79"/>
      <c r="IFQ79"/>
      <c r="IFR79"/>
      <c r="IFS79"/>
      <c r="IFT79"/>
      <c r="IFU79"/>
      <c r="IFV79"/>
      <c r="IFW79"/>
      <c r="IFX79"/>
      <c r="IFY79"/>
      <c r="IFZ79"/>
      <c r="IGA79"/>
      <c r="IGB79"/>
      <c r="IGC79"/>
      <c r="IGD79"/>
      <c r="IGE79"/>
      <c r="IGF79"/>
      <c r="IGG79"/>
      <c r="IGH79"/>
      <c r="IGI79"/>
      <c r="IGJ79"/>
      <c r="IGK79"/>
      <c r="IGL79"/>
      <c r="IGM79"/>
      <c r="IGN79"/>
      <c r="IGO79"/>
      <c r="IGP79"/>
      <c r="IGQ79"/>
      <c r="IGR79"/>
      <c r="IGS79"/>
      <c r="IGT79"/>
      <c r="IGU79"/>
      <c r="IGV79"/>
      <c r="IGW79"/>
      <c r="IGX79"/>
      <c r="IGY79"/>
      <c r="IGZ79"/>
      <c r="IHA79"/>
      <c r="IHB79"/>
      <c r="IHC79"/>
      <c r="IHD79"/>
      <c r="IHE79"/>
      <c r="IHF79"/>
      <c r="IHG79"/>
      <c r="IHH79"/>
      <c r="IHI79"/>
      <c r="IHJ79"/>
      <c r="IHK79"/>
      <c r="IHL79"/>
      <c r="IHM79"/>
      <c r="IHN79"/>
      <c r="IHO79"/>
      <c r="IHP79"/>
      <c r="IHQ79"/>
      <c r="IHR79"/>
      <c r="IHS79"/>
      <c r="IHT79"/>
      <c r="IHU79"/>
      <c r="IHV79"/>
      <c r="IHW79"/>
      <c r="IHX79"/>
      <c r="IHY79"/>
      <c r="IHZ79"/>
      <c r="IIA79"/>
      <c r="IIB79"/>
      <c r="IIC79"/>
      <c r="IID79"/>
      <c r="IIE79"/>
      <c r="IIF79"/>
      <c r="IIG79"/>
      <c r="IIH79"/>
      <c r="III79"/>
      <c r="IIJ79"/>
      <c r="IIK79"/>
      <c r="IIL79"/>
      <c r="IIM79"/>
      <c r="IIN79"/>
      <c r="IIO79"/>
      <c r="IIP79"/>
      <c r="IIQ79"/>
      <c r="IIR79"/>
      <c r="IIS79"/>
      <c r="IIT79"/>
      <c r="IIU79"/>
      <c r="IIV79"/>
      <c r="IIW79"/>
      <c r="IIX79"/>
      <c r="IIY79"/>
      <c r="IIZ79"/>
      <c r="IJA79"/>
      <c r="IJB79"/>
      <c r="IJC79"/>
      <c r="IJD79"/>
      <c r="IJE79"/>
      <c r="IJF79"/>
      <c r="IJG79"/>
      <c r="IJH79"/>
      <c r="IJI79"/>
      <c r="IJJ79"/>
      <c r="IJK79"/>
      <c r="IJL79"/>
      <c r="IJM79"/>
      <c r="IJN79"/>
      <c r="IJO79"/>
      <c r="IJP79"/>
      <c r="IJQ79"/>
      <c r="IJR79"/>
      <c r="IJS79"/>
      <c r="IJT79"/>
      <c r="IJU79"/>
      <c r="IJV79"/>
      <c r="IJW79"/>
      <c r="IJX79"/>
      <c r="IJY79"/>
      <c r="IJZ79"/>
      <c r="IKA79"/>
      <c r="IKB79"/>
      <c r="IKC79"/>
      <c r="IKD79"/>
      <c r="IKE79"/>
      <c r="IKF79"/>
      <c r="IKG79"/>
      <c r="IKH79"/>
      <c r="IKI79"/>
      <c r="IKJ79"/>
      <c r="IKK79"/>
      <c r="IKL79"/>
      <c r="IKM79"/>
      <c r="IKN79"/>
      <c r="IKO79"/>
      <c r="IKP79"/>
      <c r="IKQ79"/>
      <c r="IKR79"/>
      <c r="IKS79"/>
      <c r="IKT79"/>
      <c r="IKU79"/>
      <c r="IKV79"/>
      <c r="IKW79"/>
      <c r="IKX79"/>
      <c r="IKY79"/>
      <c r="IKZ79"/>
      <c r="ILA79"/>
      <c r="ILB79"/>
      <c r="ILC79"/>
      <c r="ILD79"/>
      <c r="ILE79"/>
      <c r="ILF79"/>
      <c r="ILG79"/>
      <c r="ILH79"/>
      <c r="ILI79"/>
      <c r="ILJ79"/>
      <c r="ILK79"/>
      <c r="ILL79"/>
      <c r="ILM79"/>
      <c r="ILN79"/>
      <c r="ILO79"/>
      <c r="ILP79"/>
      <c r="ILQ79"/>
      <c r="ILR79"/>
      <c r="ILS79"/>
      <c r="ILT79"/>
      <c r="ILU79"/>
      <c r="ILV79"/>
      <c r="ILW79"/>
      <c r="ILX79"/>
      <c r="ILY79"/>
      <c r="ILZ79"/>
      <c r="IMA79"/>
      <c r="IMB79"/>
      <c r="IMC79"/>
      <c r="IMD79"/>
      <c r="IME79"/>
      <c r="IMF79"/>
      <c r="IMG79"/>
      <c r="IMH79"/>
      <c r="IMI79"/>
      <c r="IMJ79"/>
      <c r="IMK79"/>
      <c r="IML79"/>
      <c r="IMM79"/>
      <c r="IMN79"/>
      <c r="IMO79"/>
      <c r="IMP79"/>
      <c r="IMQ79"/>
      <c r="IMR79"/>
      <c r="IMS79"/>
      <c r="IMT79"/>
      <c r="IMU79"/>
      <c r="IMV79"/>
      <c r="IMW79"/>
      <c r="IMX79"/>
      <c r="IMY79"/>
      <c r="IMZ79"/>
      <c r="INA79"/>
      <c r="INB79"/>
      <c r="INC79"/>
      <c r="IND79"/>
      <c r="INE79"/>
      <c r="INF79"/>
      <c r="ING79"/>
      <c r="INH79"/>
      <c r="INI79"/>
      <c r="INJ79"/>
      <c r="INK79"/>
      <c r="INL79"/>
      <c r="INM79"/>
      <c r="INN79"/>
      <c r="INO79"/>
      <c r="INP79"/>
      <c r="INQ79"/>
      <c r="INR79"/>
      <c r="INS79"/>
      <c r="INT79"/>
      <c r="INU79"/>
      <c r="INV79"/>
      <c r="INW79"/>
      <c r="INX79"/>
      <c r="INY79"/>
      <c r="INZ79"/>
      <c r="IOA79"/>
      <c r="IOB79"/>
      <c r="IOC79"/>
      <c r="IOD79"/>
      <c r="IOE79"/>
      <c r="IOF79"/>
      <c r="IOG79"/>
      <c r="IOH79"/>
      <c r="IOI79"/>
      <c r="IOJ79"/>
      <c r="IOK79"/>
      <c r="IOL79"/>
      <c r="IOM79"/>
      <c r="ION79"/>
      <c r="IOO79"/>
      <c r="IOP79"/>
      <c r="IOQ79"/>
      <c r="IOR79"/>
      <c r="IOS79"/>
      <c r="IOT79"/>
      <c r="IOU79"/>
      <c r="IOV79"/>
      <c r="IOW79"/>
      <c r="IOX79"/>
      <c r="IOY79"/>
      <c r="IOZ79"/>
      <c r="IPA79"/>
      <c r="IPB79"/>
      <c r="IPC79"/>
      <c r="IPD79"/>
      <c r="IPE79"/>
      <c r="IPF79"/>
      <c r="IPG79"/>
      <c r="IPH79"/>
      <c r="IPI79"/>
      <c r="IPJ79"/>
      <c r="IPK79"/>
      <c r="IPL79"/>
      <c r="IPM79"/>
      <c r="IPN79"/>
      <c r="IPO79"/>
      <c r="IPP79"/>
      <c r="IPQ79"/>
      <c r="IPR79"/>
      <c r="IPS79"/>
      <c r="IPT79"/>
      <c r="IPU79"/>
      <c r="IPV79"/>
      <c r="IPW79"/>
      <c r="IPX79"/>
      <c r="IPY79"/>
      <c r="IPZ79"/>
      <c r="IQA79"/>
      <c r="IQB79"/>
      <c r="IQC79"/>
      <c r="IQD79"/>
      <c r="IQE79"/>
      <c r="IQF79"/>
      <c r="IQG79"/>
      <c r="IQH79"/>
      <c r="IQI79"/>
      <c r="IQJ79"/>
      <c r="IQK79"/>
      <c r="IQL79"/>
      <c r="IQM79"/>
      <c r="IQN79"/>
      <c r="IQO79"/>
      <c r="IQP79"/>
      <c r="IQQ79"/>
      <c r="IQR79"/>
      <c r="IQS79"/>
      <c r="IQT79"/>
      <c r="IQU79"/>
      <c r="IQV79"/>
      <c r="IQW79"/>
      <c r="IQX79"/>
      <c r="IQY79"/>
      <c r="IQZ79"/>
      <c r="IRA79"/>
      <c r="IRB79"/>
      <c r="IRC79"/>
      <c r="IRD79"/>
      <c r="IRE79"/>
      <c r="IRF79"/>
      <c r="IRG79"/>
      <c r="IRH79"/>
      <c r="IRI79"/>
      <c r="IRJ79"/>
      <c r="IRK79"/>
      <c r="IRL79"/>
      <c r="IRM79"/>
      <c r="IRN79"/>
      <c r="IRO79"/>
      <c r="IRP79"/>
      <c r="IRQ79"/>
      <c r="IRR79"/>
      <c r="IRS79"/>
      <c r="IRT79"/>
      <c r="IRU79"/>
      <c r="IRV79"/>
      <c r="IRW79"/>
      <c r="IRX79"/>
      <c r="IRY79"/>
      <c r="IRZ79"/>
      <c r="ISA79"/>
      <c r="ISB79"/>
      <c r="ISC79"/>
      <c r="ISD79"/>
      <c r="ISE79"/>
      <c r="ISF79"/>
      <c r="ISG79"/>
      <c r="ISH79"/>
      <c r="ISI79"/>
      <c r="ISJ79"/>
      <c r="ISK79"/>
      <c r="ISL79"/>
      <c r="ISM79"/>
      <c r="ISN79"/>
      <c r="ISO79"/>
      <c r="ISP79"/>
      <c r="ISQ79"/>
      <c r="ISR79"/>
      <c r="ISS79"/>
      <c r="IST79"/>
      <c r="ISU79"/>
      <c r="ISV79"/>
      <c r="ISW79"/>
      <c r="ISX79"/>
      <c r="ISY79"/>
      <c r="ISZ79"/>
      <c r="ITA79"/>
      <c r="ITB79"/>
      <c r="ITC79"/>
      <c r="ITD79"/>
      <c r="ITE79"/>
      <c r="ITF79"/>
      <c r="ITG79"/>
      <c r="ITH79"/>
      <c r="ITI79"/>
      <c r="ITJ79"/>
      <c r="ITK79"/>
      <c r="ITL79"/>
      <c r="ITM79"/>
      <c r="ITN79"/>
      <c r="ITO79"/>
      <c r="ITP79"/>
      <c r="ITQ79"/>
      <c r="ITR79"/>
      <c r="ITS79"/>
      <c r="ITT79"/>
      <c r="ITU79"/>
      <c r="ITV79"/>
      <c r="ITW79"/>
      <c r="ITX79"/>
      <c r="ITY79"/>
      <c r="ITZ79"/>
      <c r="IUA79"/>
      <c r="IUB79"/>
      <c r="IUC79"/>
      <c r="IUD79"/>
      <c r="IUE79"/>
      <c r="IUF79"/>
      <c r="IUG79"/>
      <c r="IUH79"/>
      <c r="IUI79"/>
      <c r="IUJ79"/>
      <c r="IUK79"/>
      <c r="IUL79"/>
      <c r="IUM79"/>
      <c r="IUN79"/>
      <c r="IUO79"/>
      <c r="IUP79"/>
      <c r="IUQ79"/>
      <c r="IUR79"/>
      <c r="IUS79"/>
      <c r="IUT79"/>
      <c r="IUU79"/>
      <c r="IUV79"/>
      <c r="IUW79"/>
      <c r="IUX79"/>
      <c r="IUY79"/>
      <c r="IUZ79"/>
      <c r="IVA79"/>
      <c r="IVB79"/>
      <c r="IVC79"/>
      <c r="IVD79"/>
      <c r="IVE79"/>
      <c r="IVF79"/>
      <c r="IVG79"/>
      <c r="IVH79"/>
      <c r="IVI79"/>
      <c r="IVJ79"/>
      <c r="IVK79"/>
      <c r="IVL79"/>
      <c r="IVM79"/>
      <c r="IVN79"/>
      <c r="IVO79"/>
      <c r="IVP79"/>
      <c r="IVQ79"/>
      <c r="IVR79"/>
      <c r="IVS79"/>
      <c r="IVT79"/>
      <c r="IVU79"/>
      <c r="IVV79"/>
      <c r="IVW79"/>
      <c r="IVX79"/>
      <c r="IVY79"/>
      <c r="IVZ79"/>
      <c r="IWA79"/>
      <c r="IWB79"/>
      <c r="IWC79"/>
      <c r="IWD79"/>
      <c r="IWE79"/>
      <c r="IWF79"/>
      <c r="IWG79"/>
      <c r="IWH79"/>
      <c r="IWI79"/>
      <c r="IWJ79"/>
      <c r="IWK79"/>
      <c r="IWL79"/>
      <c r="IWM79"/>
      <c r="IWN79"/>
      <c r="IWO79"/>
      <c r="IWP79"/>
      <c r="IWQ79"/>
      <c r="IWR79"/>
      <c r="IWS79"/>
      <c r="IWT79"/>
      <c r="IWU79"/>
      <c r="IWV79"/>
      <c r="IWW79"/>
      <c r="IWX79"/>
      <c r="IWY79"/>
      <c r="IWZ79"/>
      <c r="IXA79"/>
      <c r="IXB79"/>
      <c r="IXC79"/>
      <c r="IXD79"/>
      <c r="IXE79"/>
      <c r="IXF79"/>
      <c r="IXG79"/>
      <c r="IXH79"/>
      <c r="IXI79"/>
      <c r="IXJ79"/>
      <c r="IXK79"/>
      <c r="IXL79"/>
      <c r="IXM79"/>
      <c r="IXN79"/>
      <c r="IXO79"/>
      <c r="IXP79"/>
      <c r="IXQ79"/>
      <c r="IXR79"/>
      <c r="IXS79"/>
      <c r="IXT79"/>
      <c r="IXU79"/>
      <c r="IXV79"/>
      <c r="IXW79"/>
      <c r="IXX79"/>
      <c r="IXY79"/>
      <c r="IXZ79"/>
      <c r="IYA79"/>
      <c r="IYB79"/>
      <c r="IYC79"/>
      <c r="IYD79"/>
      <c r="IYE79"/>
      <c r="IYF79"/>
      <c r="IYG79"/>
      <c r="IYH79"/>
      <c r="IYI79"/>
      <c r="IYJ79"/>
      <c r="IYK79"/>
      <c r="IYL79"/>
      <c r="IYM79"/>
      <c r="IYN79"/>
      <c r="IYO79"/>
      <c r="IYP79"/>
      <c r="IYQ79"/>
      <c r="IYR79"/>
      <c r="IYS79"/>
      <c r="IYT79"/>
      <c r="IYU79"/>
      <c r="IYV79"/>
      <c r="IYW79"/>
      <c r="IYX79"/>
      <c r="IYY79"/>
      <c r="IYZ79"/>
      <c r="IZA79"/>
      <c r="IZB79"/>
      <c r="IZC79"/>
      <c r="IZD79"/>
      <c r="IZE79"/>
      <c r="IZF79"/>
      <c r="IZG79"/>
      <c r="IZH79"/>
      <c r="IZI79"/>
      <c r="IZJ79"/>
      <c r="IZK79"/>
      <c r="IZL79"/>
      <c r="IZM79"/>
      <c r="IZN79"/>
      <c r="IZO79"/>
      <c r="IZP79"/>
      <c r="IZQ79"/>
      <c r="IZR79"/>
      <c r="IZS79"/>
      <c r="IZT79"/>
      <c r="IZU79"/>
      <c r="IZV79"/>
      <c r="IZW79"/>
      <c r="IZX79"/>
      <c r="IZY79"/>
      <c r="IZZ79"/>
      <c r="JAA79"/>
      <c r="JAB79"/>
      <c r="JAC79"/>
      <c r="JAD79"/>
      <c r="JAE79"/>
      <c r="JAF79"/>
      <c r="JAG79"/>
      <c r="JAH79"/>
      <c r="JAI79"/>
      <c r="JAJ79"/>
      <c r="JAK79"/>
      <c r="JAL79"/>
      <c r="JAM79"/>
      <c r="JAN79"/>
      <c r="JAO79"/>
      <c r="JAP79"/>
      <c r="JAQ79"/>
      <c r="JAR79"/>
      <c r="JAS79"/>
      <c r="JAT79"/>
      <c r="JAU79"/>
      <c r="JAV79"/>
      <c r="JAW79"/>
      <c r="JAX79"/>
      <c r="JAY79"/>
      <c r="JAZ79"/>
      <c r="JBA79"/>
      <c r="JBB79"/>
      <c r="JBC79"/>
      <c r="JBD79"/>
      <c r="JBE79"/>
      <c r="JBF79"/>
      <c r="JBG79"/>
      <c r="JBH79"/>
      <c r="JBI79"/>
      <c r="JBJ79"/>
      <c r="JBK79"/>
      <c r="JBL79"/>
      <c r="JBM79"/>
      <c r="JBN79"/>
      <c r="JBO79"/>
      <c r="JBP79"/>
      <c r="JBQ79"/>
      <c r="JBR79"/>
      <c r="JBS79"/>
      <c r="JBT79"/>
      <c r="JBU79"/>
      <c r="JBV79"/>
      <c r="JBW79"/>
      <c r="JBX79"/>
      <c r="JBY79"/>
      <c r="JBZ79"/>
      <c r="JCA79"/>
      <c r="JCB79"/>
      <c r="JCC79"/>
      <c r="JCD79"/>
      <c r="JCE79"/>
      <c r="JCF79"/>
      <c r="JCG79"/>
      <c r="JCH79"/>
      <c r="JCI79"/>
      <c r="JCJ79"/>
      <c r="JCK79"/>
      <c r="JCL79"/>
      <c r="JCM79"/>
      <c r="JCN79"/>
      <c r="JCO79"/>
      <c r="JCP79"/>
      <c r="JCQ79"/>
      <c r="JCR79"/>
      <c r="JCS79"/>
      <c r="JCT79"/>
      <c r="JCU79"/>
      <c r="JCV79"/>
      <c r="JCW79"/>
      <c r="JCX79"/>
      <c r="JCY79"/>
      <c r="JCZ79"/>
      <c r="JDA79"/>
      <c r="JDB79"/>
      <c r="JDC79"/>
      <c r="JDD79"/>
      <c r="JDE79"/>
      <c r="JDF79"/>
      <c r="JDG79"/>
      <c r="JDH79"/>
      <c r="JDI79"/>
      <c r="JDJ79"/>
      <c r="JDK79"/>
      <c r="JDL79"/>
      <c r="JDM79"/>
      <c r="JDN79"/>
      <c r="JDO79"/>
      <c r="JDP79"/>
      <c r="JDQ79"/>
      <c r="JDR79"/>
      <c r="JDS79"/>
      <c r="JDT79"/>
      <c r="JDU79"/>
      <c r="JDV79"/>
      <c r="JDW79"/>
      <c r="JDX79"/>
      <c r="JDY79"/>
      <c r="JDZ79"/>
      <c r="JEA79"/>
      <c r="JEB79"/>
      <c r="JEC79"/>
      <c r="JED79"/>
      <c r="JEE79"/>
      <c r="JEF79"/>
      <c r="JEG79"/>
      <c r="JEH79"/>
      <c r="JEI79"/>
      <c r="JEJ79"/>
      <c r="JEK79"/>
      <c r="JEL79"/>
      <c r="JEM79"/>
      <c r="JEN79"/>
      <c r="JEO79"/>
      <c r="JEP79"/>
      <c r="JEQ79"/>
      <c r="JER79"/>
      <c r="JES79"/>
      <c r="JET79"/>
      <c r="JEU79"/>
      <c r="JEV79"/>
      <c r="JEW79"/>
      <c r="JEX79"/>
      <c r="JEY79"/>
      <c r="JEZ79"/>
      <c r="JFA79"/>
      <c r="JFB79"/>
      <c r="JFC79"/>
      <c r="JFD79"/>
      <c r="JFE79"/>
      <c r="JFF79"/>
      <c r="JFG79"/>
      <c r="JFH79"/>
      <c r="JFI79"/>
      <c r="JFJ79"/>
      <c r="JFK79"/>
      <c r="JFL79"/>
      <c r="JFM79"/>
      <c r="JFN79"/>
      <c r="JFO79"/>
      <c r="JFP79"/>
      <c r="JFQ79"/>
      <c r="JFR79"/>
      <c r="JFS79"/>
      <c r="JFT79"/>
      <c r="JFU79"/>
      <c r="JFV79"/>
      <c r="JFW79"/>
      <c r="JFX79"/>
      <c r="JFY79"/>
      <c r="JFZ79"/>
      <c r="JGA79"/>
      <c r="JGB79"/>
      <c r="JGC79"/>
      <c r="JGD79"/>
      <c r="JGE79"/>
      <c r="JGF79"/>
      <c r="JGG79"/>
      <c r="JGH79"/>
      <c r="JGI79"/>
      <c r="JGJ79"/>
      <c r="JGK79"/>
      <c r="JGL79"/>
      <c r="JGM79"/>
      <c r="JGN79"/>
      <c r="JGO79"/>
      <c r="JGP79"/>
      <c r="JGQ79"/>
      <c r="JGR79"/>
      <c r="JGS79"/>
      <c r="JGT79"/>
      <c r="JGU79"/>
      <c r="JGV79"/>
      <c r="JGW79"/>
      <c r="JGX79"/>
      <c r="JGY79"/>
      <c r="JGZ79"/>
      <c r="JHA79"/>
      <c r="JHB79"/>
      <c r="JHC79"/>
      <c r="JHD79"/>
      <c r="JHE79"/>
      <c r="JHF79"/>
      <c r="JHG79"/>
      <c r="JHH79"/>
      <c r="JHI79"/>
      <c r="JHJ79"/>
      <c r="JHK79"/>
      <c r="JHL79"/>
      <c r="JHM79"/>
      <c r="JHN79"/>
      <c r="JHO79"/>
      <c r="JHP79"/>
      <c r="JHQ79"/>
      <c r="JHR79"/>
      <c r="JHS79"/>
      <c r="JHT79"/>
      <c r="JHU79"/>
      <c r="JHV79"/>
      <c r="JHW79"/>
      <c r="JHX79"/>
      <c r="JHY79"/>
      <c r="JHZ79"/>
      <c r="JIA79"/>
      <c r="JIB79"/>
      <c r="JIC79"/>
      <c r="JID79"/>
      <c r="JIE79"/>
      <c r="JIF79"/>
      <c r="JIG79"/>
      <c r="JIH79"/>
      <c r="JII79"/>
      <c r="JIJ79"/>
      <c r="JIK79"/>
      <c r="JIL79"/>
      <c r="JIM79"/>
      <c r="JIN79"/>
      <c r="JIO79"/>
      <c r="JIP79"/>
      <c r="JIQ79"/>
      <c r="JIR79"/>
      <c r="JIS79"/>
      <c r="JIT79"/>
      <c r="JIU79"/>
      <c r="JIV79"/>
      <c r="JIW79"/>
      <c r="JIX79"/>
      <c r="JIY79"/>
      <c r="JIZ79"/>
      <c r="JJA79"/>
      <c r="JJB79"/>
      <c r="JJC79"/>
      <c r="JJD79"/>
      <c r="JJE79"/>
      <c r="JJF79"/>
      <c r="JJG79"/>
      <c r="JJH79"/>
      <c r="JJI79"/>
      <c r="JJJ79"/>
      <c r="JJK79"/>
      <c r="JJL79"/>
      <c r="JJM79"/>
      <c r="JJN79"/>
      <c r="JJO79"/>
      <c r="JJP79"/>
      <c r="JJQ79"/>
      <c r="JJR79"/>
      <c r="JJS79"/>
      <c r="JJT79"/>
      <c r="JJU79"/>
      <c r="JJV79"/>
      <c r="JJW79"/>
      <c r="JJX79"/>
      <c r="JJY79"/>
      <c r="JJZ79"/>
      <c r="JKA79"/>
      <c r="JKB79"/>
      <c r="JKC79"/>
      <c r="JKD79"/>
      <c r="JKE79"/>
      <c r="JKF79"/>
      <c r="JKG79"/>
      <c r="JKH79"/>
      <c r="JKI79"/>
      <c r="JKJ79"/>
      <c r="JKK79"/>
      <c r="JKL79"/>
      <c r="JKM79"/>
      <c r="JKN79"/>
      <c r="JKO79"/>
      <c r="JKP79"/>
      <c r="JKQ79"/>
      <c r="JKR79"/>
      <c r="JKS79"/>
      <c r="JKT79"/>
      <c r="JKU79"/>
      <c r="JKV79"/>
      <c r="JKW79"/>
      <c r="JKX79"/>
      <c r="JKY79"/>
      <c r="JKZ79"/>
      <c r="JLA79"/>
      <c r="JLB79"/>
      <c r="JLC79"/>
      <c r="JLD79"/>
      <c r="JLE79"/>
      <c r="JLF79"/>
      <c r="JLG79"/>
      <c r="JLH79"/>
      <c r="JLI79"/>
      <c r="JLJ79"/>
      <c r="JLK79"/>
      <c r="JLL79"/>
      <c r="JLM79"/>
      <c r="JLN79"/>
      <c r="JLO79"/>
      <c r="JLP79"/>
      <c r="JLQ79"/>
      <c r="JLR79"/>
      <c r="JLS79"/>
      <c r="JLT79"/>
      <c r="JLU79"/>
      <c r="JLV79"/>
      <c r="JLW79"/>
      <c r="JLX79"/>
      <c r="JLY79"/>
      <c r="JLZ79"/>
      <c r="JMA79"/>
      <c r="JMB79"/>
      <c r="JMC79"/>
      <c r="JMD79"/>
      <c r="JME79"/>
      <c r="JMF79"/>
      <c r="JMG79"/>
      <c r="JMH79"/>
      <c r="JMI79"/>
      <c r="JMJ79"/>
      <c r="JMK79"/>
      <c r="JML79"/>
      <c r="JMM79"/>
      <c r="JMN79"/>
      <c r="JMO79"/>
      <c r="JMP79"/>
      <c r="JMQ79"/>
      <c r="JMR79"/>
      <c r="JMS79"/>
      <c r="JMT79"/>
      <c r="JMU79"/>
      <c r="JMV79"/>
      <c r="JMW79"/>
      <c r="JMX79"/>
      <c r="JMY79"/>
      <c r="JMZ79"/>
      <c r="JNA79"/>
      <c r="JNB79"/>
      <c r="JNC79"/>
      <c r="JND79"/>
      <c r="JNE79"/>
      <c r="JNF79"/>
      <c r="JNG79"/>
      <c r="JNH79"/>
      <c r="JNI79"/>
      <c r="JNJ79"/>
      <c r="JNK79"/>
      <c r="JNL79"/>
      <c r="JNM79"/>
      <c r="JNN79"/>
      <c r="JNO79"/>
      <c r="JNP79"/>
      <c r="JNQ79"/>
      <c r="JNR79"/>
      <c r="JNS79"/>
      <c r="JNT79"/>
      <c r="JNU79"/>
      <c r="JNV79"/>
      <c r="JNW79"/>
      <c r="JNX79"/>
      <c r="JNY79"/>
      <c r="JNZ79"/>
      <c r="JOA79"/>
      <c r="JOB79"/>
      <c r="JOC79"/>
      <c r="JOD79"/>
      <c r="JOE79"/>
      <c r="JOF79"/>
      <c r="JOG79"/>
      <c r="JOH79"/>
      <c r="JOI79"/>
      <c r="JOJ79"/>
      <c r="JOK79"/>
      <c r="JOL79"/>
      <c r="JOM79"/>
      <c r="JON79"/>
      <c r="JOO79"/>
      <c r="JOP79"/>
      <c r="JOQ79"/>
      <c r="JOR79"/>
      <c r="JOS79"/>
      <c r="JOT79"/>
      <c r="JOU79"/>
      <c r="JOV79"/>
      <c r="JOW79"/>
      <c r="JOX79"/>
      <c r="JOY79"/>
      <c r="JOZ79"/>
      <c r="JPA79"/>
      <c r="JPB79"/>
      <c r="JPC79"/>
      <c r="JPD79"/>
      <c r="JPE79"/>
      <c r="JPF79"/>
      <c r="JPG79"/>
      <c r="JPH79"/>
      <c r="JPI79"/>
      <c r="JPJ79"/>
      <c r="JPK79"/>
      <c r="JPL79"/>
      <c r="JPM79"/>
      <c r="JPN79"/>
      <c r="JPO79"/>
      <c r="JPP79"/>
      <c r="JPQ79"/>
      <c r="JPR79"/>
      <c r="JPS79"/>
      <c r="JPT79"/>
      <c r="JPU79"/>
      <c r="JPV79"/>
      <c r="JPW79"/>
      <c r="JPX79"/>
      <c r="JPY79"/>
      <c r="JPZ79"/>
      <c r="JQA79"/>
      <c r="JQB79"/>
      <c r="JQC79"/>
      <c r="JQD79"/>
      <c r="JQE79"/>
      <c r="JQF79"/>
      <c r="JQG79"/>
      <c r="JQH79"/>
      <c r="JQI79"/>
      <c r="JQJ79"/>
      <c r="JQK79"/>
      <c r="JQL79"/>
      <c r="JQM79"/>
      <c r="JQN79"/>
      <c r="JQO79"/>
      <c r="JQP79"/>
      <c r="JQQ79"/>
      <c r="JQR79"/>
      <c r="JQS79"/>
      <c r="JQT79"/>
      <c r="JQU79"/>
      <c r="JQV79"/>
      <c r="JQW79"/>
      <c r="JQX79"/>
      <c r="JQY79"/>
      <c r="JQZ79"/>
      <c r="JRA79"/>
      <c r="JRB79"/>
      <c r="JRC79"/>
      <c r="JRD79"/>
      <c r="JRE79"/>
      <c r="JRF79"/>
      <c r="JRG79"/>
      <c r="JRH79"/>
      <c r="JRI79"/>
      <c r="JRJ79"/>
      <c r="JRK79"/>
      <c r="JRL79"/>
      <c r="JRM79"/>
      <c r="JRN79"/>
      <c r="JRO79"/>
      <c r="JRP79"/>
      <c r="JRQ79"/>
      <c r="JRR79"/>
      <c r="JRS79"/>
      <c r="JRT79"/>
      <c r="JRU79"/>
      <c r="JRV79"/>
      <c r="JRW79"/>
      <c r="JRX79"/>
      <c r="JRY79"/>
      <c r="JRZ79"/>
      <c r="JSA79"/>
      <c r="JSB79"/>
      <c r="JSC79"/>
      <c r="JSD79"/>
      <c r="JSE79"/>
      <c r="JSF79"/>
      <c r="JSG79"/>
      <c r="JSH79"/>
      <c r="JSI79"/>
      <c r="JSJ79"/>
      <c r="JSK79"/>
      <c r="JSL79"/>
      <c r="JSM79"/>
      <c r="JSN79"/>
      <c r="JSO79"/>
      <c r="JSP79"/>
      <c r="JSQ79"/>
      <c r="JSR79"/>
      <c r="JSS79"/>
      <c r="JST79"/>
      <c r="JSU79"/>
      <c r="JSV79"/>
      <c r="JSW79"/>
      <c r="JSX79"/>
      <c r="JSY79"/>
      <c r="JSZ79"/>
      <c r="JTA79"/>
      <c r="JTB79"/>
      <c r="JTC79"/>
      <c r="JTD79"/>
      <c r="JTE79"/>
      <c r="JTF79"/>
      <c r="JTG79"/>
      <c r="JTH79"/>
      <c r="JTI79"/>
      <c r="JTJ79"/>
      <c r="JTK79"/>
      <c r="JTL79"/>
      <c r="JTM79"/>
      <c r="JTN79"/>
      <c r="JTO79"/>
      <c r="JTP79"/>
      <c r="JTQ79"/>
      <c r="JTR79"/>
      <c r="JTS79"/>
      <c r="JTT79"/>
      <c r="JTU79"/>
      <c r="JTV79"/>
      <c r="JTW79"/>
      <c r="JTX79"/>
      <c r="JTY79"/>
      <c r="JTZ79"/>
      <c r="JUA79"/>
      <c r="JUB79"/>
      <c r="JUC79"/>
      <c r="JUD79"/>
      <c r="JUE79"/>
      <c r="JUF79"/>
      <c r="JUG79"/>
      <c r="JUH79"/>
      <c r="JUI79"/>
      <c r="JUJ79"/>
      <c r="JUK79"/>
      <c r="JUL79"/>
      <c r="JUM79"/>
      <c r="JUN79"/>
      <c r="JUO79"/>
      <c r="JUP79"/>
      <c r="JUQ79"/>
      <c r="JUR79"/>
      <c r="JUS79"/>
      <c r="JUT79"/>
      <c r="JUU79"/>
      <c r="JUV79"/>
      <c r="JUW79"/>
      <c r="JUX79"/>
      <c r="JUY79"/>
      <c r="JUZ79"/>
      <c r="JVA79"/>
      <c r="JVB79"/>
      <c r="JVC79"/>
      <c r="JVD79"/>
      <c r="JVE79"/>
      <c r="JVF79"/>
      <c r="JVG79"/>
      <c r="JVH79"/>
      <c r="JVI79"/>
      <c r="JVJ79"/>
      <c r="JVK79"/>
      <c r="JVL79"/>
      <c r="JVM79"/>
      <c r="JVN79"/>
      <c r="JVO79"/>
      <c r="JVP79"/>
      <c r="JVQ79"/>
      <c r="JVR79"/>
      <c r="JVS79"/>
      <c r="JVT79"/>
      <c r="JVU79"/>
      <c r="JVV79"/>
      <c r="JVW79"/>
      <c r="JVX79"/>
      <c r="JVY79"/>
      <c r="JVZ79"/>
      <c r="JWA79"/>
      <c r="JWB79"/>
      <c r="JWC79"/>
      <c r="JWD79"/>
      <c r="JWE79"/>
      <c r="JWF79"/>
      <c r="JWG79"/>
      <c r="JWH79"/>
      <c r="JWI79"/>
      <c r="JWJ79"/>
      <c r="JWK79"/>
      <c r="JWL79"/>
      <c r="JWM79"/>
      <c r="JWN79"/>
      <c r="JWO79"/>
      <c r="JWP79"/>
      <c r="JWQ79"/>
      <c r="JWR79"/>
      <c r="JWS79"/>
      <c r="JWT79"/>
      <c r="JWU79"/>
      <c r="JWV79"/>
      <c r="JWW79"/>
      <c r="JWX79"/>
      <c r="JWY79"/>
      <c r="JWZ79"/>
      <c r="JXA79"/>
      <c r="JXB79"/>
      <c r="JXC79"/>
      <c r="JXD79"/>
      <c r="JXE79"/>
      <c r="JXF79"/>
      <c r="JXG79"/>
      <c r="JXH79"/>
      <c r="JXI79"/>
      <c r="JXJ79"/>
      <c r="JXK79"/>
      <c r="JXL79"/>
      <c r="JXM79"/>
      <c r="JXN79"/>
      <c r="JXO79"/>
      <c r="JXP79"/>
      <c r="JXQ79"/>
      <c r="JXR79"/>
      <c r="JXS79"/>
      <c r="JXT79"/>
      <c r="JXU79"/>
      <c r="JXV79"/>
      <c r="JXW79"/>
      <c r="JXX79"/>
      <c r="JXY79"/>
      <c r="JXZ79"/>
      <c r="JYA79"/>
      <c r="JYB79"/>
      <c r="JYC79"/>
      <c r="JYD79"/>
      <c r="JYE79"/>
      <c r="JYF79"/>
      <c r="JYG79"/>
      <c r="JYH79"/>
      <c r="JYI79"/>
      <c r="JYJ79"/>
      <c r="JYK79"/>
      <c r="JYL79"/>
      <c r="JYM79"/>
      <c r="JYN79"/>
      <c r="JYO79"/>
      <c r="JYP79"/>
      <c r="JYQ79"/>
      <c r="JYR79"/>
      <c r="JYS79"/>
      <c r="JYT79"/>
      <c r="JYU79"/>
      <c r="JYV79"/>
      <c r="JYW79"/>
      <c r="JYX79"/>
      <c r="JYY79"/>
      <c r="JYZ79"/>
      <c r="JZA79"/>
      <c r="JZB79"/>
      <c r="JZC79"/>
      <c r="JZD79"/>
      <c r="JZE79"/>
      <c r="JZF79"/>
      <c r="JZG79"/>
      <c r="JZH79"/>
      <c r="JZI79"/>
      <c r="JZJ79"/>
      <c r="JZK79"/>
      <c r="JZL79"/>
      <c r="JZM79"/>
      <c r="JZN79"/>
      <c r="JZO79"/>
      <c r="JZP79"/>
      <c r="JZQ79"/>
      <c r="JZR79"/>
      <c r="JZS79"/>
      <c r="JZT79"/>
      <c r="JZU79"/>
      <c r="JZV79"/>
      <c r="JZW79"/>
      <c r="JZX79"/>
      <c r="JZY79"/>
      <c r="JZZ79"/>
      <c r="KAA79"/>
      <c r="KAB79"/>
      <c r="KAC79"/>
      <c r="KAD79"/>
      <c r="KAE79"/>
      <c r="KAF79"/>
      <c r="KAG79"/>
      <c r="KAH79"/>
      <c r="KAI79"/>
      <c r="KAJ79"/>
      <c r="KAK79"/>
      <c r="KAL79"/>
      <c r="KAM79"/>
      <c r="KAN79"/>
      <c r="KAO79"/>
      <c r="KAP79"/>
      <c r="KAQ79"/>
      <c r="KAR79"/>
      <c r="KAS79"/>
      <c r="KAT79"/>
      <c r="KAU79"/>
      <c r="KAV79"/>
      <c r="KAW79"/>
      <c r="KAX79"/>
      <c r="KAY79"/>
      <c r="KAZ79"/>
      <c r="KBA79"/>
      <c r="KBB79"/>
      <c r="KBC79"/>
      <c r="KBD79"/>
      <c r="KBE79"/>
      <c r="KBF79"/>
      <c r="KBG79"/>
      <c r="KBH79"/>
      <c r="KBI79"/>
      <c r="KBJ79"/>
      <c r="KBK79"/>
      <c r="KBL79"/>
      <c r="KBM79"/>
      <c r="KBN79"/>
      <c r="KBO79"/>
      <c r="KBP79"/>
      <c r="KBQ79"/>
      <c r="KBR79"/>
      <c r="KBS79"/>
      <c r="KBT79"/>
      <c r="KBU79"/>
      <c r="KBV79"/>
      <c r="KBW79"/>
      <c r="KBX79"/>
      <c r="KBY79"/>
      <c r="KBZ79"/>
      <c r="KCA79"/>
      <c r="KCB79"/>
      <c r="KCC79"/>
      <c r="KCD79"/>
      <c r="KCE79"/>
      <c r="KCF79"/>
      <c r="KCG79"/>
      <c r="KCH79"/>
      <c r="KCI79"/>
      <c r="KCJ79"/>
      <c r="KCK79"/>
      <c r="KCL79"/>
      <c r="KCM79"/>
      <c r="KCN79"/>
      <c r="KCO79"/>
      <c r="KCP79"/>
      <c r="KCQ79"/>
      <c r="KCR79"/>
      <c r="KCS79"/>
      <c r="KCT79"/>
      <c r="KCU79"/>
      <c r="KCV79"/>
      <c r="KCW79"/>
      <c r="KCX79"/>
      <c r="KCY79"/>
      <c r="KCZ79"/>
      <c r="KDA79"/>
      <c r="KDB79"/>
      <c r="KDC79"/>
      <c r="KDD79"/>
      <c r="KDE79"/>
      <c r="KDF79"/>
      <c r="KDG79"/>
      <c r="KDH79"/>
      <c r="KDI79"/>
      <c r="KDJ79"/>
      <c r="KDK79"/>
      <c r="KDL79"/>
      <c r="KDM79"/>
      <c r="KDN79"/>
      <c r="KDO79"/>
      <c r="KDP79"/>
      <c r="KDQ79"/>
      <c r="KDR79"/>
      <c r="KDS79"/>
      <c r="KDT79"/>
      <c r="KDU79"/>
      <c r="KDV79"/>
      <c r="KDW79"/>
      <c r="KDX79"/>
      <c r="KDY79"/>
      <c r="KDZ79"/>
      <c r="KEA79"/>
      <c r="KEB79"/>
      <c r="KEC79"/>
      <c r="KED79"/>
      <c r="KEE79"/>
      <c r="KEF79"/>
      <c r="KEG79"/>
      <c r="KEH79"/>
      <c r="KEI79"/>
      <c r="KEJ79"/>
      <c r="KEK79"/>
      <c r="KEL79"/>
      <c r="KEM79"/>
      <c r="KEN79"/>
      <c r="KEO79"/>
      <c r="KEP79"/>
      <c r="KEQ79"/>
      <c r="KER79"/>
      <c r="KES79"/>
      <c r="KET79"/>
      <c r="KEU79"/>
      <c r="KEV79"/>
      <c r="KEW79"/>
      <c r="KEX79"/>
      <c r="KEY79"/>
      <c r="KEZ79"/>
      <c r="KFA79"/>
      <c r="KFB79"/>
      <c r="KFC79"/>
      <c r="KFD79"/>
      <c r="KFE79"/>
      <c r="KFF79"/>
      <c r="KFG79"/>
      <c r="KFH79"/>
      <c r="KFI79"/>
      <c r="KFJ79"/>
      <c r="KFK79"/>
      <c r="KFL79"/>
      <c r="KFM79"/>
      <c r="KFN79"/>
      <c r="KFO79"/>
      <c r="KFP79"/>
      <c r="KFQ79"/>
      <c r="KFR79"/>
      <c r="KFS79"/>
      <c r="KFT79"/>
      <c r="KFU79"/>
      <c r="KFV79"/>
      <c r="KFW79"/>
      <c r="KFX79"/>
      <c r="KFY79"/>
      <c r="KFZ79"/>
      <c r="KGA79"/>
      <c r="KGB79"/>
      <c r="KGC79"/>
      <c r="KGD79"/>
      <c r="KGE79"/>
      <c r="KGF79"/>
      <c r="KGG79"/>
      <c r="KGH79"/>
      <c r="KGI79"/>
      <c r="KGJ79"/>
      <c r="KGK79"/>
      <c r="KGL79"/>
      <c r="KGM79"/>
      <c r="KGN79"/>
      <c r="KGO79"/>
      <c r="KGP79"/>
      <c r="KGQ79"/>
      <c r="KGR79"/>
      <c r="KGS79"/>
      <c r="KGT79"/>
      <c r="KGU79"/>
      <c r="KGV79"/>
      <c r="KGW79"/>
      <c r="KGX79"/>
      <c r="KGY79"/>
      <c r="KGZ79"/>
      <c r="KHA79"/>
      <c r="KHB79"/>
      <c r="KHC79"/>
      <c r="KHD79"/>
      <c r="KHE79"/>
      <c r="KHF79"/>
      <c r="KHG79"/>
      <c r="KHH79"/>
      <c r="KHI79"/>
      <c r="KHJ79"/>
      <c r="KHK79"/>
      <c r="KHL79"/>
      <c r="KHM79"/>
      <c r="KHN79"/>
      <c r="KHO79"/>
      <c r="KHP79"/>
      <c r="KHQ79"/>
      <c r="KHR79"/>
      <c r="KHS79"/>
      <c r="KHT79"/>
      <c r="KHU79"/>
      <c r="KHV79"/>
      <c r="KHW79"/>
      <c r="KHX79"/>
      <c r="KHY79"/>
      <c r="KHZ79"/>
      <c r="KIA79"/>
      <c r="KIB79"/>
      <c r="KIC79"/>
      <c r="KID79"/>
      <c r="KIE79"/>
      <c r="KIF79"/>
      <c r="KIG79"/>
      <c r="KIH79"/>
      <c r="KII79"/>
      <c r="KIJ79"/>
      <c r="KIK79"/>
      <c r="KIL79"/>
      <c r="KIM79"/>
      <c r="KIN79"/>
      <c r="KIO79"/>
      <c r="KIP79"/>
      <c r="KIQ79"/>
      <c r="KIR79"/>
      <c r="KIS79"/>
      <c r="KIT79"/>
      <c r="KIU79"/>
      <c r="KIV79"/>
      <c r="KIW79"/>
      <c r="KIX79"/>
      <c r="KIY79"/>
      <c r="KIZ79"/>
      <c r="KJA79"/>
      <c r="KJB79"/>
      <c r="KJC79"/>
      <c r="KJD79"/>
      <c r="KJE79"/>
      <c r="KJF79"/>
      <c r="KJG79"/>
      <c r="KJH79"/>
      <c r="KJI79"/>
      <c r="KJJ79"/>
      <c r="KJK79"/>
      <c r="KJL79"/>
      <c r="KJM79"/>
      <c r="KJN79"/>
      <c r="KJO79"/>
      <c r="KJP79"/>
      <c r="KJQ79"/>
      <c r="KJR79"/>
      <c r="KJS79"/>
      <c r="KJT79"/>
      <c r="KJU79"/>
      <c r="KJV79"/>
      <c r="KJW79"/>
      <c r="KJX79"/>
      <c r="KJY79"/>
      <c r="KJZ79"/>
      <c r="KKA79"/>
      <c r="KKB79"/>
      <c r="KKC79"/>
      <c r="KKD79"/>
      <c r="KKE79"/>
      <c r="KKF79"/>
      <c r="KKG79"/>
      <c r="KKH79"/>
      <c r="KKI79"/>
      <c r="KKJ79"/>
      <c r="KKK79"/>
      <c r="KKL79"/>
      <c r="KKM79"/>
      <c r="KKN79"/>
      <c r="KKO79"/>
      <c r="KKP79"/>
      <c r="KKQ79"/>
      <c r="KKR79"/>
      <c r="KKS79"/>
      <c r="KKT79"/>
      <c r="KKU79"/>
      <c r="KKV79"/>
      <c r="KKW79"/>
      <c r="KKX79"/>
      <c r="KKY79"/>
      <c r="KKZ79"/>
      <c r="KLA79"/>
      <c r="KLB79"/>
      <c r="KLC79"/>
      <c r="KLD79"/>
      <c r="KLE79"/>
      <c r="KLF79"/>
      <c r="KLG79"/>
      <c r="KLH79"/>
      <c r="KLI79"/>
      <c r="KLJ79"/>
      <c r="KLK79"/>
      <c r="KLL79"/>
      <c r="KLM79"/>
      <c r="KLN79"/>
      <c r="KLO79"/>
      <c r="KLP79"/>
      <c r="KLQ79"/>
      <c r="KLR79"/>
      <c r="KLS79"/>
      <c r="KLT79"/>
      <c r="KLU79"/>
      <c r="KLV79"/>
      <c r="KLW79"/>
      <c r="KLX79"/>
      <c r="KLY79"/>
      <c r="KLZ79"/>
      <c r="KMA79"/>
      <c r="KMB79"/>
      <c r="KMC79"/>
      <c r="KMD79"/>
      <c r="KME79"/>
      <c r="KMF79"/>
      <c r="KMG79"/>
      <c r="KMH79"/>
      <c r="KMI79"/>
      <c r="KMJ79"/>
      <c r="KMK79"/>
      <c r="KML79"/>
      <c r="KMM79"/>
      <c r="KMN79"/>
      <c r="KMO79"/>
      <c r="KMP79"/>
      <c r="KMQ79"/>
      <c r="KMR79"/>
      <c r="KMS79"/>
      <c r="KMT79"/>
      <c r="KMU79"/>
      <c r="KMV79"/>
      <c r="KMW79"/>
      <c r="KMX79"/>
      <c r="KMY79"/>
      <c r="KMZ79"/>
      <c r="KNA79"/>
      <c r="KNB79"/>
      <c r="KNC79"/>
      <c r="KND79"/>
      <c r="KNE79"/>
      <c r="KNF79"/>
      <c r="KNG79"/>
      <c r="KNH79"/>
      <c r="KNI79"/>
      <c r="KNJ79"/>
      <c r="KNK79"/>
      <c r="KNL79"/>
      <c r="KNM79"/>
      <c r="KNN79"/>
      <c r="KNO79"/>
      <c r="KNP79"/>
      <c r="KNQ79"/>
      <c r="KNR79"/>
      <c r="KNS79"/>
      <c r="KNT79"/>
      <c r="KNU79"/>
      <c r="KNV79"/>
      <c r="KNW79"/>
      <c r="KNX79"/>
      <c r="KNY79"/>
      <c r="KNZ79"/>
      <c r="KOA79"/>
      <c r="KOB79"/>
      <c r="KOC79"/>
      <c r="KOD79"/>
      <c r="KOE79"/>
      <c r="KOF79"/>
      <c r="KOG79"/>
      <c r="KOH79"/>
      <c r="KOI79"/>
      <c r="KOJ79"/>
      <c r="KOK79"/>
      <c r="KOL79"/>
      <c r="KOM79"/>
      <c r="KON79"/>
      <c r="KOO79"/>
      <c r="KOP79"/>
      <c r="KOQ79"/>
      <c r="KOR79"/>
      <c r="KOS79"/>
      <c r="KOT79"/>
      <c r="KOU79"/>
      <c r="KOV79"/>
      <c r="KOW79"/>
      <c r="KOX79"/>
      <c r="KOY79"/>
      <c r="KOZ79"/>
      <c r="KPA79"/>
      <c r="KPB79"/>
      <c r="KPC79"/>
      <c r="KPD79"/>
      <c r="KPE79"/>
      <c r="KPF79"/>
      <c r="KPG79"/>
      <c r="KPH79"/>
      <c r="KPI79"/>
      <c r="KPJ79"/>
      <c r="KPK79"/>
      <c r="KPL79"/>
      <c r="KPM79"/>
      <c r="KPN79"/>
      <c r="KPO79"/>
      <c r="KPP79"/>
      <c r="KPQ79"/>
      <c r="KPR79"/>
      <c r="KPS79"/>
      <c r="KPT79"/>
      <c r="KPU79"/>
      <c r="KPV79"/>
      <c r="KPW79"/>
      <c r="KPX79"/>
      <c r="KPY79"/>
      <c r="KPZ79"/>
      <c r="KQA79"/>
      <c r="KQB79"/>
      <c r="KQC79"/>
      <c r="KQD79"/>
      <c r="KQE79"/>
      <c r="KQF79"/>
      <c r="KQG79"/>
      <c r="KQH79"/>
      <c r="KQI79"/>
      <c r="KQJ79"/>
      <c r="KQK79"/>
      <c r="KQL79"/>
      <c r="KQM79"/>
      <c r="KQN79"/>
      <c r="KQO79"/>
      <c r="KQP79"/>
      <c r="KQQ79"/>
      <c r="KQR79"/>
      <c r="KQS79"/>
      <c r="KQT79"/>
      <c r="KQU79"/>
      <c r="KQV79"/>
      <c r="KQW79"/>
      <c r="KQX79"/>
      <c r="KQY79"/>
      <c r="KQZ79"/>
      <c r="KRA79"/>
      <c r="KRB79"/>
      <c r="KRC79"/>
      <c r="KRD79"/>
      <c r="KRE79"/>
      <c r="KRF79"/>
      <c r="KRG79"/>
      <c r="KRH79"/>
      <c r="KRI79"/>
      <c r="KRJ79"/>
      <c r="KRK79"/>
      <c r="KRL79"/>
      <c r="KRM79"/>
      <c r="KRN79"/>
      <c r="KRO79"/>
      <c r="KRP79"/>
      <c r="KRQ79"/>
      <c r="KRR79"/>
      <c r="KRS79"/>
      <c r="KRT79"/>
      <c r="KRU79"/>
      <c r="KRV79"/>
      <c r="KRW79"/>
      <c r="KRX79"/>
      <c r="KRY79"/>
      <c r="KRZ79"/>
      <c r="KSA79"/>
      <c r="KSB79"/>
      <c r="KSC79"/>
      <c r="KSD79"/>
      <c r="KSE79"/>
      <c r="KSF79"/>
      <c r="KSG79"/>
      <c r="KSH79"/>
      <c r="KSI79"/>
      <c r="KSJ79"/>
      <c r="KSK79"/>
      <c r="KSL79"/>
      <c r="KSM79"/>
      <c r="KSN79"/>
      <c r="KSO79"/>
      <c r="KSP79"/>
      <c r="KSQ79"/>
      <c r="KSR79"/>
      <c r="KSS79"/>
      <c r="KST79"/>
      <c r="KSU79"/>
      <c r="KSV79"/>
      <c r="KSW79"/>
      <c r="KSX79"/>
      <c r="KSY79"/>
      <c r="KSZ79"/>
      <c r="KTA79"/>
      <c r="KTB79"/>
      <c r="KTC79"/>
      <c r="KTD79"/>
      <c r="KTE79"/>
      <c r="KTF79"/>
      <c r="KTG79"/>
      <c r="KTH79"/>
      <c r="KTI79"/>
      <c r="KTJ79"/>
      <c r="KTK79"/>
      <c r="KTL79"/>
      <c r="KTM79"/>
      <c r="KTN79"/>
      <c r="KTO79"/>
      <c r="KTP79"/>
      <c r="KTQ79"/>
      <c r="KTR79"/>
      <c r="KTS79"/>
      <c r="KTT79"/>
      <c r="KTU79"/>
      <c r="KTV79"/>
      <c r="KTW79"/>
      <c r="KTX79"/>
      <c r="KTY79"/>
      <c r="KTZ79"/>
      <c r="KUA79"/>
      <c r="KUB79"/>
      <c r="KUC79"/>
      <c r="KUD79"/>
      <c r="KUE79"/>
      <c r="KUF79"/>
      <c r="KUG79"/>
      <c r="KUH79"/>
      <c r="KUI79"/>
      <c r="KUJ79"/>
      <c r="KUK79"/>
      <c r="KUL79"/>
      <c r="KUM79"/>
      <c r="KUN79"/>
      <c r="KUO79"/>
      <c r="KUP79"/>
      <c r="KUQ79"/>
      <c r="KUR79"/>
      <c r="KUS79"/>
      <c r="KUT79"/>
      <c r="KUU79"/>
      <c r="KUV79"/>
      <c r="KUW79"/>
      <c r="KUX79"/>
      <c r="KUY79"/>
      <c r="KUZ79"/>
      <c r="KVA79"/>
      <c r="KVB79"/>
      <c r="KVC79"/>
      <c r="KVD79"/>
      <c r="KVE79"/>
      <c r="KVF79"/>
      <c r="KVG79"/>
      <c r="KVH79"/>
      <c r="KVI79"/>
      <c r="KVJ79"/>
      <c r="KVK79"/>
      <c r="KVL79"/>
      <c r="KVM79"/>
      <c r="KVN79"/>
      <c r="KVO79"/>
      <c r="KVP79"/>
      <c r="KVQ79"/>
      <c r="KVR79"/>
      <c r="KVS79"/>
      <c r="KVT79"/>
      <c r="KVU79"/>
      <c r="KVV79"/>
      <c r="KVW79"/>
      <c r="KVX79"/>
      <c r="KVY79"/>
      <c r="KVZ79"/>
      <c r="KWA79"/>
      <c r="KWB79"/>
      <c r="KWC79"/>
      <c r="KWD79"/>
      <c r="KWE79"/>
      <c r="KWF79"/>
      <c r="KWG79"/>
      <c r="KWH79"/>
      <c r="KWI79"/>
      <c r="KWJ79"/>
      <c r="KWK79"/>
      <c r="KWL79"/>
      <c r="KWM79"/>
      <c r="KWN79"/>
      <c r="KWO79"/>
      <c r="KWP79"/>
      <c r="KWQ79"/>
      <c r="KWR79"/>
      <c r="KWS79"/>
      <c r="KWT79"/>
      <c r="KWU79"/>
      <c r="KWV79"/>
      <c r="KWW79"/>
      <c r="KWX79"/>
      <c r="KWY79"/>
      <c r="KWZ79"/>
      <c r="KXA79"/>
      <c r="KXB79"/>
      <c r="KXC79"/>
      <c r="KXD79"/>
      <c r="KXE79"/>
      <c r="KXF79"/>
      <c r="KXG79"/>
      <c r="KXH79"/>
      <c r="KXI79"/>
      <c r="KXJ79"/>
      <c r="KXK79"/>
      <c r="KXL79"/>
      <c r="KXM79"/>
      <c r="KXN79"/>
      <c r="KXO79"/>
      <c r="KXP79"/>
      <c r="KXQ79"/>
      <c r="KXR79"/>
      <c r="KXS79"/>
      <c r="KXT79"/>
      <c r="KXU79"/>
      <c r="KXV79"/>
      <c r="KXW79"/>
      <c r="KXX79"/>
      <c r="KXY79"/>
      <c r="KXZ79"/>
      <c r="KYA79"/>
      <c r="KYB79"/>
      <c r="KYC79"/>
      <c r="KYD79"/>
      <c r="KYE79"/>
      <c r="KYF79"/>
      <c r="KYG79"/>
      <c r="KYH79"/>
      <c r="KYI79"/>
      <c r="KYJ79"/>
      <c r="KYK79"/>
      <c r="KYL79"/>
      <c r="KYM79"/>
      <c r="KYN79"/>
      <c r="KYO79"/>
      <c r="KYP79"/>
      <c r="KYQ79"/>
      <c r="KYR79"/>
      <c r="KYS79"/>
      <c r="KYT79"/>
      <c r="KYU79"/>
      <c r="KYV79"/>
      <c r="KYW79"/>
      <c r="KYX79"/>
      <c r="KYY79"/>
      <c r="KYZ79"/>
      <c r="KZA79"/>
      <c r="KZB79"/>
      <c r="KZC79"/>
      <c r="KZD79"/>
      <c r="KZE79"/>
      <c r="KZF79"/>
      <c r="KZG79"/>
      <c r="KZH79"/>
      <c r="KZI79"/>
      <c r="KZJ79"/>
      <c r="KZK79"/>
      <c r="KZL79"/>
      <c r="KZM79"/>
      <c r="KZN79"/>
      <c r="KZO79"/>
      <c r="KZP79"/>
      <c r="KZQ79"/>
      <c r="KZR79"/>
      <c r="KZS79"/>
      <c r="KZT79"/>
      <c r="KZU79"/>
      <c r="KZV79"/>
      <c r="KZW79"/>
      <c r="KZX79"/>
      <c r="KZY79"/>
      <c r="KZZ79"/>
      <c r="LAA79"/>
      <c r="LAB79"/>
      <c r="LAC79"/>
      <c r="LAD79"/>
      <c r="LAE79"/>
      <c r="LAF79"/>
      <c r="LAG79"/>
      <c r="LAH79"/>
      <c r="LAI79"/>
      <c r="LAJ79"/>
      <c r="LAK79"/>
      <c r="LAL79"/>
      <c r="LAM79"/>
      <c r="LAN79"/>
      <c r="LAO79"/>
      <c r="LAP79"/>
      <c r="LAQ79"/>
      <c r="LAR79"/>
      <c r="LAS79"/>
      <c r="LAT79"/>
      <c r="LAU79"/>
      <c r="LAV79"/>
      <c r="LAW79"/>
      <c r="LAX79"/>
      <c r="LAY79"/>
      <c r="LAZ79"/>
      <c r="LBA79"/>
      <c r="LBB79"/>
      <c r="LBC79"/>
      <c r="LBD79"/>
      <c r="LBE79"/>
      <c r="LBF79"/>
      <c r="LBG79"/>
      <c r="LBH79"/>
      <c r="LBI79"/>
      <c r="LBJ79"/>
      <c r="LBK79"/>
      <c r="LBL79"/>
      <c r="LBM79"/>
      <c r="LBN79"/>
      <c r="LBO79"/>
      <c r="LBP79"/>
      <c r="LBQ79"/>
      <c r="LBR79"/>
      <c r="LBS79"/>
      <c r="LBT79"/>
      <c r="LBU79"/>
      <c r="LBV79"/>
      <c r="LBW79"/>
      <c r="LBX79"/>
      <c r="LBY79"/>
      <c r="LBZ79"/>
      <c r="LCA79"/>
      <c r="LCB79"/>
      <c r="LCC79"/>
      <c r="LCD79"/>
      <c r="LCE79"/>
      <c r="LCF79"/>
      <c r="LCG79"/>
      <c r="LCH79"/>
      <c r="LCI79"/>
      <c r="LCJ79"/>
      <c r="LCK79"/>
      <c r="LCL79"/>
      <c r="LCM79"/>
      <c r="LCN79"/>
      <c r="LCO79"/>
      <c r="LCP79"/>
      <c r="LCQ79"/>
      <c r="LCR79"/>
      <c r="LCS79"/>
      <c r="LCT79"/>
      <c r="LCU79"/>
      <c r="LCV79"/>
      <c r="LCW79"/>
      <c r="LCX79"/>
      <c r="LCY79"/>
      <c r="LCZ79"/>
      <c r="LDA79"/>
      <c r="LDB79"/>
      <c r="LDC79"/>
      <c r="LDD79"/>
      <c r="LDE79"/>
      <c r="LDF79"/>
      <c r="LDG79"/>
      <c r="LDH79"/>
      <c r="LDI79"/>
      <c r="LDJ79"/>
      <c r="LDK79"/>
      <c r="LDL79"/>
      <c r="LDM79"/>
      <c r="LDN79"/>
      <c r="LDO79"/>
      <c r="LDP79"/>
      <c r="LDQ79"/>
      <c r="LDR79"/>
      <c r="LDS79"/>
      <c r="LDT79"/>
      <c r="LDU79"/>
      <c r="LDV79"/>
      <c r="LDW79"/>
      <c r="LDX79"/>
      <c r="LDY79"/>
      <c r="LDZ79"/>
      <c r="LEA79"/>
      <c r="LEB79"/>
      <c r="LEC79"/>
      <c r="LED79"/>
      <c r="LEE79"/>
      <c r="LEF79"/>
      <c r="LEG79"/>
      <c r="LEH79"/>
      <c r="LEI79"/>
      <c r="LEJ79"/>
      <c r="LEK79"/>
      <c r="LEL79"/>
      <c r="LEM79"/>
      <c r="LEN79"/>
      <c r="LEO79"/>
      <c r="LEP79"/>
      <c r="LEQ79"/>
      <c r="LER79"/>
      <c r="LES79"/>
      <c r="LET79"/>
      <c r="LEU79"/>
      <c r="LEV79"/>
      <c r="LEW79"/>
      <c r="LEX79"/>
      <c r="LEY79"/>
      <c r="LEZ79"/>
      <c r="LFA79"/>
      <c r="LFB79"/>
      <c r="LFC79"/>
      <c r="LFD79"/>
      <c r="LFE79"/>
      <c r="LFF79"/>
      <c r="LFG79"/>
      <c r="LFH79"/>
      <c r="LFI79"/>
      <c r="LFJ79"/>
      <c r="LFK79"/>
      <c r="LFL79"/>
      <c r="LFM79"/>
      <c r="LFN79"/>
      <c r="LFO79"/>
      <c r="LFP79"/>
      <c r="LFQ79"/>
      <c r="LFR79"/>
      <c r="LFS79"/>
      <c r="LFT79"/>
      <c r="LFU79"/>
      <c r="LFV79"/>
      <c r="LFW79"/>
      <c r="LFX79"/>
      <c r="LFY79"/>
      <c r="LFZ79"/>
      <c r="LGA79"/>
      <c r="LGB79"/>
      <c r="LGC79"/>
      <c r="LGD79"/>
      <c r="LGE79"/>
      <c r="LGF79"/>
      <c r="LGG79"/>
      <c r="LGH79"/>
      <c r="LGI79"/>
      <c r="LGJ79"/>
      <c r="LGK79"/>
      <c r="LGL79"/>
      <c r="LGM79"/>
      <c r="LGN79"/>
      <c r="LGO79"/>
      <c r="LGP79"/>
      <c r="LGQ79"/>
      <c r="LGR79"/>
      <c r="LGS79"/>
      <c r="LGT79"/>
      <c r="LGU79"/>
      <c r="LGV79"/>
      <c r="LGW79"/>
      <c r="LGX79"/>
      <c r="LGY79"/>
      <c r="LGZ79"/>
      <c r="LHA79"/>
      <c r="LHB79"/>
      <c r="LHC79"/>
      <c r="LHD79"/>
      <c r="LHE79"/>
      <c r="LHF79"/>
      <c r="LHG79"/>
      <c r="LHH79"/>
      <c r="LHI79"/>
      <c r="LHJ79"/>
      <c r="LHK79"/>
      <c r="LHL79"/>
      <c r="LHM79"/>
      <c r="LHN79"/>
      <c r="LHO79"/>
      <c r="LHP79"/>
      <c r="LHQ79"/>
      <c r="LHR79"/>
      <c r="LHS79"/>
      <c r="LHT79"/>
      <c r="LHU79"/>
      <c r="LHV79"/>
      <c r="LHW79"/>
      <c r="LHX79"/>
      <c r="LHY79"/>
      <c r="LHZ79"/>
      <c r="LIA79"/>
      <c r="LIB79"/>
      <c r="LIC79"/>
      <c r="LID79"/>
      <c r="LIE79"/>
      <c r="LIF79"/>
      <c r="LIG79"/>
      <c r="LIH79"/>
      <c r="LII79"/>
      <c r="LIJ79"/>
      <c r="LIK79"/>
      <c r="LIL79"/>
      <c r="LIM79"/>
      <c r="LIN79"/>
      <c r="LIO79"/>
      <c r="LIP79"/>
      <c r="LIQ79"/>
      <c r="LIR79"/>
      <c r="LIS79"/>
      <c r="LIT79"/>
      <c r="LIU79"/>
      <c r="LIV79"/>
      <c r="LIW79"/>
      <c r="LIX79"/>
      <c r="LIY79"/>
      <c r="LIZ79"/>
      <c r="LJA79"/>
      <c r="LJB79"/>
      <c r="LJC79"/>
      <c r="LJD79"/>
      <c r="LJE79"/>
      <c r="LJF79"/>
      <c r="LJG79"/>
      <c r="LJH79"/>
      <c r="LJI79"/>
      <c r="LJJ79"/>
      <c r="LJK79"/>
      <c r="LJL79"/>
      <c r="LJM79"/>
      <c r="LJN79"/>
      <c r="LJO79"/>
      <c r="LJP79"/>
      <c r="LJQ79"/>
      <c r="LJR79"/>
      <c r="LJS79"/>
      <c r="LJT79"/>
      <c r="LJU79"/>
      <c r="LJV79"/>
      <c r="LJW79"/>
      <c r="LJX79"/>
      <c r="LJY79"/>
      <c r="LJZ79"/>
      <c r="LKA79"/>
      <c r="LKB79"/>
      <c r="LKC79"/>
      <c r="LKD79"/>
      <c r="LKE79"/>
      <c r="LKF79"/>
      <c r="LKG79"/>
      <c r="LKH79"/>
      <c r="LKI79"/>
      <c r="LKJ79"/>
      <c r="LKK79"/>
      <c r="LKL79"/>
      <c r="LKM79"/>
      <c r="LKN79"/>
      <c r="LKO79"/>
      <c r="LKP79"/>
      <c r="LKQ79"/>
      <c r="LKR79"/>
      <c r="LKS79"/>
      <c r="LKT79"/>
      <c r="LKU79"/>
      <c r="LKV79"/>
      <c r="LKW79"/>
      <c r="LKX79"/>
      <c r="LKY79"/>
      <c r="LKZ79"/>
      <c r="LLA79"/>
      <c r="LLB79"/>
      <c r="LLC79"/>
      <c r="LLD79"/>
      <c r="LLE79"/>
      <c r="LLF79"/>
      <c r="LLG79"/>
      <c r="LLH79"/>
      <c r="LLI79"/>
      <c r="LLJ79"/>
      <c r="LLK79"/>
      <c r="LLL79"/>
      <c r="LLM79"/>
      <c r="LLN79"/>
      <c r="LLO79"/>
      <c r="LLP79"/>
      <c r="LLQ79"/>
      <c r="LLR79"/>
      <c r="LLS79"/>
      <c r="LLT79"/>
      <c r="LLU79"/>
      <c r="LLV79"/>
      <c r="LLW79"/>
      <c r="LLX79"/>
      <c r="LLY79"/>
      <c r="LLZ79"/>
      <c r="LMA79"/>
      <c r="LMB79"/>
      <c r="LMC79"/>
      <c r="LMD79"/>
      <c r="LME79"/>
      <c r="LMF79"/>
      <c r="LMG79"/>
      <c r="LMH79"/>
      <c r="LMI79"/>
      <c r="LMJ79"/>
      <c r="LMK79"/>
      <c r="LML79"/>
      <c r="LMM79"/>
      <c r="LMN79"/>
      <c r="LMO79"/>
      <c r="LMP79"/>
      <c r="LMQ79"/>
      <c r="LMR79"/>
      <c r="LMS79"/>
      <c r="LMT79"/>
      <c r="LMU79"/>
      <c r="LMV79"/>
      <c r="LMW79"/>
      <c r="LMX79"/>
      <c r="LMY79"/>
      <c r="LMZ79"/>
      <c r="LNA79"/>
      <c r="LNB79"/>
      <c r="LNC79"/>
      <c r="LND79"/>
      <c r="LNE79"/>
      <c r="LNF79"/>
      <c r="LNG79"/>
      <c r="LNH79"/>
      <c r="LNI79"/>
      <c r="LNJ79"/>
      <c r="LNK79"/>
      <c r="LNL79"/>
      <c r="LNM79"/>
      <c r="LNN79"/>
      <c r="LNO79"/>
      <c r="LNP79"/>
      <c r="LNQ79"/>
      <c r="LNR79"/>
      <c r="LNS79"/>
      <c r="LNT79"/>
      <c r="LNU79"/>
      <c r="LNV79"/>
      <c r="LNW79"/>
      <c r="LNX79"/>
      <c r="LNY79"/>
      <c r="LNZ79"/>
      <c r="LOA79"/>
      <c r="LOB79"/>
      <c r="LOC79"/>
      <c r="LOD79"/>
      <c r="LOE79"/>
      <c r="LOF79"/>
      <c r="LOG79"/>
      <c r="LOH79"/>
      <c r="LOI79"/>
      <c r="LOJ79"/>
      <c r="LOK79"/>
      <c r="LOL79"/>
      <c r="LOM79"/>
      <c r="LON79"/>
      <c r="LOO79"/>
      <c r="LOP79"/>
      <c r="LOQ79"/>
      <c r="LOR79"/>
      <c r="LOS79"/>
      <c r="LOT79"/>
      <c r="LOU79"/>
      <c r="LOV79"/>
      <c r="LOW79"/>
      <c r="LOX79"/>
      <c r="LOY79"/>
      <c r="LOZ79"/>
      <c r="LPA79"/>
      <c r="LPB79"/>
      <c r="LPC79"/>
      <c r="LPD79"/>
      <c r="LPE79"/>
      <c r="LPF79"/>
      <c r="LPG79"/>
      <c r="LPH79"/>
      <c r="LPI79"/>
      <c r="LPJ79"/>
      <c r="LPK79"/>
      <c r="LPL79"/>
      <c r="LPM79"/>
      <c r="LPN79"/>
      <c r="LPO79"/>
      <c r="LPP79"/>
      <c r="LPQ79"/>
      <c r="LPR79"/>
      <c r="LPS79"/>
      <c r="LPT79"/>
      <c r="LPU79"/>
      <c r="LPV79"/>
      <c r="LPW79"/>
      <c r="LPX79"/>
      <c r="LPY79"/>
      <c r="LPZ79"/>
      <c r="LQA79"/>
      <c r="LQB79"/>
      <c r="LQC79"/>
      <c r="LQD79"/>
      <c r="LQE79"/>
      <c r="LQF79"/>
      <c r="LQG79"/>
      <c r="LQH79"/>
      <c r="LQI79"/>
      <c r="LQJ79"/>
      <c r="LQK79"/>
      <c r="LQL79"/>
      <c r="LQM79"/>
      <c r="LQN79"/>
      <c r="LQO79"/>
      <c r="LQP79"/>
      <c r="LQQ79"/>
      <c r="LQR79"/>
      <c r="LQS79"/>
      <c r="LQT79"/>
      <c r="LQU79"/>
      <c r="LQV79"/>
      <c r="LQW79"/>
      <c r="LQX79"/>
      <c r="LQY79"/>
      <c r="LQZ79"/>
      <c r="LRA79"/>
      <c r="LRB79"/>
      <c r="LRC79"/>
      <c r="LRD79"/>
      <c r="LRE79"/>
      <c r="LRF79"/>
      <c r="LRG79"/>
      <c r="LRH79"/>
      <c r="LRI79"/>
      <c r="LRJ79"/>
      <c r="LRK79"/>
      <c r="LRL79"/>
      <c r="LRM79"/>
      <c r="LRN79"/>
      <c r="LRO79"/>
      <c r="LRP79"/>
      <c r="LRQ79"/>
      <c r="LRR79"/>
      <c r="LRS79"/>
      <c r="LRT79"/>
      <c r="LRU79"/>
      <c r="LRV79"/>
      <c r="LRW79"/>
      <c r="LRX79"/>
      <c r="LRY79"/>
      <c r="LRZ79"/>
      <c r="LSA79"/>
      <c r="LSB79"/>
      <c r="LSC79"/>
      <c r="LSD79"/>
      <c r="LSE79"/>
      <c r="LSF79"/>
      <c r="LSG79"/>
      <c r="LSH79"/>
      <c r="LSI79"/>
      <c r="LSJ79"/>
      <c r="LSK79"/>
      <c r="LSL79"/>
      <c r="LSM79"/>
      <c r="LSN79"/>
      <c r="LSO79"/>
      <c r="LSP79"/>
      <c r="LSQ79"/>
      <c r="LSR79"/>
      <c r="LSS79"/>
      <c r="LST79"/>
      <c r="LSU79"/>
      <c r="LSV79"/>
      <c r="LSW79"/>
      <c r="LSX79"/>
      <c r="LSY79"/>
      <c r="LSZ79"/>
      <c r="LTA79"/>
      <c r="LTB79"/>
      <c r="LTC79"/>
      <c r="LTD79"/>
      <c r="LTE79"/>
      <c r="LTF79"/>
      <c r="LTG79"/>
      <c r="LTH79"/>
      <c r="LTI79"/>
      <c r="LTJ79"/>
      <c r="LTK79"/>
      <c r="LTL79"/>
      <c r="LTM79"/>
      <c r="LTN79"/>
      <c r="LTO79"/>
      <c r="LTP79"/>
      <c r="LTQ79"/>
      <c r="LTR79"/>
      <c r="LTS79"/>
      <c r="LTT79"/>
      <c r="LTU79"/>
      <c r="LTV79"/>
      <c r="LTW79"/>
      <c r="LTX79"/>
      <c r="LTY79"/>
      <c r="LTZ79"/>
      <c r="LUA79"/>
      <c r="LUB79"/>
      <c r="LUC79"/>
      <c r="LUD79"/>
      <c r="LUE79"/>
      <c r="LUF79"/>
      <c r="LUG79"/>
      <c r="LUH79"/>
      <c r="LUI79"/>
      <c r="LUJ79"/>
      <c r="LUK79"/>
      <c r="LUL79"/>
      <c r="LUM79"/>
      <c r="LUN79"/>
      <c r="LUO79"/>
      <c r="LUP79"/>
      <c r="LUQ79"/>
      <c r="LUR79"/>
      <c r="LUS79"/>
      <c r="LUT79"/>
      <c r="LUU79"/>
      <c r="LUV79"/>
      <c r="LUW79"/>
      <c r="LUX79"/>
      <c r="LUY79"/>
      <c r="LUZ79"/>
      <c r="LVA79"/>
      <c r="LVB79"/>
      <c r="LVC79"/>
      <c r="LVD79"/>
      <c r="LVE79"/>
      <c r="LVF79"/>
      <c r="LVG79"/>
      <c r="LVH79"/>
      <c r="LVI79"/>
      <c r="LVJ79"/>
      <c r="LVK79"/>
      <c r="LVL79"/>
      <c r="LVM79"/>
      <c r="LVN79"/>
      <c r="LVO79"/>
      <c r="LVP79"/>
      <c r="LVQ79"/>
      <c r="LVR79"/>
      <c r="LVS79"/>
      <c r="LVT79"/>
      <c r="LVU79"/>
      <c r="LVV79"/>
      <c r="LVW79"/>
      <c r="LVX79"/>
      <c r="LVY79"/>
      <c r="LVZ79"/>
      <c r="LWA79"/>
      <c r="LWB79"/>
      <c r="LWC79"/>
      <c r="LWD79"/>
      <c r="LWE79"/>
      <c r="LWF79"/>
      <c r="LWG79"/>
      <c r="LWH79"/>
      <c r="LWI79"/>
      <c r="LWJ79"/>
      <c r="LWK79"/>
      <c r="LWL79"/>
      <c r="LWM79"/>
      <c r="LWN79"/>
      <c r="LWO79"/>
      <c r="LWP79"/>
      <c r="LWQ79"/>
      <c r="LWR79"/>
      <c r="LWS79"/>
      <c r="LWT79"/>
      <c r="LWU79"/>
      <c r="LWV79"/>
      <c r="LWW79"/>
      <c r="LWX79"/>
      <c r="LWY79"/>
      <c r="LWZ79"/>
      <c r="LXA79"/>
      <c r="LXB79"/>
      <c r="LXC79"/>
      <c r="LXD79"/>
      <c r="LXE79"/>
      <c r="LXF79"/>
      <c r="LXG79"/>
      <c r="LXH79"/>
      <c r="LXI79"/>
      <c r="LXJ79"/>
      <c r="LXK79"/>
      <c r="LXL79"/>
      <c r="LXM79"/>
      <c r="LXN79"/>
      <c r="LXO79"/>
      <c r="LXP79"/>
      <c r="LXQ79"/>
      <c r="LXR79"/>
      <c r="LXS79"/>
      <c r="LXT79"/>
      <c r="LXU79"/>
      <c r="LXV79"/>
      <c r="LXW79"/>
      <c r="LXX79"/>
      <c r="LXY79"/>
      <c r="LXZ79"/>
      <c r="LYA79"/>
      <c r="LYB79"/>
      <c r="LYC79"/>
      <c r="LYD79"/>
      <c r="LYE79"/>
      <c r="LYF79"/>
      <c r="LYG79"/>
      <c r="LYH79"/>
      <c r="LYI79"/>
      <c r="LYJ79"/>
      <c r="LYK79"/>
      <c r="LYL79"/>
      <c r="LYM79"/>
      <c r="LYN79"/>
      <c r="LYO79"/>
      <c r="LYP79"/>
      <c r="LYQ79"/>
      <c r="LYR79"/>
      <c r="LYS79"/>
      <c r="LYT79"/>
      <c r="LYU79"/>
      <c r="LYV79"/>
      <c r="LYW79"/>
      <c r="LYX79"/>
      <c r="LYY79"/>
      <c r="LYZ79"/>
      <c r="LZA79"/>
      <c r="LZB79"/>
      <c r="LZC79"/>
      <c r="LZD79"/>
      <c r="LZE79"/>
      <c r="LZF79"/>
      <c r="LZG79"/>
      <c r="LZH79"/>
      <c r="LZI79"/>
      <c r="LZJ79"/>
      <c r="LZK79"/>
      <c r="LZL79"/>
      <c r="LZM79"/>
      <c r="LZN79"/>
      <c r="LZO79"/>
      <c r="LZP79"/>
      <c r="LZQ79"/>
      <c r="LZR79"/>
      <c r="LZS79"/>
      <c r="LZT79"/>
      <c r="LZU79"/>
      <c r="LZV79"/>
      <c r="LZW79"/>
      <c r="LZX79"/>
      <c r="LZY79"/>
      <c r="LZZ79"/>
      <c r="MAA79"/>
      <c r="MAB79"/>
      <c r="MAC79"/>
      <c r="MAD79"/>
      <c r="MAE79"/>
      <c r="MAF79"/>
      <c r="MAG79"/>
      <c r="MAH79"/>
      <c r="MAI79"/>
      <c r="MAJ79"/>
      <c r="MAK79"/>
      <c r="MAL79"/>
      <c r="MAM79"/>
      <c r="MAN79"/>
      <c r="MAO79"/>
      <c r="MAP79"/>
      <c r="MAQ79"/>
      <c r="MAR79"/>
      <c r="MAS79"/>
      <c r="MAT79"/>
      <c r="MAU79"/>
      <c r="MAV79"/>
      <c r="MAW79"/>
      <c r="MAX79"/>
      <c r="MAY79"/>
      <c r="MAZ79"/>
      <c r="MBA79"/>
      <c r="MBB79"/>
      <c r="MBC79"/>
      <c r="MBD79"/>
      <c r="MBE79"/>
      <c r="MBF79"/>
      <c r="MBG79"/>
      <c r="MBH79"/>
      <c r="MBI79"/>
      <c r="MBJ79"/>
      <c r="MBK79"/>
      <c r="MBL79"/>
      <c r="MBM79"/>
      <c r="MBN79"/>
      <c r="MBO79"/>
      <c r="MBP79"/>
      <c r="MBQ79"/>
      <c r="MBR79"/>
      <c r="MBS79"/>
      <c r="MBT79"/>
      <c r="MBU79"/>
      <c r="MBV79"/>
      <c r="MBW79"/>
      <c r="MBX79"/>
      <c r="MBY79"/>
      <c r="MBZ79"/>
      <c r="MCA79"/>
      <c r="MCB79"/>
      <c r="MCC79"/>
      <c r="MCD79"/>
      <c r="MCE79"/>
      <c r="MCF79"/>
      <c r="MCG79"/>
      <c r="MCH79"/>
      <c r="MCI79"/>
      <c r="MCJ79"/>
      <c r="MCK79"/>
      <c r="MCL79"/>
      <c r="MCM79"/>
      <c r="MCN79"/>
      <c r="MCO79"/>
      <c r="MCP79"/>
      <c r="MCQ79"/>
      <c r="MCR79"/>
      <c r="MCS79"/>
      <c r="MCT79"/>
      <c r="MCU79"/>
      <c r="MCV79"/>
      <c r="MCW79"/>
      <c r="MCX79"/>
      <c r="MCY79"/>
      <c r="MCZ79"/>
      <c r="MDA79"/>
      <c r="MDB79"/>
      <c r="MDC79"/>
      <c r="MDD79"/>
      <c r="MDE79"/>
      <c r="MDF79"/>
      <c r="MDG79"/>
      <c r="MDH79"/>
      <c r="MDI79"/>
      <c r="MDJ79"/>
      <c r="MDK79"/>
      <c r="MDL79"/>
      <c r="MDM79"/>
      <c r="MDN79"/>
      <c r="MDO79"/>
      <c r="MDP79"/>
      <c r="MDQ79"/>
      <c r="MDR79"/>
      <c r="MDS79"/>
      <c r="MDT79"/>
      <c r="MDU79"/>
      <c r="MDV79"/>
      <c r="MDW79"/>
      <c r="MDX79"/>
      <c r="MDY79"/>
      <c r="MDZ79"/>
      <c r="MEA79"/>
      <c r="MEB79"/>
      <c r="MEC79"/>
      <c r="MED79"/>
      <c r="MEE79"/>
      <c r="MEF79"/>
      <c r="MEG79"/>
      <c r="MEH79"/>
      <c r="MEI79"/>
      <c r="MEJ79"/>
      <c r="MEK79"/>
      <c r="MEL79"/>
      <c r="MEM79"/>
      <c r="MEN79"/>
      <c r="MEO79"/>
      <c r="MEP79"/>
      <c r="MEQ79"/>
      <c r="MER79"/>
      <c r="MES79"/>
      <c r="MET79"/>
      <c r="MEU79"/>
      <c r="MEV79"/>
      <c r="MEW79"/>
      <c r="MEX79"/>
      <c r="MEY79"/>
      <c r="MEZ79"/>
      <c r="MFA79"/>
      <c r="MFB79"/>
      <c r="MFC79"/>
      <c r="MFD79"/>
      <c r="MFE79"/>
      <c r="MFF79"/>
      <c r="MFG79"/>
      <c r="MFH79"/>
      <c r="MFI79"/>
      <c r="MFJ79"/>
      <c r="MFK79"/>
      <c r="MFL79"/>
      <c r="MFM79"/>
      <c r="MFN79"/>
      <c r="MFO79"/>
      <c r="MFP79"/>
      <c r="MFQ79"/>
      <c r="MFR79"/>
      <c r="MFS79"/>
      <c r="MFT79"/>
      <c r="MFU79"/>
      <c r="MFV79"/>
      <c r="MFW79"/>
      <c r="MFX79"/>
      <c r="MFY79"/>
      <c r="MFZ79"/>
      <c r="MGA79"/>
      <c r="MGB79"/>
      <c r="MGC79"/>
      <c r="MGD79"/>
      <c r="MGE79"/>
      <c r="MGF79"/>
      <c r="MGG79"/>
      <c r="MGH79"/>
      <c r="MGI79"/>
      <c r="MGJ79"/>
      <c r="MGK79"/>
      <c r="MGL79"/>
      <c r="MGM79"/>
      <c r="MGN79"/>
      <c r="MGO79"/>
      <c r="MGP79"/>
      <c r="MGQ79"/>
      <c r="MGR79"/>
      <c r="MGS79"/>
      <c r="MGT79"/>
      <c r="MGU79"/>
      <c r="MGV79"/>
      <c r="MGW79"/>
      <c r="MGX79"/>
      <c r="MGY79"/>
      <c r="MGZ79"/>
      <c r="MHA79"/>
      <c r="MHB79"/>
      <c r="MHC79"/>
      <c r="MHD79"/>
      <c r="MHE79"/>
      <c r="MHF79"/>
      <c r="MHG79"/>
      <c r="MHH79"/>
      <c r="MHI79"/>
      <c r="MHJ79"/>
      <c r="MHK79"/>
      <c r="MHL79"/>
      <c r="MHM79"/>
      <c r="MHN79"/>
      <c r="MHO79"/>
      <c r="MHP79"/>
      <c r="MHQ79"/>
      <c r="MHR79"/>
      <c r="MHS79"/>
      <c r="MHT79"/>
      <c r="MHU79"/>
      <c r="MHV79"/>
      <c r="MHW79"/>
      <c r="MHX79"/>
      <c r="MHY79"/>
      <c r="MHZ79"/>
      <c r="MIA79"/>
      <c r="MIB79"/>
      <c r="MIC79"/>
      <c r="MID79"/>
      <c r="MIE79"/>
      <c r="MIF79"/>
      <c r="MIG79"/>
      <c r="MIH79"/>
      <c r="MII79"/>
      <c r="MIJ79"/>
      <c r="MIK79"/>
      <c r="MIL79"/>
      <c r="MIM79"/>
      <c r="MIN79"/>
      <c r="MIO79"/>
      <c r="MIP79"/>
      <c r="MIQ79"/>
      <c r="MIR79"/>
      <c r="MIS79"/>
      <c r="MIT79"/>
      <c r="MIU79"/>
      <c r="MIV79"/>
      <c r="MIW79"/>
      <c r="MIX79"/>
      <c r="MIY79"/>
      <c r="MIZ79"/>
      <c r="MJA79"/>
      <c r="MJB79"/>
      <c r="MJC79"/>
      <c r="MJD79"/>
      <c r="MJE79"/>
      <c r="MJF79"/>
      <c r="MJG79"/>
      <c r="MJH79"/>
      <c r="MJI79"/>
      <c r="MJJ79"/>
      <c r="MJK79"/>
      <c r="MJL79"/>
      <c r="MJM79"/>
      <c r="MJN79"/>
      <c r="MJO79"/>
      <c r="MJP79"/>
      <c r="MJQ79"/>
      <c r="MJR79"/>
      <c r="MJS79"/>
      <c r="MJT79"/>
      <c r="MJU79"/>
      <c r="MJV79"/>
      <c r="MJW79"/>
      <c r="MJX79"/>
      <c r="MJY79"/>
      <c r="MJZ79"/>
      <c r="MKA79"/>
      <c r="MKB79"/>
      <c r="MKC79"/>
      <c r="MKD79"/>
      <c r="MKE79"/>
      <c r="MKF79"/>
      <c r="MKG79"/>
      <c r="MKH79"/>
      <c r="MKI79"/>
      <c r="MKJ79"/>
      <c r="MKK79"/>
      <c r="MKL79"/>
      <c r="MKM79"/>
      <c r="MKN79"/>
      <c r="MKO79"/>
      <c r="MKP79"/>
      <c r="MKQ79"/>
      <c r="MKR79"/>
      <c r="MKS79"/>
      <c r="MKT79"/>
      <c r="MKU79"/>
      <c r="MKV79"/>
      <c r="MKW79"/>
      <c r="MKX79"/>
      <c r="MKY79"/>
      <c r="MKZ79"/>
      <c r="MLA79"/>
      <c r="MLB79"/>
      <c r="MLC79"/>
      <c r="MLD79"/>
      <c r="MLE79"/>
      <c r="MLF79"/>
      <c r="MLG79"/>
      <c r="MLH79"/>
      <c r="MLI79"/>
      <c r="MLJ79"/>
      <c r="MLK79"/>
      <c r="MLL79"/>
      <c r="MLM79"/>
      <c r="MLN79"/>
      <c r="MLO79"/>
      <c r="MLP79"/>
      <c r="MLQ79"/>
      <c r="MLR79"/>
      <c r="MLS79"/>
      <c r="MLT79"/>
      <c r="MLU79"/>
      <c r="MLV79"/>
      <c r="MLW79"/>
      <c r="MLX79"/>
      <c r="MLY79"/>
      <c r="MLZ79"/>
      <c r="MMA79"/>
      <c r="MMB79"/>
      <c r="MMC79"/>
      <c r="MMD79"/>
      <c r="MME79"/>
      <c r="MMF79"/>
      <c r="MMG79"/>
      <c r="MMH79"/>
      <c r="MMI79"/>
      <c r="MMJ79"/>
      <c r="MMK79"/>
      <c r="MML79"/>
      <c r="MMM79"/>
      <c r="MMN79"/>
      <c r="MMO79"/>
      <c r="MMP79"/>
      <c r="MMQ79"/>
      <c r="MMR79"/>
      <c r="MMS79"/>
      <c r="MMT79"/>
      <c r="MMU79"/>
      <c r="MMV79"/>
      <c r="MMW79"/>
      <c r="MMX79"/>
      <c r="MMY79"/>
      <c r="MMZ79"/>
      <c r="MNA79"/>
      <c r="MNB79"/>
      <c r="MNC79"/>
      <c r="MND79"/>
      <c r="MNE79"/>
      <c r="MNF79"/>
      <c r="MNG79"/>
      <c r="MNH79"/>
      <c r="MNI79"/>
      <c r="MNJ79"/>
      <c r="MNK79"/>
      <c r="MNL79"/>
      <c r="MNM79"/>
      <c r="MNN79"/>
      <c r="MNO79"/>
      <c r="MNP79"/>
      <c r="MNQ79"/>
      <c r="MNR79"/>
      <c r="MNS79"/>
      <c r="MNT79"/>
      <c r="MNU79"/>
      <c r="MNV79"/>
      <c r="MNW79"/>
      <c r="MNX79"/>
      <c r="MNY79"/>
      <c r="MNZ79"/>
      <c r="MOA79"/>
      <c r="MOB79"/>
      <c r="MOC79"/>
      <c r="MOD79"/>
      <c r="MOE79"/>
      <c r="MOF79"/>
      <c r="MOG79"/>
      <c r="MOH79"/>
      <c r="MOI79"/>
      <c r="MOJ79"/>
      <c r="MOK79"/>
      <c r="MOL79"/>
      <c r="MOM79"/>
      <c r="MON79"/>
      <c r="MOO79"/>
      <c r="MOP79"/>
      <c r="MOQ79"/>
      <c r="MOR79"/>
      <c r="MOS79"/>
      <c r="MOT79"/>
      <c r="MOU79"/>
      <c r="MOV79"/>
      <c r="MOW79"/>
      <c r="MOX79"/>
      <c r="MOY79"/>
      <c r="MOZ79"/>
      <c r="MPA79"/>
      <c r="MPB79"/>
      <c r="MPC79"/>
      <c r="MPD79"/>
      <c r="MPE79"/>
      <c r="MPF79"/>
      <c r="MPG79"/>
      <c r="MPH79"/>
      <c r="MPI79"/>
      <c r="MPJ79"/>
      <c r="MPK79"/>
      <c r="MPL79"/>
      <c r="MPM79"/>
      <c r="MPN79"/>
      <c r="MPO79"/>
      <c r="MPP79"/>
      <c r="MPQ79"/>
      <c r="MPR79"/>
      <c r="MPS79"/>
      <c r="MPT79"/>
      <c r="MPU79"/>
      <c r="MPV79"/>
      <c r="MPW79"/>
      <c r="MPX79"/>
      <c r="MPY79"/>
      <c r="MPZ79"/>
      <c r="MQA79"/>
      <c r="MQB79"/>
      <c r="MQC79"/>
      <c r="MQD79"/>
      <c r="MQE79"/>
      <c r="MQF79"/>
      <c r="MQG79"/>
      <c r="MQH79"/>
      <c r="MQI79"/>
      <c r="MQJ79"/>
      <c r="MQK79"/>
      <c r="MQL79"/>
      <c r="MQM79"/>
      <c r="MQN79"/>
      <c r="MQO79"/>
      <c r="MQP79"/>
      <c r="MQQ79"/>
      <c r="MQR79"/>
      <c r="MQS79"/>
      <c r="MQT79"/>
      <c r="MQU79"/>
      <c r="MQV79"/>
      <c r="MQW79"/>
      <c r="MQX79"/>
      <c r="MQY79"/>
      <c r="MQZ79"/>
      <c r="MRA79"/>
      <c r="MRB79"/>
      <c r="MRC79"/>
      <c r="MRD79"/>
      <c r="MRE79"/>
      <c r="MRF79"/>
      <c r="MRG79"/>
      <c r="MRH79"/>
      <c r="MRI79"/>
      <c r="MRJ79"/>
      <c r="MRK79"/>
      <c r="MRL79"/>
      <c r="MRM79"/>
      <c r="MRN79"/>
      <c r="MRO79"/>
      <c r="MRP79"/>
      <c r="MRQ79"/>
      <c r="MRR79"/>
      <c r="MRS79"/>
      <c r="MRT79"/>
      <c r="MRU79"/>
      <c r="MRV79"/>
      <c r="MRW79"/>
      <c r="MRX79"/>
      <c r="MRY79"/>
      <c r="MRZ79"/>
      <c r="MSA79"/>
      <c r="MSB79"/>
      <c r="MSC79"/>
      <c r="MSD79"/>
      <c r="MSE79"/>
      <c r="MSF79"/>
      <c r="MSG79"/>
      <c r="MSH79"/>
      <c r="MSI79"/>
      <c r="MSJ79"/>
      <c r="MSK79"/>
      <c r="MSL79"/>
      <c r="MSM79"/>
      <c r="MSN79"/>
      <c r="MSO79"/>
      <c r="MSP79"/>
      <c r="MSQ79"/>
      <c r="MSR79"/>
      <c r="MSS79"/>
      <c r="MST79"/>
      <c r="MSU79"/>
      <c r="MSV79"/>
      <c r="MSW79"/>
      <c r="MSX79"/>
      <c r="MSY79"/>
      <c r="MSZ79"/>
      <c r="MTA79"/>
      <c r="MTB79"/>
      <c r="MTC79"/>
      <c r="MTD79"/>
      <c r="MTE79"/>
      <c r="MTF79"/>
      <c r="MTG79"/>
      <c r="MTH79"/>
      <c r="MTI79"/>
      <c r="MTJ79"/>
      <c r="MTK79"/>
      <c r="MTL79"/>
      <c r="MTM79"/>
      <c r="MTN79"/>
      <c r="MTO79"/>
      <c r="MTP79"/>
      <c r="MTQ79"/>
      <c r="MTR79"/>
      <c r="MTS79"/>
      <c r="MTT79"/>
      <c r="MTU79"/>
      <c r="MTV79"/>
      <c r="MTW79"/>
      <c r="MTX79"/>
      <c r="MTY79"/>
      <c r="MTZ79"/>
      <c r="MUA79"/>
      <c r="MUB79"/>
      <c r="MUC79"/>
      <c r="MUD79"/>
      <c r="MUE79"/>
      <c r="MUF79"/>
      <c r="MUG79"/>
      <c r="MUH79"/>
      <c r="MUI79"/>
      <c r="MUJ79"/>
      <c r="MUK79"/>
      <c r="MUL79"/>
      <c r="MUM79"/>
      <c r="MUN79"/>
      <c r="MUO79"/>
      <c r="MUP79"/>
      <c r="MUQ79"/>
      <c r="MUR79"/>
      <c r="MUS79"/>
      <c r="MUT79"/>
      <c r="MUU79"/>
      <c r="MUV79"/>
      <c r="MUW79"/>
      <c r="MUX79"/>
      <c r="MUY79"/>
      <c r="MUZ79"/>
      <c r="MVA79"/>
      <c r="MVB79"/>
      <c r="MVC79"/>
      <c r="MVD79"/>
      <c r="MVE79"/>
      <c r="MVF79"/>
      <c r="MVG79"/>
      <c r="MVH79"/>
      <c r="MVI79"/>
      <c r="MVJ79"/>
      <c r="MVK79"/>
      <c r="MVL79"/>
      <c r="MVM79"/>
      <c r="MVN79"/>
      <c r="MVO79"/>
      <c r="MVP79"/>
      <c r="MVQ79"/>
      <c r="MVR79"/>
      <c r="MVS79"/>
      <c r="MVT79"/>
      <c r="MVU79"/>
      <c r="MVV79"/>
      <c r="MVW79"/>
      <c r="MVX79"/>
      <c r="MVY79"/>
      <c r="MVZ79"/>
      <c r="MWA79"/>
      <c r="MWB79"/>
      <c r="MWC79"/>
      <c r="MWD79"/>
      <c r="MWE79"/>
      <c r="MWF79"/>
      <c r="MWG79"/>
      <c r="MWH79"/>
      <c r="MWI79"/>
      <c r="MWJ79"/>
      <c r="MWK79"/>
      <c r="MWL79"/>
      <c r="MWM79"/>
      <c r="MWN79"/>
      <c r="MWO79"/>
      <c r="MWP79"/>
      <c r="MWQ79"/>
      <c r="MWR79"/>
      <c r="MWS79"/>
      <c r="MWT79"/>
      <c r="MWU79"/>
      <c r="MWV79"/>
      <c r="MWW79"/>
      <c r="MWX79"/>
      <c r="MWY79"/>
      <c r="MWZ79"/>
      <c r="MXA79"/>
      <c r="MXB79"/>
      <c r="MXC79"/>
      <c r="MXD79"/>
      <c r="MXE79"/>
      <c r="MXF79"/>
      <c r="MXG79"/>
      <c r="MXH79"/>
      <c r="MXI79"/>
      <c r="MXJ79"/>
      <c r="MXK79"/>
      <c r="MXL79"/>
      <c r="MXM79"/>
      <c r="MXN79"/>
      <c r="MXO79"/>
      <c r="MXP79"/>
      <c r="MXQ79"/>
      <c r="MXR79"/>
      <c r="MXS79"/>
      <c r="MXT79"/>
      <c r="MXU79"/>
      <c r="MXV79"/>
      <c r="MXW79"/>
      <c r="MXX79"/>
      <c r="MXY79"/>
      <c r="MXZ79"/>
      <c r="MYA79"/>
      <c r="MYB79"/>
      <c r="MYC79"/>
      <c r="MYD79"/>
      <c r="MYE79"/>
      <c r="MYF79"/>
      <c r="MYG79"/>
      <c r="MYH79"/>
      <c r="MYI79"/>
      <c r="MYJ79"/>
      <c r="MYK79"/>
      <c r="MYL79"/>
      <c r="MYM79"/>
      <c r="MYN79"/>
      <c r="MYO79"/>
      <c r="MYP79"/>
      <c r="MYQ79"/>
      <c r="MYR79"/>
      <c r="MYS79"/>
      <c r="MYT79"/>
      <c r="MYU79"/>
      <c r="MYV79"/>
      <c r="MYW79"/>
      <c r="MYX79"/>
      <c r="MYY79"/>
      <c r="MYZ79"/>
      <c r="MZA79"/>
      <c r="MZB79"/>
      <c r="MZC79"/>
      <c r="MZD79"/>
      <c r="MZE79"/>
      <c r="MZF79"/>
      <c r="MZG79"/>
      <c r="MZH79"/>
      <c r="MZI79"/>
      <c r="MZJ79"/>
      <c r="MZK79"/>
      <c r="MZL79"/>
      <c r="MZM79"/>
      <c r="MZN79"/>
      <c r="MZO79"/>
      <c r="MZP79"/>
      <c r="MZQ79"/>
      <c r="MZR79"/>
      <c r="MZS79"/>
      <c r="MZT79"/>
      <c r="MZU79"/>
      <c r="MZV79"/>
      <c r="MZW79"/>
      <c r="MZX79"/>
      <c r="MZY79"/>
      <c r="MZZ79"/>
      <c r="NAA79"/>
      <c r="NAB79"/>
      <c r="NAC79"/>
      <c r="NAD79"/>
      <c r="NAE79"/>
      <c r="NAF79"/>
      <c r="NAG79"/>
      <c r="NAH79"/>
      <c r="NAI79"/>
      <c r="NAJ79"/>
      <c r="NAK79"/>
      <c r="NAL79"/>
      <c r="NAM79"/>
      <c r="NAN79"/>
      <c r="NAO79"/>
      <c r="NAP79"/>
      <c r="NAQ79"/>
      <c r="NAR79"/>
      <c r="NAS79"/>
      <c r="NAT79"/>
      <c r="NAU79"/>
      <c r="NAV79"/>
      <c r="NAW79"/>
      <c r="NAX79"/>
      <c r="NAY79"/>
      <c r="NAZ79"/>
      <c r="NBA79"/>
      <c r="NBB79"/>
      <c r="NBC79"/>
      <c r="NBD79"/>
      <c r="NBE79"/>
      <c r="NBF79"/>
      <c r="NBG79"/>
      <c r="NBH79"/>
      <c r="NBI79"/>
      <c r="NBJ79"/>
      <c r="NBK79"/>
      <c r="NBL79"/>
      <c r="NBM79"/>
      <c r="NBN79"/>
      <c r="NBO79"/>
      <c r="NBP79"/>
      <c r="NBQ79"/>
      <c r="NBR79"/>
      <c r="NBS79"/>
      <c r="NBT79"/>
      <c r="NBU79"/>
      <c r="NBV79"/>
      <c r="NBW79"/>
      <c r="NBX79"/>
      <c r="NBY79"/>
      <c r="NBZ79"/>
      <c r="NCA79"/>
      <c r="NCB79"/>
      <c r="NCC79"/>
      <c r="NCD79"/>
      <c r="NCE79"/>
      <c r="NCF79"/>
      <c r="NCG79"/>
      <c r="NCH79"/>
      <c r="NCI79"/>
      <c r="NCJ79"/>
      <c r="NCK79"/>
      <c r="NCL79"/>
      <c r="NCM79"/>
      <c r="NCN79"/>
      <c r="NCO79"/>
      <c r="NCP79"/>
      <c r="NCQ79"/>
      <c r="NCR79"/>
      <c r="NCS79"/>
      <c r="NCT79"/>
      <c r="NCU79"/>
      <c r="NCV79"/>
      <c r="NCW79"/>
      <c r="NCX79"/>
      <c r="NCY79"/>
      <c r="NCZ79"/>
      <c r="NDA79"/>
      <c r="NDB79"/>
      <c r="NDC79"/>
      <c r="NDD79"/>
      <c r="NDE79"/>
      <c r="NDF79"/>
      <c r="NDG79"/>
      <c r="NDH79"/>
      <c r="NDI79"/>
      <c r="NDJ79"/>
      <c r="NDK79"/>
      <c r="NDL79"/>
      <c r="NDM79"/>
      <c r="NDN79"/>
      <c r="NDO79"/>
      <c r="NDP79"/>
      <c r="NDQ79"/>
      <c r="NDR79"/>
      <c r="NDS79"/>
      <c r="NDT79"/>
      <c r="NDU79"/>
      <c r="NDV79"/>
      <c r="NDW79"/>
      <c r="NDX79"/>
      <c r="NDY79"/>
      <c r="NDZ79"/>
      <c r="NEA79"/>
      <c r="NEB79"/>
      <c r="NEC79"/>
      <c r="NED79"/>
      <c r="NEE79"/>
      <c r="NEF79"/>
      <c r="NEG79"/>
      <c r="NEH79"/>
      <c r="NEI79"/>
      <c r="NEJ79"/>
      <c r="NEK79"/>
      <c r="NEL79"/>
      <c r="NEM79"/>
      <c r="NEN79"/>
      <c r="NEO79"/>
      <c r="NEP79"/>
      <c r="NEQ79"/>
      <c r="NER79"/>
      <c r="NES79"/>
      <c r="NET79"/>
      <c r="NEU79"/>
      <c r="NEV79"/>
      <c r="NEW79"/>
      <c r="NEX79"/>
      <c r="NEY79"/>
      <c r="NEZ79"/>
      <c r="NFA79"/>
      <c r="NFB79"/>
      <c r="NFC79"/>
      <c r="NFD79"/>
      <c r="NFE79"/>
      <c r="NFF79"/>
      <c r="NFG79"/>
      <c r="NFH79"/>
      <c r="NFI79"/>
      <c r="NFJ79"/>
      <c r="NFK79"/>
      <c r="NFL79"/>
      <c r="NFM79"/>
      <c r="NFN79"/>
      <c r="NFO79"/>
      <c r="NFP79"/>
      <c r="NFQ79"/>
      <c r="NFR79"/>
      <c r="NFS79"/>
      <c r="NFT79"/>
      <c r="NFU79"/>
      <c r="NFV79"/>
      <c r="NFW79"/>
      <c r="NFX79"/>
      <c r="NFY79"/>
      <c r="NFZ79"/>
      <c r="NGA79"/>
      <c r="NGB79"/>
      <c r="NGC79"/>
      <c r="NGD79"/>
      <c r="NGE79"/>
      <c r="NGF79"/>
      <c r="NGG79"/>
      <c r="NGH79"/>
      <c r="NGI79"/>
      <c r="NGJ79"/>
      <c r="NGK79"/>
      <c r="NGL79"/>
      <c r="NGM79"/>
      <c r="NGN79"/>
      <c r="NGO79"/>
      <c r="NGP79"/>
      <c r="NGQ79"/>
      <c r="NGR79"/>
      <c r="NGS79"/>
      <c r="NGT79"/>
      <c r="NGU79"/>
      <c r="NGV79"/>
      <c r="NGW79"/>
      <c r="NGX79"/>
      <c r="NGY79"/>
      <c r="NGZ79"/>
      <c r="NHA79"/>
      <c r="NHB79"/>
      <c r="NHC79"/>
      <c r="NHD79"/>
      <c r="NHE79"/>
      <c r="NHF79"/>
      <c r="NHG79"/>
      <c r="NHH79"/>
      <c r="NHI79"/>
      <c r="NHJ79"/>
      <c r="NHK79"/>
      <c r="NHL79"/>
      <c r="NHM79"/>
      <c r="NHN79"/>
      <c r="NHO79"/>
      <c r="NHP79"/>
      <c r="NHQ79"/>
      <c r="NHR79"/>
      <c r="NHS79"/>
      <c r="NHT79"/>
      <c r="NHU79"/>
      <c r="NHV79"/>
      <c r="NHW79"/>
      <c r="NHX79"/>
      <c r="NHY79"/>
      <c r="NHZ79"/>
      <c r="NIA79"/>
      <c r="NIB79"/>
      <c r="NIC79"/>
      <c r="NID79"/>
      <c r="NIE79"/>
      <c r="NIF79"/>
      <c r="NIG79"/>
      <c r="NIH79"/>
      <c r="NII79"/>
      <c r="NIJ79"/>
      <c r="NIK79"/>
      <c r="NIL79"/>
      <c r="NIM79"/>
      <c r="NIN79"/>
      <c r="NIO79"/>
      <c r="NIP79"/>
      <c r="NIQ79"/>
      <c r="NIR79"/>
      <c r="NIS79"/>
      <c r="NIT79"/>
      <c r="NIU79"/>
      <c r="NIV79"/>
      <c r="NIW79"/>
      <c r="NIX79"/>
      <c r="NIY79"/>
      <c r="NIZ79"/>
      <c r="NJA79"/>
      <c r="NJB79"/>
      <c r="NJC79"/>
      <c r="NJD79"/>
      <c r="NJE79"/>
      <c r="NJF79"/>
      <c r="NJG79"/>
      <c r="NJH79"/>
      <c r="NJI79"/>
      <c r="NJJ79"/>
      <c r="NJK79"/>
      <c r="NJL79"/>
      <c r="NJM79"/>
      <c r="NJN79"/>
      <c r="NJO79"/>
      <c r="NJP79"/>
      <c r="NJQ79"/>
      <c r="NJR79"/>
      <c r="NJS79"/>
      <c r="NJT79"/>
      <c r="NJU79"/>
      <c r="NJV79"/>
      <c r="NJW79"/>
      <c r="NJX79"/>
      <c r="NJY79"/>
      <c r="NJZ79"/>
      <c r="NKA79"/>
      <c r="NKB79"/>
      <c r="NKC79"/>
      <c r="NKD79"/>
      <c r="NKE79"/>
      <c r="NKF79"/>
      <c r="NKG79"/>
      <c r="NKH79"/>
      <c r="NKI79"/>
      <c r="NKJ79"/>
      <c r="NKK79"/>
      <c r="NKL79"/>
      <c r="NKM79"/>
      <c r="NKN79"/>
      <c r="NKO79"/>
      <c r="NKP79"/>
      <c r="NKQ79"/>
      <c r="NKR79"/>
      <c r="NKS79"/>
      <c r="NKT79"/>
      <c r="NKU79"/>
      <c r="NKV79"/>
      <c r="NKW79"/>
      <c r="NKX79"/>
      <c r="NKY79"/>
      <c r="NKZ79"/>
      <c r="NLA79"/>
      <c r="NLB79"/>
      <c r="NLC79"/>
      <c r="NLD79"/>
      <c r="NLE79"/>
      <c r="NLF79"/>
      <c r="NLG79"/>
      <c r="NLH79"/>
      <c r="NLI79"/>
      <c r="NLJ79"/>
      <c r="NLK79"/>
      <c r="NLL79"/>
      <c r="NLM79"/>
      <c r="NLN79"/>
      <c r="NLO79"/>
      <c r="NLP79"/>
      <c r="NLQ79"/>
      <c r="NLR79"/>
      <c r="NLS79"/>
      <c r="NLT79"/>
      <c r="NLU79"/>
      <c r="NLV79"/>
      <c r="NLW79"/>
      <c r="NLX79"/>
      <c r="NLY79"/>
      <c r="NLZ79"/>
      <c r="NMA79"/>
      <c r="NMB79"/>
      <c r="NMC79"/>
      <c r="NMD79"/>
      <c r="NME79"/>
      <c r="NMF79"/>
      <c r="NMG79"/>
      <c r="NMH79"/>
      <c r="NMI79"/>
      <c r="NMJ79"/>
      <c r="NMK79"/>
      <c r="NML79"/>
      <c r="NMM79"/>
      <c r="NMN79"/>
      <c r="NMO79"/>
      <c r="NMP79"/>
      <c r="NMQ79"/>
      <c r="NMR79"/>
      <c r="NMS79"/>
      <c r="NMT79"/>
      <c r="NMU79"/>
      <c r="NMV79"/>
      <c r="NMW79"/>
      <c r="NMX79"/>
      <c r="NMY79"/>
      <c r="NMZ79"/>
      <c r="NNA79"/>
      <c r="NNB79"/>
      <c r="NNC79"/>
      <c r="NND79"/>
      <c r="NNE79"/>
      <c r="NNF79"/>
      <c r="NNG79"/>
      <c r="NNH79"/>
      <c r="NNI79"/>
      <c r="NNJ79"/>
      <c r="NNK79"/>
      <c r="NNL79"/>
      <c r="NNM79"/>
      <c r="NNN79"/>
      <c r="NNO79"/>
      <c r="NNP79"/>
      <c r="NNQ79"/>
      <c r="NNR79"/>
      <c r="NNS79"/>
      <c r="NNT79"/>
      <c r="NNU79"/>
      <c r="NNV79"/>
      <c r="NNW79"/>
      <c r="NNX79"/>
      <c r="NNY79"/>
      <c r="NNZ79"/>
      <c r="NOA79"/>
      <c r="NOB79"/>
      <c r="NOC79"/>
      <c r="NOD79"/>
      <c r="NOE79"/>
      <c r="NOF79"/>
      <c r="NOG79"/>
      <c r="NOH79"/>
      <c r="NOI79"/>
      <c r="NOJ79"/>
      <c r="NOK79"/>
      <c r="NOL79"/>
      <c r="NOM79"/>
      <c r="NON79"/>
      <c r="NOO79"/>
      <c r="NOP79"/>
      <c r="NOQ79"/>
      <c r="NOR79"/>
      <c r="NOS79"/>
      <c r="NOT79"/>
      <c r="NOU79"/>
      <c r="NOV79"/>
      <c r="NOW79"/>
      <c r="NOX79"/>
      <c r="NOY79"/>
      <c r="NOZ79"/>
      <c r="NPA79"/>
      <c r="NPB79"/>
      <c r="NPC79"/>
      <c r="NPD79"/>
      <c r="NPE79"/>
      <c r="NPF79"/>
      <c r="NPG79"/>
      <c r="NPH79"/>
      <c r="NPI79"/>
      <c r="NPJ79"/>
      <c r="NPK79"/>
      <c r="NPL79"/>
      <c r="NPM79"/>
      <c r="NPN79"/>
      <c r="NPO79"/>
      <c r="NPP79"/>
      <c r="NPQ79"/>
      <c r="NPR79"/>
      <c r="NPS79"/>
      <c r="NPT79"/>
      <c r="NPU79"/>
      <c r="NPV79"/>
      <c r="NPW79"/>
      <c r="NPX79"/>
      <c r="NPY79"/>
      <c r="NPZ79"/>
      <c r="NQA79"/>
      <c r="NQB79"/>
      <c r="NQC79"/>
      <c r="NQD79"/>
      <c r="NQE79"/>
      <c r="NQF79"/>
      <c r="NQG79"/>
      <c r="NQH79"/>
      <c r="NQI79"/>
      <c r="NQJ79"/>
      <c r="NQK79"/>
      <c r="NQL79"/>
      <c r="NQM79"/>
      <c r="NQN79"/>
      <c r="NQO79"/>
      <c r="NQP79"/>
      <c r="NQQ79"/>
      <c r="NQR79"/>
      <c r="NQS79"/>
      <c r="NQT79"/>
      <c r="NQU79"/>
      <c r="NQV79"/>
      <c r="NQW79"/>
      <c r="NQX79"/>
      <c r="NQY79"/>
      <c r="NQZ79"/>
      <c r="NRA79"/>
      <c r="NRB79"/>
      <c r="NRC79"/>
      <c r="NRD79"/>
      <c r="NRE79"/>
      <c r="NRF79"/>
      <c r="NRG79"/>
      <c r="NRH79"/>
      <c r="NRI79"/>
      <c r="NRJ79"/>
      <c r="NRK79"/>
      <c r="NRL79"/>
      <c r="NRM79"/>
      <c r="NRN79"/>
      <c r="NRO79"/>
      <c r="NRP79"/>
      <c r="NRQ79"/>
      <c r="NRR79"/>
      <c r="NRS79"/>
      <c r="NRT79"/>
      <c r="NRU79"/>
      <c r="NRV79"/>
      <c r="NRW79"/>
      <c r="NRX79"/>
      <c r="NRY79"/>
      <c r="NRZ79"/>
      <c r="NSA79"/>
      <c r="NSB79"/>
      <c r="NSC79"/>
      <c r="NSD79"/>
      <c r="NSE79"/>
      <c r="NSF79"/>
      <c r="NSG79"/>
      <c r="NSH79"/>
      <c r="NSI79"/>
      <c r="NSJ79"/>
      <c r="NSK79"/>
      <c r="NSL79"/>
      <c r="NSM79"/>
      <c r="NSN79"/>
      <c r="NSO79"/>
      <c r="NSP79"/>
      <c r="NSQ79"/>
      <c r="NSR79"/>
      <c r="NSS79"/>
      <c r="NST79"/>
      <c r="NSU79"/>
      <c r="NSV79"/>
      <c r="NSW79"/>
      <c r="NSX79"/>
      <c r="NSY79"/>
      <c r="NSZ79"/>
      <c r="NTA79"/>
      <c r="NTB79"/>
      <c r="NTC79"/>
      <c r="NTD79"/>
      <c r="NTE79"/>
      <c r="NTF79"/>
      <c r="NTG79"/>
      <c r="NTH79"/>
      <c r="NTI79"/>
      <c r="NTJ79"/>
      <c r="NTK79"/>
      <c r="NTL79"/>
      <c r="NTM79"/>
      <c r="NTN79"/>
      <c r="NTO79"/>
      <c r="NTP79"/>
      <c r="NTQ79"/>
      <c r="NTR79"/>
      <c r="NTS79"/>
      <c r="NTT79"/>
      <c r="NTU79"/>
      <c r="NTV79"/>
      <c r="NTW79"/>
      <c r="NTX79"/>
      <c r="NTY79"/>
      <c r="NTZ79"/>
      <c r="NUA79"/>
      <c r="NUB79"/>
      <c r="NUC79"/>
      <c r="NUD79"/>
      <c r="NUE79"/>
      <c r="NUF79"/>
      <c r="NUG79"/>
      <c r="NUH79"/>
      <c r="NUI79"/>
      <c r="NUJ79"/>
      <c r="NUK79"/>
      <c r="NUL79"/>
      <c r="NUM79"/>
      <c r="NUN79"/>
      <c r="NUO79"/>
      <c r="NUP79"/>
      <c r="NUQ79"/>
      <c r="NUR79"/>
      <c r="NUS79"/>
      <c r="NUT79"/>
      <c r="NUU79"/>
      <c r="NUV79"/>
      <c r="NUW79"/>
      <c r="NUX79"/>
      <c r="NUY79"/>
      <c r="NUZ79"/>
      <c r="NVA79"/>
      <c r="NVB79"/>
      <c r="NVC79"/>
      <c r="NVD79"/>
      <c r="NVE79"/>
      <c r="NVF79"/>
      <c r="NVG79"/>
      <c r="NVH79"/>
      <c r="NVI79"/>
      <c r="NVJ79"/>
      <c r="NVK79"/>
      <c r="NVL79"/>
      <c r="NVM79"/>
      <c r="NVN79"/>
      <c r="NVO79"/>
      <c r="NVP79"/>
      <c r="NVQ79"/>
      <c r="NVR79"/>
      <c r="NVS79"/>
      <c r="NVT79"/>
      <c r="NVU79"/>
      <c r="NVV79"/>
      <c r="NVW79"/>
      <c r="NVX79"/>
      <c r="NVY79"/>
      <c r="NVZ79"/>
      <c r="NWA79"/>
      <c r="NWB79"/>
      <c r="NWC79"/>
      <c r="NWD79"/>
      <c r="NWE79"/>
      <c r="NWF79"/>
      <c r="NWG79"/>
      <c r="NWH79"/>
      <c r="NWI79"/>
      <c r="NWJ79"/>
      <c r="NWK79"/>
      <c r="NWL79"/>
      <c r="NWM79"/>
      <c r="NWN79"/>
      <c r="NWO79"/>
      <c r="NWP79"/>
      <c r="NWQ79"/>
      <c r="NWR79"/>
      <c r="NWS79"/>
      <c r="NWT79"/>
      <c r="NWU79"/>
      <c r="NWV79"/>
      <c r="NWW79"/>
      <c r="NWX79"/>
      <c r="NWY79"/>
      <c r="NWZ79"/>
      <c r="NXA79"/>
      <c r="NXB79"/>
      <c r="NXC79"/>
      <c r="NXD79"/>
      <c r="NXE79"/>
      <c r="NXF79"/>
      <c r="NXG79"/>
      <c r="NXH79"/>
      <c r="NXI79"/>
      <c r="NXJ79"/>
      <c r="NXK79"/>
      <c r="NXL79"/>
      <c r="NXM79"/>
      <c r="NXN79"/>
      <c r="NXO79"/>
      <c r="NXP79"/>
      <c r="NXQ79"/>
      <c r="NXR79"/>
      <c r="NXS79"/>
      <c r="NXT79"/>
      <c r="NXU79"/>
      <c r="NXV79"/>
      <c r="NXW79"/>
      <c r="NXX79"/>
      <c r="NXY79"/>
      <c r="NXZ79"/>
      <c r="NYA79"/>
      <c r="NYB79"/>
      <c r="NYC79"/>
      <c r="NYD79"/>
      <c r="NYE79"/>
      <c r="NYF79"/>
      <c r="NYG79"/>
      <c r="NYH79"/>
      <c r="NYI79"/>
      <c r="NYJ79"/>
      <c r="NYK79"/>
      <c r="NYL79"/>
      <c r="NYM79"/>
      <c r="NYN79"/>
      <c r="NYO79"/>
      <c r="NYP79"/>
      <c r="NYQ79"/>
      <c r="NYR79"/>
      <c r="NYS79"/>
      <c r="NYT79"/>
      <c r="NYU79"/>
      <c r="NYV79"/>
      <c r="NYW79"/>
      <c r="NYX79"/>
      <c r="NYY79"/>
      <c r="NYZ79"/>
      <c r="NZA79"/>
      <c r="NZB79"/>
      <c r="NZC79"/>
      <c r="NZD79"/>
      <c r="NZE79"/>
      <c r="NZF79"/>
      <c r="NZG79"/>
      <c r="NZH79"/>
      <c r="NZI79"/>
      <c r="NZJ79"/>
      <c r="NZK79"/>
      <c r="NZL79"/>
      <c r="NZM79"/>
      <c r="NZN79"/>
      <c r="NZO79"/>
      <c r="NZP79"/>
      <c r="NZQ79"/>
      <c r="NZR79"/>
      <c r="NZS79"/>
      <c r="NZT79"/>
      <c r="NZU79"/>
      <c r="NZV79"/>
      <c r="NZW79"/>
      <c r="NZX79"/>
      <c r="NZY79"/>
      <c r="NZZ79"/>
      <c r="OAA79"/>
      <c r="OAB79"/>
      <c r="OAC79"/>
      <c r="OAD79"/>
      <c r="OAE79"/>
      <c r="OAF79"/>
      <c r="OAG79"/>
      <c r="OAH79"/>
      <c r="OAI79"/>
      <c r="OAJ79"/>
      <c r="OAK79"/>
      <c r="OAL79"/>
      <c r="OAM79"/>
      <c r="OAN79"/>
      <c r="OAO79"/>
      <c r="OAP79"/>
      <c r="OAQ79"/>
      <c r="OAR79"/>
      <c r="OAS79"/>
      <c r="OAT79"/>
      <c r="OAU79"/>
      <c r="OAV79"/>
      <c r="OAW79"/>
      <c r="OAX79"/>
      <c r="OAY79"/>
      <c r="OAZ79"/>
      <c r="OBA79"/>
      <c r="OBB79"/>
      <c r="OBC79"/>
      <c r="OBD79"/>
      <c r="OBE79"/>
      <c r="OBF79"/>
      <c r="OBG79"/>
      <c r="OBH79"/>
      <c r="OBI79"/>
      <c r="OBJ79"/>
      <c r="OBK79"/>
      <c r="OBL79"/>
      <c r="OBM79"/>
      <c r="OBN79"/>
      <c r="OBO79"/>
      <c r="OBP79"/>
      <c r="OBQ79"/>
      <c r="OBR79"/>
      <c r="OBS79"/>
      <c r="OBT79"/>
      <c r="OBU79"/>
      <c r="OBV79"/>
      <c r="OBW79"/>
      <c r="OBX79"/>
      <c r="OBY79"/>
      <c r="OBZ79"/>
      <c r="OCA79"/>
      <c r="OCB79"/>
      <c r="OCC79"/>
      <c r="OCD79"/>
      <c r="OCE79"/>
      <c r="OCF79"/>
      <c r="OCG79"/>
      <c r="OCH79"/>
      <c r="OCI79"/>
      <c r="OCJ79"/>
      <c r="OCK79"/>
      <c r="OCL79"/>
      <c r="OCM79"/>
      <c r="OCN79"/>
      <c r="OCO79"/>
      <c r="OCP79"/>
      <c r="OCQ79"/>
      <c r="OCR79"/>
      <c r="OCS79"/>
      <c r="OCT79"/>
      <c r="OCU79"/>
      <c r="OCV79"/>
      <c r="OCW79"/>
      <c r="OCX79"/>
      <c r="OCY79"/>
      <c r="OCZ79"/>
      <c r="ODA79"/>
      <c r="ODB79"/>
      <c r="ODC79"/>
      <c r="ODD79"/>
      <c r="ODE79"/>
      <c r="ODF79"/>
      <c r="ODG79"/>
      <c r="ODH79"/>
      <c r="ODI79"/>
      <c r="ODJ79"/>
      <c r="ODK79"/>
      <c r="ODL79"/>
      <c r="ODM79"/>
      <c r="ODN79"/>
      <c r="ODO79"/>
      <c r="ODP79"/>
      <c r="ODQ79"/>
      <c r="ODR79"/>
      <c r="ODS79"/>
      <c r="ODT79"/>
      <c r="ODU79"/>
      <c r="ODV79"/>
      <c r="ODW79"/>
      <c r="ODX79"/>
      <c r="ODY79"/>
      <c r="ODZ79"/>
      <c r="OEA79"/>
      <c r="OEB79"/>
      <c r="OEC79"/>
      <c r="OED79"/>
      <c r="OEE79"/>
      <c r="OEF79"/>
      <c r="OEG79"/>
      <c r="OEH79"/>
      <c r="OEI79"/>
      <c r="OEJ79"/>
      <c r="OEK79"/>
      <c r="OEL79"/>
      <c r="OEM79"/>
      <c r="OEN79"/>
      <c r="OEO79"/>
      <c r="OEP79"/>
      <c r="OEQ79"/>
      <c r="OER79"/>
      <c r="OES79"/>
      <c r="OET79"/>
      <c r="OEU79"/>
      <c r="OEV79"/>
      <c r="OEW79"/>
      <c r="OEX79"/>
      <c r="OEY79"/>
      <c r="OEZ79"/>
      <c r="OFA79"/>
      <c r="OFB79"/>
      <c r="OFC79"/>
      <c r="OFD79"/>
      <c r="OFE79"/>
      <c r="OFF79"/>
      <c r="OFG79"/>
      <c r="OFH79"/>
      <c r="OFI79"/>
      <c r="OFJ79"/>
      <c r="OFK79"/>
      <c r="OFL79"/>
      <c r="OFM79"/>
      <c r="OFN79"/>
      <c r="OFO79"/>
      <c r="OFP79"/>
      <c r="OFQ79"/>
      <c r="OFR79"/>
      <c r="OFS79"/>
      <c r="OFT79"/>
      <c r="OFU79"/>
      <c r="OFV79"/>
      <c r="OFW79"/>
      <c r="OFX79"/>
      <c r="OFY79"/>
      <c r="OFZ79"/>
      <c r="OGA79"/>
      <c r="OGB79"/>
      <c r="OGC79"/>
      <c r="OGD79"/>
      <c r="OGE79"/>
      <c r="OGF79"/>
      <c r="OGG79"/>
      <c r="OGH79"/>
      <c r="OGI79"/>
      <c r="OGJ79"/>
      <c r="OGK79"/>
      <c r="OGL79"/>
      <c r="OGM79"/>
      <c r="OGN79"/>
      <c r="OGO79"/>
      <c r="OGP79"/>
      <c r="OGQ79"/>
      <c r="OGR79"/>
      <c r="OGS79"/>
      <c r="OGT79"/>
      <c r="OGU79"/>
      <c r="OGV79"/>
      <c r="OGW79"/>
      <c r="OGX79"/>
      <c r="OGY79"/>
      <c r="OGZ79"/>
      <c r="OHA79"/>
      <c r="OHB79"/>
      <c r="OHC79"/>
      <c r="OHD79"/>
      <c r="OHE79"/>
      <c r="OHF79"/>
      <c r="OHG79"/>
      <c r="OHH79"/>
      <c r="OHI79"/>
      <c r="OHJ79"/>
      <c r="OHK79"/>
      <c r="OHL79"/>
      <c r="OHM79"/>
      <c r="OHN79"/>
      <c r="OHO79"/>
      <c r="OHP79"/>
      <c r="OHQ79"/>
      <c r="OHR79"/>
      <c r="OHS79"/>
      <c r="OHT79"/>
      <c r="OHU79"/>
      <c r="OHV79"/>
      <c r="OHW79"/>
      <c r="OHX79"/>
      <c r="OHY79"/>
      <c r="OHZ79"/>
      <c r="OIA79"/>
      <c r="OIB79"/>
      <c r="OIC79"/>
      <c r="OID79"/>
      <c r="OIE79"/>
      <c r="OIF79"/>
      <c r="OIG79"/>
      <c r="OIH79"/>
      <c r="OII79"/>
      <c r="OIJ79"/>
      <c r="OIK79"/>
      <c r="OIL79"/>
      <c r="OIM79"/>
      <c r="OIN79"/>
      <c r="OIO79"/>
      <c r="OIP79"/>
      <c r="OIQ79"/>
      <c r="OIR79"/>
      <c r="OIS79"/>
      <c r="OIT79"/>
      <c r="OIU79"/>
      <c r="OIV79"/>
      <c r="OIW79"/>
      <c r="OIX79"/>
      <c r="OIY79"/>
      <c r="OIZ79"/>
      <c r="OJA79"/>
      <c r="OJB79"/>
      <c r="OJC79"/>
      <c r="OJD79"/>
      <c r="OJE79"/>
      <c r="OJF79"/>
      <c r="OJG79"/>
      <c r="OJH79"/>
      <c r="OJI79"/>
      <c r="OJJ79"/>
      <c r="OJK79"/>
      <c r="OJL79"/>
      <c r="OJM79"/>
      <c r="OJN79"/>
      <c r="OJO79"/>
      <c r="OJP79"/>
      <c r="OJQ79"/>
      <c r="OJR79"/>
      <c r="OJS79"/>
      <c r="OJT79"/>
      <c r="OJU79"/>
      <c r="OJV79"/>
      <c r="OJW79"/>
      <c r="OJX79"/>
      <c r="OJY79"/>
      <c r="OJZ79"/>
      <c r="OKA79"/>
      <c r="OKB79"/>
      <c r="OKC79"/>
      <c r="OKD79"/>
      <c r="OKE79"/>
      <c r="OKF79"/>
      <c r="OKG79"/>
      <c r="OKH79"/>
      <c r="OKI79"/>
      <c r="OKJ79"/>
      <c r="OKK79"/>
      <c r="OKL79"/>
      <c r="OKM79"/>
      <c r="OKN79"/>
      <c r="OKO79"/>
      <c r="OKP79"/>
      <c r="OKQ79"/>
      <c r="OKR79"/>
      <c r="OKS79"/>
      <c r="OKT79"/>
      <c r="OKU79"/>
      <c r="OKV79"/>
      <c r="OKW79"/>
      <c r="OKX79"/>
      <c r="OKY79"/>
      <c r="OKZ79"/>
      <c r="OLA79"/>
      <c r="OLB79"/>
      <c r="OLC79"/>
      <c r="OLD79"/>
      <c r="OLE79"/>
      <c r="OLF79"/>
      <c r="OLG79"/>
      <c r="OLH79"/>
      <c r="OLI79"/>
      <c r="OLJ79"/>
      <c r="OLK79"/>
      <c r="OLL79"/>
      <c r="OLM79"/>
      <c r="OLN79"/>
      <c r="OLO79"/>
      <c r="OLP79"/>
      <c r="OLQ79"/>
      <c r="OLR79"/>
      <c r="OLS79"/>
      <c r="OLT79"/>
      <c r="OLU79"/>
      <c r="OLV79"/>
      <c r="OLW79"/>
      <c r="OLX79"/>
      <c r="OLY79"/>
      <c r="OLZ79"/>
      <c r="OMA79"/>
      <c r="OMB79"/>
      <c r="OMC79"/>
      <c r="OMD79"/>
      <c r="OME79"/>
      <c r="OMF79"/>
      <c r="OMG79"/>
      <c r="OMH79"/>
      <c r="OMI79"/>
      <c r="OMJ79"/>
      <c r="OMK79"/>
      <c r="OML79"/>
      <c r="OMM79"/>
      <c r="OMN79"/>
      <c r="OMO79"/>
      <c r="OMP79"/>
      <c r="OMQ79"/>
      <c r="OMR79"/>
      <c r="OMS79"/>
      <c r="OMT79"/>
      <c r="OMU79"/>
      <c r="OMV79"/>
      <c r="OMW79"/>
      <c r="OMX79"/>
      <c r="OMY79"/>
      <c r="OMZ79"/>
      <c r="ONA79"/>
      <c r="ONB79"/>
      <c r="ONC79"/>
      <c r="OND79"/>
      <c r="ONE79"/>
      <c r="ONF79"/>
      <c r="ONG79"/>
      <c r="ONH79"/>
      <c r="ONI79"/>
      <c r="ONJ79"/>
      <c r="ONK79"/>
      <c r="ONL79"/>
      <c r="ONM79"/>
      <c r="ONN79"/>
      <c r="ONO79"/>
      <c r="ONP79"/>
      <c r="ONQ79"/>
      <c r="ONR79"/>
      <c r="ONS79"/>
      <c r="ONT79"/>
      <c r="ONU79"/>
      <c r="ONV79"/>
      <c r="ONW79"/>
      <c r="ONX79"/>
      <c r="ONY79"/>
      <c r="ONZ79"/>
      <c r="OOA79"/>
      <c r="OOB79"/>
      <c r="OOC79"/>
      <c r="OOD79"/>
      <c r="OOE79"/>
      <c r="OOF79"/>
      <c r="OOG79"/>
      <c r="OOH79"/>
      <c r="OOI79"/>
      <c r="OOJ79"/>
      <c r="OOK79"/>
      <c r="OOL79"/>
      <c r="OOM79"/>
      <c r="OON79"/>
      <c r="OOO79"/>
      <c r="OOP79"/>
      <c r="OOQ79"/>
      <c r="OOR79"/>
      <c r="OOS79"/>
      <c r="OOT79"/>
      <c r="OOU79"/>
      <c r="OOV79"/>
      <c r="OOW79"/>
      <c r="OOX79"/>
      <c r="OOY79"/>
      <c r="OOZ79"/>
      <c r="OPA79"/>
      <c r="OPB79"/>
      <c r="OPC79"/>
      <c r="OPD79"/>
      <c r="OPE79"/>
      <c r="OPF79"/>
      <c r="OPG79"/>
      <c r="OPH79"/>
      <c r="OPI79"/>
      <c r="OPJ79"/>
      <c r="OPK79"/>
      <c r="OPL79"/>
      <c r="OPM79"/>
      <c r="OPN79"/>
      <c r="OPO79"/>
      <c r="OPP79"/>
      <c r="OPQ79"/>
      <c r="OPR79"/>
      <c r="OPS79"/>
      <c r="OPT79"/>
      <c r="OPU79"/>
      <c r="OPV79"/>
      <c r="OPW79"/>
      <c r="OPX79"/>
      <c r="OPY79"/>
      <c r="OPZ79"/>
      <c r="OQA79"/>
      <c r="OQB79"/>
      <c r="OQC79"/>
      <c r="OQD79"/>
      <c r="OQE79"/>
      <c r="OQF79"/>
      <c r="OQG79"/>
      <c r="OQH79"/>
      <c r="OQI79"/>
      <c r="OQJ79"/>
      <c r="OQK79"/>
      <c r="OQL79"/>
      <c r="OQM79"/>
      <c r="OQN79"/>
      <c r="OQO79"/>
      <c r="OQP79"/>
      <c r="OQQ79"/>
      <c r="OQR79"/>
      <c r="OQS79"/>
      <c r="OQT79"/>
      <c r="OQU79"/>
      <c r="OQV79"/>
      <c r="OQW79"/>
      <c r="OQX79"/>
      <c r="OQY79"/>
      <c r="OQZ79"/>
      <c r="ORA79"/>
      <c r="ORB79"/>
      <c r="ORC79"/>
      <c r="ORD79"/>
      <c r="ORE79"/>
      <c r="ORF79"/>
      <c r="ORG79"/>
      <c r="ORH79"/>
      <c r="ORI79"/>
      <c r="ORJ79"/>
      <c r="ORK79"/>
      <c r="ORL79"/>
      <c r="ORM79"/>
      <c r="ORN79"/>
      <c r="ORO79"/>
      <c r="ORP79"/>
      <c r="ORQ79"/>
      <c r="ORR79"/>
      <c r="ORS79"/>
      <c r="ORT79"/>
      <c r="ORU79"/>
      <c r="ORV79"/>
      <c r="ORW79"/>
      <c r="ORX79"/>
      <c r="ORY79"/>
      <c r="ORZ79"/>
      <c r="OSA79"/>
      <c r="OSB79"/>
      <c r="OSC79"/>
      <c r="OSD79"/>
      <c r="OSE79"/>
      <c r="OSF79"/>
      <c r="OSG79"/>
      <c r="OSH79"/>
      <c r="OSI79"/>
      <c r="OSJ79"/>
      <c r="OSK79"/>
      <c r="OSL79"/>
      <c r="OSM79"/>
      <c r="OSN79"/>
      <c r="OSO79"/>
      <c r="OSP79"/>
      <c r="OSQ79"/>
      <c r="OSR79"/>
      <c r="OSS79"/>
      <c r="OST79"/>
      <c r="OSU79"/>
      <c r="OSV79"/>
      <c r="OSW79"/>
      <c r="OSX79"/>
      <c r="OSY79"/>
      <c r="OSZ79"/>
      <c r="OTA79"/>
      <c r="OTB79"/>
      <c r="OTC79"/>
      <c r="OTD79"/>
      <c r="OTE79"/>
      <c r="OTF79"/>
      <c r="OTG79"/>
      <c r="OTH79"/>
      <c r="OTI79"/>
      <c r="OTJ79"/>
      <c r="OTK79"/>
      <c r="OTL79"/>
      <c r="OTM79"/>
      <c r="OTN79"/>
      <c r="OTO79"/>
      <c r="OTP79"/>
      <c r="OTQ79"/>
      <c r="OTR79"/>
      <c r="OTS79"/>
      <c r="OTT79"/>
      <c r="OTU79"/>
      <c r="OTV79"/>
      <c r="OTW79"/>
      <c r="OTX79"/>
      <c r="OTY79"/>
      <c r="OTZ79"/>
      <c r="OUA79"/>
      <c r="OUB79"/>
      <c r="OUC79"/>
      <c r="OUD79"/>
      <c r="OUE79"/>
      <c r="OUF79"/>
      <c r="OUG79"/>
      <c r="OUH79"/>
      <c r="OUI79"/>
      <c r="OUJ79"/>
      <c r="OUK79"/>
      <c r="OUL79"/>
      <c r="OUM79"/>
      <c r="OUN79"/>
      <c r="OUO79"/>
      <c r="OUP79"/>
      <c r="OUQ79"/>
      <c r="OUR79"/>
      <c r="OUS79"/>
      <c r="OUT79"/>
      <c r="OUU79"/>
      <c r="OUV79"/>
      <c r="OUW79"/>
      <c r="OUX79"/>
      <c r="OUY79"/>
      <c r="OUZ79"/>
      <c r="OVA79"/>
      <c r="OVB79"/>
      <c r="OVC79"/>
      <c r="OVD79"/>
      <c r="OVE79"/>
      <c r="OVF79"/>
      <c r="OVG79"/>
      <c r="OVH79"/>
      <c r="OVI79"/>
      <c r="OVJ79"/>
      <c r="OVK79"/>
      <c r="OVL79"/>
      <c r="OVM79"/>
      <c r="OVN79"/>
      <c r="OVO79"/>
      <c r="OVP79"/>
      <c r="OVQ79"/>
      <c r="OVR79"/>
      <c r="OVS79"/>
      <c r="OVT79"/>
      <c r="OVU79"/>
      <c r="OVV79"/>
      <c r="OVW79"/>
      <c r="OVX79"/>
      <c r="OVY79"/>
      <c r="OVZ79"/>
      <c r="OWA79"/>
      <c r="OWB79"/>
      <c r="OWC79"/>
      <c r="OWD79"/>
      <c r="OWE79"/>
      <c r="OWF79"/>
      <c r="OWG79"/>
      <c r="OWH79"/>
      <c r="OWI79"/>
      <c r="OWJ79"/>
      <c r="OWK79"/>
      <c r="OWL79"/>
      <c r="OWM79"/>
      <c r="OWN79"/>
      <c r="OWO79"/>
      <c r="OWP79"/>
      <c r="OWQ79"/>
      <c r="OWR79"/>
      <c r="OWS79"/>
      <c r="OWT79"/>
      <c r="OWU79"/>
      <c r="OWV79"/>
      <c r="OWW79"/>
      <c r="OWX79"/>
      <c r="OWY79"/>
      <c r="OWZ79"/>
      <c r="OXA79"/>
      <c r="OXB79"/>
      <c r="OXC79"/>
      <c r="OXD79"/>
      <c r="OXE79"/>
      <c r="OXF79"/>
      <c r="OXG79"/>
      <c r="OXH79"/>
      <c r="OXI79"/>
      <c r="OXJ79"/>
      <c r="OXK79"/>
      <c r="OXL79"/>
      <c r="OXM79"/>
      <c r="OXN79"/>
      <c r="OXO79"/>
      <c r="OXP79"/>
      <c r="OXQ79"/>
      <c r="OXR79"/>
      <c r="OXS79"/>
      <c r="OXT79"/>
      <c r="OXU79"/>
      <c r="OXV79"/>
      <c r="OXW79"/>
      <c r="OXX79"/>
      <c r="OXY79"/>
      <c r="OXZ79"/>
      <c r="OYA79"/>
      <c r="OYB79"/>
      <c r="OYC79"/>
      <c r="OYD79"/>
      <c r="OYE79"/>
      <c r="OYF79"/>
      <c r="OYG79"/>
      <c r="OYH79"/>
      <c r="OYI79"/>
      <c r="OYJ79"/>
      <c r="OYK79"/>
      <c r="OYL79"/>
      <c r="OYM79"/>
      <c r="OYN79"/>
      <c r="OYO79"/>
      <c r="OYP79"/>
      <c r="OYQ79"/>
      <c r="OYR79"/>
      <c r="OYS79"/>
      <c r="OYT79"/>
      <c r="OYU79"/>
      <c r="OYV79"/>
      <c r="OYW79"/>
      <c r="OYX79"/>
      <c r="OYY79"/>
      <c r="OYZ79"/>
      <c r="OZA79"/>
      <c r="OZB79"/>
      <c r="OZC79"/>
      <c r="OZD79"/>
      <c r="OZE79"/>
      <c r="OZF79"/>
      <c r="OZG79"/>
      <c r="OZH79"/>
      <c r="OZI79"/>
      <c r="OZJ79"/>
      <c r="OZK79"/>
      <c r="OZL79"/>
      <c r="OZM79"/>
      <c r="OZN79"/>
      <c r="OZO79"/>
      <c r="OZP79"/>
      <c r="OZQ79"/>
      <c r="OZR79"/>
      <c r="OZS79"/>
      <c r="OZT79"/>
      <c r="OZU79"/>
      <c r="OZV79"/>
      <c r="OZW79"/>
      <c r="OZX79"/>
      <c r="OZY79"/>
      <c r="OZZ79"/>
      <c r="PAA79"/>
      <c r="PAB79"/>
      <c r="PAC79"/>
      <c r="PAD79"/>
      <c r="PAE79"/>
      <c r="PAF79"/>
      <c r="PAG79"/>
      <c r="PAH79"/>
      <c r="PAI79"/>
      <c r="PAJ79"/>
      <c r="PAK79"/>
      <c r="PAL79"/>
      <c r="PAM79"/>
      <c r="PAN79"/>
      <c r="PAO79"/>
      <c r="PAP79"/>
      <c r="PAQ79"/>
      <c r="PAR79"/>
      <c r="PAS79"/>
      <c r="PAT79"/>
      <c r="PAU79"/>
      <c r="PAV79"/>
      <c r="PAW79"/>
      <c r="PAX79"/>
      <c r="PAY79"/>
      <c r="PAZ79"/>
      <c r="PBA79"/>
      <c r="PBB79"/>
      <c r="PBC79"/>
      <c r="PBD79"/>
      <c r="PBE79"/>
      <c r="PBF79"/>
      <c r="PBG79"/>
      <c r="PBH79"/>
      <c r="PBI79"/>
      <c r="PBJ79"/>
      <c r="PBK79"/>
      <c r="PBL79"/>
      <c r="PBM79"/>
      <c r="PBN79"/>
      <c r="PBO79"/>
      <c r="PBP79"/>
      <c r="PBQ79"/>
      <c r="PBR79"/>
      <c r="PBS79"/>
      <c r="PBT79"/>
      <c r="PBU79"/>
      <c r="PBV79"/>
      <c r="PBW79"/>
      <c r="PBX79"/>
      <c r="PBY79"/>
      <c r="PBZ79"/>
      <c r="PCA79"/>
      <c r="PCB79"/>
      <c r="PCC79"/>
      <c r="PCD79"/>
      <c r="PCE79"/>
      <c r="PCF79"/>
      <c r="PCG79"/>
      <c r="PCH79"/>
      <c r="PCI79"/>
      <c r="PCJ79"/>
      <c r="PCK79"/>
      <c r="PCL79"/>
      <c r="PCM79"/>
      <c r="PCN79"/>
      <c r="PCO79"/>
      <c r="PCP79"/>
      <c r="PCQ79"/>
      <c r="PCR79"/>
      <c r="PCS79"/>
      <c r="PCT79"/>
      <c r="PCU79"/>
      <c r="PCV79"/>
      <c r="PCW79"/>
      <c r="PCX79"/>
      <c r="PCY79"/>
      <c r="PCZ79"/>
      <c r="PDA79"/>
      <c r="PDB79"/>
      <c r="PDC79"/>
      <c r="PDD79"/>
      <c r="PDE79"/>
      <c r="PDF79"/>
      <c r="PDG79"/>
      <c r="PDH79"/>
      <c r="PDI79"/>
      <c r="PDJ79"/>
      <c r="PDK79"/>
      <c r="PDL79"/>
      <c r="PDM79"/>
      <c r="PDN79"/>
      <c r="PDO79"/>
      <c r="PDP79"/>
      <c r="PDQ79"/>
      <c r="PDR79"/>
      <c r="PDS79"/>
      <c r="PDT79"/>
      <c r="PDU79"/>
      <c r="PDV79"/>
      <c r="PDW79"/>
      <c r="PDX79"/>
      <c r="PDY79"/>
      <c r="PDZ79"/>
      <c r="PEA79"/>
      <c r="PEB79"/>
      <c r="PEC79"/>
      <c r="PED79"/>
      <c r="PEE79"/>
      <c r="PEF79"/>
      <c r="PEG79"/>
      <c r="PEH79"/>
      <c r="PEI79"/>
      <c r="PEJ79"/>
      <c r="PEK79"/>
      <c r="PEL79"/>
      <c r="PEM79"/>
      <c r="PEN79"/>
      <c r="PEO79"/>
      <c r="PEP79"/>
      <c r="PEQ79"/>
      <c r="PER79"/>
      <c r="PES79"/>
      <c r="PET79"/>
      <c r="PEU79"/>
      <c r="PEV79"/>
      <c r="PEW79"/>
      <c r="PEX79"/>
      <c r="PEY79"/>
      <c r="PEZ79"/>
      <c r="PFA79"/>
      <c r="PFB79"/>
      <c r="PFC79"/>
      <c r="PFD79"/>
      <c r="PFE79"/>
      <c r="PFF79"/>
      <c r="PFG79"/>
      <c r="PFH79"/>
      <c r="PFI79"/>
      <c r="PFJ79"/>
      <c r="PFK79"/>
      <c r="PFL79"/>
      <c r="PFM79"/>
      <c r="PFN79"/>
      <c r="PFO79"/>
      <c r="PFP79"/>
      <c r="PFQ79"/>
      <c r="PFR79"/>
      <c r="PFS79"/>
      <c r="PFT79"/>
      <c r="PFU79"/>
      <c r="PFV79"/>
      <c r="PFW79"/>
      <c r="PFX79"/>
      <c r="PFY79"/>
      <c r="PFZ79"/>
      <c r="PGA79"/>
      <c r="PGB79"/>
      <c r="PGC79"/>
      <c r="PGD79"/>
      <c r="PGE79"/>
      <c r="PGF79"/>
      <c r="PGG79"/>
      <c r="PGH79"/>
      <c r="PGI79"/>
      <c r="PGJ79"/>
      <c r="PGK79"/>
      <c r="PGL79"/>
      <c r="PGM79"/>
      <c r="PGN79"/>
      <c r="PGO79"/>
      <c r="PGP79"/>
      <c r="PGQ79"/>
      <c r="PGR79"/>
      <c r="PGS79"/>
      <c r="PGT79"/>
      <c r="PGU79"/>
      <c r="PGV79"/>
      <c r="PGW79"/>
      <c r="PGX79"/>
      <c r="PGY79"/>
      <c r="PGZ79"/>
      <c r="PHA79"/>
      <c r="PHB79"/>
      <c r="PHC79"/>
      <c r="PHD79"/>
      <c r="PHE79"/>
      <c r="PHF79"/>
      <c r="PHG79"/>
      <c r="PHH79"/>
      <c r="PHI79"/>
      <c r="PHJ79"/>
      <c r="PHK79"/>
      <c r="PHL79"/>
      <c r="PHM79"/>
      <c r="PHN79"/>
      <c r="PHO79"/>
      <c r="PHP79"/>
      <c r="PHQ79"/>
      <c r="PHR79"/>
      <c r="PHS79"/>
      <c r="PHT79"/>
      <c r="PHU79"/>
      <c r="PHV79"/>
      <c r="PHW79"/>
      <c r="PHX79"/>
      <c r="PHY79"/>
      <c r="PHZ79"/>
      <c r="PIA79"/>
      <c r="PIB79"/>
      <c r="PIC79"/>
      <c r="PID79"/>
      <c r="PIE79"/>
      <c r="PIF79"/>
      <c r="PIG79"/>
      <c r="PIH79"/>
      <c r="PII79"/>
      <c r="PIJ79"/>
      <c r="PIK79"/>
      <c r="PIL79"/>
      <c r="PIM79"/>
      <c r="PIN79"/>
      <c r="PIO79"/>
      <c r="PIP79"/>
      <c r="PIQ79"/>
      <c r="PIR79"/>
      <c r="PIS79"/>
      <c r="PIT79"/>
      <c r="PIU79"/>
      <c r="PIV79"/>
      <c r="PIW79"/>
      <c r="PIX79"/>
      <c r="PIY79"/>
      <c r="PIZ79"/>
      <c r="PJA79"/>
      <c r="PJB79"/>
      <c r="PJC79"/>
      <c r="PJD79"/>
      <c r="PJE79"/>
      <c r="PJF79"/>
      <c r="PJG79"/>
      <c r="PJH79"/>
      <c r="PJI79"/>
      <c r="PJJ79"/>
      <c r="PJK79"/>
      <c r="PJL79"/>
      <c r="PJM79"/>
      <c r="PJN79"/>
      <c r="PJO79"/>
      <c r="PJP79"/>
      <c r="PJQ79"/>
      <c r="PJR79"/>
      <c r="PJS79"/>
      <c r="PJT79"/>
      <c r="PJU79"/>
      <c r="PJV79"/>
      <c r="PJW79"/>
      <c r="PJX79"/>
      <c r="PJY79"/>
      <c r="PJZ79"/>
      <c r="PKA79"/>
      <c r="PKB79"/>
      <c r="PKC79"/>
      <c r="PKD79"/>
      <c r="PKE79"/>
      <c r="PKF79"/>
      <c r="PKG79"/>
      <c r="PKH79"/>
      <c r="PKI79"/>
      <c r="PKJ79"/>
      <c r="PKK79"/>
      <c r="PKL79"/>
      <c r="PKM79"/>
      <c r="PKN79"/>
      <c r="PKO79"/>
      <c r="PKP79"/>
      <c r="PKQ79"/>
      <c r="PKR79"/>
      <c r="PKS79"/>
      <c r="PKT79"/>
      <c r="PKU79"/>
      <c r="PKV79"/>
      <c r="PKW79"/>
      <c r="PKX79"/>
      <c r="PKY79"/>
      <c r="PKZ79"/>
      <c r="PLA79"/>
      <c r="PLB79"/>
      <c r="PLC79"/>
      <c r="PLD79"/>
      <c r="PLE79"/>
      <c r="PLF79"/>
      <c r="PLG79"/>
      <c r="PLH79"/>
      <c r="PLI79"/>
      <c r="PLJ79"/>
      <c r="PLK79"/>
      <c r="PLL79"/>
      <c r="PLM79"/>
      <c r="PLN79"/>
      <c r="PLO79"/>
      <c r="PLP79"/>
      <c r="PLQ79"/>
      <c r="PLR79"/>
      <c r="PLS79"/>
      <c r="PLT79"/>
      <c r="PLU79"/>
      <c r="PLV79"/>
      <c r="PLW79"/>
      <c r="PLX79"/>
      <c r="PLY79"/>
      <c r="PLZ79"/>
      <c r="PMA79"/>
      <c r="PMB79"/>
      <c r="PMC79"/>
      <c r="PMD79"/>
      <c r="PME79"/>
      <c r="PMF79"/>
      <c r="PMG79"/>
      <c r="PMH79"/>
      <c r="PMI79"/>
      <c r="PMJ79"/>
      <c r="PMK79"/>
      <c r="PML79"/>
      <c r="PMM79"/>
      <c r="PMN79"/>
      <c r="PMO79"/>
      <c r="PMP79"/>
      <c r="PMQ79"/>
      <c r="PMR79"/>
      <c r="PMS79"/>
      <c r="PMT79"/>
      <c r="PMU79"/>
      <c r="PMV79"/>
      <c r="PMW79"/>
      <c r="PMX79"/>
      <c r="PMY79"/>
      <c r="PMZ79"/>
      <c r="PNA79"/>
      <c r="PNB79"/>
      <c r="PNC79"/>
      <c r="PND79"/>
      <c r="PNE79"/>
      <c r="PNF79"/>
      <c r="PNG79"/>
      <c r="PNH79"/>
      <c r="PNI79"/>
      <c r="PNJ79"/>
      <c r="PNK79"/>
      <c r="PNL79"/>
      <c r="PNM79"/>
      <c r="PNN79"/>
      <c r="PNO79"/>
      <c r="PNP79"/>
      <c r="PNQ79"/>
      <c r="PNR79"/>
      <c r="PNS79"/>
      <c r="PNT79"/>
      <c r="PNU79"/>
      <c r="PNV79"/>
      <c r="PNW79"/>
      <c r="PNX79"/>
      <c r="PNY79"/>
      <c r="PNZ79"/>
      <c r="POA79"/>
      <c r="POB79"/>
      <c r="POC79"/>
      <c r="POD79"/>
      <c r="POE79"/>
      <c r="POF79"/>
      <c r="POG79"/>
      <c r="POH79"/>
      <c r="POI79"/>
      <c r="POJ79"/>
      <c r="POK79"/>
      <c r="POL79"/>
      <c r="POM79"/>
      <c r="PON79"/>
      <c r="POO79"/>
      <c r="POP79"/>
      <c r="POQ79"/>
      <c r="POR79"/>
      <c r="POS79"/>
      <c r="POT79"/>
      <c r="POU79"/>
      <c r="POV79"/>
      <c r="POW79"/>
      <c r="POX79"/>
      <c r="POY79"/>
      <c r="POZ79"/>
      <c r="PPA79"/>
      <c r="PPB79"/>
      <c r="PPC79"/>
      <c r="PPD79"/>
      <c r="PPE79"/>
      <c r="PPF79"/>
      <c r="PPG79"/>
      <c r="PPH79"/>
      <c r="PPI79"/>
      <c r="PPJ79"/>
      <c r="PPK79"/>
      <c r="PPL79"/>
      <c r="PPM79"/>
      <c r="PPN79"/>
      <c r="PPO79"/>
      <c r="PPP79"/>
      <c r="PPQ79"/>
      <c r="PPR79"/>
      <c r="PPS79"/>
      <c r="PPT79"/>
      <c r="PPU79"/>
      <c r="PPV79"/>
      <c r="PPW79"/>
      <c r="PPX79"/>
      <c r="PPY79"/>
      <c r="PPZ79"/>
      <c r="PQA79"/>
      <c r="PQB79"/>
      <c r="PQC79"/>
      <c r="PQD79"/>
      <c r="PQE79"/>
      <c r="PQF79"/>
      <c r="PQG79"/>
      <c r="PQH79"/>
      <c r="PQI79"/>
      <c r="PQJ79"/>
      <c r="PQK79"/>
      <c r="PQL79"/>
      <c r="PQM79"/>
      <c r="PQN79"/>
      <c r="PQO79"/>
      <c r="PQP79"/>
      <c r="PQQ79"/>
      <c r="PQR79"/>
      <c r="PQS79"/>
      <c r="PQT79"/>
      <c r="PQU79"/>
      <c r="PQV79"/>
      <c r="PQW79"/>
      <c r="PQX79"/>
      <c r="PQY79"/>
      <c r="PQZ79"/>
      <c r="PRA79"/>
      <c r="PRB79"/>
      <c r="PRC79"/>
      <c r="PRD79"/>
      <c r="PRE79"/>
      <c r="PRF79"/>
      <c r="PRG79"/>
      <c r="PRH79"/>
      <c r="PRI79"/>
      <c r="PRJ79"/>
      <c r="PRK79"/>
      <c r="PRL79"/>
      <c r="PRM79"/>
      <c r="PRN79"/>
      <c r="PRO79"/>
      <c r="PRP79"/>
      <c r="PRQ79"/>
      <c r="PRR79"/>
      <c r="PRS79"/>
      <c r="PRT79"/>
      <c r="PRU79"/>
      <c r="PRV79"/>
      <c r="PRW79"/>
      <c r="PRX79"/>
      <c r="PRY79"/>
      <c r="PRZ79"/>
      <c r="PSA79"/>
      <c r="PSB79"/>
      <c r="PSC79"/>
      <c r="PSD79"/>
      <c r="PSE79"/>
      <c r="PSF79"/>
      <c r="PSG79"/>
      <c r="PSH79"/>
      <c r="PSI79"/>
      <c r="PSJ79"/>
      <c r="PSK79"/>
      <c r="PSL79"/>
      <c r="PSM79"/>
      <c r="PSN79"/>
      <c r="PSO79"/>
      <c r="PSP79"/>
      <c r="PSQ79"/>
      <c r="PSR79"/>
      <c r="PSS79"/>
      <c r="PST79"/>
      <c r="PSU79"/>
      <c r="PSV79"/>
      <c r="PSW79"/>
      <c r="PSX79"/>
      <c r="PSY79"/>
      <c r="PSZ79"/>
      <c r="PTA79"/>
      <c r="PTB79"/>
      <c r="PTC79"/>
      <c r="PTD79"/>
      <c r="PTE79"/>
      <c r="PTF79"/>
      <c r="PTG79"/>
      <c r="PTH79"/>
      <c r="PTI79"/>
      <c r="PTJ79"/>
      <c r="PTK79"/>
      <c r="PTL79"/>
      <c r="PTM79"/>
      <c r="PTN79"/>
      <c r="PTO79"/>
      <c r="PTP79"/>
      <c r="PTQ79"/>
      <c r="PTR79"/>
      <c r="PTS79"/>
      <c r="PTT79"/>
      <c r="PTU79"/>
      <c r="PTV79"/>
      <c r="PTW79"/>
      <c r="PTX79"/>
      <c r="PTY79"/>
      <c r="PTZ79"/>
      <c r="PUA79"/>
      <c r="PUB79"/>
      <c r="PUC79"/>
      <c r="PUD79"/>
      <c r="PUE79"/>
      <c r="PUF79"/>
      <c r="PUG79"/>
      <c r="PUH79"/>
      <c r="PUI79"/>
      <c r="PUJ79"/>
      <c r="PUK79"/>
      <c r="PUL79"/>
      <c r="PUM79"/>
      <c r="PUN79"/>
      <c r="PUO79"/>
      <c r="PUP79"/>
      <c r="PUQ79"/>
      <c r="PUR79"/>
      <c r="PUS79"/>
      <c r="PUT79"/>
      <c r="PUU79"/>
      <c r="PUV79"/>
      <c r="PUW79"/>
      <c r="PUX79"/>
      <c r="PUY79"/>
      <c r="PUZ79"/>
      <c r="PVA79"/>
      <c r="PVB79"/>
      <c r="PVC79"/>
      <c r="PVD79"/>
      <c r="PVE79"/>
      <c r="PVF79"/>
      <c r="PVG79"/>
      <c r="PVH79"/>
      <c r="PVI79"/>
      <c r="PVJ79"/>
      <c r="PVK79"/>
      <c r="PVL79"/>
      <c r="PVM79"/>
      <c r="PVN79"/>
      <c r="PVO79"/>
      <c r="PVP79"/>
      <c r="PVQ79"/>
      <c r="PVR79"/>
      <c r="PVS79"/>
      <c r="PVT79"/>
      <c r="PVU79"/>
      <c r="PVV79"/>
      <c r="PVW79"/>
      <c r="PVX79"/>
      <c r="PVY79"/>
      <c r="PVZ79"/>
      <c r="PWA79"/>
      <c r="PWB79"/>
      <c r="PWC79"/>
      <c r="PWD79"/>
      <c r="PWE79"/>
      <c r="PWF79"/>
      <c r="PWG79"/>
      <c r="PWH79"/>
      <c r="PWI79"/>
      <c r="PWJ79"/>
      <c r="PWK79"/>
      <c r="PWL79"/>
      <c r="PWM79"/>
      <c r="PWN79"/>
      <c r="PWO79"/>
      <c r="PWP79"/>
      <c r="PWQ79"/>
      <c r="PWR79"/>
      <c r="PWS79"/>
      <c r="PWT79"/>
      <c r="PWU79"/>
      <c r="PWV79"/>
      <c r="PWW79"/>
      <c r="PWX79"/>
      <c r="PWY79"/>
      <c r="PWZ79"/>
      <c r="PXA79"/>
      <c r="PXB79"/>
      <c r="PXC79"/>
      <c r="PXD79"/>
      <c r="PXE79"/>
      <c r="PXF79"/>
      <c r="PXG79"/>
      <c r="PXH79"/>
      <c r="PXI79"/>
      <c r="PXJ79"/>
      <c r="PXK79"/>
      <c r="PXL79"/>
      <c r="PXM79"/>
      <c r="PXN79"/>
      <c r="PXO79"/>
      <c r="PXP79"/>
      <c r="PXQ79"/>
      <c r="PXR79"/>
      <c r="PXS79"/>
      <c r="PXT79"/>
      <c r="PXU79"/>
      <c r="PXV79"/>
      <c r="PXW79"/>
      <c r="PXX79"/>
      <c r="PXY79"/>
      <c r="PXZ79"/>
      <c r="PYA79"/>
      <c r="PYB79"/>
      <c r="PYC79"/>
      <c r="PYD79"/>
      <c r="PYE79"/>
      <c r="PYF79"/>
      <c r="PYG79"/>
      <c r="PYH79"/>
      <c r="PYI79"/>
      <c r="PYJ79"/>
      <c r="PYK79"/>
      <c r="PYL79"/>
      <c r="PYM79"/>
      <c r="PYN79"/>
      <c r="PYO79"/>
      <c r="PYP79"/>
      <c r="PYQ79"/>
      <c r="PYR79"/>
      <c r="PYS79"/>
      <c r="PYT79"/>
      <c r="PYU79"/>
      <c r="PYV79"/>
      <c r="PYW79"/>
      <c r="PYX79"/>
      <c r="PYY79"/>
      <c r="PYZ79"/>
      <c r="PZA79"/>
      <c r="PZB79"/>
      <c r="PZC79"/>
      <c r="PZD79"/>
      <c r="PZE79"/>
      <c r="PZF79"/>
      <c r="PZG79"/>
      <c r="PZH79"/>
      <c r="PZI79"/>
      <c r="PZJ79"/>
      <c r="PZK79"/>
      <c r="PZL79"/>
      <c r="PZM79"/>
      <c r="PZN79"/>
      <c r="PZO79"/>
      <c r="PZP79"/>
      <c r="PZQ79"/>
      <c r="PZR79"/>
      <c r="PZS79"/>
      <c r="PZT79"/>
      <c r="PZU79"/>
      <c r="PZV79"/>
      <c r="PZW79"/>
      <c r="PZX79"/>
      <c r="PZY79"/>
      <c r="PZZ79"/>
      <c r="QAA79"/>
      <c r="QAB79"/>
      <c r="QAC79"/>
      <c r="QAD79"/>
      <c r="QAE79"/>
      <c r="QAF79"/>
      <c r="QAG79"/>
      <c r="QAH79"/>
      <c r="QAI79"/>
      <c r="QAJ79"/>
      <c r="QAK79"/>
      <c r="QAL79"/>
      <c r="QAM79"/>
      <c r="QAN79"/>
      <c r="QAO79"/>
      <c r="QAP79"/>
      <c r="QAQ79"/>
      <c r="QAR79"/>
      <c r="QAS79"/>
      <c r="QAT79"/>
      <c r="QAU79"/>
      <c r="QAV79"/>
      <c r="QAW79"/>
      <c r="QAX79"/>
      <c r="QAY79"/>
      <c r="QAZ79"/>
      <c r="QBA79"/>
      <c r="QBB79"/>
      <c r="QBC79"/>
      <c r="QBD79"/>
      <c r="QBE79"/>
      <c r="QBF79"/>
      <c r="QBG79"/>
      <c r="QBH79"/>
      <c r="QBI79"/>
      <c r="QBJ79"/>
      <c r="QBK79"/>
      <c r="QBL79"/>
      <c r="QBM79"/>
      <c r="QBN79"/>
      <c r="QBO79"/>
      <c r="QBP79"/>
      <c r="QBQ79"/>
      <c r="QBR79"/>
      <c r="QBS79"/>
      <c r="QBT79"/>
      <c r="QBU79"/>
      <c r="QBV79"/>
      <c r="QBW79"/>
      <c r="QBX79"/>
      <c r="QBY79"/>
      <c r="QBZ79"/>
      <c r="QCA79"/>
      <c r="QCB79"/>
      <c r="QCC79"/>
      <c r="QCD79"/>
      <c r="QCE79"/>
      <c r="QCF79"/>
      <c r="QCG79"/>
      <c r="QCH79"/>
      <c r="QCI79"/>
      <c r="QCJ79"/>
      <c r="QCK79"/>
      <c r="QCL79"/>
      <c r="QCM79"/>
      <c r="QCN79"/>
      <c r="QCO79"/>
      <c r="QCP79"/>
      <c r="QCQ79"/>
      <c r="QCR79"/>
      <c r="QCS79"/>
      <c r="QCT79"/>
      <c r="QCU79"/>
      <c r="QCV79"/>
      <c r="QCW79"/>
      <c r="QCX79"/>
      <c r="QCY79"/>
      <c r="QCZ79"/>
      <c r="QDA79"/>
      <c r="QDB79"/>
      <c r="QDC79"/>
      <c r="QDD79"/>
      <c r="QDE79"/>
      <c r="QDF79"/>
      <c r="QDG79"/>
      <c r="QDH79"/>
      <c r="QDI79"/>
      <c r="QDJ79"/>
      <c r="QDK79"/>
      <c r="QDL79"/>
      <c r="QDM79"/>
      <c r="QDN79"/>
      <c r="QDO79"/>
      <c r="QDP79"/>
      <c r="QDQ79"/>
      <c r="QDR79"/>
      <c r="QDS79"/>
      <c r="QDT79"/>
      <c r="QDU79"/>
      <c r="QDV79"/>
      <c r="QDW79"/>
      <c r="QDX79"/>
      <c r="QDY79"/>
      <c r="QDZ79"/>
      <c r="QEA79"/>
      <c r="QEB79"/>
      <c r="QEC79"/>
      <c r="QED79"/>
      <c r="QEE79"/>
      <c r="QEF79"/>
      <c r="QEG79"/>
      <c r="QEH79"/>
      <c r="QEI79"/>
      <c r="QEJ79"/>
      <c r="QEK79"/>
      <c r="QEL79"/>
      <c r="QEM79"/>
      <c r="QEN79"/>
      <c r="QEO79"/>
      <c r="QEP79"/>
      <c r="QEQ79"/>
      <c r="QER79"/>
      <c r="QES79"/>
      <c r="QET79"/>
      <c r="QEU79"/>
      <c r="QEV79"/>
      <c r="QEW79"/>
      <c r="QEX79"/>
      <c r="QEY79"/>
      <c r="QEZ79"/>
      <c r="QFA79"/>
      <c r="QFB79"/>
      <c r="QFC79"/>
      <c r="QFD79"/>
      <c r="QFE79"/>
      <c r="QFF79"/>
      <c r="QFG79"/>
      <c r="QFH79"/>
      <c r="QFI79"/>
      <c r="QFJ79"/>
      <c r="QFK79"/>
      <c r="QFL79"/>
      <c r="QFM79"/>
      <c r="QFN79"/>
      <c r="QFO79"/>
      <c r="QFP79"/>
      <c r="QFQ79"/>
      <c r="QFR79"/>
      <c r="QFS79"/>
      <c r="QFT79"/>
      <c r="QFU79"/>
      <c r="QFV79"/>
      <c r="QFW79"/>
      <c r="QFX79"/>
      <c r="QFY79"/>
      <c r="QFZ79"/>
      <c r="QGA79"/>
      <c r="QGB79"/>
      <c r="QGC79"/>
      <c r="QGD79"/>
      <c r="QGE79"/>
      <c r="QGF79"/>
      <c r="QGG79"/>
      <c r="QGH79"/>
      <c r="QGI79"/>
      <c r="QGJ79"/>
      <c r="QGK79"/>
      <c r="QGL79"/>
      <c r="QGM79"/>
      <c r="QGN79"/>
      <c r="QGO79"/>
      <c r="QGP79"/>
      <c r="QGQ79"/>
      <c r="QGR79"/>
      <c r="QGS79"/>
      <c r="QGT79"/>
      <c r="QGU79"/>
      <c r="QGV79"/>
      <c r="QGW79"/>
      <c r="QGX79"/>
      <c r="QGY79"/>
      <c r="QGZ79"/>
      <c r="QHA79"/>
      <c r="QHB79"/>
      <c r="QHC79"/>
      <c r="QHD79"/>
      <c r="QHE79"/>
      <c r="QHF79"/>
      <c r="QHG79"/>
      <c r="QHH79"/>
      <c r="QHI79"/>
      <c r="QHJ79"/>
      <c r="QHK79"/>
      <c r="QHL79"/>
      <c r="QHM79"/>
      <c r="QHN79"/>
      <c r="QHO79"/>
      <c r="QHP79"/>
      <c r="QHQ79"/>
      <c r="QHR79"/>
      <c r="QHS79"/>
      <c r="QHT79"/>
      <c r="QHU79"/>
      <c r="QHV79"/>
      <c r="QHW79"/>
      <c r="QHX79"/>
      <c r="QHY79"/>
      <c r="QHZ79"/>
      <c r="QIA79"/>
      <c r="QIB79"/>
      <c r="QIC79"/>
      <c r="QID79"/>
      <c r="QIE79"/>
      <c r="QIF79"/>
      <c r="QIG79"/>
      <c r="QIH79"/>
      <c r="QII79"/>
      <c r="QIJ79"/>
      <c r="QIK79"/>
      <c r="QIL79"/>
      <c r="QIM79"/>
      <c r="QIN79"/>
      <c r="QIO79"/>
      <c r="QIP79"/>
      <c r="QIQ79"/>
      <c r="QIR79"/>
      <c r="QIS79"/>
      <c r="QIT79"/>
      <c r="QIU79"/>
      <c r="QIV79"/>
      <c r="QIW79"/>
      <c r="QIX79"/>
      <c r="QIY79"/>
      <c r="QIZ79"/>
      <c r="QJA79"/>
      <c r="QJB79"/>
      <c r="QJC79"/>
      <c r="QJD79"/>
      <c r="QJE79"/>
      <c r="QJF79"/>
      <c r="QJG79"/>
      <c r="QJH79"/>
      <c r="QJI79"/>
      <c r="QJJ79"/>
      <c r="QJK79"/>
      <c r="QJL79"/>
      <c r="QJM79"/>
      <c r="QJN79"/>
      <c r="QJO79"/>
      <c r="QJP79"/>
      <c r="QJQ79"/>
      <c r="QJR79"/>
      <c r="QJS79"/>
      <c r="QJT79"/>
      <c r="QJU79"/>
      <c r="QJV79"/>
      <c r="QJW79"/>
      <c r="QJX79"/>
      <c r="QJY79"/>
      <c r="QJZ79"/>
      <c r="QKA79"/>
      <c r="QKB79"/>
      <c r="QKC79"/>
      <c r="QKD79"/>
      <c r="QKE79"/>
      <c r="QKF79"/>
      <c r="QKG79"/>
      <c r="QKH79"/>
      <c r="QKI79"/>
      <c r="QKJ79"/>
      <c r="QKK79"/>
      <c r="QKL79"/>
      <c r="QKM79"/>
      <c r="QKN79"/>
      <c r="QKO79"/>
      <c r="QKP79"/>
      <c r="QKQ79"/>
      <c r="QKR79"/>
      <c r="QKS79"/>
      <c r="QKT79"/>
      <c r="QKU79"/>
      <c r="QKV79"/>
      <c r="QKW79"/>
      <c r="QKX79"/>
      <c r="QKY79"/>
      <c r="QKZ79"/>
      <c r="QLA79"/>
      <c r="QLB79"/>
      <c r="QLC79"/>
      <c r="QLD79"/>
      <c r="QLE79"/>
      <c r="QLF79"/>
      <c r="QLG79"/>
      <c r="QLH79"/>
      <c r="QLI79"/>
      <c r="QLJ79"/>
      <c r="QLK79"/>
      <c r="QLL79"/>
      <c r="QLM79"/>
      <c r="QLN79"/>
      <c r="QLO79"/>
      <c r="QLP79"/>
      <c r="QLQ79"/>
      <c r="QLR79"/>
      <c r="QLS79"/>
      <c r="QLT79"/>
      <c r="QLU79"/>
      <c r="QLV79"/>
      <c r="QLW79"/>
      <c r="QLX79"/>
      <c r="QLY79"/>
      <c r="QLZ79"/>
      <c r="QMA79"/>
      <c r="QMB79"/>
      <c r="QMC79"/>
      <c r="QMD79"/>
      <c r="QME79"/>
      <c r="QMF79"/>
      <c r="QMG79"/>
      <c r="QMH79"/>
      <c r="QMI79"/>
      <c r="QMJ79"/>
      <c r="QMK79"/>
      <c r="QML79"/>
      <c r="QMM79"/>
      <c r="QMN79"/>
      <c r="QMO79"/>
      <c r="QMP79"/>
      <c r="QMQ79"/>
      <c r="QMR79"/>
      <c r="QMS79"/>
      <c r="QMT79"/>
      <c r="QMU79"/>
      <c r="QMV79"/>
      <c r="QMW79"/>
      <c r="QMX79"/>
      <c r="QMY79"/>
      <c r="QMZ79"/>
      <c r="QNA79"/>
      <c r="QNB79"/>
      <c r="QNC79"/>
      <c r="QND79"/>
      <c r="QNE79"/>
      <c r="QNF79"/>
      <c r="QNG79"/>
      <c r="QNH79"/>
      <c r="QNI79"/>
      <c r="QNJ79"/>
      <c r="QNK79"/>
      <c r="QNL79"/>
      <c r="QNM79"/>
      <c r="QNN79"/>
      <c r="QNO79"/>
      <c r="QNP79"/>
      <c r="QNQ79"/>
      <c r="QNR79"/>
      <c r="QNS79"/>
      <c r="QNT79"/>
      <c r="QNU79"/>
      <c r="QNV79"/>
      <c r="QNW79"/>
      <c r="QNX79"/>
      <c r="QNY79"/>
      <c r="QNZ79"/>
      <c r="QOA79"/>
      <c r="QOB79"/>
      <c r="QOC79"/>
      <c r="QOD79"/>
      <c r="QOE79"/>
      <c r="QOF79"/>
      <c r="QOG79"/>
      <c r="QOH79"/>
      <c r="QOI79"/>
      <c r="QOJ79"/>
      <c r="QOK79"/>
      <c r="QOL79"/>
      <c r="QOM79"/>
      <c r="QON79"/>
      <c r="QOO79"/>
      <c r="QOP79"/>
      <c r="QOQ79"/>
      <c r="QOR79"/>
      <c r="QOS79"/>
      <c r="QOT79"/>
      <c r="QOU79"/>
      <c r="QOV79"/>
      <c r="QOW79"/>
      <c r="QOX79"/>
      <c r="QOY79"/>
      <c r="QOZ79"/>
      <c r="QPA79"/>
      <c r="QPB79"/>
      <c r="QPC79"/>
      <c r="QPD79"/>
      <c r="QPE79"/>
      <c r="QPF79"/>
      <c r="QPG79"/>
      <c r="QPH79"/>
      <c r="QPI79"/>
      <c r="QPJ79"/>
      <c r="QPK79"/>
      <c r="QPL79"/>
      <c r="QPM79"/>
      <c r="QPN79"/>
      <c r="QPO79"/>
      <c r="QPP79"/>
      <c r="QPQ79"/>
      <c r="QPR79"/>
      <c r="QPS79"/>
      <c r="QPT79"/>
      <c r="QPU79"/>
      <c r="QPV79"/>
      <c r="QPW79"/>
      <c r="QPX79"/>
      <c r="QPY79"/>
      <c r="QPZ79"/>
      <c r="QQA79"/>
      <c r="QQB79"/>
      <c r="QQC79"/>
      <c r="QQD79"/>
      <c r="QQE79"/>
      <c r="QQF79"/>
      <c r="QQG79"/>
      <c r="QQH79"/>
      <c r="QQI79"/>
      <c r="QQJ79"/>
      <c r="QQK79"/>
      <c r="QQL79"/>
      <c r="QQM79"/>
      <c r="QQN79"/>
      <c r="QQO79"/>
      <c r="QQP79"/>
      <c r="QQQ79"/>
      <c r="QQR79"/>
      <c r="QQS79"/>
      <c r="QQT79"/>
      <c r="QQU79"/>
      <c r="QQV79"/>
      <c r="QQW79"/>
      <c r="QQX79"/>
      <c r="QQY79"/>
      <c r="QQZ79"/>
      <c r="QRA79"/>
      <c r="QRB79"/>
      <c r="QRC79"/>
      <c r="QRD79"/>
      <c r="QRE79"/>
      <c r="QRF79"/>
      <c r="QRG79"/>
      <c r="QRH79"/>
      <c r="QRI79"/>
      <c r="QRJ79"/>
      <c r="QRK79"/>
      <c r="QRL79"/>
      <c r="QRM79"/>
      <c r="QRN79"/>
      <c r="QRO79"/>
      <c r="QRP79"/>
      <c r="QRQ79"/>
      <c r="QRR79"/>
      <c r="QRS79"/>
      <c r="QRT79"/>
      <c r="QRU79"/>
      <c r="QRV79"/>
      <c r="QRW79"/>
      <c r="QRX79"/>
      <c r="QRY79"/>
      <c r="QRZ79"/>
      <c r="QSA79"/>
      <c r="QSB79"/>
      <c r="QSC79"/>
      <c r="QSD79"/>
      <c r="QSE79"/>
      <c r="QSF79"/>
      <c r="QSG79"/>
      <c r="QSH79"/>
      <c r="QSI79"/>
      <c r="QSJ79"/>
      <c r="QSK79"/>
      <c r="QSL79"/>
      <c r="QSM79"/>
      <c r="QSN79"/>
      <c r="QSO79"/>
      <c r="QSP79"/>
      <c r="QSQ79"/>
      <c r="QSR79"/>
      <c r="QSS79"/>
      <c r="QST79"/>
      <c r="QSU79"/>
      <c r="QSV79"/>
      <c r="QSW79"/>
      <c r="QSX79"/>
      <c r="QSY79"/>
      <c r="QSZ79"/>
      <c r="QTA79"/>
      <c r="QTB79"/>
      <c r="QTC79"/>
      <c r="QTD79"/>
      <c r="QTE79"/>
      <c r="QTF79"/>
      <c r="QTG79"/>
      <c r="QTH79"/>
      <c r="QTI79"/>
      <c r="QTJ79"/>
      <c r="QTK79"/>
      <c r="QTL79"/>
      <c r="QTM79"/>
      <c r="QTN79"/>
      <c r="QTO79"/>
      <c r="QTP79"/>
      <c r="QTQ79"/>
      <c r="QTR79"/>
      <c r="QTS79"/>
      <c r="QTT79"/>
      <c r="QTU79"/>
      <c r="QTV79"/>
      <c r="QTW79"/>
      <c r="QTX79"/>
      <c r="QTY79"/>
      <c r="QTZ79"/>
      <c r="QUA79"/>
      <c r="QUB79"/>
      <c r="QUC79"/>
      <c r="QUD79"/>
      <c r="QUE79"/>
      <c r="QUF79"/>
      <c r="QUG79"/>
      <c r="QUH79"/>
      <c r="QUI79"/>
      <c r="QUJ79"/>
      <c r="QUK79"/>
      <c r="QUL79"/>
      <c r="QUM79"/>
      <c r="QUN79"/>
      <c r="QUO79"/>
      <c r="QUP79"/>
      <c r="QUQ79"/>
      <c r="QUR79"/>
      <c r="QUS79"/>
      <c r="QUT79"/>
      <c r="QUU79"/>
      <c r="QUV79"/>
      <c r="QUW79"/>
      <c r="QUX79"/>
      <c r="QUY79"/>
      <c r="QUZ79"/>
      <c r="QVA79"/>
      <c r="QVB79"/>
      <c r="QVC79"/>
      <c r="QVD79"/>
      <c r="QVE79"/>
      <c r="QVF79"/>
      <c r="QVG79"/>
      <c r="QVH79"/>
      <c r="QVI79"/>
      <c r="QVJ79"/>
      <c r="QVK79"/>
      <c r="QVL79"/>
      <c r="QVM79"/>
      <c r="QVN79"/>
      <c r="QVO79"/>
      <c r="QVP79"/>
      <c r="QVQ79"/>
      <c r="QVR79"/>
      <c r="QVS79"/>
      <c r="QVT79"/>
      <c r="QVU79"/>
      <c r="QVV79"/>
      <c r="QVW79"/>
      <c r="QVX79"/>
      <c r="QVY79"/>
      <c r="QVZ79"/>
      <c r="QWA79"/>
      <c r="QWB79"/>
      <c r="QWC79"/>
      <c r="QWD79"/>
      <c r="QWE79"/>
      <c r="QWF79"/>
      <c r="QWG79"/>
      <c r="QWH79"/>
      <c r="QWI79"/>
      <c r="QWJ79"/>
      <c r="QWK79"/>
      <c r="QWL79"/>
      <c r="QWM79"/>
      <c r="QWN79"/>
      <c r="QWO79"/>
      <c r="QWP79"/>
      <c r="QWQ79"/>
      <c r="QWR79"/>
      <c r="QWS79"/>
      <c r="QWT79"/>
      <c r="QWU79"/>
      <c r="QWV79"/>
      <c r="QWW79"/>
      <c r="QWX79"/>
      <c r="QWY79"/>
      <c r="QWZ79"/>
      <c r="QXA79"/>
      <c r="QXB79"/>
      <c r="QXC79"/>
      <c r="QXD79"/>
      <c r="QXE79"/>
      <c r="QXF79"/>
      <c r="QXG79"/>
      <c r="QXH79"/>
      <c r="QXI79"/>
      <c r="QXJ79"/>
      <c r="QXK79"/>
      <c r="QXL79"/>
      <c r="QXM79"/>
      <c r="QXN79"/>
      <c r="QXO79"/>
      <c r="QXP79"/>
      <c r="QXQ79"/>
      <c r="QXR79"/>
      <c r="QXS79"/>
      <c r="QXT79"/>
      <c r="QXU79"/>
      <c r="QXV79"/>
      <c r="QXW79"/>
      <c r="QXX79"/>
      <c r="QXY79"/>
      <c r="QXZ79"/>
      <c r="QYA79"/>
      <c r="QYB79"/>
      <c r="QYC79"/>
      <c r="QYD79"/>
      <c r="QYE79"/>
      <c r="QYF79"/>
      <c r="QYG79"/>
      <c r="QYH79"/>
      <c r="QYI79"/>
      <c r="QYJ79"/>
      <c r="QYK79"/>
      <c r="QYL79"/>
      <c r="QYM79"/>
      <c r="QYN79"/>
      <c r="QYO79"/>
      <c r="QYP79"/>
      <c r="QYQ79"/>
      <c r="QYR79"/>
      <c r="QYS79"/>
      <c r="QYT79"/>
      <c r="QYU79"/>
      <c r="QYV79"/>
      <c r="QYW79"/>
      <c r="QYX79"/>
      <c r="QYY79"/>
      <c r="QYZ79"/>
      <c r="QZA79"/>
      <c r="QZB79"/>
      <c r="QZC79"/>
      <c r="QZD79"/>
      <c r="QZE79"/>
      <c r="QZF79"/>
      <c r="QZG79"/>
      <c r="QZH79"/>
      <c r="QZI79"/>
      <c r="QZJ79"/>
      <c r="QZK79"/>
      <c r="QZL79"/>
      <c r="QZM79"/>
      <c r="QZN79"/>
      <c r="QZO79"/>
      <c r="QZP79"/>
      <c r="QZQ79"/>
      <c r="QZR79"/>
      <c r="QZS79"/>
      <c r="QZT79"/>
      <c r="QZU79"/>
      <c r="QZV79"/>
      <c r="QZW79"/>
      <c r="QZX79"/>
      <c r="QZY79"/>
      <c r="QZZ79"/>
      <c r="RAA79"/>
      <c r="RAB79"/>
      <c r="RAC79"/>
      <c r="RAD79"/>
      <c r="RAE79"/>
      <c r="RAF79"/>
      <c r="RAG79"/>
      <c r="RAH79"/>
      <c r="RAI79"/>
      <c r="RAJ79"/>
      <c r="RAK79"/>
      <c r="RAL79"/>
      <c r="RAM79"/>
      <c r="RAN79"/>
      <c r="RAO79"/>
      <c r="RAP79"/>
      <c r="RAQ79"/>
      <c r="RAR79"/>
      <c r="RAS79"/>
      <c r="RAT79"/>
      <c r="RAU79"/>
      <c r="RAV79"/>
      <c r="RAW79"/>
      <c r="RAX79"/>
      <c r="RAY79"/>
      <c r="RAZ79"/>
      <c r="RBA79"/>
      <c r="RBB79"/>
      <c r="RBC79"/>
      <c r="RBD79"/>
      <c r="RBE79"/>
      <c r="RBF79"/>
      <c r="RBG79"/>
      <c r="RBH79"/>
      <c r="RBI79"/>
      <c r="RBJ79"/>
      <c r="RBK79"/>
      <c r="RBL79"/>
      <c r="RBM79"/>
      <c r="RBN79"/>
      <c r="RBO79"/>
      <c r="RBP79"/>
      <c r="RBQ79"/>
      <c r="RBR79"/>
      <c r="RBS79"/>
      <c r="RBT79"/>
      <c r="RBU79"/>
      <c r="RBV79"/>
      <c r="RBW79"/>
      <c r="RBX79"/>
      <c r="RBY79"/>
      <c r="RBZ79"/>
      <c r="RCA79"/>
      <c r="RCB79"/>
      <c r="RCC79"/>
      <c r="RCD79"/>
      <c r="RCE79"/>
      <c r="RCF79"/>
      <c r="RCG79"/>
      <c r="RCH79"/>
      <c r="RCI79"/>
      <c r="RCJ79"/>
      <c r="RCK79"/>
      <c r="RCL79"/>
      <c r="RCM79"/>
      <c r="RCN79"/>
      <c r="RCO79"/>
      <c r="RCP79"/>
      <c r="RCQ79"/>
      <c r="RCR79"/>
      <c r="RCS79"/>
      <c r="RCT79"/>
      <c r="RCU79"/>
      <c r="RCV79"/>
      <c r="RCW79"/>
      <c r="RCX79"/>
      <c r="RCY79"/>
      <c r="RCZ79"/>
      <c r="RDA79"/>
      <c r="RDB79"/>
      <c r="RDC79"/>
      <c r="RDD79"/>
      <c r="RDE79"/>
      <c r="RDF79"/>
      <c r="RDG79"/>
      <c r="RDH79"/>
      <c r="RDI79"/>
      <c r="RDJ79"/>
      <c r="RDK79"/>
      <c r="RDL79"/>
      <c r="RDM79"/>
      <c r="RDN79"/>
      <c r="RDO79"/>
      <c r="RDP79"/>
      <c r="RDQ79"/>
      <c r="RDR79"/>
      <c r="RDS79"/>
      <c r="RDT79"/>
      <c r="RDU79"/>
      <c r="RDV79"/>
      <c r="RDW79"/>
      <c r="RDX79"/>
      <c r="RDY79"/>
      <c r="RDZ79"/>
      <c r="REA79"/>
      <c r="REB79"/>
      <c r="REC79"/>
      <c r="RED79"/>
      <c r="REE79"/>
      <c r="REF79"/>
      <c r="REG79"/>
      <c r="REH79"/>
      <c r="REI79"/>
      <c r="REJ79"/>
      <c r="REK79"/>
      <c r="REL79"/>
      <c r="REM79"/>
      <c r="REN79"/>
      <c r="REO79"/>
      <c r="REP79"/>
      <c r="REQ79"/>
      <c r="RER79"/>
      <c r="RES79"/>
      <c r="RET79"/>
      <c r="REU79"/>
      <c r="REV79"/>
      <c r="REW79"/>
      <c r="REX79"/>
      <c r="REY79"/>
      <c r="REZ79"/>
      <c r="RFA79"/>
      <c r="RFB79"/>
      <c r="RFC79"/>
      <c r="RFD79"/>
      <c r="RFE79"/>
      <c r="RFF79"/>
      <c r="RFG79"/>
      <c r="RFH79"/>
      <c r="RFI79"/>
      <c r="RFJ79"/>
      <c r="RFK79"/>
      <c r="RFL79"/>
      <c r="RFM79"/>
      <c r="RFN79"/>
      <c r="RFO79"/>
      <c r="RFP79"/>
      <c r="RFQ79"/>
      <c r="RFR79"/>
      <c r="RFS79"/>
      <c r="RFT79"/>
      <c r="RFU79"/>
      <c r="RFV79"/>
      <c r="RFW79"/>
      <c r="RFX79"/>
      <c r="RFY79"/>
      <c r="RFZ79"/>
      <c r="RGA79"/>
      <c r="RGB79"/>
      <c r="RGC79"/>
      <c r="RGD79"/>
      <c r="RGE79"/>
      <c r="RGF79"/>
      <c r="RGG79"/>
      <c r="RGH79"/>
      <c r="RGI79"/>
      <c r="RGJ79"/>
      <c r="RGK79"/>
      <c r="RGL79"/>
      <c r="RGM79"/>
      <c r="RGN79"/>
      <c r="RGO79"/>
      <c r="RGP79"/>
      <c r="RGQ79"/>
      <c r="RGR79"/>
      <c r="RGS79"/>
      <c r="RGT79"/>
      <c r="RGU79"/>
      <c r="RGV79"/>
      <c r="RGW79"/>
      <c r="RGX79"/>
      <c r="RGY79"/>
      <c r="RGZ79"/>
      <c r="RHA79"/>
      <c r="RHB79"/>
      <c r="RHC79"/>
      <c r="RHD79"/>
      <c r="RHE79"/>
      <c r="RHF79"/>
      <c r="RHG79"/>
      <c r="RHH79"/>
      <c r="RHI79"/>
      <c r="RHJ79"/>
      <c r="RHK79"/>
      <c r="RHL79"/>
      <c r="RHM79"/>
      <c r="RHN79"/>
      <c r="RHO79"/>
      <c r="RHP79"/>
      <c r="RHQ79"/>
      <c r="RHR79"/>
      <c r="RHS79"/>
      <c r="RHT79"/>
      <c r="RHU79"/>
      <c r="RHV79"/>
      <c r="RHW79"/>
      <c r="RHX79"/>
      <c r="RHY79"/>
      <c r="RHZ79"/>
      <c r="RIA79"/>
      <c r="RIB79"/>
      <c r="RIC79"/>
      <c r="RID79"/>
      <c r="RIE79"/>
      <c r="RIF79"/>
      <c r="RIG79"/>
      <c r="RIH79"/>
      <c r="RII79"/>
      <c r="RIJ79"/>
      <c r="RIK79"/>
      <c r="RIL79"/>
      <c r="RIM79"/>
      <c r="RIN79"/>
      <c r="RIO79"/>
      <c r="RIP79"/>
      <c r="RIQ79"/>
      <c r="RIR79"/>
      <c r="RIS79"/>
      <c r="RIT79"/>
      <c r="RIU79"/>
      <c r="RIV79"/>
      <c r="RIW79"/>
      <c r="RIX79"/>
      <c r="RIY79"/>
      <c r="RIZ79"/>
      <c r="RJA79"/>
      <c r="RJB79"/>
      <c r="RJC79"/>
      <c r="RJD79"/>
      <c r="RJE79"/>
      <c r="RJF79"/>
      <c r="RJG79"/>
      <c r="RJH79"/>
      <c r="RJI79"/>
      <c r="RJJ79"/>
      <c r="RJK79"/>
      <c r="RJL79"/>
      <c r="RJM79"/>
      <c r="RJN79"/>
      <c r="RJO79"/>
      <c r="RJP79"/>
      <c r="RJQ79"/>
      <c r="RJR79"/>
      <c r="RJS79"/>
      <c r="RJT79"/>
      <c r="RJU79"/>
      <c r="RJV79"/>
      <c r="RJW79"/>
      <c r="RJX79"/>
      <c r="RJY79"/>
      <c r="RJZ79"/>
      <c r="RKA79"/>
      <c r="RKB79"/>
      <c r="RKC79"/>
      <c r="RKD79"/>
      <c r="RKE79"/>
      <c r="RKF79"/>
      <c r="RKG79"/>
      <c r="RKH79"/>
      <c r="RKI79"/>
      <c r="RKJ79"/>
      <c r="RKK79"/>
      <c r="RKL79"/>
      <c r="RKM79"/>
      <c r="RKN79"/>
      <c r="RKO79"/>
      <c r="RKP79"/>
      <c r="RKQ79"/>
      <c r="RKR79"/>
      <c r="RKS79"/>
      <c r="RKT79"/>
      <c r="RKU79"/>
      <c r="RKV79"/>
      <c r="RKW79"/>
      <c r="RKX79"/>
      <c r="RKY79"/>
      <c r="RKZ79"/>
      <c r="RLA79"/>
      <c r="RLB79"/>
      <c r="RLC79"/>
      <c r="RLD79"/>
      <c r="RLE79"/>
      <c r="RLF79"/>
      <c r="RLG79"/>
      <c r="RLH79"/>
      <c r="RLI79"/>
      <c r="RLJ79"/>
      <c r="RLK79"/>
      <c r="RLL79"/>
      <c r="RLM79"/>
      <c r="RLN79"/>
      <c r="RLO79"/>
      <c r="RLP79"/>
      <c r="RLQ79"/>
      <c r="RLR79"/>
      <c r="RLS79"/>
      <c r="RLT79"/>
      <c r="RLU79"/>
      <c r="RLV79"/>
      <c r="RLW79"/>
      <c r="RLX79"/>
      <c r="RLY79"/>
      <c r="RLZ79"/>
      <c r="RMA79"/>
      <c r="RMB79"/>
      <c r="RMC79"/>
      <c r="RMD79"/>
      <c r="RME79"/>
      <c r="RMF79"/>
      <c r="RMG79"/>
      <c r="RMH79"/>
      <c r="RMI79"/>
      <c r="RMJ79"/>
      <c r="RMK79"/>
      <c r="RML79"/>
      <c r="RMM79"/>
      <c r="RMN79"/>
      <c r="RMO79"/>
      <c r="RMP79"/>
      <c r="RMQ79"/>
      <c r="RMR79"/>
      <c r="RMS79"/>
      <c r="RMT79"/>
      <c r="RMU79"/>
      <c r="RMV79"/>
      <c r="RMW79"/>
      <c r="RMX79"/>
      <c r="RMY79"/>
      <c r="RMZ79"/>
      <c r="RNA79"/>
      <c r="RNB79"/>
      <c r="RNC79"/>
      <c r="RND79"/>
      <c r="RNE79"/>
      <c r="RNF79"/>
      <c r="RNG79"/>
      <c r="RNH79"/>
      <c r="RNI79"/>
      <c r="RNJ79"/>
      <c r="RNK79"/>
      <c r="RNL79"/>
      <c r="RNM79"/>
      <c r="RNN79"/>
      <c r="RNO79"/>
      <c r="RNP79"/>
      <c r="RNQ79"/>
      <c r="RNR79"/>
      <c r="RNS79"/>
      <c r="RNT79"/>
      <c r="RNU79"/>
      <c r="RNV79"/>
      <c r="RNW79"/>
      <c r="RNX79"/>
      <c r="RNY79"/>
      <c r="RNZ79"/>
      <c r="ROA79"/>
      <c r="ROB79"/>
      <c r="ROC79"/>
      <c r="ROD79"/>
      <c r="ROE79"/>
      <c r="ROF79"/>
      <c r="ROG79"/>
      <c r="ROH79"/>
      <c r="ROI79"/>
      <c r="ROJ79"/>
      <c r="ROK79"/>
      <c r="ROL79"/>
      <c r="ROM79"/>
      <c r="RON79"/>
      <c r="ROO79"/>
      <c r="ROP79"/>
      <c r="ROQ79"/>
      <c r="ROR79"/>
      <c r="ROS79"/>
      <c r="ROT79"/>
      <c r="ROU79"/>
      <c r="ROV79"/>
      <c r="ROW79"/>
      <c r="ROX79"/>
      <c r="ROY79"/>
      <c r="ROZ79"/>
      <c r="RPA79"/>
      <c r="RPB79"/>
      <c r="RPC79"/>
      <c r="RPD79"/>
      <c r="RPE79"/>
      <c r="RPF79"/>
      <c r="RPG79"/>
      <c r="RPH79"/>
      <c r="RPI79"/>
      <c r="RPJ79"/>
      <c r="RPK79"/>
      <c r="RPL79"/>
      <c r="RPM79"/>
      <c r="RPN79"/>
      <c r="RPO79"/>
      <c r="RPP79"/>
      <c r="RPQ79"/>
      <c r="RPR79"/>
      <c r="RPS79"/>
      <c r="RPT79"/>
      <c r="RPU79"/>
      <c r="RPV79"/>
      <c r="RPW79"/>
      <c r="RPX79"/>
      <c r="RPY79"/>
      <c r="RPZ79"/>
      <c r="RQA79"/>
      <c r="RQB79"/>
      <c r="RQC79"/>
      <c r="RQD79"/>
      <c r="RQE79"/>
      <c r="RQF79"/>
      <c r="RQG79"/>
      <c r="RQH79"/>
      <c r="RQI79"/>
      <c r="RQJ79"/>
      <c r="RQK79"/>
      <c r="RQL79"/>
      <c r="RQM79"/>
      <c r="RQN79"/>
      <c r="RQO79"/>
      <c r="RQP79"/>
      <c r="RQQ79"/>
      <c r="RQR79"/>
      <c r="RQS79"/>
      <c r="RQT79"/>
      <c r="RQU79"/>
      <c r="RQV79"/>
      <c r="RQW79"/>
      <c r="RQX79"/>
      <c r="RQY79"/>
      <c r="RQZ79"/>
      <c r="RRA79"/>
      <c r="RRB79"/>
      <c r="RRC79"/>
      <c r="RRD79"/>
      <c r="RRE79"/>
      <c r="RRF79"/>
      <c r="RRG79"/>
      <c r="RRH79"/>
      <c r="RRI79"/>
      <c r="RRJ79"/>
      <c r="RRK79"/>
      <c r="RRL79"/>
      <c r="RRM79"/>
      <c r="RRN79"/>
      <c r="RRO79"/>
      <c r="RRP79"/>
      <c r="RRQ79"/>
      <c r="RRR79"/>
      <c r="RRS79"/>
      <c r="RRT79"/>
      <c r="RRU79"/>
      <c r="RRV79"/>
      <c r="RRW79"/>
      <c r="RRX79"/>
      <c r="RRY79"/>
      <c r="RRZ79"/>
      <c r="RSA79"/>
      <c r="RSB79"/>
      <c r="RSC79"/>
      <c r="RSD79"/>
      <c r="RSE79"/>
      <c r="RSF79"/>
      <c r="RSG79"/>
      <c r="RSH79"/>
      <c r="RSI79"/>
      <c r="RSJ79"/>
      <c r="RSK79"/>
      <c r="RSL79"/>
      <c r="RSM79"/>
      <c r="RSN79"/>
      <c r="RSO79"/>
      <c r="RSP79"/>
      <c r="RSQ79"/>
      <c r="RSR79"/>
      <c r="RSS79"/>
      <c r="RST79"/>
      <c r="RSU79"/>
      <c r="RSV79"/>
      <c r="RSW79"/>
      <c r="RSX79"/>
      <c r="RSY79"/>
      <c r="RSZ79"/>
      <c r="RTA79"/>
      <c r="RTB79"/>
      <c r="RTC79"/>
      <c r="RTD79"/>
      <c r="RTE79"/>
      <c r="RTF79"/>
      <c r="RTG79"/>
      <c r="RTH79"/>
      <c r="RTI79"/>
      <c r="RTJ79"/>
      <c r="RTK79"/>
      <c r="RTL79"/>
      <c r="RTM79"/>
      <c r="RTN79"/>
      <c r="RTO79"/>
      <c r="RTP79"/>
      <c r="RTQ79"/>
      <c r="RTR79"/>
      <c r="RTS79"/>
      <c r="RTT79"/>
      <c r="RTU79"/>
      <c r="RTV79"/>
      <c r="RTW79"/>
      <c r="RTX79"/>
      <c r="RTY79"/>
      <c r="RTZ79"/>
      <c r="RUA79"/>
      <c r="RUB79"/>
      <c r="RUC79"/>
      <c r="RUD79"/>
      <c r="RUE79"/>
      <c r="RUF79"/>
      <c r="RUG79"/>
      <c r="RUH79"/>
      <c r="RUI79"/>
      <c r="RUJ79"/>
      <c r="RUK79"/>
      <c r="RUL79"/>
      <c r="RUM79"/>
      <c r="RUN79"/>
      <c r="RUO79"/>
      <c r="RUP79"/>
      <c r="RUQ79"/>
      <c r="RUR79"/>
      <c r="RUS79"/>
      <c r="RUT79"/>
      <c r="RUU79"/>
      <c r="RUV79"/>
      <c r="RUW79"/>
      <c r="RUX79"/>
      <c r="RUY79"/>
      <c r="RUZ79"/>
      <c r="RVA79"/>
      <c r="RVB79"/>
      <c r="RVC79"/>
      <c r="RVD79"/>
      <c r="RVE79"/>
      <c r="RVF79"/>
      <c r="RVG79"/>
      <c r="RVH79"/>
      <c r="RVI79"/>
      <c r="RVJ79"/>
      <c r="RVK79"/>
      <c r="RVL79"/>
      <c r="RVM79"/>
      <c r="RVN79"/>
      <c r="RVO79"/>
      <c r="RVP79"/>
      <c r="RVQ79"/>
      <c r="RVR79"/>
      <c r="RVS79"/>
      <c r="RVT79"/>
      <c r="RVU79"/>
      <c r="RVV79"/>
      <c r="RVW79"/>
      <c r="RVX79"/>
      <c r="RVY79"/>
      <c r="RVZ79"/>
      <c r="RWA79"/>
      <c r="RWB79"/>
      <c r="RWC79"/>
      <c r="RWD79"/>
      <c r="RWE79"/>
      <c r="RWF79"/>
      <c r="RWG79"/>
      <c r="RWH79"/>
      <c r="RWI79"/>
      <c r="RWJ79"/>
      <c r="RWK79"/>
      <c r="RWL79"/>
      <c r="RWM79"/>
      <c r="RWN79"/>
      <c r="RWO79"/>
      <c r="RWP79"/>
      <c r="RWQ79"/>
      <c r="RWR79"/>
      <c r="RWS79"/>
      <c r="RWT79"/>
      <c r="RWU79"/>
      <c r="RWV79"/>
      <c r="RWW79"/>
      <c r="RWX79"/>
      <c r="RWY79"/>
      <c r="RWZ79"/>
      <c r="RXA79"/>
      <c r="RXB79"/>
      <c r="RXC79"/>
      <c r="RXD79"/>
      <c r="RXE79"/>
      <c r="RXF79"/>
      <c r="RXG79"/>
      <c r="RXH79"/>
      <c r="RXI79"/>
      <c r="RXJ79"/>
      <c r="RXK79"/>
      <c r="RXL79"/>
      <c r="RXM79"/>
      <c r="RXN79"/>
      <c r="RXO79"/>
      <c r="RXP79"/>
      <c r="RXQ79"/>
      <c r="RXR79"/>
      <c r="RXS79"/>
      <c r="RXT79"/>
      <c r="RXU79"/>
      <c r="RXV79"/>
      <c r="RXW79"/>
      <c r="RXX79"/>
      <c r="RXY79"/>
      <c r="RXZ79"/>
      <c r="RYA79"/>
      <c r="RYB79"/>
      <c r="RYC79"/>
      <c r="RYD79"/>
      <c r="RYE79"/>
      <c r="RYF79"/>
      <c r="RYG79"/>
      <c r="RYH79"/>
      <c r="RYI79"/>
      <c r="RYJ79"/>
      <c r="RYK79"/>
      <c r="RYL79"/>
      <c r="RYM79"/>
      <c r="RYN79"/>
      <c r="RYO79"/>
      <c r="RYP79"/>
      <c r="RYQ79"/>
      <c r="RYR79"/>
      <c r="RYS79"/>
      <c r="RYT79"/>
      <c r="RYU79"/>
      <c r="RYV79"/>
      <c r="RYW79"/>
      <c r="RYX79"/>
      <c r="RYY79"/>
      <c r="RYZ79"/>
      <c r="RZA79"/>
      <c r="RZB79"/>
      <c r="RZC79"/>
      <c r="RZD79"/>
      <c r="RZE79"/>
      <c r="RZF79"/>
      <c r="RZG79"/>
      <c r="RZH79"/>
      <c r="RZI79"/>
      <c r="RZJ79"/>
      <c r="RZK79"/>
      <c r="RZL79"/>
      <c r="RZM79"/>
      <c r="RZN79"/>
      <c r="RZO79"/>
      <c r="RZP79"/>
      <c r="RZQ79"/>
      <c r="RZR79"/>
      <c r="RZS79"/>
      <c r="RZT79"/>
      <c r="RZU79"/>
      <c r="RZV79"/>
      <c r="RZW79"/>
      <c r="RZX79"/>
      <c r="RZY79"/>
      <c r="RZZ79"/>
      <c r="SAA79"/>
      <c r="SAB79"/>
      <c r="SAC79"/>
      <c r="SAD79"/>
      <c r="SAE79"/>
      <c r="SAF79"/>
      <c r="SAG79"/>
      <c r="SAH79"/>
      <c r="SAI79"/>
      <c r="SAJ79"/>
      <c r="SAK79"/>
      <c r="SAL79"/>
      <c r="SAM79"/>
      <c r="SAN79"/>
      <c r="SAO79"/>
      <c r="SAP79"/>
      <c r="SAQ79"/>
      <c r="SAR79"/>
      <c r="SAS79"/>
      <c r="SAT79"/>
      <c r="SAU79"/>
      <c r="SAV79"/>
      <c r="SAW79"/>
      <c r="SAX79"/>
      <c r="SAY79"/>
      <c r="SAZ79"/>
      <c r="SBA79"/>
      <c r="SBB79"/>
      <c r="SBC79"/>
      <c r="SBD79"/>
      <c r="SBE79"/>
      <c r="SBF79"/>
      <c r="SBG79"/>
      <c r="SBH79"/>
      <c r="SBI79"/>
      <c r="SBJ79"/>
      <c r="SBK79"/>
      <c r="SBL79"/>
      <c r="SBM79"/>
      <c r="SBN79"/>
      <c r="SBO79"/>
      <c r="SBP79"/>
      <c r="SBQ79"/>
      <c r="SBR79"/>
      <c r="SBS79"/>
      <c r="SBT79"/>
      <c r="SBU79"/>
      <c r="SBV79"/>
      <c r="SBW79"/>
      <c r="SBX79"/>
      <c r="SBY79"/>
      <c r="SBZ79"/>
      <c r="SCA79"/>
      <c r="SCB79"/>
      <c r="SCC79"/>
      <c r="SCD79"/>
      <c r="SCE79"/>
      <c r="SCF79"/>
      <c r="SCG79"/>
      <c r="SCH79"/>
      <c r="SCI79"/>
      <c r="SCJ79"/>
      <c r="SCK79"/>
      <c r="SCL79"/>
      <c r="SCM79"/>
      <c r="SCN79"/>
      <c r="SCO79"/>
      <c r="SCP79"/>
      <c r="SCQ79"/>
      <c r="SCR79"/>
      <c r="SCS79"/>
      <c r="SCT79"/>
      <c r="SCU79"/>
      <c r="SCV79"/>
      <c r="SCW79"/>
      <c r="SCX79"/>
      <c r="SCY79"/>
      <c r="SCZ79"/>
      <c r="SDA79"/>
      <c r="SDB79"/>
      <c r="SDC79"/>
      <c r="SDD79"/>
      <c r="SDE79"/>
      <c r="SDF79"/>
      <c r="SDG79"/>
      <c r="SDH79"/>
      <c r="SDI79"/>
      <c r="SDJ79"/>
      <c r="SDK79"/>
      <c r="SDL79"/>
      <c r="SDM79"/>
      <c r="SDN79"/>
      <c r="SDO79"/>
      <c r="SDP79"/>
      <c r="SDQ79"/>
      <c r="SDR79"/>
      <c r="SDS79"/>
      <c r="SDT79"/>
      <c r="SDU79"/>
      <c r="SDV79"/>
      <c r="SDW79"/>
      <c r="SDX79"/>
      <c r="SDY79"/>
      <c r="SDZ79"/>
      <c r="SEA79"/>
      <c r="SEB79"/>
      <c r="SEC79"/>
      <c r="SED79"/>
      <c r="SEE79"/>
      <c r="SEF79"/>
      <c r="SEG79"/>
      <c r="SEH79"/>
      <c r="SEI79"/>
      <c r="SEJ79"/>
      <c r="SEK79"/>
      <c r="SEL79"/>
      <c r="SEM79"/>
      <c r="SEN79"/>
      <c r="SEO79"/>
      <c r="SEP79"/>
      <c r="SEQ79"/>
      <c r="SER79"/>
      <c r="SES79"/>
      <c r="SET79"/>
      <c r="SEU79"/>
      <c r="SEV79"/>
      <c r="SEW79"/>
      <c r="SEX79"/>
      <c r="SEY79"/>
      <c r="SEZ79"/>
      <c r="SFA79"/>
      <c r="SFB79"/>
      <c r="SFC79"/>
      <c r="SFD79"/>
      <c r="SFE79"/>
      <c r="SFF79"/>
      <c r="SFG79"/>
      <c r="SFH79"/>
      <c r="SFI79"/>
      <c r="SFJ79"/>
      <c r="SFK79"/>
      <c r="SFL79"/>
      <c r="SFM79"/>
      <c r="SFN79"/>
      <c r="SFO79"/>
      <c r="SFP79"/>
      <c r="SFQ79"/>
      <c r="SFR79"/>
      <c r="SFS79"/>
      <c r="SFT79"/>
      <c r="SFU79"/>
      <c r="SFV79"/>
      <c r="SFW79"/>
      <c r="SFX79"/>
      <c r="SFY79"/>
      <c r="SFZ79"/>
      <c r="SGA79"/>
      <c r="SGB79"/>
      <c r="SGC79"/>
      <c r="SGD79"/>
      <c r="SGE79"/>
      <c r="SGF79"/>
      <c r="SGG79"/>
      <c r="SGH79"/>
      <c r="SGI79"/>
      <c r="SGJ79"/>
      <c r="SGK79"/>
      <c r="SGL79"/>
      <c r="SGM79"/>
      <c r="SGN79"/>
      <c r="SGO79"/>
      <c r="SGP79"/>
      <c r="SGQ79"/>
      <c r="SGR79"/>
      <c r="SGS79"/>
      <c r="SGT79"/>
      <c r="SGU79"/>
      <c r="SGV79"/>
      <c r="SGW79"/>
      <c r="SGX79"/>
      <c r="SGY79"/>
      <c r="SGZ79"/>
      <c r="SHA79"/>
      <c r="SHB79"/>
      <c r="SHC79"/>
      <c r="SHD79"/>
      <c r="SHE79"/>
      <c r="SHF79"/>
      <c r="SHG79"/>
      <c r="SHH79"/>
      <c r="SHI79"/>
      <c r="SHJ79"/>
      <c r="SHK79"/>
      <c r="SHL79"/>
      <c r="SHM79"/>
      <c r="SHN79"/>
      <c r="SHO79"/>
      <c r="SHP79"/>
      <c r="SHQ79"/>
      <c r="SHR79"/>
      <c r="SHS79"/>
      <c r="SHT79"/>
      <c r="SHU79"/>
      <c r="SHV79"/>
      <c r="SHW79"/>
      <c r="SHX79"/>
      <c r="SHY79"/>
      <c r="SHZ79"/>
      <c r="SIA79"/>
      <c r="SIB79"/>
      <c r="SIC79"/>
      <c r="SID79"/>
      <c r="SIE79"/>
      <c r="SIF79"/>
      <c r="SIG79"/>
      <c r="SIH79"/>
      <c r="SII79"/>
      <c r="SIJ79"/>
      <c r="SIK79"/>
      <c r="SIL79"/>
      <c r="SIM79"/>
      <c r="SIN79"/>
      <c r="SIO79"/>
      <c r="SIP79"/>
      <c r="SIQ79"/>
      <c r="SIR79"/>
      <c r="SIS79"/>
      <c r="SIT79"/>
      <c r="SIU79"/>
      <c r="SIV79"/>
      <c r="SIW79"/>
      <c r="SIX79"/>
      <c r="SIY79"/>
      <c r="SIZ79"/>
      <c r="SJA79"/>
      <c r="SJB79"/>
      <c r="SJC79"/>
      <c r="SJD79"/>
      <c r="SJE79"/>
      <c r="SJF79"/>
      <c r="SJG79"/>
      <c r="SJH79"/>
      <c r="SJI79"/>
      <c r="SJJ79"/>
      <c r="SJK79"/>
      <c r="SJL79"/>
      <c r="SJM79"/>
      <c r="SJN79"/>
      <c r="SJO79"/>
      <c r="SJP79"/>
      <c r="SJQ79"/>
      <c r="SJR79"/>
      <c r="SJS79"/>
      <c r="SJT79"/>
      <c r="SJU79"/>
      <c r="SJV79"/>
      <c r="SJW79"/>
      <c r="SJX79"/>
      <c r="SJY79"/>
      <c r="SJZ79"/>
      <c r="SKA79"/>
      <c r="SKB79"/>
      <c r="SKC79"/>
      <c r="SKD79"/>
      <c r="SKE79"/>
      <c r="SKF79"/>
      <c r="SKG79"/>
      <c r="SKH79"/>
      <c r="SKI79"/>
      <c r="SKJ79"/>
      <c r="SKK79"/>
      <c r="SKL79"/>
      <c r="SKM79"/>
      <c r="SKN79"/>
      <c r="SKO79"/>
      <c r="SKP79"/>
      <c r="SKQ79"/>
      <c r="SKR79"/>
      <c r="SKS79"/>
      <c r="SKT79"/>
      <c r="SKU79"/>
      <c r="SKV79"/>
      <c r="SKW79"/>
      <c r="SKX79"/>
      <c r="SKY79"/>
      <c r="SKZ79"/>
      <c r="SLA79"/>
      <c r="SLB79"/>
      <c r="SLC79"/>
      <c r="SLD79"/>
      <c r="SLE79"/>
      <c r="SLF79"/>
      <c r="SLG79"/>
      <c r="SLH79"/>
      <c r="SLI79"/>
      <c r="SLJ79"/>
      <c r="SLK79"/>
      <c r="SLL79"/>
      <c r="SLM79"/>
      <c r="SLN79"/>
      <c r="SLO79"/>
      <c r="SLP79"/>
      <c r="SLQ79"/>
      <c r="SLR79"/>
      <c r="SLS79"/>
      <c r="SLT79"/>
      <c r="SLU79"/>
      <c r="SLV79"/>
      <c r="SLW79"/>
      <c r="SLX79"/>
      <c r="SLY79"/>
      <c r="SLZ79"/>
      <c r="SMA79"/>
      <c r="SMB79"/>
      <c r="SMC79"/>
      <c r="SMD79"/>
      <c r="SME79"/>
      <c r="SMF79"/>
      <c r="SMG79"/>
      <c r="SMH79"/>
      <c r="SMI79"/>
      <c r="SMJ79"/>
      <c r="SMK79"/>
      <c r="SML79"/>
      <c r="SMM79"/>
      <c r="SMN79"/>
      <c r="SMO79"/>
      <c r="SMP79"/>
      <c r="SMQ79"/>
      <c r="SMR79"/>
      <c r="SMS79"/>
      <c r="SMT79"/>
      <c r="SMU79"/>
      <c r="SMV79"/>
      <c r="SMW79"/>
      <c r="SMX79"/>
      <c r="SMY79"/>
      <c r="SMZ79"/>
      <c r="SNA79"/>
      <c r="SNB79"/>
      <c r="SNC79"/>
      <c r="SND79"/>
      <c r="SNE79"/>
      <c r="SNF79"/>
      <c r="SNG79"/>
      <c r="SNH79"/>
      <c r="SNI79"/>
      <c r="SNJ79"/>
      <c r="SNK79"/>
      <c r="SNL79"/>
      <c r="SNM79"/>
      <c r="SNN79"/>
      <c r="SNO79"/>
      <c r="SNP79"/>
      <c r="SNQ79"/>
      <c r="SNR79"/>
      <c r="SNS79"/>
      <c r="SNT79"/>
      <c r="SNU79"/>
      <c r="SNV79"/>
      <c r="SNW79"/>
      <c r="SNX79"/>
      <c r="SNY79"/>
      <c r="SNZ79"/>
      <c r="SOA79"/>
      <c r="SOB79"/>
      <c r="SOC79"/>
      <c r="SOD79"/>
      <c r="SOE79"/>
      <c r="SOF79"/>
      <c r="SOG79"/>
      <c r="SOH79"/>
      <c r="SOI79"/>
      <c r="SOJ79"/>
      <c r="SOK79"/>
      <c r="SOL79"/>
      <c r="SOM79"/>
      <c r="SON79"/>
      <c r="SOO79"/>
      <c r="SOP79"/>
      <c r="SOQ79"/>
      <c r="SOR79"/>
      <c r="SOS79"/>
      <c r="SOT79"/>
      <c r="SOU79"/>
      <c r="SOV79"/>
      <c r="SOW79"/>
      <c r="SOX79"/>
      <c r="SOY79"/>
      <c r="SOZ79"/>
      <c r="SPA79"/>
      <c r="SPB79"/>
      <c r="SPC79"/>
      <c r="SPD79"/>
      <c r="SPE79"/>
      <c r="SPF79"/>
      <c r="SPG79"/>
      <c r="SPH79"/>
      <c r="SPI79"/>
      <c r="SPJ79"/>
      <c r="SPK79"/>
      <c r="SPL79"/>
      <c r="SPM79"/>
      <c r="SPN79"/>
      <c r="SPO79"/>
      <c r="SPP79"/>
      <c r="SPQ79"/>
      <c r="SPR79"/>
      <c r="SPS79"/>
      <c r="SPT79"/>
      <c r="SPU79"/>
      <c r="SPV79"/>
      <c r="SPW79"/>
      <c r="SPX79"/>
      <c r="SPY79"/>
      <c r="SPZ79"/>
      <c r="SQA79"/>
      <c r="SQB79"/>
      <c r="SQC79"/>
      <c r="SQD79"/>
      <c r="SQE79"/>
      <c r="SQF79"/>
      <c r="SQG79"/>
      <c r="SQH79"/>
      <c r="SQI79"/>
      <c r="SQJ79"/>
      <c r="SQK79"/>
      <c r="SQL79"/>
      <c r="SQM79"/>
      <c r="SQN79"/>
      <c r="SQO79"/>
      <c r="SQP79"/>
      <c r="SQQ79"/>
      <c r="SQR79"/>
      <c r="SQS79"/>
      <c r="SQT79"/>
      <c r="SQU79"/>
      <c r="SQV79"/>
      <c r="SQW79"/>
      <c r="SQX79"/>
      <c r="SQY79"/>
      <c r="SQZ79"/>
      <c r="SRA79"/>
      <c r="SRB79"/>
      <c r="SRC79"/>
      <c r="SRD79"/>
      <c r="SRE79"/>
      <c r="SRF79"/>
      <c r="SRG79"/>
      <c r="SRH79"/>
      <c r="SRI79"/>
      <c r="SRJ79"/>
      <c r="SRK79"/>
      <c r="SRL79"/>
      <c r="SRM79"/>
      <c r="SRN79"/>
      <c r="SRO79"/>
      <c r="SRP79"/>
      <c r="SRQ79"/>
      <c r="SRR79"/>
      <c r="SRS79"/>
      <c r="SRT79"/>
      <c r="SRU79"/>
      <c r="SRV79"/>
      <c r="SRW79"/>
      <c r="SRX79"/>
      <c r="SRY79"/>
      <c r="SRZ79"/>
      <c r="SSA79"/>
      <c r="SSB79"/>
      <c r="SSC79"/>
      <c r="SSD79"/>
      <c r="SSE79"/>
      <c r="SSF79"/>
      <c r="SSG79"/>
      <c r="SSH79"/>
      <c r="SSI79"/>
      <c r="SSJ79"/>
      <c r="SSK79"/>
      <c r="SSL79"/>
      <c r="SSM79"/>
      <c r="SSN79"/>
      <c r="SSO79"/>
      <c r="SSP79"/>
      <c r="SSQ79"/>
      <c r="SSR79"/>
      <c r="SSS79"/>
      <c r="SST79"/>
      <c r="SSU79"/>
      <c r="SSV79"/>
      <c r="SSW79"/>
      <c r="SSX79"/>
      <c r="SSY79"/>
      <c r="SSZ79"/>
      <c r="STA79"/>
      <c r="STB79"/>
      <c r="STC79"/>
      <c r="STD79"/>
      <c r="STE79"/>
      <c r="STF79"/>
      <c r="STG79"/>
      <c r="STH79"/>
      <c r="STI79"/>
      <c r="STJ79"/>
      <c r="STK79"/>
      <c r="STL79"/>
      <c r="STM79"/>
      <c r="STN79"/>
      <c r="STO79"/>
      <c r="STP79"/>
      <c r="STQ79"/>
      <c r="STR79"/>
      <c r="STS79"/>
      <c r="STT79"/>
      <c r="STU79"/>
      <c r="STV79"/>
      <c r="STW79"/>
      <c r="STX79"/>
      <c r="STY79"/>
      <c r="STZ79"/>
      <c r="SUA79"/>
      <c r="SUB79"/>
      <c r="SUC79"/>
      <c r="SUD79"/>
      <c r="SUE79"/>
      <c r="SUF79"/>
      <c r="SUG79"/>
      <c r="SUH79"/>
      <c r="SUI79"/>
      <c r="SUJ79"/>
      <c r="SUK79"/>
      <c r="SUL79"/>
      <c r="SUM79"/>
      <c r="SUN79"/>
      <c r="SUO79"/>
      <c r="SUP79"/>
      <c r="SUQ79"/>
      <c r="SUR79"/>
      <c r="SUS79"/>
      <c r="SUT79"/>
      <c r="SUU79"/>
      <c r="SUV79"/>
      <c r="SUW79"/>
      <c r="SUX79"/>
      <c r="SUY79"/>
      <c r="SUZ79"/>
      <c r="SVA79"/>
      <c r="SVB79"/>
      <c r="SVC79"/>
      <c r="SVD79"/>
      <c r="SVE79"/>
      <c r="SVF79"/>
      <c r="SVG79"/>
      <c r="SVH79"/>
      <c r="SVI79"/>
      <c r="SVJ79"/>
      <c r="SVK79"/>
      <c r="SVL79"/>
      <c r="SVM79"/>
      <c r="SVN79"/>
      <c r="SVO79"/>
      <c r="SVP79"/>
      <c r="SVQ79"/>
      <c r="SVR79"/>
      <c r="SVS79"/>
      <c r="SVT79"/>
      <c r="SVU79"/>
      <c r="SVV79"/>
      <c r="SVW79"/>
      <c r="SVX79"/>
      <c r="SVY79"/>
      <c r="SVZ79"/>
      <c r="SWA79"/>
      <c r="SWB79"/>
      <c r="SWC79"/>
      <c r="SWD79"/>
      <c r="SWE79"/>
      <c r="SWF79"/>
      <c r="SWG79"/>
      <c r="SWH79"/>
      <c r="SWI79"/>
      <c r="SWJ79"/>
      <c r="SWK79"/>
      <c r="SWL79"/>
      <c r="SWM79"/>
      <c r="SWN79"/>
      <c r="SWO79"/>
      <c r="SWP79"/>
      <c r="SWQ79"/>
      <c r="SWR79"/>
      <c r="SWS79"/>
      <c r="SWT79"/>
      <c r="SWU79"/>
      <c r="SWV79"/>
      <c r="SWW79"/>
      <c r="SWX79"/>
      <c r="SWY79"/>
      <c r="SWZ79"/>
      <c r="SXA79"/>
      <c r="SXB79"/>
      <c r="SXC79"/>
      <c r="SXD79"/>
      <c r="SXE79"/>
      <c r="SXF79"/>
      <c r="SXG79"/>
      <c r="SXH79"/>
      <c r="SXI79"/>
      <c r="SXJ79"/>
      <c r="SXK79"/>
      <c r="SXL79"/>
      <c r="SXM79"/>
      <c r="SXN79"/>
      <c r="SXO79"/>
      <c r="SXP79"/>
      <c r="SXQ79"/>
      <c r="SXR79"/>
      <c r="SXS79"/>
      <c r="SXT79"/>
      <c r="SXU79"/>
      <c r="SXV79"/>
      <c r="SXW79"/>
      <c r="SXX79"/>
      <c r="SXY79"/>
      <c r="SXZ79"/>
      <c r="SYA79"/>
      <c r="SYB79"/>
      <c r="SYC79"/>
      <c r="SYD79"/>
      <c r="SYE79"/>
      <c r="SYF79"/>
      <c r="SYG79"/>
      <c r="SYH79"/>
      <c r="SYI79"/>
      <c r="SYJ79"/>
      <c r="SYK79"/>
      <c r="SYL79"/>
      <c r="SYM79"/>
      <c r="SYN79"/>
      <c r="SYO79"/>
      <c r="SYP79"/>
      <c r="SYQ79"/>
      <c r="SYR79"/>
      <c r="SYS79"/>
      <c r="SYT79"/>
      <c r="SYU79"/>
      <c r="SYV79"/>
      <c r="SYW79"/>
      <c r="SYX79"/>
      <c r="SYY79"/>
      <c r="SYZ79"/>
      <c r="SZA79"/>
      <c r="SZB79"/>
      <c r="SZC79"/>
      <c r="SZD79"/>
      <c r="SZE79"/>
      <c r="SZF79"/>
      <c r="SZG79"/>
      <c r="SZH79"/>
      <c r="SZI79"/>
      <c r="SZJ79"/>
      <c r="SZK79"/>
      <c r="SZL79"/>
      <c r="SZM79"/>
      <c r="SZN79"/>
      <c r="SZO79"/>
      <c r="SZP79"/>
      <c r="SZQ79"/>
      <c r="SZR79"/>
      <c r="SZS79"/>
      <c r="SZT79"/>
      <c r="SZU79"/>
      <c r="SZV79"/>
      <c r="SZW79"/>
      <c r="SZX79"/>
      <c r="SZY79"/>
      <c r="SZZ79"/>
      <c r="TAA79"/>
      <c r="TAB79"/>
      <c r="TAC79"/>
      <c r="TAD79"/>
      <c r="TAE79"/>
      <c r="TAF79"/>
      <c r="TAG79"/>
      <c r="TAH79"/>
      <c r="TAI79"/>
      <c r="TAJ79"/>
      <c r="TAK79"/>
      <c r="TAL79"/>
      <c r="TAM79"/>
      <c r="TAN79"/>
      <c r="TAO79"/>
      <c r="TAP79"/>
      <c r="TAQ79"/>
      <c r="TAR79"/>
      <c r="TAS79"/>
      <c r="TAT79"/>
      <c r="TAU79"/>
      <c r="TAV79"/>
      <c r="TAW79"/>
      <c r="TAX79"/>
      <c r="TAY79"/>
      <c r="TAZ79"/>
      <c r="TBA79"/>
      <c r="TBB79"/>
      <c r="TBC79"/>
      <c r="TBD79"/>
      <c r="TBE79"/>
      <c r="TBF79"/>
      <c r="TBG79"/>
      <c r="TBH79"/>
      <c r="TBI79"/>
      <c r="TBJ79"/>
      <c r="TBK79"/>
      <c r="TBL79"/>
      <c r="TBM79"/>
      <c r="TBN79"/>
      <c r="TBO79"/>
      <c r="TBP79"/>
      <c r="TBQ79"/>
      <c r="TBR79"/>
      <c r="TBS79"/>
      <c r="TBT79"/>
      <c r="TBU79"/>
      <c r="TBV79"/>
      <c r="TBW79"/>
      <c r="TBX79"/>
      <c r="TBY79"/>
      <c r="TBZ79"/>
      <c r="TCA79"/>
      <c r="TCB79"/>
      <c r="TCC79"/>
      <c r="TCD79"/>
      <c r="TCE79"/>
      <c r="TCF79"/>
      <c r="TCG79"/>
      <c r="TCH79"/>
      <c r="TCI79"/>
      <c r="TCJ79"/>
      <c r="TCK79"/>
      <c r="TCL79"/>
      <c r="TCM79"/>
      <c r="TCN79"/>
      <c r="TCO79"/>
      <c r="TCP79"/>
      <c r="TCQ79"/>
      <c r="TCR79"/>
      <c r="TCS79"/>
      <c r="TCT79"/>
      <c r="TCU79"/>
      <c r="TCV79"/>
      <c r="TCW79"/>
      <c r="TCX79"/>
      <c r="TCY79"/>
      <c r="TCZ79"/>
      <c r="TDA79"/>
      <c r="TDB79"/>
      <c r="TDC79"/>
      <c r="TDD79"/>
      <c r="TDE79"/>
      <c r="TDF79"/>
      <c r="TDG79"/>
      <c r="TDH79"/>
      <c r="TDI79"/>
      <c r="TDJ79"/>
      <c r="TDK79"/>
      <c r="TDL79"/>
      <c r="TDM79"/>
      <c r="TDN79"/>
      <c r="TDO79"/>
      <c r="TDP79"/>
      <c r="TDQ79"/>
      <c r="TDR79"/>
      <c r="TDS79"/>
      <c r="TDT79"/>
      <c r="TDU79"/>
      <c r="TDV79"/>
      <c r="TDW79"/>
      <c r="TDX79"/>
      <c r="TDY79"/>
      <c r="TDZ79"/>
      <c r="TEA79"/>
      <c r="TEB79"/>
      <c r="TEC79"/>
      <c r="TED79"/>
      <c r="TEE79"/>
      <c r="TEF79"/>
      <c r="TEG79"/>
      <c r="TEH79"/>
      <c r="TEI79"/>
      <c r="TEJ79"/>
      <c r="TEK79"/>
      <c r="TEL79"/>
      <c r="TEM79"/>
      <c r="TEN79"/>
      <c r="TEO79"/>
      <c r="TEP79"/>
      <c r="TEQ79"/>
      <c r="TER79"/>
      <c r="TES79"/>
      <c r="TET79"/>
      <c r="TEU79"/>
      <c r="TEV79"/>
      <c r="TEW79"/>
      <c r="TEX79"/>
      <c r="TEY79"/>
      <c r="TEZ79"/>
      <c r="TFA79"/>
      <c r="TFB79"/>
      <c r="TFC79"/>
      <c r="TFD79"/>
      <c r="TFE79"/>
      <c r="TFF79"/>
      <c r="TFG79"/>
      <c r="TFH79"/>
      <c r="TFI79"/>
      <c r="TFJ79"/>
      <c r="TFK79"/>
      <c r="TFL79"/>
      <c r="TFM79"/>
      <c r="TFN79"/>
      <c r="TFO79"/>
      <c r="TFP79"/>
      <c r="TFQ79"/>
      <c r="TFR79"/>
      <c r="TFS79"/>
      <c r="TFT79"/>
      <c r="TFU79"/>
      <c r="TFV79"/>
      <c r="TFW79"/>
      <c r="TFX79"/>
      <c r="TFY79"/>
      <c r="TFZ79"/>
      <c r="TGA79"/>
      <c r="TGB79"/>
      <c r="TGC79"/>
      <c r="TGD79"/>
      <c r="TGE79"/>
      <c r="TGF79"/>
      <c r="TGG79"/>
      <c r="TGH79"/>
      <c r="TGI79"/>
      <c r="TGJ79"/>
      <c r="TGK79"/>
      <c r="TGL79"/>
      <c r="TGM79"/>
      <c r="TGN79"/>
      <c r="TGO79"/>
      <c r="TGP79"/>
      <c r="TGQ79"/>
      <c r="TGR79"/>
      <c r="TGS79"/>
      <c r="TGT79"/>
      <c r="TGU79"/>
      <c r="TGV79"/>
      <c r="TGW79"/>
      <c r="TGX79"/>
      <c r="TGY79"/>
      <c r="TGZ79"/>
      <c r="THA79"/>
      <c r="THB79"/>
      <c r="THC79"/>
      <c r="THD79"/>
      <c r="THE79"/>
      <c r="THF79"/>
      <c r="THG79"/>
      <c r="THH79"/>
      <c r="THI79"/>
      <c r="THJ79"/>
      <c r="THK79"/>
      <c r="THL79"/>
      <c r="THM79"/>
      <c r="THN79"/>
      <c r="THO79"/>
      <c r="THP79"/>
      <c r="THQ79"/>
      <c r="THR79"/>
      <c r="THS79"/>
      <c r="THT79"/>
      <c r="THU79"/>
      <c r="THV79"/>
      <c r="THW79"/>
      <c r="THX79"/>
      <c r="THY79"/>
      <c r="THZ79"/>
      <c r="TIA79"/>
      <c r="TIB79"/>
      <c r="TIC79"/>
      <c r="TID79"/>
      <c r="TIE79"/>
      <c r="TIF79"/>
      <c r="TIG79"/>
      <c r="TIH79"/>
      <c r="TII79"/>
      <c r="TIJ79"/>
      <c r="TIK79"/>
      <c r="TIL79"/>
      <c r="TIM79"/>
      <c r="TIN79"/>
      <c r="TIO79"/>
      <c r="TIP79"/>
      <c r="TIQ79"/>
      <c r="TIR79"/>
      <c r="TIS79"/>
      <c r="TIT79"/>
      <c r="TIU79"/>
      <c r="TIV79"/>
      <c r="TIW79"/>
      <c r="TIX79"/>
      <c r="TIY79"/>
      <c r="TIZ79"/>
      <c r="TJA79"/>
      <c r="TJB79"/>
      <c r="TJC79"/>
      <c r="TJD79"/>
      <c r="TJE79"/>
      <c r="TJF79"/>
      <c r="TJG79"/>
      <c r="TJH79"/>
      <c r="TJI79"/>
      <c r="TJJ79"/>
      <c r="TJK79"/>
      <c r="TJL79"/>
      <c r="TJM79"/>
      <c r="TJN79"/>
      <c r="TJO79"/>
      <c r="TJP79"/>
      <c r="TJQ79"/>
      <c r="TJR79"/>
      <c r="TJS79"/>
      <c r="TJT79"/>
      <c r="TJU79"/>
      <c r="TJV79"/>
      <c r="TJW79"/>
      <c r="TJX79"/>
      <c r="TJY79"/>
      <c r="TJZ79"/>
      <c r="TKA79"/>
      <c r="TKB79"/>
      <c r="TKC79"/>
      <c r="TKD79"/>
      <c r="TKE79"/>
      <c r="TKF79"/>
      <c r="TKG79"/>
      <c r="TKH79"/>
      <c r="TKI79"/>
      <c r="TKJ79"/>
      <c r="TKK79"/>
      <c r="TKL79"/>
      <c r="TKM79"/>
      <c r="TKN79"/>
      <c r="TKO79"/>
      <c r="TKP79"/>
      <c r="TKQ79"/>
      <c r="TKR79"/>
      <c r="TKS79"/>
      <c r="TKT79"/>
      <c r="TKU79"/>
      <c r="TKV79"/>
      <c r="TKW79"/>
      <c r="TKX79"/>
      <c r="TKY79"/>
      <c r="TKZ79"/>
      <c r="TLA79"/>
      <c r="TLB79"/>
      <c r="TLC79"/>
      <c r="TLD79"/>
      <c r="TLE79"/>
      <c r="TLF79"/>
      <c r="TLG79"/>
      <c r="TLH79"/>
      <c r="TLI79"/>
      <c r="TLJ79"/>
      <c r="TLK79"/>
      <c r="TLL79"/>
      <c r="TLM79"/>
      <c r="TLN79"/>
      <c r="TLO79"/>
      <c r="TLP79"/>
      <c r="TLQ79"/>
      <c r="TLR79"/>
      <c r="TLS79"/>
      <c r="TLT79"/>
      <c r="TLU79"/>
      <c r="TLV79"/>
      <c r="TLW79"/>
      <c r="TLX79"/>
      <c r="TLY79"/>
      <c r="TLZ79"/>
      <c r="TMA79"/>
      <c r="TMB79"/>
      <c r="TMC79"/>
      <c r="TMD79"/>
      <c r="TME79"/>
      <c r="TMF79"/>
      <c r="TMG79"/>
      <c r="TMH79"/>
      <c r="TMI79"/>
      <c r="TMJ79"/>
      <c r="TMK79"/>
      <c r="TML79"/>
      <c r="TMM79"/>
      <c r="TMN79"/>
      <c r="TMO79"/>
      <c r="TMP79"/>
      <c r="TMQ79"/>
      <c r="TMR79"/>
      <c r="TMS79"/>
      <c r="TMT79"/>
      <c r="TMU79"/>
      <c r="TMV79"/>
      <c r="TMW79"/>
      <c r="TMX79"/>
      <c r="TMY79"/>
      <c r="TMZ79"/>
      <c r="TNA79"/>
      <c r="TNB79"/>
      <c r="TNC79"/>
      <c r="TND79"/>
      <c r="TNE79"/>
      <c r="TNF79"/>
      <c r="TNG79"/>
      <c r="TNH79"/>
      <c r="TNI79"/>
      <c r="TNJ79"/>
      <c r="TNK79"/>
      <c r="TNL79"/>
      <c r="TNM79"/>
      <c r="TNN79"/>
      <c r="TNO79"/>
      <c r="TNP79"/>
      <c r="TNQ79"/>
      <c r="TNR79"/>
      <c r="TNS79"/>
      <c r="TNT79"/>
      <c r="TNU79"/>
      <c r="TNV79"/>
      <c r="TNW79"/>
      <c r="TNX79"/>
      <c r="TNY79"/>
      <c r="TNZ79"/>
      <c r="TOA79"/>
      <c r="TOB79"/>
      <c r="TOC79"/>
      <c r="TOD79"/>
      <c r="TOE79"/>
      <c r="TOF79"/>
      <c r="TOG79"/>
      <c r="TOH79"/>
      <c r="TOI79"/>
      <c r="TOJ79"/>
      <c r="TOK79"/>
      <c r="TOL79"/>
      <c r="TOM79"/>
      <c r="TON79"/>
      <c r="TOO79"/>
      <c r="TOP79"/>
      <c r="TOQ79"/>
      <c r="TOR79"/>
      <c r="TOS79"/>
      <c r="TOT79"/>
      <c r="TOU79"/>
      <c r="TOV79"/>
      <c r="TOW79"/>
      <c r="TOX79"/>
      <c r="TOY79"/>
      <c r="TOZ79"/>
      <c r="TPA79"/>
      <c r="TPB79"/>
      <c r="TPC79"/>
      <c r="TPD79"/>
      <c r="TPE79"/>
      <c r="TPF79"/>
      <c r="TPG79"/>
      <c r="TPH79"/>
      <c r="TPI79"/>
      <c r="TPJ79"/>
      <c r="TPK79"/>
      <c r="TPL79"/>
      <c r="TPM79"/>
      <c r="TPN79"/>
      <c r="TPO79"/>
      <c r="TPP79"/>
      <c r="TPQ79"/>
      <c r="TPR79"/>
      <c r="TPS79"/>
      <c r="TPT79"/>
      <c r="TPU79"/>
      <c r="TPV79"/>
      <c r="TPW79"/>
      <c r="TPX79"/>
      <c r="TPY79"/>
      <c r="TPZ79"/>
      <c r="TQA79"/>
      <c r="TQB79"/>
      <c r="TQC79"/>
      <c r="TQD79"/>
      <c r="TQE79"/>
      <c r="TQF79"/>
      <c r="TQG79"/>
      <c r="TQH79"/>
      <c r="TQI79"/>
      <c r="TQJ79"/>
      <c r="TQK79"/>
      <c r="TQL79"/>
      <c r="TQM79"/>
      <c r="TQN79"/>
      <c r="TQO79"/>
      <c r="TQP79"/>
      <c r="TQQ79"/>
      <c r="TQR79"/>
      <c r="TQS79"/>
      <c r="TQT79"/>
      <c r="TQU79"/>
      <c r="TQV79"/>
      <c r="TQW79"/>
      <c r="TQX79"/>
      <c r="TQY79"/>
      <c r="TQZ79"/>
      <c r="TRA79"/>
      <c r="TRB79"/>
      <c r="TRC79"/>
      <c r="TRD79"/>
      <c r="TRE79"/>
      <c r="TRF79"/>
      <c r="TRG79"/>
      <c r="TRH79"/>
      <c r="TRI79"/>
      <c r="TRJ79"/>
      <c r="TRK79"/>
      <c r="TRL79"/>
      <c r="TRM79"/>
      <c r="TRN79"/>
      <c r="TRO79"/>
      <c r="TRP79"/>
      <c r="TRQ79"/>
      <c r="TRR79"/>
      <c r="TRS79"/>
      <c r="TRT79"/>
      <c r="TRU79"/>
      <c r="TRV79"/>
      <c r="TRW79"/>
      <c r="TRX79"/>
      <c r="TRY79"/>
      <c r="TRZ79"/>
      <c r="TSA79"/>
      <c r="TSB79"/>
      <c r="TSC79"/>
      <c r="TSD79"/>
      <c r="TSE79"/>
      <c r="TSF79"/>
      <c r="TSG79"/>
      <c r="TSH79"/>
      <c r="TSI79"/>
      <c r="TSJ79"/>
      <c r="TSK79"/>
      <c r="TSL79"/>
      <c r="TSM79"/>
      <c r="TSN79"/>
      <c r="TSO79"/>
      <c r="TSP79"/>
      <c r="TSQ79"/>
      <c r="TSR79"/>
      <c r="TSS79"/>
      <c r="TST79"/>
      <c r="TSU79"/>
      <c r="TSV79"/>
      <c r="TSW79"/>
      <c r="TSX79"/>
      <c r="TSY79"/>
      <c r="TSZ79"/>
      <c r="TTA79"/>
      <c r="TTB79"/>
      <c r="TTC79"/>
      <c r="TTD79"/>
      <c r="TTE79"/>
      <c r="TTF79"/>
      <c r="TTG79"/>
      <c r="TTH79"/>
      <c r="TTI79"/>
      <c r="TTJ79"/>
      <c r="TTK79"/>
      <c r="TTL79"/>
      <c r="TTM79"/>
      <c r="TTN79"/>
      <c r="TTO79"/>
      <c r="TTP79"/>
      <c r="TTQ79"/>
      <c r="TTR79"/>
      <c r="TTS79"/>
      <c r="TTT79"/>
      <c r="TTU79"/>
      <c r="TTV79"/>
      <c r="TTW79"/>
      <c r="TTX79"/>
      <c r="TTY79"/>
      <c r="TTZ79"/>
      <c r="TUA79"/>
      <c r="TUB79"/>
      <c r="TUC79"/>
      <c r="TUD79"/>
      <c r="TUE79"/>
      <c r="TUF79"/>
      <c r="TUG79"/>
      <c r="TUH79"/>
      <c r="TUI79"/>
      <c r="TUJ79"/>
      <c r="TUK79"/>
      <c r="TUL79"/>
      <c r="TUM79"/>
      <c r="TUN79"/>
      <c r="TUO79"/>
      <c r="TUP79"/>
      <c r="TUQ79"/>
      <c r="TUR79"/>
      <c r="TUS79"/>
      <c r="TUT79"/>
      <c r="TUU79"/>
      <c r="TUV79"/>
      <c r="TUW79"/>
      <c r="TUX79"/>
      <c r="TUY79"/>
      <c r="TUZ79"/>
      <c r="TVA79"/>
      <c r="TVB79"/>
      <c r="TVC79"/>
      <c r="TVD79"/>
      <c r="TVE79"/>
      <c r="TVF79"/>
      <c r="TVG79"/>
      <c r="TVH79"/>
      <c r="TVI79"/>
      <c r="TVJ79"/>
      <c r="TVK79"/>
      <c r="TVL79"/>
      <c r="TVM79"/>
      <c r="TVN79"/>
      <c r="TVO79"/>
      <c r="TVP79"/>
      <c r="TVQ79"/>
      <c r="TVR79"/>
      <c r="TVS79"/>
      <c r="TVT79"/>
      <c r="TVU79"/>
      <c r="TVV79"/>
      <c r="TVW79"/>
      <c r="TVX79"/>
      <c r="TVY79"/>
      <c r="TVZ79"/>
      <c r="TWA79"/>
      <c r="TWB79"/>
      <c r="TWC79"/>
      <c r="TWD79"/>
      <c r="TWE79"/>
      <c r="TWF79"/>
      <c r="TWG79"/>
      <c r="TWH79"/>
      <c r="TWI79"/>
      <c r="TWJ79"/>
      <c r="TWK79"/>
      <c r="TWL79"/>
      <c r="TWM79"/>
      <c r="TWN79"/>
      <c r="TWO79"/>
      <c r="TWP79"/>
      <c r="TWQ79"/>
      <c r="TWR79"/>
      <c r="TWS79"/>
      <c r="TWT79"/>
      <c r="TWU79"/>
      <c r="TWV79"/>
      <c r="TWW79"/>
      <c r="TWX79"/>
      <c r="TWY79"/>
      <c r="TWZ79"/>
      <c r="TXA79"/>
      <c r="TXB79"/>
      <c r="TXC79"/>
      <c r="TXD79"/>
      <c r="TXE79"/>
      <c r="TXF79"/>
      <c r="TXG79"/>
      <c r="TXH79"/>
      <c r="TXI79"/>
      <c r="TXJ79"/>
      <c r="TXK79"/>
      <c r="TXL79"/>
      <c r="TXM79"/>
      <c r="TXN79"/>
      <c r="TXO79"/>
      <c r="TXP79"/>
      <c r="TXQ79"/>
      <c r="TXR79"/>
      <c r="TXS79"/>
      <c r="TXT79"/>
      <c r="TXU79"/>
      <c r="TXV79"/>
      <c r="TXW79"/>
      <c r="TXX79"/>
      <c r="TXY79"/>
      <c r="TXZ79"/>
      <c r="TYA79"/>
      <c r="TYB79"/>
      <c r="TYC79"/>
      <c r="TYD79"/>
      <c r="TYE79"/>
      <c r="TYF79"/>
      <c r="TYG79"/>
      <c r="TYH79"/>
      <c r="TYI79"/>
      <c r="TYJ79"/>
      <c r="TYK79"/>
      <c r="TYL79"/>
      <c r="TYM79"/>
      <c r="TYN79"/>
      <c r="TYO79"/>
      <c r="TYP79"/>
      <c r="TYQ79"/>
      <c r="TYR79"/>
      <c r="TYS79"/>
      <c r="TYT79"/>
      <c r="TYU79"/>
      <c r="TYV79"/>
      <c r="TYW79"/>
      <c r="TYX79"/>
      <c r="TYY79"/>
      <c r="TYZ79"/>
      <c r="TZA79"/>
      <c r="TZB79"/>
      <c r="TZC79"/>
      <c r="TZD79"/>
      <c r="TZE79"/>
      <c r="TZF79"/>
      <c r="TZG79"/>
      <c r="TZH79"/>
      <c r="TZI79"/>
      <c r="TZJ79"/>
      <c r="TZK79"/>
      <c r="TZL79"/>
      <c r="TZM79"/>
      <c r="TZN79"/>
      <c r="TZO79"/>
      <c r="TZP79"/>
      <c r="TZQ79"/>
      <c r="TZR79"/>
      <c r="TZS79"/>
      <c r="TZT79"/>
      <c r="TZU79"/>
      <c r="TZV79"/>
      <c r="TZW79"/>
      <c r="TZX79"/>
      <c r="TZY79"/>
      <c r="TZZ79"/>
      <c r="UAA79"/>
      <c r="UAB79"/>
      <c r="UAC79"/>
      <c r="UAD79"/>
      <c r="UAE79"/>
      <c r="UAF79"/>
      <c r="UAG79"/>
      <c r="UAH79"/>
      <c r="UAI79"/>
      <c r="UAJ79"/>
      <c r="UAK79"/>
      <c r="UAL79"/>
      <c r="UAM79"/>
      <c r="UAN79"/>
      <c r="UAO79"/>
      <c r="UAP79"/>
      <c r="UAQ79"/>
      <c r="UAR79"/>
      <c r="UAS79"/>
      <c r="UAT79"/>
      <c r="UAU79"/>
      <c r="UAV79"/>
      <c r="UAW79"/>
      <c r="UAX79"/>
      <c r="UAY79"/>
      <c r="UAZ79"/>
      <c r="UBA79"/>
      <c r="UBB79"/>
      <c r="UBC79"/>
      <c r="UBD79"/>
      <c r="UBE79"/>
      <c r="UBF79"/>
      <c r="UBG79"/>
      <c r="UBH79"/>
      <c r="UBI79"/>
      <c r="UBJ79"/>
      <c r="UBK79"/>
      <c r="UBL79"/>
      <c r="UBM79"/>
      <c r="UBN79"/>
      <c r="UBO79"/>
      <c r="UBP79"/>
      <c r="UBQ79"/>
      <c r="UBR79"/>
      <c r="UBS79"/>
      <c r="UBT79"/>
      <c r="UBU79"/>
      <c r="UBV79"/>
      <c r="UBW79"/>
      <c r="UBX79"/>
      <c r="UBY79"/>
      <c r="UBZ79"/>
      <c r="UCA79"/>
      <c r="UCB79"/>
      <c r="UCC79"/>
      <c r="UCD79"/>
      <c r="UCE79"/>
      <c r="UCF79"/>
      <c r="UCG79"/>
      <c r="UCH79"/>
      <c r="UCI79"/>
      <c r="UCJ79"/>
      <c r="UCK79"/>
      <c r="UCL79"/>
      <c r="UCM79"/>
      <c r="UCN79"/>
      <c r="UCO79"/>
      <c r="UCP79"/>
      <c r="UCQ79"/>
      <c r="UCR79"/>
      <c r="UCS79"/>
      <c r="UCT79"/>
      <c r="UCU79"/>
      <c r="UCV79"/>
      <c r="UCW79"/>
      <c r="UCX79"/>
      <c r="UCY79"/>
      <c r="UCZ79"/>
      <c r="UDA79"/>
      <c r="UDB79"/>
      <c r="UDC79"/>
      <c r="UDD79"/>
      <c r="UDE79"/>
      <c r="UDF79"/>
      <c r="UDG79"/>
      <c r="UDH79"/>
      <c r="UDI79"/>
      <c r="UDJ79"/>
      <c r="UDK79"/>
      <c r="UDL79"/>
      <c r="UDM79"/>
      <c r="UDN79"/>
      <c r="UDO79"/>
      <c r="UDP79"/>
      <c r="UDQ79"/>
      <c r="UDR79"/>
      <c r="UDS79"/>
      <c r="UDT79"/>
      <c r="UDU79"/>
      <c r="UDV79"/>
      <c r="UDW79"/>
      <c r="UDX79"/>
      <c r="UDY79"/>
      <c r="UDZ79"/>
      <c r="UEA79"/>
      <c r="UEB79"/>
      <c r="UEC79"/>
      <c r="UED79"/>
      <c r="UEE79"/>
      <c r="UEF79"/>
      <c r="UEG79"/>
      <c r="UEH79"/>
      <c r="UEI79"/>
      <c r="UEJ79"/>
      <c r="UEK79"/>
      <c r="UEL79"/>
      <c r="UEM79"/>
      <c r="UEN79"/>
      <c r="UEO79"/>
      <c r="UEP79"/>
      <c r="UEQ79"/>
      <c r="UER79"/>
      <c r="UES79"/>
      <c r="UET79"/>
      <c r="UEU79"/>
      <c r="UEV79"/>
      <c r="UEW79"/>
      <c r="UEX79"/>
      <c r="UEY79"/>
      <c r="UEZ79"/>
      <c r="UFA79"/>
      <c r="UFB79"/>
      <c r="UFC79"/>
      <c r="UFD79"/>
      <c r="UFE79"/>
      <c r="UFF79"/>
      <c r="UFG79"/>
      <c r="UFH79"/>
      <c r="UFI79"/>
      <c r="UFJ79"/>
      <c r="UFK79"/>
      <c r="UFL79"/>
      <c r="UFM79"/>
      <c r="UFN79"/>
      <c r="UFO79"/>
      <c r="UFP79"/>
      <c r="UFQ79"/>
      <c r="UFR79"/>
      <c r="UFS79"/>
      <c r="UFT79"/>
      <c r="UFU79"/>
      <c r="UFV79"/>
      <c r="UFW79"/>
      <c r="UFX79"/>
      <c r="UFY79"/>
      <c r="UFZ79"/>
      <c r="UGA79"/>
      <c r="UGB79"/>
      <c r="UGC79"/>
      <c r="UGD79"/>
      <c r="UGE79"/>
      <c r="UGF79"/>
      <c r="UGG79"/>
      <c r="UGH79"/>
      <c r="UGI79"/>
      <c r="UGJ79"/>
      <c r="UGK79"/>
      <c r="UGL79"/>
      <c r="UGM79"/>
      <c r="UGN79"/>
      <c r="UGO79"/>
      <c r="UGP79"/>
      <c r="UGQ79"/>
      <c r="UGR79"/>
      <c r="UGS79"/>
      <c r="UGT79"/>
      <c r="UGU79"/>
      <c r="UGV79"/>
      <c r="UGW79"/>
      <c r="UGX79"/>
      <c r="UGY79"/>
      <c r="UGZ79"/>
      <c r="UHA79"/>
      <c r="UHB79"/>
      <c r="UHC79"/>
      <c r="UHD79"/>
      <c r="UHE79"/>
      <c r="UHF79"/>
      <c r="UHG79"/>
      <c r="UHH79"/>
      <c r="UHI79"/>
      <c r="UHJ79"/>
      <c r="UHK79"/>
      <c r="UHL79"/>
      <c r="UHM79"/>
      <c r="UHN79"/>
      <c r="UHO79"/>
      <c r="UHP79"/>
      <c r="UHQ79"/>
      <c r="UHR79"/>
      <c r="UHS79"/>
      <c r="UHT79"/>
      <c r="UHU79"/>
      <c r="UHV79"/>
      <c r="UHW79"/>
      <c r="UHX79"/>
      <c r="UHY79"/>
      <c r="UHZ79"/>
      <c r="UIA79"/>
      <c r="UIB79"/>
      <c r="UIC79"/>
      <c r="UID79"/>
      <c r="UIE79"/>
      <c r="UIF79"/>
      <c r="UIG79"/>
      <c r="UIH79"/>
      <c r="UII79"/>
      <c r="UIJ79"/>
      <c r="UIK79"/>
      <c r="UIL79"/>
      <c r="UIM79"/>
      <c r="UIN79"/>
      <c r="UIO79"/>
      <c r="UIP79"/>
      <c r="UIQ79"/>
      <c r="UIR79"/>
      <c r="UIS79"/>
      <c r="UIT79"/>
      <c r="UIU79"/>
      <c r="UIV79"/>
      <c r="UIW79"/>
      <c r="UIX79"/>
      <c r="UIY79"/>
      <c r="UIZ79"/>
      <c r="UJA79"/>
      <c r="UJB79"/>
      <c r="UJC79"/>
      <c r="UJD79"/>
      <c r="UJE79"/>
      <c r="UJF79"/>
      <c r="UJG79"/>
      <c r="UJH79"/>
      <c r="UJI79"/>
      <c r="UJJ79"/>
      <c r="UJK79"/>
      <c r="UJL79"/>
      <c r="UJM79"/>
      <c r="UJN79"/>
      <c r="UJO79"/>
      <c r="UJP79"/>
      <c r="UJQ79"/>
      <c r="UJR79"/>
      <c r="UJS79"/>
      <c r="UJT79"/>
      <c r="UJU79"/>
      <c r="UJV79"/>
      <c r="UJW79"/>
      <c r="UJX79"/>
      <c r="UJY79"/>
      <c r="UJZ79"/>
      <c r="UKA79"/>
      <c r="UKB79"/>
      <c r="UKC79"/>
      <c r="UKD79"/>
      <c r="UKE79"/>
      <c r="UKF79"/>
      <c r="UKG79"/>
      <c r="UKH79"/>
      <c r="UKI79"/>
      <c r="UKJ79"/>
      <c r="UKK79"/>
      <c r="UKL79"/>
      <c r="UKM79"/>
      <c r="UKN79"/>
      <c r="UKO79"/>
      <c r="UKP79"/>
      <c r="UKQ79"/>
      <c r="UKR79"/>
      <c r="UKS79"/>
      <c r="UKT79"/>
      <c r="UKU79"/>
      <c r="UKV79"/>
      <c r="UKW79"/>
      <c r="UKX79"/>
      <c r="UKY79"/>
      <c r="UKZ79"/>
      <c r="ULA79"/>
      <c r="ULB79"/>
      <c r="ULC79"/>
      <c r="ULD79"/>
      <c r="ULE79"/>
      <c r="ULF79"/>
      <c r="ULG79"/>
      <c r="ULH79"/>
      <c r="ULI79"/>
      <c r="ULJ79"/>
      <c r="ULK79"/>
      <c r="ULL79"/>
      <c r="ULM79"/>
      <c r="ULN79"/>
      <c r="ULO79"/>
      <c r="ULP79"/>
      <c r="ULQ79"/>
      <c r="ULR79"/>
      <c r="ULS79"/>
      <c r="ULT79"/>
      <c r="ULU79"/>
      <c r="ULV79"/>
      <c r="ULW79"/>
      <c r="ULX79"/>
      <c r="ULY79"/>
      <c r="ULZ79"/>
      <c r="UMA79"/>
      <c r="UMB79"/>
      <c r="UMC79"/>
      <c r="UMD79"/>
      <c r="UME79"/>
      <c r="UMF79"/>
      <c r="UMG79"/>
      <c r="UMH79"/>
      <c r="UMI79"/>
      <c r="UMJ79"/>
      <c r="UMK79"/>
      <c r="UML79"/>
      <c r="UMM79"/>
      <c r="UMN79"/>
      <c r="UMO79"/>
      <c r="UMP79"/>
      <c r="UMQ79"/>
      <c r="UMR79"/>
      <c r="UMS79"/>
      <c r="UMT79"/>
      <c r="UMU79"/>
      <c r="UMV79"/>
      <c r="UMW79"/>
      <c r="UMX79"/>
      <c r="UMY79"/>
      <c r="UMZ79"/>
      <c r="UNA79"/>
      <c r="UNB79"/>
      <c r="UNC79"/>
      <c r="UND79"/>
      <c r="UNE79"/>
      <c r="UNF79"/>
      <c r="UNG79"/>
      <c r="UNH79"/>
      <c r="UNI79"/>
      <c r="UNJ79"/>
      <c r="UNK79"/>
      <c r="UNL79"/>
      <c r="UNM79"/>
      <c r="UNN79"/>
      <c r="UNO79"/>
      <c r="UNP79"/>
      <c r="UNQ79"/>
      <c r="UNR79"/>
      <c r="UNS79"/>
      <c r="UNT79"/>
      <c r="UNU79"/>
      <c r="UNV79"/>
      <c r="UNW79"/>
      <c r="UNX79"/>
      <c r="UNY79"/>
      <c r="UNZ79"/>
      <c r="UOA79"/>
      <c r="UOB79"/>
      <c r="UOC79"/>
      <c r="UOD79"/>
      <c r="UOE79"/>
      <c r="UOF79"/>
      <c r="UOG79"/>
      <c r="UOH79"/>
      <c r="UOI79"/>
      <c r="UOJ79"/>
      <c r="UOK79"/>
      <c r="UOL79"/>
      <c r="UOM79"/>
      <c r="UON79"/>
      <c r="UOO79"/>
      <c r="UOP79"/>
      <c r="UOQ79"/>
      <c r="UOR79"/>
      <c r="UOS79"/>
      <c r="UOT79"/>
      <c r="UOU79"/>
      <c r="UOV79"/>
      <c r="UOW79"/>
      <c r="UOX79"/>
      <c r="UOY79"/>
      <c r="UOZ79"/>
      <c r="UPA79"/>
      <c r="UPB79"/>
      <c r="UPC79"/>
      <c r="UPD79"/>
      <c r="UPE79"/>
      <c r="UPF79"/>
      <c r="UPG79"/>
      <c r="UPH79"/>
      <c r="UPI79"/>
      <c r="UPJ79"/>
      <c r="UPK79"/>
      <c r="UPL79"/>
      <c r="UPM79"/>
      <c r="UPN79"/>
      <c r="UPO79"/>
      <c r="UPP79"/>
      <c r="UPQ79"/>
      <c r="UPR79"/>
      <c r="UPS79"/>
      <c r="UPT79"/>
      <c r="UPU79"/>
      <c r="UPV79"/>
      <c r="UPW79"/>
      <c r="UPX79"/>
      <c r="UPY79"/>
      <c r="UPZ79"/>
      <c r="UQA79"/>
      <c r="UQB79"/>
      <c r="UQC79"/>
      <c r="UQD79"/>
      <c r="UQE79"/>
      <c r="UQF79"/>
      <c r="UQG79"/>
      <c r="UQH79"/>
      <c r="UQI79"/>
      <c r="UQJ79"/>
      <c r="UQK79"/>
      <c r="UQL79"/>
      <c r="UQM79"/>
      <c r="UQN79"/>
      <c r="UQO79"/>
      <c r="UQP79"/>
      <c r="UQQ79"/>
      <c r="UQR79"/>
      <c r="UQS79"/>
      <c r="UQT79"/>
      <c r="UQU79"/>
      <c r="UQV79"/>
      <c r="UQW79"/>
      <c r="UQX79"/>
      <c r="UQY79"/>
      <c r="UQZ79"/>
      <c r="URA79"/>
      <c r="URB79"/>
      <c r="URC79"/>
      <c r="URD79"/>
      <c r="URE79"/>
      <c r="URF79"/>
      <c r="URG79"/>
      <c r="URH79"/>
      <c r="URI79"/>
      <c r="URJ79"/>
      <c r="URK79"/>
      <c r="URL79"/>
      <c r="URM79"/>
      <c r="URN79"/>
      <c r="URO79"/>
      <c r="URP79"/>
      <c r="URQ79"/>
      <c r="URR79"/>
      <c r="URS79"/>
      <c r="URT79"/>
      <c r="URU79"/>
      <c r="URV79"/>
      <c r="URW79"/>
      <c r="URX79"/>
      <c r="URY79"/>
      <c r="URZ79"/>
      <c r="USA79"/>
      <c r="USB79"/>
      <c r="USC79"/>
      <c r="USD79"/>
      <c r="USE79"/>
      <c r="USF79"/>
      <c r="USG79"/>
      <c r="USH79"/>
      <c r="USI79"/>
      <c r="USJ79"/>
      <c r="USK79"/>
      <c r="USL79"/>
      <c r="USM79"/>
      <c r="USN79"/>
      <c r="USO79"/>
      <c r="USP79"/>
      <c r="USQ79"/>
      <c r="USR79"/>
      <c r="USS79"/>
      <c r="UST79"/>
      <c r="USU79"/>
      <c r="USV79"/>
      <c r="USW79"/>
      <c r="USX79"/>
      <c r="USY79"/>
      <c r="USZ79"/>
      <c r="UTA79"/>
      <c r="UTB79"/>
      <c r="UTC79"/>
      <c r="UTD79"/>
      <c r="UTE79"/>
      <c r="UTF79"/>
      <c r="UTG79"/>
      <c r="UTH79"/>
      <c r="UTI79"/>
      <c r="UTJ79"/>
      <c r="UTK79"/>
      <c r="UTL79"/>
      <c r="UTM79"/>
      <c r="UTN79"/>
      <c r="UTO79"/>
      <c r="UTP79"/>
      <c r="UTQ79"/>
      <c r="UTR79"/>
      <c r="UTS79"/>
      <c r="UTT79"/>
      <c r="UTU79"/>
      <c r="UTV79"/>
      <c r="UTW79"/>
      <c r="UTX79"/>
      <c r="UTY79"/>
      <c r="UTZ79"/>
      <c r="UUA79"/>
      <c r="UUB79"/>
      <c r="UUC79"/>
      <c r="UUD79"/>
      <c r="UUE79"/>
      <c r="UUF79"/>
      <c r="UUG79"/>
      <c r="UUH79"/>
      <c r="UUI79"/>
      <c r="UUJ79"/>
      <c r="UUK79"/>
      <c r="UUL79"/>
      <c r="UUM79"/>
      <c r="UUN79"/>
      <c r="UUO79"/>
      <c r="UUP79"/>
      <c r="UUQ79"/>
      <c r="UUR79"/>
      <c r="UUS79"/>
      <c r="UUT79"/>
      <c r="UUU79"/>
      <c r="UUV79"/>
      <c r="UUW79"/>
      <c r="UUX79"/>
      <c r="UUY79"/>
      <c r="UUZ79"/>
      <c r="UVA79"/>
      <c r="UVB79"/>
      <c r="UVC79"/>
      <c r="UVD79"/>
      <c r="UVE79"/>
      <c r="UVF79"/>
      <c r="UVG79"/>
      <c r="UVH79"/>
      <c r="UVI79"/>
      <c r="UVJ79"/>
      <c r="UVK79"/>
      <c r="UVL79"/>
      <c r="UVM79"/>
      <c r="UVN79"/>
      <c r="UVO79"/>
      <c r="UVP79"/>
      <c r="UVQ79"/>
      <c r="UVR79"/>
      <c r="UVS79"/>
      <c r="UVT79"/>
      <c r="UVU79"/>
      <c r="UVV79"/>
      <c r="UVW79"/>
      <c r="UVX79"/>
      <c r="UVY79"/>
      <c r="UVZ79"/>
      <c r="UWA79"/>
      <c r="UWB79"/>
      <c r="UWC79"/>
      <c r="UWD79"/>
      <c r="UWE79"/>
      <c r="UWF79"/>
      <c r="UWG79"/>
      <c r="UWH79"/>
      <c r="UWI79"/>
      <c r="UWJ79"/>
      <c r="UWK79"/>
      <c r="UWL79"/>
      <c r="UWM79"/>
      <c r="UWN79"/>
      <c r="UWO79"/>
      <c r="UWP79"/>
      <c r="UWQ79"/>
      <c r="UWR79"/>
      <c r="UWS79"/>
      <c r="UWT79"/>
      <c r="UWU79"/>
      <c r="UWV79"/>
      <c r="UWW79"/>
      <c r="UWX79"/>
      <c r="UWY79"/>
      <c r="UWZ79"/>
      <c r="UXA79"/>
      <c r="UXB79"/>
      <c r="UXC79"/>
      <c r="UXD79"/>
      <c r="UXE79"/>
      <c r="UXF79"/>
      <c r="UXG79"/>
      <c r="UXH79"/>
      <c r="UXI79"/>
      <c r="UXJ79"/>
      <c r="UXK79"/>
      <c r="UXL79"/>
      <c r="UXM79"/>
      <c r="UXN79"/>
      <c r="UXO79"/>
      <c r="UXP79"/>
      <c r="UXQ79"/>
      <c r="UXR79"/>
      <c r="UXS79"/>
      <c r="UXT79"/>
      <c r="UXU79"/>
      <c r="UXV79"/>
      <c r="UXW79"/>
      <c r="UXX79"/>
      <c r="UXY79"/>
      <c r="UXZ79"/>
      <c r="UYA79"/>
      <c r="UYB79"/>
      <c r="UYC79"/>
      <c r="UYD79"/>
      <c r="UYE79"/>
      <c r="UYF79"/>
      <c r="UYG79"/>
      <c r="UYH79"/>
      <c r="UYI79"/>
      <c r="UYJ79"/>
      <c r="UYK79"/>
      <c r="UYL79"/>
      <c r="UYM79"/>
      <c r="UYN79"/>
      <c r="UYO79"/>
      <c r="UYP79"/>
      <c r="UYQ79"/>
      <c r="UYR79"/>
      <c r="UYS79"/>
      <c r="UYT79"/>
      <c r="UYU79"/>
      <c r="UYV79"/>
      <c r="UYW79"/>
      <c r="UYX79"/>
      <c r="UYY79"/>
      <c r="UYZ79"/>
      <c r="UZA79"/>
      <c r="UZB79"/>
      <c r="UZC79"/>
      <c r="UZD79"/>
      <c r="UZE79"/>
      <c r="UZF79"/>
      <c r="UZG79"/>
      <c r="UZH79"/>
      <c r="UZI79"/>
      <c r="UZJ79"/>
      <c r="UZK79"/>
      <c r="UZL79"/>
      <c r="UZM79"/>
      <c r="UZN79"/>
      <c r="UZO79"/>
      <c r="UZP79"/>
      <c r="UZQ79"/>
      <c r="UZR79"/>
      <c r="UZS79"/>
      <c r="UZT79"/>
      <c r="UZU79"/>
      <c r="UZV79"/>
      <c r="UZW79"/>
      <c r="UZX79"/>
      <c r="UZY79"/>
      <c r="UZZ79"/>
      <c r="VAA79"/>
      <c r="VAB79"/>
      <c r="VAC79"/>
      <c r="VAD79"/>
      <c r="VAE79"/>
      <c r="VAF79"/>
      <c r="VAG79"/>
      <c r="VAH79"/>
      <c r="VAI79"/>
      <c r="VAJ79"/>
      <c r="VAK79"/>
      <c r="VAL79"/>
      <c r="VAM79"/>
      <c r="VAN79"/>
      <c r="VAO79"/>
      <c r="VAP79"/>
      <c r="VAQ79"/>
      <c r="VAR79"/>
      <c r="VAS79"/>
      <c r="VAT79"/>
      <c r="VAU79"/>
      <c r="VAV79"/>
      <c r="VAW79"/>
      <c r="VAX79"/>
      <c r="VAY79"/>
      <c r="VAZ79"/>
      <c r="VBA79"/>
      <c r="VBB79"/>
      <c r="VBC79"/>
      <c r="VBD79"/>
      <c r="VBE79"/>
      <c r="VBF79"/>
      <c r="VBG79"/>
      <c r="VBH79"/>
      <c r="VBI79"/>
      <c r="VBJ79"/>
      <c r="VBK79"/>
      <c r="VBL79"/>
      <c r="VBM79"/>
      <c r="VBN79"/>
      <c r="VBO79"/>
      <c r="VBP79"/>
      <c r="VBQ79"/>
      <c r="VBR79"/>
      <c r="VBS79"/>
      <c r="VBT79"/>
      <c r="VBU79"/>
      <c r="VBV79"/>
      <c r="VBW79"/>
      <c r="VBX79"/>
      <c r="VBY79"/>
      <c r="VBZ79"/>
      <c r="VCA79"/>
      <c r="VCB79"/>
      <c r="VCC79"/>
      <c r="VCD79"/>
      <c r="VCE79"/>
      <c r="VCF79"/>
      <c r="VCG79"/>
      <c r="VCH79"/>
      <c r="VCI79"/>
      <c r="VCJ79"/>
      <c r="VCK79"/>
      <c r="VCL79"/>
      <c r="VCM79"/>
      <c r="VCN79"/>
      <c r="VCO79"/>
      <c r="VCP79"/>
      <c r="VCQ79"/>
      <c r="VCR79"/>
      <c r="VCS79"/>
      <c r="VCT79"/>
      <c r="VCU79"/>
      <c r="VCV79"/>
      <c r="VCW79"/>
      <c r="VCX79"/>
      <c r="VCY79"/>
      <c r="VCZ79"/>
      <c r="VDA79"/>
      <c r="VDB79"/>
      <c r="VDC79"/>
      <c r="VDD79"/>
      <c r="VDE79"/>
      <c r="VDF79"/>
      <c r="VDG79"/>
      <c r="VDH79"/>
      <c r="VDI79"/>
      <c r="VDJ79"/>
      <c r="VDK79"/>
      <c r="VDL79"/>
      <c r="VDM79"/>
      <c r="VDN79"/>
      <c r="VDO79"/>
      <c r="VDP79"/>
      <c r="VDQ79"/>
      <c r="VDR79"/>
      <c r="VDS79"/>
      <c r="VDT79"/>
      <c r="VDU79"/>
      <c r="VDV79"/>
      <c r="VDW79"/>
      <c r="VDX79"/>
      <c r="VDY79"/>
      <c r="VDZ79"/>
      <c r="VEA79"/>
      <c r="VEB79"/>
      <c r="VEC79"/>
      <c r="VED79"/>
      <c r="VEE79"/>
      <c r="VEF79"/>
      <c r="VEG79"/>
      <c r="VEH79"/>
      <c r="VEI79"/>
      <c r="VEJ79"/>
      <c r="VEK79"/>
      <c r="VEL79"/>
      <c r="VEM79"/>
      <c r="VEN79"/>
      <c r="VEO79"/>
      <c r="VEP79"/>
      <c r="VEQ79"/>
      <c r="VER79"/>
      <c r="VES79"/>
      <c r="VET79"/>
      <c r="VEU79"/>
      <c r="VEV79"/>
      <c r="VEW79"/>
      <c r="VEX79"/>
      <c r="VEY79"/>
      <c r="VEZ79"/>
      <c r="VFA79"/>
      <c r="VFB79"/>
      <c r="VFC79"/>
      <c r="VFD79"/>
      <c r="VFE79"/>
      <c r="VFF79"/>
      <c r="VFG79"/>
      <c r="VFH79"/>
      <c r="VFI79"/>
      <c r="VFJ79"/>
      <c r="VFK79"/>
      <c r="VFL79"/>
      <c r="VFM79"/>
      <c r="VFN79"/>
      <c r="VFO79"/>
      <c r="VFP79"/>
      <c r="VFQ79"/>
      <c r="VFR79"/>
      <c r="VFS79"/>
      <c r="VFT79"/>
      <c r="VFU79"/>
      <c r="VFV79"/>
      <c r="VFW79"/>
      <c r="VFX79"/>
      <c r="VFY79"/>
      <c r="VFZ79"/>
      <c r="VGA79"/>
      <c r="VGB79"/>
      <c r="VGC79"/>
      <c r="VGD79"/>
      <c r="VGE79"/>
      <c r="VGF79"/>
      <c r="VGG79"/>
      <c r="VGH79"/>
      <c r="VGI79"/>
      <c r="VGJ79"/>
      <c r="VGK79"/>
      <c r="VGL79"/>
      <c r="VGM79"/>
      <c r="VGN79"/>
      <c r="VGO79"/>
      <c r="VGP79"/>
      <c r="VGQ79"/>
      <c r="VGR79"/>
      <c r="VGS79"/>
      <c r="VGT79"/>
      <c r="VGU79"/>
      <c r="VGV79"/>
      <c r="VGW79"/>
      <c r="VGX79"/>
      <c r="VGY79"/>
      <c r="VGZ79"/>
      <c r="VHA79"/>
      <c r="VHB79"/>
      <c r="VHC79"/>
      <c r="VHD79"/>
      <c r="VHE79"/>
      <c r="VHF79"/>
      <c r="VHG79"/>
      <c r="VHH79"/>
      <c r="VHI79"/>
      <c r="VHJ79"/>
      <c r="VHK79"/>
      <c r="VHL79"/>
      <c r="VHM79"/>
      <c r="VHN79"/>
      <c r="VHO79"/>
      <c r="VHP79"/>
      <c r="VHQ79"/>
      <c r="VHR79"/>
      <c r="VHS79"/>
      <c r="VHT79"/>
      <c r="VHU79"/>
      <c r="VHV79"/>
      <c r="VHW79"/>
      <c r="VHX79"/>
      <c r="VHY79"/>
      <c r="VHZ79"/>
      <c r="VIA79"/>
      <c r="VIB79"/>
      <c r="VIC79"/>
      <c r="VID79"/>
      <c r="VIE79"/>
      <c r="VIF79"/>
      <c r="VIG79"/>
      <c r="VIH79"/>
      <c r="VII79"/>
      <c r="VIJ79"/>
      <c r="VIK79"/>
      <c r="VIL79"/>
      <c r="VIM79"/>
      <c r="VIN79"/>
      <c r="VIO79"/>
      <c r="VIP79"/>
      <c r="VIQ79"/>
      <c r="VIR79"/>
      <c r="VIS79"/>
      <c r="VIT79"/>
      <c r="VIU79"/>
      <c r="VIV79"/>
      <c r="VIW79"/>
      <c r="VIX79"/>
      <c r="VIY79"/>
      <c r="VIZ79"/>
      <c r="VJA79"/>
      <c r="VJB79"/>
      <c r="VJC79"/>
      <c r="VJD79"/>
      <c r="VJE79"/>
      <c r="VJF79"/>
      <c r="VJG79"/>
      <c r="VJH79"/>
      <c r="VJI79"/>
      <c r="VJJ79"/>
      <c r="VJK79"/>
      <c r="VJL79"/>
      <c r="VJM79"/>
      <c r="VJN79"/>
      <c r="VJO79"/>
      <c r="VJP79"/>
      <c r="VJQ79"/>
      <c r="VJR79"/>
      <c r="VJS79"/>
      <c r="VJT79"/>
      <c r="VJU79"/>
      <c r="VJV79"/>
      <c r="VJW79"/>
      <c r="VJX79"/>
      <c r="VJY79"/>
      <c r="VJZ79"/>
      <c r="VKA79"/>
      <c r="VKB79"/>
      <c r="VKC79"/>
      <c r="VKD79"/>
      <c r="VKE79"/>
      <c r="VKF79"/>
      <c r="VKG79"/>
      <c r="VKH79"/>
      <c r="VKI79"/>
      <c r="VKJ79"/>
      <c r="VKK79"/>
      <c r="VKL79"/>
      <c r="VKM79"/>
      <c r="VKN79"/>
      <c r="VKO79"/>
      <c r="VKP79"/>
      <c r="VKQ79"/>
      <c r="VKR79"/>
      <c r="VKS79"/>
      <c r="VKT79"/>
      <c r="VKU79"/>
      <c r="VKV79"/>
      <c r="VKW79"/>
      <c r="VKX79"/>
      <c r="VKY79"/>
      <c r="VKZ79"/>
      <c r="VLA79"/>
      <c r="VLB79"/>
      <c r="VLC79"/>
      <c r="VLD79"/>
      <c r="VLE79"/>
      <c r="VLF79"/>
      <c r="VLG79"/>
      <c r="VLH79"/>
      <c r="VLI79"/>
      <c r="VLJ79"/>
      <c r="VLK79"/>
      <c r="VLL79"/>
      <c r="VLM79"/>
      <c r="VLN79"/>
      <c r="VLO79"/>
      <c r="VLP79"/>
      <c r="VLQ79"/>
      <c r="VLR79"/>
      <c r="VLS79"/>
      <c r="VLT79"/>
      <c r="VLU79"/>
      <c r="VLV79"/>
      <c r="VLW79"/>
      <c r="VLX79"/>
      <c r="VLY79"/>
      <c r="VLZ79"/>
      <c r="VMA79"/>
      <c r="VMB79"/>
      <c r="VMC79"/>
      <c r="VMD79"/>
      <c r="VME79"/>
      <c r="VMF79"/>
      <c r="VMG79"/>
      <c r="VMH79"/>
      <c r="VMI79"/>
      <c r="VMJ79"/>
      <c r="VMK79"/>
      <c r="VML79"/>
      <c r="VMM79"/>
      <c r="VMN79"/>
      <c r="VMO79"/>
      <c r="VMP79"/>
      <c r="VMQ79"/>
      <c r="VMR79"/>
      <c r="VMS79"/>
      <c r="VMT79"/>
      <c r="VMU79"/>
      <c r="VMV79"/>
      <c r="VMW79"/>
      <c r="VMX79"/>
      <c r="VMY79"/>
      <c r="VMZ79"/>
      <c r="VNA79"/>
      <c r="VNB79"/>
      <c r="VNC79"/>
      <c r="VND79"/>
      <c r="VNE79"/>
      <c r="VNF79"/>
      <c r="VNG79"/>
      <c r="VNH79"/>
      <c r="VNI79"/>
      <c r="VNJ79"/>
      <c r="VNK79"/>
      <c r="VNL79"/>
      <c r="VNM79"/>
      <c r="VNN79"/>
      <c r="VNO79"/>
      <c r="VNP79"/>
      <c r="VNQ79"/>
      <c r="VNR79"/>
      <c r="VNS79"/>
      <c r="VNT79"/>
      <c r="VNU79"/>
      <c r="VNV79"/>
      <c r="VNW79"/>
      <c r="VNX79"/>
      <c r="VNY79"/>
      <c r="VNZ79"/>
      <c r="VOA79"/>
      <c r="VOB79"/>
      <c r="VOC79"/>
      <c r="VOD79"/>
      <c r="VOE79"/>
      <c r="VOF79"/>
      <c r="VOG79"/>
      <c r="VOH79"/>
      <c r="VOI79"/>
      <c r="VOJ79"/>
      <c r="VOK79"/>
      <c r="VOL79"/>
      <c r="VOM79"/>
      <c r="VON79"/>
      <c r="VOO79"/>
      <c r="VOP79"/>
      <c r="VOQ79"/>
      <c r="VOR79"/>
      <c r="VOS79"/>
      <c r="VOT79"/>
      <c r="VOU79"/>
      <c r="VOV79"/>
      <c r="VOW79"/>
      <c r="VOX79"/>
      <c r="VOY79"/>
      <c r="VOZ79"/>
      <c r="VPA79"/>
      <c r="VPB79"/>
      <c r="VPC79"/>
      <c r="VPD79"/>
      <c r="VPE79"/>
      <c r="VPF79"/>
      <c r="VPG79"/>
      <c r="VPH79"/>
      <c r="VPI79"/>
      <c r="VPJ79"/>
      <c r="VPK79"/>
      <c r="VPL79"/>
      <c r="VPM79"/>
      <c r="VPN79"/>
      <c r="VPO79"/>
      <c r="VPP79"/>
      <c r="VPQ79"/>
      <c r="VPR79"/>
      <c r="VPS79"/>
      <c r="VPT79"/>
      <c r="VPU79"/>
      <c r="VPV79"/>
      <c r="VPW79"/>
      <c r="VPX79"/>
      <c r="VPY79"/>
      <c r="VPZ79"/>
      <c r="VQA79"/>
      <c r="VQB79"/>
      <c r="VQC79"/>
      <c r="VQD79"/>
      <c r="VQE79"/>
      <c r="VQF79"/>
      <c r="VQG79"/>
      <c r="VQH79"/>
      <c r="VQI79"/>
      <c r="VQJ79"/>
      <c r="VQK79"/>
      <c r="VQL79"/>
      <c r="VQM79"/>
      <c r="VQN79"/>
      <c r="VQO79"/>
      <c r="VQP79"/>
      <c r="VQQ79"/>
      <c r="VQR79"/>
      <c r="VQS79"/>
      <c r="VQT79"/>
      <c r="VQU79"/>
      <c r="VQV79"/>
      <c r="VQW79"/>
      <c r="VQX79"/>
      <c r="VQY79"/>
      <c r="VQZ79"/>
      <c r="VRA79"/>
      <c r="VRB79"/>
      <c r="VRC79"/>
      <c r="VRD79"/>
      <c r="VRE79"/>
      <c r="VRF79"/>
      <c r="VRG79"/>
      <c r="VRH79"/>
      <c r="VRI79"/>
      <c r="VRJ79"/>
      <c r="VRK79"/>
      <c r="VRL79"/>
      <c r="VRM79"/>
      <c r="VRN79"/>
      <c r="VRO79"/>
      <c r="VRP79"/>
      <c r="VRQ79"/>
      <c r="VRR79"/>
      <c r="VRS79"/>
      <c r="VRT79"/>
      <c r="VRU79"/>
      <c r="VRV79"/>
      <c r="VRW79"/>
      <c r="VRX79"/>
      <c r="VRY79"/>
      <c r="VRZ79"/>
      <c r="VSA79"/>
      <c r="VSB79"/>
      <c r="VSC79"/>
      <c r="VSD79"/>
      <c r="VSE79"/>
      <c r="VSF79"/>
      <c r="VSG79"/>
      <c r="VSH79"/>
      <c r="VSI79"/>
      <c r="VSJ79"/>
      <c r="VSK79"/>
      <c r="VSL79"/>
      <c r="VSM79"/>
      <c r="VSN79"/>
      <c r="VSO79"/>
      <c r="VSP79"/>
      <c r="VSQ79"/>
      <c r="VSR79"/>
      <c r="VSS79"/>
      <c r="VST79"/>
      <c r="VSU79"/>
      <c r="VSV79"/>
      <c r="VSW79"/>
      <c r="VSX79"/>
      <c r="VSY79"/>
      <c r="VSZ79"/>
      <c r="VTA79"/>
      <c r="VTB79"/>
      <c r="VTC79"/>
      <c r="VTD79"/>
      <c r="VTE79"/>
      <c r="VTF79"/>
      <c r="VTG79"/>
      <c r="VTH79"/>
      <c r="VTI79"/>
      <c r="VTJ79"/>
      <c r="VTK79"/>
      <c r="VTL79"/>
      <c r="VTM79"/>
      <c r="VTN79"/>
      <c r="VTO79"/>
      <c r="VTP79"/>
      <c r="VTQ79"/>
      <c r="VTR79"/>
      <c r="VTS79"/>
      <c r="VTT79"/>
      <c r="VTU79"/>
      <c r="VTV79"/>
      <c r="VTW79"/>
      <c r="VTX79"/>
      <c r="VTY79"/>
      <c r="VTZ79"/>
      <c r="VUA79"/>
      <c r="VUB79"/>
      <c r="VUC79"/>
      <c r="VUD79"/>
      <c r="VUE79"/>
      <c r="VUF79"/>
      <c r="VUG79"/>
      <c r="VUH79"/>
      <c r="VUI79"/>
      <c r="VUJ79"/>
      <c r="VUK79"/>
      <c r="VUL79"/>
      <c r="VUM79"/>
      <c r="VUN79"/>
      <c r="VUO79"/>
      <c r="VUP79"/>
      <c r="VUQ79"/>
      <c r="VUR79"/>
      <c r="VUS79"/>
      <c r="VUT79"/>
      <c r="VUU79"/>
      <c r="VUV79"/>
      <c r="VUW79"/>
      <c r="VUX79"/>
      <c r="VUY79"/>
      <c r="VUZ79"/>
      <c r="VVA79"/>
      <c r="VVB79"/>
      <c r="VVC79"/>
      <c r="VVD79"/>
      <c r="VVE79"/>
      <c r="VVF79"/>
      <c r="VVG79"/>
      <c r="VVH79"/>
      <c r="VVI79"/>
      <c r="VVJ79"/>
      <c r="VVK79"/>
      <c r="VVL79"/>
      <c r="VVM79"/>
      <c r="VVN79"/>
      <c r="VVO79"/>
      <c r="VVP79"/>
      <c r="VVQ79"/>
      <c r="VVR79"/>
      <c r="VVS79"/>
      <c r="VVT79"/>
      <c r="VVU79"/>
      <c r="VVV79"/>
      <c r="VVW79"/>
      <c r="VVX79"/>
      <c r="VVY79"/>
      <c r="VVZ79"/>
      <c r="VWA79"/>
      <c r="VWB79"/>
      <c r="VWC79"/>
      <c r="VWD79"/>
      <c r="VWE79"/>
      <c r="VWF79"/>
      <c r="VWG79"/>
      <c r="VWH79"/>
      <c r="VWI79"/>
      <c r="VWJ79"/>
      <c r="VWK79"/>
      <c r="VWL79"/>
      <c r="VWM79"/>
      <c r="VWN79"/>
      <c r="VWO79"/>
      <c r="VWP79"/>
      <c r="VWQ79"/>
      <c r="VWR79"/>
      <c r="VWS79"/>
      <c r="VWT79"/>
      <c r="VWU79"/>
      <c r="VWV79"/>
      <c r="VWW79"/>
      <c r="VWX79"/>
      <c r="VWY79"/>
      <c r="VWZ79"/>
      <c r="VXA79"/>
      <c r="VXB79"/>
      <c r="VXC79"/>
      <c r="VXD79"/>
      <c r="VXE79"/>
      <c r="VXF79"/>
      <c r="VXG79"/>
      <c r="VXH79"/>
      <c r="VXI79"/>
      <c r="VXJ79"/>
      <c r="VXK79"/>
      <c r="VXL79"/>
      <c r="VXM79"/>
      <c r="VXN79"/>
      <c r="VXO79"/>
      <c r="VXP79"/>
      <c r="VXQ79"/>
      <c r="VXR79"/>
      <c r="VXS79"/>
      <c r="VXT79"/>
      <c r="VXU79"/>
      <c r="VXV79"/>
      <c r="VXW79"/>
      <c r="VXX79"/>
      <c r="VXY79"/>
      <c r="VXZ79"/>
      <c r="VYA79"/>
      <c r="VYB79"/>
      <c r="VYC79"/>
      <c r="VYD79"/>
      <c r="VYE79"/>
      <c r="VYF79"/>
      <c r="VYG79"/>
      <c r="VYH79"/>
      <c r="VYI79"/>
      <c r="VYJ79"/>
      <c r="VYK79"/>
      <c r="VYL79"/>
      <c r="VYM79"/>
      <c r="VYN79"/>
      <c r="VYO79"/>
      <c r="VYP79"/>
      <c r="VYQ79"/>
      <c r="VYR79"/>
      <c r="VYS79"/>
      <c r="VYT79"/>
      <c r="VYU79"/>
      <c r="VYV79"/>
      <c r="VYW79"/>
      <c r="VYX79"/>
      <c r="VYY79"/>
      <c r="VYZ79"/>
      <c r="VZA79"/>
      <c r="VZB79"/>
      <c r="VZC79"/>
      <c r="VZD79"/>
      <c r="VZE79"/>
      <c r="VZF79"/>
      <c r="VZG79"/>
      <c r="VZH79"/>
      <c r="VZI79"/>
      <c r="VZJ79"/>
      <c r="VZK79"/>
      <c r="VZL79"/>
      <c r="VZM79"/>
      <c r="VZN79"/>
      <c r="VZO79"/>
      <c r="VZP79"/>
      <c r="VZQ79"/>
      <c r="VZR79"/>
      <c r="VZS79"/>
      <c r="VZT79"/>
      <c r="VZU79"/>
      <c r="VZV79"/>
      <c r="VZW79"/>
      <c r="VZX79"/>
      <c r="VZY79"/>
      <c r="VZZ79"/>
      <c r="WAA79"/>
      <c r="WAB79"/>
      <c r="WAC79"/>
      <c r="WAD79"/>
      <c r="WAE79"/>
      <c r="WAF79"/>
      <c r="WAG79"/>
      <c r="WAH79"/>
      <c r="WAI79"/>
      <c r="WAJ79"/>
      <c r="WAK79"/>
      <c r="WAL79"/>
      <c r="WAM79"/>
      <c r="WAN79"/>
      <c r="WAO79"/>
      <c r="WAP79"/>
      <c r="WAQ79"/>
      <c r="WAR79"/>
      <c r="WAS79"/>
      <c r="WAT79"/>
      <c r="WAU79"/>
      <c r="WAV79"/>
      <c r="WAW79"/>
      <c r="WAX79"/>
      <c r="WAY79"/>
      <c r="WAZ79"/>
      <c r="WBA79"/>
      <c r="WBB79"/>
      <c r="WBC79"/>
      <c r="WBD79"/>
      <c r="WBE79"/>
      <c r="WBF79"/>
      <c r="WBG79"/>
      <c r="WBH79"/>
      <c r="WBI79"/>
      <c r="WBJ79"/>
      <c r="WBK79"/>
      <c r="WBL79"/>
      <c r="WBM79"/>
      <c r="WBN79"/>
      <c r="WBO79"/>
      <c r="WBP79"/>
      <c r="WBQ79"/>
      <c r="WBR79"/>
      <c r="WBS79"/>
      <c r="WBT79"/>
      <c r="WBU79"/>
      <c r="WBV79"/>
      <c r="WBW79"/>
      <c r="WBX79"/>
      <c r="WBY79"/>
      <c r="WBZ79"/>
      <c r="WCA79"/>
      <c r="WCB79"/>
      <c r="WCC79"/>
      <c r="WCD79"/>
      <c r="WCE79"/>
      <c r="WCF79"/>
      <c r="WCG79"/>
      <c r="WCH79"/>
      <c r="WCI79"/>
      <c r="WCJ79"/>
      <c r="WCK79"/>
      <c r="WCL79"/>
      <c r="WCM79"/>
      <c r="WCN79"/>
      <c r="WCO79"/>
      <c r="WCP79"/>
      <c r="WCQ79"/>
      <c r="WCR79"/>
      <c r="WCS79"/>
      <c r="WCT79"/>
      <c r="WCU79"/>
      <c r="WCV79"/>
      <c r="WCW79"/>
      <c r="WCX79"/>
      <c r="WCY79"/>
      <c r="WCZ79"/>
      <c r="WDA79"/>
      <c r="WDB79"/>
      <c r="WDC79"/>
      <c r="WDD79"/>
      <c r="WDE79"/>
      <c r="WDF79"/>
      <c r="WDG79"/>
      <c r="WDH79"/>
      <c r="WDI79"/>
      <c r="WDJ79"/>
      <c r="WDK79"/>
      <c r="WDL79"/>
      <c r="WDM79"/>
      <c r="WDN79"/>
      <c r="WDO79"/>
      <c r="WDP79"/>
      <c r="WDQ79"/>
      <c r="WDR79"/>
      <c r="WDS79"/>
      <c r="WDT79"/>
      <c r="WDU79"/>
      <c r="WDV79"/>
      <c r="WDW79"/>
      <c r="WDX79"/>
      <c r="WDY79"/>
      <c r="WDZ79"/>
      <c r="WEA79"/>
      <c r="WEB79"/>
      <c r="WEC79"/>
      <c r="WED79"/>
      <c r="WEE79"/>
      <c r="WEF79"/>
      <c r="WEG79"/>
      <c r="WEH79"/>
      <c r="WEI79"/>
      <c r="WEJ79"/>
      <c r="WEK79"/>
      <c r="WEL79"/>
      <c r="WEM79"/>
      <c r="WEN79"/>
      <c r="WEO79"/>
      <c r="WEP79"/>
      <c r="WEQ79"/>
      <c r="WER79"/>
      <c r="WES79"/>
      <c r="WET79"/>
      <c r="WEU79"/>
      <c r="WEV79"/>
      <c r="WEW79"/>
      <c r="WEX79"/>
      <c r="WEY79"/>
      <c r="WEZ79"/>
      <c r="WFA79"/>
      <c r="WFB79"/>
      <c r="WFC79"/>
      <c r="WFD79"/>
      <c r="WFE79"/>
      <c r="WFF79"/>
      <c r="WFG79"/>
      <c r="WFH79"/>
      <c r="WFI79"/>
      <c r="WFJ79"/>
      <c r="WFK79"/>
      <c r="WFL79"/>
      <c r="WFM79"/>
      <c r="WFN79"/>
      <c r="WFO79"/>
      <c r="WFP79"/>
      <c r="WFQ79"/>
      <c r="WFR79"/>
      <c r="WFS79"/>
      <c r="WFT79"/>
      <c r="WFU79"/>
      <c r="WFV79"/>
      <c r="WFW79"/>
      <c r="WFX79"/>
      <c r="WFY79"/>
      <c r="WFZ79"/>
      <c r="WGA79"/>
      <c r="WGB79"/>
      <c r="WGC79"/>
      <c r="WGD79"/>
      <c r="WGE79"/>
      <c r="WGF79"/>
      <c r="WGG79"/>
      <c r="WGH79"/>
      <c r="WGI79"/>
      <c r="WGJ79"/>
      <c r="WGK79"/>
      <c r="WGL79"/>
      <c r="WGM79"/>
      <c r="WGN79"/>
      <c r="WGO79"/>
      <c r="WGP79"/>
      <c r="WGQ79"/>
      <c r="WGR79"/>
      <c r="WGS79"/>
      <c r="WGT79"/>
      <c r="WGU79"/>
      <c r="WGV79"/>
      <c r="WGW79"/>
      <c r="WGX79"/>
      <c r="WGY79"/>
      <c r="WGZ79"/>
      <c r="WHA79"/>
      <c r="WHB79"/>
      <c r="WHC79"/>
      <c r="WHD79"/>
      <c r="WHE79"/>
      <c r="WHF79"/>
      <c r="WHG79"/>
      <c r="WHH79"/>
      <c r="WHI79"/>
      <c r="WHJ79"/>
      <c r="WHK79"/>
      <c r="WHL79"/>
      <c r="WHM79"/>
      <c r="WHN79"/>
      <c r="WHO79"/>
      <c r="WHP79"/>
      <c r="WHQ79"/>
      <c r="WHR79"/>
      <c r="WHS79"/>
      <c r="WHT79"/>
      <c r="WHU79"/>
      <c r="WHV79"/>
      <c r="WHW79"/>
      <c r="WHX79"/>
      <c r="WHY79"/>
      <c r="WHZ79"/>
      <c r="WIA79"/>
      <c r="WIB79"/>
      <c r="WIC79"/>
      <c r="WID79"/>
      <c r="WIE79"/>
      <c r="WIF79"/>
      <c r="WIG79"/>
      <c r="WIH79"/>
      <c r="WII79"/>
      <c r="WIJ79"/>
      <c r="WIK79"/>
      <c r="WIL79"/>
      <c r="WIM79"/>
      <c r="WIN79"/>
      <c r="WIO79"/>
      <c r="WIP79"/>
      <c r="WIQ79"/>
      <c r="WIR79"/>
      <c r="WIS79"/>
      <c r="WIT79"/>
      <c r="WIU79"/>
      <c r="WIV79"/>
      <c r="WIW79"/>
      <c r="WIX79"/>
      <c r="WIY79"/>
      <c r="WIZ79"/>
      <c r="WJA79"/>
      <c r="WJB79"/>
      <c r="WJC79"/>
      <c r="WJD79"/>
      <c r="WJE79"/>
      <c r="WJF79"/>
      <c r="WJG79"/>
      <c r="WJH79"/>
      <c r="WJI79"/>
      <c r="WJJ79"/>
      <c r="WJK79"/>
      <c r="WJL79"/>
      <c r="WJM79"/>
      <c r="WJN79"/>
      <c r="WJO79"/>
      <c r="WJP79"/>
      <c r="WJQ79"/>
      <c r="WJR79"/>
      <c r="WJS79"/>
      <c r="WJT79"/>
      <c r="WJU79"/>
      <c r="WJV79"/>
      <c r="WJW79"/>
      <c r="WJX79"/>
      <c r="WJY79"/>
      <c r="WJZ79"/>
      <c r="WKA79"/>
      <c r="WKB79"/>
      <c r="WKC79"/>
      <c r="WKD79"/>
      <c r="WKE79"/>
      <c r="WKF79"/>
      <c r="WKG79"/>
      <c r="WKH79"/>
      <c r="WKI79"/>
      <c r="WKJ79"/>
      <c r="WKK79"/>
      <c r="WKL79"/>
      <c r="WKM79"/>
      <c r="WKN79"/>
      <c r="WKO79"/>
      <c r="WKP79"/>
      <c r="WKQ79"/>
      <c r="WKR79"/>
      <c r="WKS79"/>
      <c r="WKT79"/>
      <c r="WKU79"/>
      <c r="WKV79"/>
      <c r="WKW79"/>
      <c r="WKX79"/>
      <c r="WKY79"/>
      <c r="WKZ79"/>
      <c r="WLA79"/>
      <c r="WLB79"/>
      <c r="WLC79"/>
      <c r="WLD79"/>
      <c r="WLE79"/>
      <c r="WLF79"/>
      <c r="WLG79"/>
      <c r="WLH79"/>
      <c r="WLI79"/>
      <c r="WLJ79"/>
      <c r="WLK79"/>
      <c r="WLL79"/>
      <c r="WLM79"/>
      <c r="WLN79"/>
      <c r="WLO79"/>
      <c r="WLP79"/>
      <c r="WLQ79"/>
      <c r="WLR79"/>
      <c r="WLS79"/>
      <c r="WLT79"/>
      <c r="WLU79"/>
      <c r="WLV79"/>
      <c r="WLW79"/>
      <c r="WLX79"/>
      <c r="WLY79"/>
      <c r="WLZ79"/>
      <c r="WMA79"/>
      <c r="WMB79"/>
      <c r="WMC79"/>
      <c r="WMD79"/>
      <c r="WME79"/>
      <c r="WMF79"/>
      <c r="WMG79"/>
      <c r="WMH79"/>
      <c r="WMI79"/>
      <c r="WMJ79"/>
      <c r="WMK79"/>
      <c r="WML79"/>
      <c r="WMM79"/>
      <c r="WMN79"/>
      <c r="WMO79"/>
      <c r="WMP79"/>
      <c r="WMQ79"/>
      <c r="WMR79"/>
      <c r="WMS79"/>
      <c r="WMT79"/>
      <c r="WMU79"/>
      <c r="WMV79"/>
      <c r="WMW79"/>
      <c r="WMX79"/>
      <c r="WMY79"/>
      <c r="WMZ79"/>
      <c r="WNA79"/>
      <c r="WNB79"/>
      <c r="WNC79"/>
      <c r="WND79"/>
      <c r="WNE79"/>
      <c r="WNF79"/>
      <c r="WNG79"/>
      <c r="WNH79"/>
      <c r="WNI79"/>
      <c r="WNJ79"/>
      <c r="WNK79"/>
      <c r="WNL79"/>
      <c r="WNM79"/>
      <c r="WNN79"/>
      <c r="WNO79"/>
      <c r="WNP79"/>
      <c r="WNQ79"/>
      <c r="WNR79"/>
      <c r="WNS79"/>
      <c r="WNT79"/>
      <c r="WNU79"/>
      <c r="WNV79"/>
      <c r="WNW79"/>
      <c r="WNX79"/>
      <c r="WNY79"/>
      <c r="WNZ79"/>
      <c r="WOA79"/>
      <c r="WOB79"/>
      <c r="WOC79"/>
      <c r="WOD79"/>
      <c r="WOE79"/>
      <c r="WOF79"/>
      <c r="WOG79"/>
      <c r="WOH79"/>
      <c r="WOI79"/>
      <c r="WOJ79"/>
      <c r="WOK79"/>
      <c r="WOL79"/>
      <c r="WOM79"/>
      <c r="WON79"/>
      <c r="WOO79"/>
      <c r="WOP79"/>
      <c r="WOQ79"/>
      <c r="WOR79"/>
      <c r="WOS79"/>
      <c r="WOT79"/>
      <c r="WOU79"/>
      <c r="WOV79"/>
      <c r="WOW79"/>
      <c r="WOX79"/>
      <c r="WOY79"/>
      <c r="WOZ79"/>
      <c r="WPA79"/>
      <c r="WPB79"/>
      <c r="WPC79"/>
      <c r="WPD79"/>
      <c r="WPE79"/>
      <c r="WPF79"/>
      <c r="WPG79"/>
      <c r="WPH79"/>
      <c r="WPI79"/>
      <c r="WPJ79"/>
      <c r="WPK79"/>
      <c r="WPL79"/>
      <c r="WPM79"/>
      <c r="WPN79"/>
      <c r="WPO79"/>
      <c r="WPP79"/>
      <c r="WPQ79"/>
      <c r="WPR79"/>
      <c r="WPS79"/>
      <c r="WPT79"/>
      <c r="WPU79"/>
      <c r="WPV79"/>
      <c r="WPW79"/>
      <c r="WPX79"/>
      <c r="WPY79"/>
      <c r="WPZ79"/>
      <c r="WQA79"/>
      <c r="WQB79"/>
      <c r="WQC79"/>
      <c r="WQD79"/>
      <c r="WQE79"/>
      <c r="WQF79"/>
      <c r="WQG79"/>
      <c r="WQH79"/>
      <c r="WQI79"/>
      <c r="WQJ79"/>
      <c r="WQK79"/>
      <c r="WQL79"/>
      <c r="WQM79"/>
      <c r="WQN79"/>
      <c r="WQO79"/>
      <c r="WQP79"/>
      <c r="WQQ79"/>
      <c r="WQR79"/>
      <c r="WQS79"/>
      <c r="WQT79"/>
      <c r="WQU79"/>
      <c r="WQV79"/>
      <c r="WQW79"/>
      <c r="WQX79"/>
      <c r="WQY79"/>
      <c r="WQZ79"/>
      <c r="WRA79"/>
      <c r="WRB79"/>
      <c r="WRC79"/>
      <c r="WRD79"/>
      <c r="WRE79"/>
      <c r="WRF79"/>
      <c r="WRG79"/>
      <c r="WRH79"/>
      <c r="WRI79"/>
      <c r="WRJ79"/>
      <c r="WRK79"/>
      <c r="WRL79"/>
      <c r="WRM79"/>
      <c r="WRN79"/>
      <c r="WRO79"/>
      <c r="WRP79"/>
      <c r="WRQ79"/>
      <c r="WRR79"/>
      <c r="WRS79"/>
      <c r="WRT79"/>
      <c r="WRU79"/>
      <c r="WRV79"/>
      <c r="WRW79"/>
      <c r="WRX79"/>
      <c r="WRY79"/>
      <c r="WRZ79"/>
      <c r="WSA79"/>
      <c r="WSB79"/>
      <c r="WSC79"/>
      <c r="WSD79"/>
      <c r="WSE79"/>
      <c r="WSF79"/>
      <c r="WSG79"/>
      <c r="WSH79"/>
      <c r="WSI79"/>
      <c r="WSJ79"/>
      <c r="WSK79"/>
      <c r="WSL79"/>
      <c r="WSM79"/>
      <c r="WSN79"/>
      <c r="WSO79"/>
      <c r="WSP79"/>
      <c r="WSQ79"/>
      <c r="WSR79"/>
      <c r="WSS79"/>
      <c r="WST79"/>
      <c r="WSU79"/>
      <c r="WSV79"/>
      <c r="WSW79"/>
      <c r="WSX79"/>
      <c r="WSY79"/>
      <c r="WSZ79"/>
      <c r="WTA79"/>
      <c r="WTB79"/>
      <c r="WTC79"/>
      <c r="WTD79"/>
      <c r="WTE79"/>
      <c r="WTF79"/>
      <c r="WTG79"/>
      <c r="WTH79"/>
      <c r="WTI79"/>
      <c r="WTJ79"/>
      <c r="WTK79"/>
      <c r="WTL79"/>
      <c r="WTM79"/>
      <c r="WTN79"/>
      <c r="WTO79"/>
      <c r="WTP79"/>
      <c r="WTQ79"/>
      <c r="WTR79"/>
      <c r="WTS79"/>
      <c r="WTT79"/>
      <c r="WTU79"/>
      <c r="WTV79"/>
      <c r="WTW79"/>
      <c r="WTX79"/>
      <c r="WTY79"/>
      <c r="WTZ79"/>
      <c r="WUA79"/>
      <c r="WUB79"/>
      <c r="WUC79"/>
      <c r="WUD79"/>
      <c r="WUE79"/>
      <c r="WUF79"/>
      <c r="WUG79"/>
      <c r="WUH79"/>
      <c r="WUI79"/>
      <c r="WUJ79"/>
      <c r="WUK79"/>
      <c r="WUL79"/>
      <c r="WUM79"/>
      <c r="WUN79"/>
      <c r="WUO79"/>
      <c r="WUP79"/>
      <c r="WUQ79"/>
      <c r="WUR79"/>
      <c r="WUS79"/>
      <c r="WUT79"/>
      <c r="WUU79"/>
      <c r="WUV79"/>
      <c r="WUW79"/>
      <c r="WUX79"/>
      <c r="WUY79"/>
      <c r="WUZ79"/>
      <c r="WVA79"/>
      <c r="WVB79"/>
      <c r="WVC79"/>
      <c r="WVD79"/>
      <c r="WVE79"/>
      <c r="WVF79"/>
      <c r="WVG79"/>
      <c r="WVH79"/>
      <c r="WVI79"/>
      <c r="WVJ79"/>
      <c r="WVK79"/>
      <c r="WVL79"/>
      <c r="WVM79"/>
      <c r="WVN79"/>
      <c r="WVO79"/>
      <c r="WVP79"/>
      <c r="WVQ79"/>
      <c r="WVR79"/>
      <c r="WVS79"/>
      <c r="WVT79"/>
      <c r="WVU79"/>
      <c r="WVV79"/>
      <c r="WVW79"/>
      <c r="WVX79"/>
      <c r="WVY79"/>
      <c r="WVZ79"/>
      <c r="WWA79"/>
      <c r="WWB79"/>
      <c r="WWC79"/>
      <c r="WWD79"/>
      <c r="WWE79"/>
      <c r="WWF79"/>
      <c r="WWG79"/>
      <c r="WWH79"/>
      <c r="WWI79"/>
      <c r="WWJ79"/>
      <c r="WWK79"/>
      <c r="WWL79"/>
      <c r="WWM79"/>
      <c r="WWN79"/>
      <c r="WWO79"/>
      <c r="WWP79"/>
      <c r="WWQ79"/>
      <c r="WWR79"/>
      <c r="WWS79"/>
      <c r="WWT79"/>
      <c r="WWU79"/>
      <c r="WWV79"/>
      <c r="WWW79"/>
      <c r="WWX79"/>
      <c r="WWY79"/>
      <c r="WWZ79"/>
      <c r="WXA79"/>
      <c r="WXB79"/>
      <c r="WXC79"/>
      <c r="WXD79"/>
      <c r="WXE79"/>
      <c r="WXF79"/>
      <c r="WXG79"/>
      <c r="WXH79"/>
      <c r="WXI79"/>
      <c r="WXJ79"/>
      <c r="WXK79"/>
      <c r="WXL79"/>
      <c r="WXM79"/>
      <c r="WXN79"/>
      <c r="WXO79"/>
      <c r="WXP79"/>
      <c r="WXQ79"/>
      <c r="WXR79"/>
      <c r="WXS79"/>
      <c r="WXT79"/>
      <c r="WXU79"/>
      <c r="WXV79"/>
      <c r="WXW79"/>
      <c r="WXX79"/>
      <c r="WXY79"/>
      <c r="WXZ79"/>
      <c r="WYA79"/>
      <c r="WYB79"/>
      <c r="WYC79"/>
      <c r="WYD79"/>
      <c r="WYE79"/>
      <c r="WYF79"/>
      <c r="WYG79"/>
      <c r="WYH79"/>
      <c r="WYI79"/>
      <c r="WYJ79"/>
      <c r="WYK79"/>
      <c r="WYL79"/>
      <c r="WYM79"/>
      <c r="WYN79"/>
      <c r="WYO79"/>
      <c r="WYP79"/>
      <c r="WYQ79"/>
      <c r="WYR79"/>
      <c r="WYS79"/>
      <c r="WYT79"/>
      <c r="WYU79"/>
      <c r="WYV79"/>
      <c r="WYW79"/>
      <c r="WYX79"/>
      <c r="WYY79"/>
      <c r="WYZ79"/>
      <c r="WZA79"/>
      <c r="WZB79"/>
      <c r="WZC79"/>
      <c r="WZD79"/>
      <c r="WZE79"/>
      <c r="WZF79"/>
      <c r="WZG79"/>
      <c r="WZH79"/>
      <c r="WZI79"/>
      <c r="WZJ79"/>
      <c r="WZK79"/>
      <c r="WZL79"/>
      <c r="WZM79"/>
      <c r="WZN79"/>
      <c r="WZO79"/>
      <c r="WZP79"/>
      <c r="WZQ79"/>
      <c r="WZR79"/>
      <c r="WZS79"/>
      <c r="WZT79"/>
      <c r="WZU79"/>
      <c r="WZV79"/>
      <c r="WZW79"/>
      <c r="WZX79"/>
      <c r="WZY79"/>
      <c r="WZZ79"/>
      <c r="XAA79"/>
      <c r="XAB79"/>
      <c r="XAC79"/>
      <c r="XAD79"/>
      <c r="XAE79"/>
      <c r="XAF79"/>
      <c r="XAG79"/>
      <c r="XAH79"/>
      <c r="XAI79"/>
      <c r="XAJ79"/>
      <c r="XAK79"/>
      <c r="XAL79"/>
      <c r="XAM79"/>
      <c r="XAN79"/>
      <c r="XAO79"/>
      <c r="XAP79"/>
      <c r="XAQ79"/>
      <c r="XAR79"/>
      <c r="XAS79"/>
      <c r="XAT79"/>
      <c r="XAU79"/>
      <c r="XAV79"/>
      <c r="XAW79"/>
      <c r="XAX79"/>
      <c r="XAY79"/>
      <c r="XAZ79"/>
      <c r="XBA79"/>
      <c r="XBB79"/>
      <c r="XBC79"/>
      <c r="XBD79"/>
      <c r="XBE79"/>
      <c r="XBF79"/>
      <c r="XBG79"/>
      <c r="XBH79"/>
      <c r="XBI79"/>
      <c r="XBJ79"/>
      <c r="XBK79"/>
      <c r="XBL79"/>
      <c r="XBM79"/>
      <c r="XBN79"/>
      <c r="XBO79"/>
      <c r="XBP79"/>
      <c r="XBQ79"/>
      <c r="XBR79"/>
      <c r="XBS79"/>
      <c r="XBT79"/>
      <c r="XBU79"/>
      <c r="XBV79"/>
      <c r="XBW79"/>
      <c r="XBX79"/>
      <c r="XBY79"/>
      <c r="XBZ79"/>
      <c r="XCA79"/>
      <c r="XCB79"/>
      <c r="XCC79"/>
      <c r="XCD79"/>
      <c r="XCE79"/>
      <c r="XCF79"/>
      <c r="XCG79"/>
      <c r="XCH79"/>
      <c r="XCI79"/>
      <c r="XCJ79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</row>
    <row r="80" spans="2:16328" x14ac:dyDescent="0.35">
      <c r="B80" t="s">
        <v>18</v>
      </c>
      <c r="C80" s="4">
        <f t="shared" ref="C80:L80" ca="1" si="18">+C38</f>
        <v>2763.8330976602128</v>
      </c>
      <c r="D80" s="4">
        <f t="shared" ca="1" si="18"/>
        <v>2975.1357281412147</v>
      </c>
      <c r="E80" s="4">
        <f t="shared" ca="1" si="18"/>
        <v>3339.7184300305171</v>
      </c>
      <c r="F80" s="4">
        <f t="shared" ca="1" si="18"/>
        <v>3686.4732252800382</v>
      </c>
      <c r="G80" s="4">
        <f t="shared" ca="1" si="18"/>
        <v>3678.4086750168995</v>
      </c>
      <c r="H80" s="4">
        <f t="shared" ca="1" si="18"/>
        <v>3718.3103850577709</v>
      </c>
      <c r="I80" s="4">
        <f t="shared" ca="1" si="18"/>
        <v>3701.4602126725231</v>
      </c>
      <c r="J80" s="4">
        <f t="shared" ca="1" si="18"/>
        <v>3680.6658139974311</v>
      </c>
      <c r="K80" s="4">
        <f t="shared" ca="1" si="18"/>
        <v>3733.1526296385309</v>
      </c>
      <c r="L80" s="4">
        <f t="shared" ca="1" si="18"/>
        <v>3821.6236370375832</v>
      </c>
      <c r="M80" s="5">
        <f ca="1">+L80*(1+$J$20)</f>
        <v>3898.0561097783348</v>
      </c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96"/>
      <c r="JD80" s="96"/>
      <c r="JE80" s="96"/>
      <c r="JF80" s="96"/>
      <c r="JG80" s="96"/>
      <c r="JH80" s="96"/>
      <c r="JI80" s="96"/>
      <c r="JJ80" s="96"/>
      <c r="JK80" s="96"/>
      <c r="JL80" s="96"/>
      <c r="JM80" s="96"/>
      <c r="JN80" s="96"/>
      <c r="JO80" s="96"/>
      <c r="JP80" s="96"/>
      <c r="JQ80" s="96"/>
      <c r="JR80" s="96"/>
      <c r="JS80" s="96"/>
      <c r="JT80" s="96"/>
      <c r="JU80" s="96"/>
      <c r="JV80" s="96"/>
      <c r="JW80" s="96"/>
      <c r="JX80" s="96"/>
      <c r="JY80" s="96"/>
      <c r="JZ80" s="96"/>
      <c r="KA80" s="96"/>
      <c r="KB80" s="96"/>
      <c r="KC80" s="96"/>
      <c r="KD80" s="96"/>
      <c r="KE80" s="96"/>
      <c r="KF80" s="96"/>
      <c r="KG80" s="96"/>
      <c r="KH80" s="96"/>
      <c r="KI80" s="96"/>
      <c r="KJ80" s="96"/>
      <c r="KK80" s="96"/>
      <c r="KL80" s="96"/>
      <c r="KM80" s="96"/>
      <c r="KN80" s="96"/>
      <c r="KO80" s="96"/>
      <c r="KP80" s="96"/>
      <c r="KQ80" s="96"/>
      <c r="KR80" s="96"/>
      <c r="KS80" s="96"/>
      <c r="KT80" s="96"/>
      <c r="KU80" s="96"/>
      <c r="KV80" s="96"/>
      <c r="KW80" s="96"/>
      <c r="KX80" s="96"/>
      <c r="KY80" s="96"/>
      <c r="KZ80" s="96"/>
      <c r="LA80" s="96"/>
      <c r="LB80" s="96"/>
      <c r="LC80" s="96"/>
      <c r="LD80" s="96"/>
      <c r="LE80" s="96"/>
      <c r="LF80" s="96"/>
      <c r="LG80" s="96"/>
      <c r="LH80" s="96"/>
      <c r="LI80" s="96"/>
      <c r="LJ80" s="96"/>
      <c r="LK80" s="96"/>
      <c r="LL80" s="96"/>
      <c r="LM80" s="96"/>
      <c r="LN80" s="96"/>
      <c r="LO80" s="96"/>
      <c r="LP80" s="96"/>
      <c r="LQ80" s="96"/>
      <c r="LR80" s="96"/>
      <c r="LS80" s="96"/>
      <c r="LT80" s="96"/>
      <c r="LU80" s="96"/>
      <c r="LV80" s="96"/>
      <c r="LW80" s="96"/>
      <c r="LX80" s="96"/>
      <c r="LY80" s="96"/>
      <c r="LZ80" s="96"/>
      <c r="MA80" s="96"/>
      <c r="MB80" s="96"/>
      <c r="MC80" s="96"/>
      <c r="MD80" s="96"/>
      <c r="ME80" s="96"/>
      <c r="MF80" s="96"/>
      <c r="MG80" s="96"/>
      <c r="MH80" s="96"/>
      <c r="MI80" s="96"/>
      <c r="MJ80" s="96"/>
      <c r="MK80" s="96"/>
      <c r="ML80" s="96"/>
      <c r="MM80" s="96"/>
      <c r="MN80" s="96"/>
      <c r="MO80" s="96"/>
      <c r="MP80" s="96"/>
      <c r="MQ80" s="96"/>
      <c r="MR80" s="96"/>
      <c r="MS80" s="96"/>
      <c r="MT80" s="96"/>
      <c r="MU80" s="96"/>
      <c r="MV80" s="96"/>
      <c r="MW80" s="96"/>
      <c r="MX80" s="96"/>
      <c r="MY80" s="96"/>
      <c r="MZ80" s="96"/>
      <c r="NA80" s="96"/>
      <c r="NB80" s="96"/>
      <c r="NC80" s="96"/>
      <c r="ND80" s="96"/>
      <c r="NE80" s="96"/>
      <c r="NF80" s="96"/>
      <c r="NG80" s="96"/>
      <c r="NH80" s="96"/>
      <c r="NI80" s="96"/>
      <c r="NJ80" s="96"/>
      <c r="NK80" s="96"/>
      <c r="NL80" s="96"/>
      <c r="NM80" s="96"/>
      <c r="NN80" s="96"/>
      <c r="NO80" s="96"/>
      <c r="NP80" s="96"/>
      <c r="NQ80" s="96"/>
      <c r="NR80" s="96"/>
      <c r="NS80" s="96"/>
      <c r="NT80" s="96"/>
      <c r="NU80" s="96"/>
      <c r="NV80" s="96"/>
      <c r="NW80" s="96"/>
      <c r="NX80" s="96"/>
      <c r="NY80" s="96"/>
      <c r="NZ80" s="96"/>
      <c r="OA80" s="96"/>
      <c r="OB80" s="96"/>
      <c r="OC80" s="96"/>
      <c r="OD80" s="96"/>
      <c r="OE80" s="96"/>
      <c r="OF80" s="96"/>
      <c r="OG80" s="96"/>
      <c r="OH80" s="96"/>
      <c r="OI80" s="96"/>
      <c r="OJ80" s="96"/>
      <c r="OK80" s="96"/>
      <c r="OL80" s="96"/>
      <c r="OM80" s="96"/>
      <c r="ON80" s="96"/>
      <c r="OO80" s="96"/>
      <c r="OP80" s="96"/>
      <c r="OQ80" s="96"/>
      <c r="OR80" s="96"/>
      <c r="OS80" s="96"/>
      <c r="OT80" s="96"/>
      <c r="OU80" s="96"/>
      <c r="OV80" s="96"/>
      <c r="OW80" s="96"/>
      <c r="OX80" s="96"/>
      <c r="OY80" s="96"/>
      <c r="OZ80" s="96"/>
      <c r="PA80" s="96"/>
      <c r="PB80" s="96"/>
      <c r="PC80" s="96"/>
      <c r="PD80" s="96"/>
      <c r="PE80" s="96"/>
      <c r="PF80" s="96"/>
      <c r="PG80" s="96"/>
      <c r="PH80" s="96"/>
      <c r="PI80" s="96"/>
      <c r="PJ80" s="96"/>
      <c r="PK80" s="96"/>
      <c r="PL80" s="96"/>
      <c r="PM80" s="96"/>
      <c r="PN80" s="96"/>
      <c r="PO80" s="96"/>
      <c r="PP80" s="96"/>
      <c r="PQ80" s="96"/>
      <c r="PR80" s="96"/>
      <c r="PS80" s="96"/>
      <c r="PT80" s="96"/>
      <c r="PU80" s="96"/>
      <c r="PV80" s="96"/>
      <c r="PW80" s="96"/>
      <c r="PX80" s="96"/>
      <c r="PY80" s="96"/>
      <c r="PZ80" s="96"/>
      <c r="QA80" s="96"/>
      <c r="QB80" s="96"/>
      <c r="QC80" s="96"/>
      <c r="QD80" s="96"/>
      <c r="QE80" s="96"/>
      <c r="QF80" s="96"/>
      <c r="QG80" s="96"/>
      <c r="QH80" s="96"/>
      <c r="QI80" s="96"/>
      <c r="QJ80" s="96"/>
      <c r="QK80" s="96"/>
      <c r="QL80" s="96"/>
      <c r="QM80" s="96"/>
      <c r="QN80" s="96"/>
      <c r="QO80" s="96"/>
      <c r="QP80" s="96"/>
      <c r="QQ80" s="96"/>
      <c r="QR80" s="96"/>
      <c r="QS80" s="96"/>
      <c r="QT80" s="96"/>
      <c r="QU80" s="96"/>
      <c r="QV80" s="96"/>
      <c r="QW80" s="96"/>
      <c r="QX80" s="96"/>
      <c r="QY80" s="96"/>
      <c r="QZ80" s="96"/>
      <c r="RA80" s="96"/>
      <c r="RB80" s="96"/>
      <c r="RC80" s="96"/>
      <c r="RD80" s="96"/>
      <c r="RE80" s="96"/>
      <c r="RF80" s="96"/>
      <c r="RG80" s="96"/>
      <c r="RH80" s="96"/>
      <c r="RI80" s="96"/>
      <c r="RJ80" s="96"/>
      <c r="RK80" s="96"/>
      <c r="RL80" s="96"/>
      <c r="RM80" s="96"/>
      <c r="RN80" s="96"/>
      <c r="RO80" s="96"/>
      <c r="RP80" s="96"/>
      <c r="RQ80" s="96"/>
      <c r="RR80" s="96"/>
      <c r="RS80" s="96"/>
      <c r="RT80" s="96"/>
      <c r="RU80" s="96"/>
      <c r="RV80" s="96"/>
      <c r="RW80" s="96"/>
      <c r="RX80" s="96"/>
      <c r="RY80" s="96"/>
      <c r="RZ80" s="96"/>
      <c r="SA80" s="96"/>
      <c r="SB80" s="96"/>
      <c r="SC80" s="96"/>
      <c r="SD80" s="96"/>
      <c r="SE80" s="96"/>
      <c r="SF80" s="96"/>
      <c r="SG80" s="96"/>
      <c r="SH80" s="96"/>
      <c r="SI80" s="96"/>
      <c r="SJ80" s="96"/>
      <c r="SK80" s="96"/>
      <c r="SL80" s="96"/>
      <c r="SM80" s="96"/>
      <c r="SN80" s="96"/>
      <c r="SO80" s="96"/>
      <c r="SP80" s="96"/>
      <c r="SQ80" s="96"/>
      <c r="SR80" s="96"/>
      <c r="SS80" s="96"/>
      <c r="ST80" s="96"/>
      <c r="SU80" s="96"/>
      <c r="SV80" s="96"/>
      <c r="SW80" s="96"/>
      <c r="SX80" s="96"/>
      <c r="SY80" s="96"/>
      <c r="SZ80" s="96"/>
      <c r="TA80" s="96"/>
      <c r="TB80" s="96"/>
      <c r="TC80" s="96"/>
      <c r="TD80" s="96"/>
      <c r="TE80" s="96"/>
      <c r="TF80" s="96"/>
      <c r="TG80" s="96"/>
      <c r="TH80" s="96"/>
      <c r="TI80" s="96"/>
      <c r="TJ80" s="96"/>
      <c r="TK80" s="96"/>
      <c r="TL80" s="96"/>
      <c r="TM80" s="96"/>
      <c r="TN80" s="96"/>
      <c r="TO80" s="96"/>
      <c r="TP80" s="96"/>
      <c r="TQ80" s="96"/>
      <c r="TR80" s="96"/>
      <c r="TS80" s="96"/>
      <c r="TT80" s="96"/>
      <c r="TU80" s="96"/>
      <c r="TV80" s="96"/>
      <c r="TW80" s="96"/>
      <c r="TX80" s="96"/>
      <c r="TY80" s="96"/>
      <c r="TZ80" s="96"/>
      <c r="UA80" s="96"/>
      <c r="UB80" s="96"/>
      <c r="UC80" s="96"/>
      <c r="UD80" s="96"/>
      <c r="UE80" s="96"/>
      <c r="UF80" s="96"/>
      <c r="UG80" s="96"/>
      <c r="UH80" s="96"/>
      <c r="UI80" s="96"/>
      <c r="UJ80" s="96"/>
      <c r="UK80" s="96"/>
      <c r="UL80" s="96"/>
      <c r="UM80" s="96"/>
      <c r="UN80" s="96"/>
      <c r="UO80" s="96"/>
      <c r="UP80" s="96"/>
      <c r="UQ80" s="96"/>
      <c r="UR80" s="96"/>
      <c r="US80" s="96"/>
      <c r="UT80" s="96"/>
      <c r="UU80" s="96"/>
      <c r="UV80" s="96"/>
      <c r="UW80" s="96"/>
      <c r="UX80" s="96"/>
      <c r="UY80" s="96"/>
      <c r="UZ80" s="96"/>
      <c r="VA80" s="96"/>
      <c r="VB80" s="96"/>
      <c r="VC80" s="96"/>
      <c r="VD80" s="96"/>
      <c r="VE80" s="96"/>
      <c r="VF80" s="96"/>
      <c r="VG80" s="96"/>
      <c r="VH80" s="96"/>
      <c r="VI80" s="96"/>
      <c r="VJ80" s="96"/>
      <c r="VK80" s="96"/>
      <c r="VL80" s="96"/>
      <c r="VM80" s="96"/>
      <c r="VN80" s="96"/>
      <c r="VO80" s="96"/>
      <c r="VP80" s="96"/>
      <c r="VQ80" s="96"/>
      <c r="VR80" s="96"/>
      <c r="VS80" s="96"/>
      <c r="VT80" s="96"/>
      <c r="VU80" s="96"/>
      <c r="VV80" s="96"/>
      <c r="VW80" s="96"/>
      <c r="VX80" s="96"/>
      <c r="VY80" s="96"/>
      <c r="VZ80" s="96"/>
      <c r="WA80" s="96"/>
      <c r="WB80" s="96"/>
      <c r="WC80" s="96"/>
      <c r="WD80" s="96"/>
      <c r="WE80" s="96"/>
      <c r="WF80" s="96"/>
      <c r="WG80" s="96"/>
      <c r="WH80" s="96"/>
      <c r="WI80" s="96"/>
      <c r="WJ80" s="96"/>
      <c r="WK80" s="96"/>
      <c r="WL80" s="96"/>
      <c r="WM80" s="96"/>
      <c r="WN80" s="96"/>
      <c r="WO80" s="96"/>
      <c r="WP80" s="96"/>
      <c r="WQ80" s="96"/>
      <c r="WR80" s="96"/>
      <c r="WS80" s="96"/>
      <c r="WT80" s="96"/>
      <c r="WU80" s="96"/>
      <c r="WV80" s="96"/>
      <c r="WW80" s="96"/>
      <c r="WX80" s="96"/>
      <c r="WY80" s="96"/>
      <c r="WZ80" s="96"/>
      <c r="XA80" s="96"/>
      <c r="XB80" s="96"/>
      <c r="XC80" s="96"/>
      <c r="XD80" s="96"/>
      <c r="XE80" s="96"/>
      <c r="XF80" s="96"/>
      <c r="XG80" s="96"/>
      <c r="XH80" s="96"/>
      <c r="XI80" s="96"/>
      <c r="XJ80" s="96"/>
      <c r="XK80" s="96"/>
      <c r="XL80" s="96"/>
      <c r="XM80" s="96"/>
      <c r="XN80" s="96"/>
      <c r="XO80" s="96"/>
      <c r="XP80" s="96"/>
      <c r="XQ80" s="96"/>
      <c r="XR80" s="96"/>
      <c r="XS80" s="96"/>
      <c r="XT80" s="96"/>
      <c r="XU80" s="96"/>
      <c r="XV80" s="96"/>
      <c r="XW80" s="96"/>
      <c r="XX80" s="96"/>
      <c r="XY80" s="96"/>
      <c r="XZ80" s="96"/>
      <c r="YA80" s="96"/>
      <c r="YB80" s="96"/>
      <c r="YC80" s="96"/>
      <c r="YD80" s="96"/>
      <c r="YE80" s="96"/>
      <c r="YF80" s="96"/>
      <c r="YG80" s="96"/>
      <c r="YH80" s="96"/>
      <c r="YI80" s="96"/>
      <c r="YJ80" s="96"/>
      <c r="YK80" s="96"/>
      <c r="YL80" s="96"/>
      <c r="YM80" s="96"/>
      <c r="YN80" s="96"/>
      <c r="YO80" s="96"/>
      <c r="YP80" s="96"/>
      <c r="YQ80" s="96"/>
      <c r="YR80" s="96"/>
      <c r="YS80" s="96"/>
      <c r="YT80" s="96"/>
      <c r="YU80" s="96"/>
      <c r="YV80" s="96"/>
      <c r="YW80" s="96"/>
      <c r="YX80" s="96"/>
      <c r="YY80" s="96"/>
      <c r="YZ80" s="96"/>
      <c r="ZA80" s="96"/>
      <c r="ZB80" s="96"/>
      <c r="ZC80" s="96"/>
      <c r="ZD80" s="96"/>
      <c r="ZE80" s="96"/>
      <c r="ZF80" s="96"/>
      <c r="ZG80" s="96"/>
      <c r="ZH80" s="96"/>
      <c r="ZI80" s="96"/>
      <c r="ZJ80" s="96"/>
      <c r="ZK80" s="96"/>
      <c r="ZL80" s="96"/>
      <c r="ZM80" s="96"/>
      <c r="ZN80" s="96"/>
      <c r="ZO80" s="96"/>
      <c r="ZP80" s="96"/>
      <c r="ZQ80" s="96"/>
      <c r="ZR80" s="96"/>
      <c r="ZS80" s="96"/>
      <c r="ZT80" s="96"/>
      <c r="ZU80" s="96"/>
      <c r="ZV80" s="96"/>
      <c r="ZW80" s="96"/>
      <c r="ZX80" s="96"/>
      <c r="ZY80" s="96"/>
      <c r="ZZ80" s="96"/>
      <c r="AAA80" s="96"/>
      <c r="AAB80" s="96"/>
      <c r="AAC80" s="96"/>
      <c r="AAD80" s="96"/>
      <c r="AAE80" s="96"/>
      <c r="AAF80" s="96"/>
      <c r="AAG80" s="96"/>
      <c r="AAH80" s="96"/>
      <c r="AAI80" s="96"/>
      <c r="AAJ80" s="96"/>
      <c r="AAK80" s="96"/>
      <c r="AAL80" s="96"/>
      <c r="AAM80" s="96"/>
      <c r="AAN80" s="96"/>
      <c r="AAO80" s="96"/>
      <c r="AAP80" s="96"/>
      <c r="AAQ80" s="96"/>
      <c r="AAR80" s="96"/>
      <c r="AAS80" s="96"/>
      <c r="AAT80" s="96"/>
      <c r="AAU80" s="96"/>
      <c r="AAV80" s="96"/>
      <c r="AAW80" s="96"/>
      <c r="AAX80" s="96"/>
      <c r="AAY80" s="96"/>
      <c r="AAZ80" s="96"/>
      <c r="ABA80" s="96"/>
      <c r="ABB80" s="96"/>
      <c r="ABC80" s="96"/>
      <c r="ABD80" s="96"/>
      <c r="ABE80" s="96"/>
      <c r="ABF80" s="96"/>
      <c r="ABG80" s="96"/>
      <c r="ABH80" s="96"/>
      <c r="ABI80" s="96"/>
      <c r="ABJ80" s="96"/>
      <c r="ABK80" s="96"/>
      <c r="ABL80" s="96"/>
      <c r="ABM80" s="96"/>
      <c r="ABN80" s="96"/>
      <c r="ABO80" s="96"/>
      <c r="ABP80" s="96"/>
      <c r="ABQ80" s="96"/>
      <c r="ABR80" s="96"/>
      <c r="ABS80" s="96"/>
      <c r="ABT80" s="96"/>
      <c r="ABU80" s="96"/>
      <c r="ABV80" s="96"/>
      <c r="ABW80" s="96"/>
      <c r="ABX80" s="96"/>
      <c r="ABY80" s="96"/>
      <c r="ABZ80" s="96"/>
      <c r="ACA80" s="96"/>
      <c r="ACB80" s="96"/>
      <c r="ACC80" s="96"/>
      <c r="ACD80" s="96"/>
      <c r="ACE80" s="96"/>
      <c r="ACF80" s="96"/>
      <c r="ACG80" s="96"/>
      <c r="ACH80" s="96"/>
      <c r="ACI80" s="96"/>
      <c r="ACJ80" s="96"/>
      <c r="ACK80" s="96"/>
      <c r="ACL80" s="96"/>
      <c r="ACM80" s="96"/>
      <c r="ACN80" s="96"/>
      <c r="ACO80" s="96"/>
      <c r="ACP80" s="96"/>
      <c r="ACQ80" s="96"/>
      <c r="ACR80" s="96"/>
      <c r="ACS80" s="96"/>
      <c r="ACT80" s="96"/>
      <c r="ACU80" s="96"/>
      <c r="ACV80" s="96"/>
      <c r="ACW80" s="96"/>
      <c r="ACX80" s="96"/>
      <c r="ACY80" s="96"/>
      <c r="ACZ80" s="96"/>
      <c r="ADA80" s="96"/>
      <c r="ADB80" s="96"/>
      <c r="ADC80" s="96"/>
      <c r="ADD80" s="96"/>
      <c r="ADE80" s="96"/>
      <c r="ADF80" s="96"/>
      <c r="ADG80" s="96"/>
      <c r="ADH80" s="96"/>
      <c r="ADI80" s="96"/>
      <c r="ADJ80" s="96"/>
      <c r="ADK80" s="96"/>
      <c r="ADL80" s="96"/>
      <c r="ADM80" s="96"/>
      <c r="ADN80" s="96"/>
      <c r="ADO80" s="96"/>
      <c r="ADP80" s="96"/>
      <c r="ADQ80" s="96"/>
      <c r="ADR80" s="96"/>
      <c r="ADS80" s="96"/>
      <c r="ADT80" s="96"/>
      <c r="ADU80" s="96"/>
      <c r="ADV80" s="96"/>
      <c r="ADW80" s="96"/>
      <c r="ADX80" s="96"/>
      <c r="ADY80" s="96"/>
      <c r="ADZ80" s="96"/>
      <c r="AEA80" s="96"/>
      <c r="AEB80" s="96"/>
      <c r="AEC80" s="96"/>
      <c r="AED80" s="96"/>
      <c r="AEE80" s="96"/>
      <c r="AEF80" s="96"/>
      <c r="AEG80" s="96"/>
      <c r="AEH80" s="96"/>
      <c r="AEI80" s="96"/>
      <c r="AEJ80" s="96"/>
      <c r="AEK80" s="96"/>
      <c r="AEL80" s="96"/>
      <c r="AEM80" s="96"/>
      <c r="AEN80" s="96"/>
      <c r="AEO80" s="96"/>
      <c r="AEP80" s="96"/>
      <c r="AEQ80" s="96"/>
      <c r="AER80" s="96"/>
      <c r="AES80" s="96"/>
      <c r="AET80" s="96"/>
      <c r="AEU80" s="96"/>
      <c r="AEV80" s="96"/>
      <c r="AEW80" s="96"/>
      <c r="AEX80" s="96"/>
      <c r="AEY80" s="96"/>
      <c r="AEZ80" s="96"/>
      <c r="AFA80" s="96"/>
      <c r="AFB80" s="96"/>
      <c r="AFC80" s="96"/>
      <c r="AFD80" s="96"/>
      <c r="AFE80" s="96"/>
      <c r="AFF80" s="96"/>
      <c r="AFG80" s="96"/>
      <c r="AFH80" s="96"/>
      <c r="AFI80" s="96"/>
      <c r="AFJ80" s="96"/>
      <c r="AFK80" s="96"/>
      <c r="AFL80" s="96"/>
      <c r="AFM80" s="96"/>
      <c r="AFN80" s="96"/>
      <c r="AFO80" s="96"/>
      <c r="AFP80" s="96"/>
      <c r="AFQ80" s="96"/>
      <c r="AFR80" s="96"/>
      <c r="AFS80" s="96"/>
      <c r="AFT80" s="96"/>
      <c r="AFU80" s="96"/>
      <c r="AFV80" s="96"/>
      <c r="AFW80" s="96"/>
      <c r="AFX80" s="96"/>
      <c r="AFY80" s="96"/>
      <c r="AFZ80" s="96"/>
      <c r="AGA80" s="96"/>
      <c r="AGB80" s="96"/>
      <c r="AGC80" s="96"/>
      <c r="AGD80" s="96"/>
      <c r="AGE80" s="96"/>
      <c r="AGF80" s="96"/>
      <c r="AGG80" s="96"/>
      <c r="AGH80" s="96"/>
      <c r="AGI80" s="96"/>
      <c r="AGJ80" s="96"/>
      <c r="AGK80" s="96"/>
      <c r="AGL80" s="96"/>
      <c r="AGM80" s="96"/>
      <c r="AGN80" s="96"/>
      <c r="AGO80" s="96"/>
      <c r="AGP80" s="96"/>
      <c r="AGQ80" s="96"/>
      <c r="AGR80" s="96"/>
      <c r="AGS80" s="96"/>
      <c r="AGT80" s="96"/>
      <c r="AGU80" s="96"/>
      <c r="AGV80" s="96"/>
      <c r="AGW80" s="96"/>
      <c r="AGX80" s="96"/>
      <c r="AGY80" s="96"/>
      <c r="AGZ80" s="96"/>
      <c r="AHA80" s="96"/>
      <c r="AHB80" s="96"/>
      <c r="AHC80" s="96"/>
      <c r="AHD80" s="96"/>
      <c r="AHE80" s="96"/>
      <c r="AHF80" s="96"/>
      <c r="AHG80" s="96"/>
      <c r="AHH80" s="96"/>
      <c r="AHI80" s="96"/>
      <c r="AHJ80" s="96"/>
      <c r="AHK80" s="96"/>
      <c r="AHL80" s="96"/>
      <c r="AHM80" s="96"/>
      <c r="AHN80" s="96"/>
      <c r="AHO80" s="96"/>
      <c r="AHP80" s="96"/>
      <c r="AHQ80" s="96"/>
      <c r="AHR80" s="96"/>
      <c r="AHS80" s="96"/>
      <c r="AHT80" s="96"/>
      <c r="AHU80" s="96"/>
      <c r="AHV80" s="96"/>
      <c r="AHW80" s="96"/>
      <c r="AHX80" s="96"/>
      <c r="AHY80" s="96"/>
      <c r="AHZ80" s="96"/>
      <c r="AIA80" s="96"/>
      <c r="AIB80" s="96"/>
      <c r="AIC80" s="96"/>
      <c r="AID80" s="96"/>
      <c r="AIE80" s="96"/>
      <c r="AIF80" s="96"/>
      <c r="AIG80" s="96"/>
      <c r="AIH80" s="96"/>
      <c r="AII80" s="96"/>
      <c r="AIJ80" s="96"/>
      <c r="AIK80" s="96"/>
      <c r="AIL80" s="96"/>
      <c r="AIM80" s="96"/>
      <c r="AIN80" s="96"/>
      <c r="AIO80" s="96"/>
      <c r="AIP80" s="96"/>
      <c r="AIQ80" s="96"/>
      <c r="AIR80" s="96"/>
      <c r="AIS80" s="96"/>
      <c r="AIT80" s="96"/>
      <c r="AIU80" s="96"/>
      <c r="AIV80" s="96"/>
      <c r="AIW80" s="96"/>
      <c r="AIX80" s="96"/>
      <c r="AIY80" s="96"/>
      <c r="AIZ80" s="96"/>
      <c r="AJA80" s="96"/>
      <c r="AJB80" s="96"/>
      <c r="AJC80" s="96"/>
      <c r="AJD80" s="96"/>
      <c r="AJE80" s="96"/>
      <c r="AJF80" s="96"/>
      <c r="AJG80" s="96"/>
      <c r="AJH80" s="96"/>
      <c r="AJI80" s="96"/>
      <c r="AJJ80" s="96"/>
      <c r="AJK80" s="96"/>
      <c r="AJL80" s="96"/>
      <c r="AJM80" s="96"/>
      <c r="AJN80" s="96"/>
      <c r="AJO80" s="96"/>
      <c r="AJP80" s="96"/>
      <c r="AJQ80" s="96"/>
      <c r="AJR80" s="96"/>
      <c r="AJS80" s="96"/>
      <c r="AJT80" s="96"/>
      <c r="AJU80" s="96"/>
      <c r="AJV80" s="96"/>
      <c r="AJW80" s="96"/>
      <c r="AJX80" s="96"/>
      <c r="AJY80" s="96"/>
      <c r="AJZ80" s="96"/>
      <c r="AKA80" s="96"/>
      <c r="AKB80" s="96"/>
      <c r="AKC80" s="96"/>
      <c r="AKD80" s="96"/>
      <c r="AKE80" s="96"/>
      <c r="AKF80" s="96"/>
      <c r="AKG80" s="96"/>
      <c r="AKH80" s="96"/>
      <c r="AKI80" s="96"/>
      <c r="AKJ80" s="96"/>
      <c r="AKK80" s="96"/>
      <c r="AKL80" s="96"/>
      <c r="AKM80" s="96"/>
      <c r="AKN80" s="96"/>
      <c r="AKO80" s="96"/>
      <c r="AKP80" s="96"/>
      <c r="AKQ80" s="96"/>
      <c r="AKR80" s="96"/>
      <c r="AKS80" s="96"/>
      <c r="AKT80" s="96"/>
      <c r="AKU80" s="96"/>
      <c r="AKV80" s="96"/>
      <c r="AKW80" s="96"/>
      <c r="AKX80" s="96"/>
      <c r="AKY80" s="96"/>
      <c r="AKZ80" s="96"/>
      <c r="ALA80" s="96"/>
      <c r="ALB80" s="96"/>
      <c r="ALC80" s="96"/>
      <c r="ALD80" s="96"/>
      <c r="ALE80" s="96"/>
      <c r="ALF80" s="96"/>
      <c r="ALG80" s="96"/>
      <c r="ALH80" s="96"/>
      <c r="ALI80" s="96"/>
      <c r="ALJ80" s="96"/>
      <c r="ALK80" s="96"/>
      <c r="ALL80" s="96"/>
      <c r="ALM80" s="96"/>
      <c r="ALN80" s="96"/>
      <c r="ALO80" s="96"/>
      <c r="ALP80" s="96"/>
      <c r="ALQ80" s="96"/>
      <c r="ALR80" s="96"/>
      <c r="ALS80" s="96"/>
      <c r="ALT80" s="96"/>
      <c r="ALU80" s="96"/>
      <c r="ALV80" s="96"/>
      <c r="ALW80" s="96"/>
      <c r="ALX80" s="96"/>
      <c r="ALY80" s="96"/>
      <c r="ALZ80" s="96"/>
      <c r="AMA80" s="96"/>
      <c r="AMB80" s="96"/>
      <c r="AMC80" s="96"/>
      <c r="AMD80" s="96"/>
      <c r="AME80" s="96"/>
      <c r="AMF80" s="96"/>
      <c r="AMG80" s="96"/>
      <c r="AMH80" s="96"/>
      <c r="AMI80" s="96"/>
      <c r="AMJ80" s="96"/>
      <c r="AMK80" s="96"/>
      <c r="AML80" s="96"/>
      <c r="AMM80" s="96"/>
      <c r="AMN80" s="96"/>
      <c r="AMO80" s="96"/>
      <c r="AMP80" s="96"/>
      <c r="AMQ80" s="96"/>
      <c r="AMR80" s="96"/>
      <c r="AMS80" s="96"/>
      <c r="AMT80" s="96"/>
      <c r="AMU80" s="96"/>
      <c r="AMV80" s="96"/>
      <c r="AMW80" s="96"/>
      <c r="AMX80" s="96"/>
      <c r="AMY80" s="96"/>
      <c r="AMZ80" s="96"/>
      <c r="ANA80" s="96"/>
      <c r="ANB80" s="96"/>
      <c r="ANC80" s="96"/>
      <c r="AND80" s="96"/>
      <c r="ANE80" s="96"/>
      <c r="ANF80" s="96"/>
      <c r="ANG80" s="96"/>
      <c r="ANH80" s="96"/>
      <c r="ANI80" s="96"/>
      <c r="ANJ80" s="96"/>
      <c r="ANK80" s="96"/>
      <c r="ANL80" s="96"/>
      <c r="ANM80" s="96"/>
      <c r="ANN80" s="96"/>
      <c r="ANO80" s="96"/>
      <c r="ANP80" s="96"/>
      <c r="ANQ80" s="96"/>
      <c r="ANR80" s="96"/>
      <c r="ANS80" s="96"/>
      <c r="ANT80" s="96"/>
      <c r="ANU80" s="96"/>
      <c r="ANV80" s="96"/>
      <c r="ANW80" s="96"/>
      <c r="ANX80" s="96"/>
      <c r="ANY80" s="96"/>
      <c r="ANZ80" s="96"/>
      <c r="AOA80" s="96"/>
      <c r="AOB80" s="96"/>
      <c r="AOC80" s="96"/>
      <c r="AOD80" s="96"/>
      <c r="AOE80" s="96"/>
      <c r="AOF80" s="96"/>
      <c r="AOG80" s="96"/>
      <c r="AOH80" s="96"/>
      <c r="AOI80" s="96"/>
      <c r="AOJ80" s="96"/>
      <c r="AOK80" s="96"/>
      <c r="AOL80" s="96"/>
      <c r="AOM80" s="96"/>
      <c r="AON80" s="96"/>
      <c r="AOO80" s="96"/>
      <c r="AOP80" s="96"/>
      <c r="AOQ80" s="96"/>
      <c r="AOR80" s="96"/>
      <c r="AOS80" s="96"/>
      <c r="AOT80" s="96"/>
      <c r="AOU80" s="96"/>
      <c r="AOV80" s="96"/>
      <c r="AOW80" s="96"/>
      <c r="AOX80" s="96"/>
      <c r="AOY80" s="96"/>
      <c r="AOZ80" s="96"/>
      <c r="APA80" s="96"/>
      <c r="APB80" s="96"/>
      <c r="APC80" s="96"/>
      <c r="APD80" s="96"/>
      <c r="APE80" s="96"/>
      <c r="APF80" s="96"/>
      <c r="APG80" s="96"/>
      <c r="APH80" s="96"/>
      <c r="API80" s="96"/>
      <c r="APJ80" s="96"/>
      <c r="APK80" s="96"/>
      <c r="APL80" s="96"/>
      <c r="APM80" s="96"/>
      <c r="APN80" s="96"/>
      <c r="APO80" s="96"/>
      <c r="APP80" s="96"/>
      <c r="APQ80" s="96"/>
      <c r="APR80" s="96"/>
      <c r="APS80" s="96"/>
      <c r="APT80" s="96"/>
      <c r="APU80" s="96"/>
      <c r="APV80" s="96"/>
      <c r="APW80" s="96"/>
      <c r="APX80" s="96"/>
      <c r="APY80" s="96"/>
      <c r="APZ80" s="96"/>
      <c r="AQA80" s="96"/>
      <c r="AQB80" s="96"/>
      <c r="AQC80" s="96"/>
      <c r="AQD80" s="96"/>
      <c r="AQE80" s="96"/>
      <c r="AQF80" s="96"/>
      <c r="AQG80" s="96"/>
      <c r="AQH80" s="96"/>
      <c r="AQI80" s="96"/>
      <c r="AQJ80" s="96"/>
      <c r="AQK80" s="96"/>
      <c r="AQL80" s="96"/>
      <c r="AQM80" s="96"/>
      <c r="AQN80" s="96"/>
      <c r="AQO80" s="96"/>
      <c r="AQP80" s="96"/>
      <c r="AQQ80" s="96"/>
      <c r="AQR80" s="96"/>
      <c r="AQS80" s="96"/>
      <c r="AQT80" s="96"/>
      <c r="AQU80" s="96"/>
      <c r="AQV80" s="96"/>
      <c r="AQW80" s="96"/>
      <c r="AQX80" s="96"/>
      <c r="AQY80" s="96"/>
      <c r="AQZ80" s="96"/>
      <c r="ARA80" s="96"/>
      <c r="ARB80" s="96"/>
      <c r="ARC80" s="96"/>
      <c r="ARD80" s="96"/>
      <c r="ARE80" s="96"/>
      <c r="ARF80" s="96"/>
      <c r="ARG80" s="96"/>
      <c r="ARH80" s="96"/>
      <c r="ARI80" s="96"/>
      <c r="ARJ80" s="96"/>
      <c r="ARK80" s="96"/>
      <c r="ARL80" s="96"/>
      <c r="ARM80" s="96"/>
      <c r="ARN80" s="96"/>
      <c r="ARO80" s="96"/>
      <c r="ARP80" s="96"/>
      <c r="ARQ80" s="96"/>
      <c r="ARR80" s="96"/>
      <c r="ARS80" s="96"/>
      <c r="ART80" s="96"/>
      <c r="ARU80" s="96"/>
      <c r="ARV80" s="96"/>
      <c r="ARW80" s="96"/>
      <c r="ARX80" s="96"/>
      <c r="ARY80" s="96"/>
      <c r="ARZ80" s="96"/>
      <c r="ASA80" s="96"/>
      <c r="ASB80" s="96"/>
      <c r="ASC80" s="96"/>
      <c r="ASD80" s="96"/>
      <c r="ASE80" s="96"/>
      <c r="ASF80" s="96"/>
      <c r="ASG80" s="96"/>
      <c r="ASH80" s="96"/>
      <c r="ASI80" s="96"/>
      <c r="ASJ80" s="96"/>
      <c r="ASK80" s="96"/>
      <c r="ASL80" s="96"/>
      <c r="ASM80" s="96"/>
      <c r="ASN80" s="96"/>
      <c r="ASO80" s="96"/>
      <c r="ASP80" s="96"/>
      <c r="ASQ80" s="96"/>
      <c r="ASR80" s="96"/>
      <c r="ASS80" s="96"/>
      <c r="AST80" s="96"/>
      <c r="ASU80" s="96"/>
      <c r="ASV80" s="96"/>
      <c r="ASW80" s="96"/>
      <c r="ASX80" s="96"/>
      <c r="ASY80" s="96"/>
      <c r="ASZ80" s="96"/>
      <c r="ATA80" s="96"/>
      <c r="ATB80" s="96"/>
      <c r="ATC80" s="96"/>
      <c r="ATD80" s="96"/>
      <c r="ATE80" s="96"/>
      <c r="ATF80" s="96"/>
      <c r="ATG80" s="96"/>
      <c r="ATH80" s="96"/>
      <c r="ATI80" s="96"/>
      <c r="ATJ80" s="96"/>
      <c r="ATK80" s="96"/>
      <c r="ATL80" s="96"/>
      <c r="ATM80" s="96"/>
      <c r="ATN80" s="96"/>
      <c r="ATO80" s="96"/>
      <c r="ATP80" s="96"/>
      <c r="ATQ80" s="96"/>
      <c r="ATR80" s="96"/>
      <c r="ATS80" s="96"/>
      <c r="ATT80" s="96"/>
      <c r="ATU80" s="96"/>
      <c r="ATV80" s="96"/>
      <c r="ATW80" s="96"/>
      <c r="ATX80" s="96"/>
      <c r="ATY80" s="96"/>
      <c r="ATZ80" s="96"/>
      <c r="AUA80" s="96"/>
      <c r="AUB80" s="96"/>
      <c r="AUC80" s="96"/>
      <c r="AUD80" s="96"/>
      <c r="AUE80" s="96"/>
      <c r="AUF80" s="96"/>
      <c r="AUG80" s="96"/>
      <c r="AUH80" s="96"/>
      <c r="AUI80" s="96"/>
      <c r="AUJ80" s="96"/>
      <c r="AUK80" s="96"/>
      <c r="AUL80" s="96"/>
      <c r="AUM80" s="96"/>
      <c r="AUN80" s="96"/>
      <c r="AUO80" s="96"/>
      <c r="AUP80" s="96"/>
      <c r="AUQ80" s="96"/>
      <c r="AUR80" s="96"/>
      <c r="AUS80" s="96"/>
      <c r="AUT80" s="96"/>
      <c r="AUU80" s="96"/>
      <c r="AUV80" s="96"/>
      <c r="AUW80" s="96"/>
      <c r="AUX80" s="96"/>
      <c r="AUY80" s="96"/>
      <c r="AUZ80" s="96"/>
      <c r="AVA80" s="96"/>
      <c r="AVB80" s="96"/>
      <c r="AVC80" s="96"/>
      <c r="AVD80" s="96"/>
      <c r="AVE80" s="96"/>
      <c r="AVF80" s="96"/>
      <c r="AVG80" s="96"/>
      <c r="AVH80" s="96"/>
      <c r="AVI80" s="96"/>
      <c r="AVJ80" s="96"/>
      <c r="AVK80" s="96"/>
      <c r="AVL80" s="96"/>
      <c r="AVM80" s="96"/>
      <c r="AVN80" s="96"/>
      <c r="AVO80" s="96"/>
      <c r="AVP80" s="96"/>
      <c r="AVQ80" s="96"/>
      <c r="AVR80" s="96"/>
      <c r="AVS80" s="96"/>
      <c r="AVT80" s="96"/>
      <c r="AVU80" s="96"/>
      <c r="AVV80" s="96"/>
      <c r="AVW80" s="96"/>
      <c r="AVX80" s="96"/>
      <c r="AVY80" s="96"/>
      <c r="AVZ80" s="96"/>
      <c r="AWA80" s="96"/>
      <c r="AWB80" s="96"/>
      <c r="AWC80" s="96"/>
      <c r="AWD80" s="96"/>
      <c r="AWE80" s="96"/>
      <c r="AWF80" s="96"/>
      <c r="AWG80" s="96"/>
      <c r="AWH80" s="96"/>
      <c r="AWI80" s="96"/>
      <c r="AWJ80" s="96"/>
      <c r="AWK80" s="96"/>
      <c r="AWL80" s="96"/>
      <c r="AWM80" s="96"/>
      <c r="AWN80" s="96"/>
      <c r="AWO80" s="96"/>
      <c r="AWP80" s="96"/>
      <c r="AWQ80" s="96"/>
      <c r="AWR80" s="96"/>
      <c r="AWS80" s="96"/>
      <c r="AWT80" s="96"/>
      <c r="AWU80" s="96"/>
      <c r="AWV80" s="96"/>
      <c r="AWW80" s="96"/>
      <c r="AWX80" s="96"/>
      <c r="AWY80" s="96"/>
      <c r="AWZ80" s="96"/>
      <c r="AXA80" s="96"/>
      <c r="AXB80" s="96"/>
      <c r="AXC80" s="96"/>
      <c r="AXD80" s="96"/>
      <c r="AXE80" s="96"/>
      <c r="AXF80" s="96"/>
      <c r="AXG80" s="96"/>
      <c r="AXH80" s="96"/>
      <c r="AXI80" s="96"/>
      <c r="AXJ80" s="96"/>
      <c r="AXK80" s="96"/>
      <c r="AXL80" s="96"/>
      <c r="AXM80" s="96"/>
      <c r="AXN80" s="96"/>
      <c r="AXO80" s="96"/>
      <c r="AXP80" s="96"/>
      <c r="AXQ80" s="96"/>
      <c r="AXR80" s="96"/>
      <c r="AXS80" s="96"/>
      <c r="AXT80" s="96"/>
      <c r="AXU80" s="96"/>
      <c r="AXV80" s="96"/>
      <c r="AXW80" s="96"/>
      <c r="AXX80" s="96"/>
      <c r="AXY80" s="96"/>
      <c r="AXZ80" s="96"/>
      <c r="AYA80" s="96"/>
      <c r="AYB80" s="96"/>
      <c r="AYC80" s="96"/>
      <c r="AYD80" s="96"/>
      <c r="AYE80" s="96"/>
      <c r="AYF80" s="96"/>
      <c r="AYG80" s="96"/>
      <c r="AYH80" s="96"/>
      <c r="AYI80" s="96"/>
      <c r="AYJ80" s="96"/>
      <c r="AYK80" s="96"/>
      <c r="AYL80" s="96"/>
      <c r="AYM80" s="96"/>
      <c r="AYN80" s="96"/>
      <c r="AYO80" s="96"/>
      <c r="AYP80" s="96"/>
      <c r="AYQ80" s="96"/>
      <c r="AYR80" s="96"/>
      <c r="AYS80" s="96"/>
      <c r="AYT80" s="96"/>
      <c r="AYU80" s="96"/>
      <c r="AYV80" s="96"/>
      <c r="AYW80" s="96"/>
      <c r="AYX80" s="96"/>
      <c r="AYY80" s="96"/>
      <c r="AYZ80" s="96"/>
      <c r="AZA80" s="96"/>
      <c r="AZB80" s="96"/>
      <c r="AZC80" s="96"/>
      <c r="AZD80" s="96"/>
      <c r="AZE80" s="96"/>
      <c r="AZF80" s="96"/>
      <c r="AZG80" s="96"/>
      <c r="AZH80" s="96"/>
      <c r="AZI80" s="96"/>
      <c r="AZJ80" s="96"/>
      <c r="AZK80" s="96"/>
      <c r="AZL80" s="96"/>
      <c r="AZM80" s="96"/>
      <c r="AZN80" s="96"/>
      <c r="AZO80" s="96"/>
      <c r="AZP80" s="96"/>
      <c r="AZQ80" s="96"/>
      <c r="AZR80" s="96"/>
      <c r="AZS80" s="96"/>
      <c r="AZT80" s="96"/>
      <c r="AZU80" s="96"/>
      <c r="AZV80" s="96"/>
      <c r="AZW80" s="96"/>
      <c r="AZX80" s="96"/>
      <c r="AZY80" s="96"/>
      <c r="AZZ80" s="96"/>
      <c r="BAA80" s="96"/>
      <c r="BAB80" s="96"/>
      <c r="BAC80" s="96"/>
      <c r="BAD80" s="96"/>
      <c r="BAE80" s="96"/>
      <c r="BAF80" s="96"/>
      <c r="BAG80" s="96"/>
      <c r="BAH80" s="96"/>
      <c r="BAI80" s="96"/>
      <c r="BAJ80" s="96"/>
      <c r="BAK80" s="96"/>
      <c r="BAL80" s="96"/>
      <c r="BAM80" s="96"/>
      <c r="BAN80" s="96"/>
      <c r="BAO80" s="96"/>
      <c r="BAP80" s="96"/>
      <c r="BAQ80" s="96"/>
      <c r="BAR80" s="96"/>
      <c r="BAS80" s="96"/>
      <c r="BAT80" s="96"/>
      <c r="BAU80" s="96"/>
      <c r="BAV80" s="96"/>
      <c r="BAW80" s="96"/>
      <c r="BAX80" s="96"/>
      <c r="BAY80" s="96"/>
      <c r="BAZ80" s="96"/>
      <c r="BBA80" s="96"/>
      <c r="BBB80" s="96"/>
      <c r="BBC80" s="96"/>
      <c r="BBD80" s="96"/>
      <c r="BBE80" s="96"/>
      <c r="BBF80" s="96"/>
      <c r="BBG80" s="96"/>
      <c r="BBH80" s="96"/>
      <c r="BBI80" s="96"/>
      <c r="BBJ80" s="96"/>
      <c r="BBK80" s="96"/>
      <c r="BBL80" s="96"/>
      <c r="BBM80" s="96"/>
      <c r="BBN80" s="96"/>
      <c r="BBO80" s="96"/>
      <c r="BBP80" s="96"/>
      <c r="BBQ80" s="96"/>
      <c r="BBR80" s="96"/>
      <c r="BBS80" s="96"/>
      <c r="BBT80" s="96"/>
      <c r="BBU80" s="96"/>
      <c r="BBV80" s="96"/>
      <c r="BBW80" s="96"/>
      <c r="BBX80" s="96"/>
      <c r="BBY80" s="96"/>
      <c r="BBZ80" s="96"/>
      <c r="BCA80" s="96"/>
      <c r="BCB80" s="96"/>
      <c r="BCC80" s="96"/>
      <c r="BCD80" s="96"/>
      <c r="BCE80" s="96"/>
      <c r="BCF80" s="96"/>
      <c r="BCG80" s="96"/>
      <c r="BCH80" s="96"/>
      <c r="BCI80" s="96"/>
      <c r="BCJ80" s="96"/>
      <c r="BCK80" s="96"/>
      <c r="BCL80" s="96"/>
      <c r="BCM80" s="96"/>
      <c r="BCN80" s="96"/>
      <c r="BCO80" s="96"/>
      <c r="BCP80" s="96"/>
      <c r="BCQ80" s="96"/>
      <c r="BCR80" s="96"/>
      <c r="BCS80" s="96"/>
      <c r="BCT80" s="96"/>
      <c r="BCU80" s="96"/>
      <c r="BCV80" s="96"/>
      <c r="BCW80" s="96"/>
      <c r="BCX80" s="96"/>
      <c r="BCY80" s="96"/>
      <c r="BCZ80" s="96"/>
      <c r="BDA80" s="96"/>
      <c r="BDB80" s="96"/>
      <c r="BDC80" s="96"/>
      <c r="BDD80" s="96"/>
      <c r="BDE80" s="96"/>
      <c r="BDF80" s="96"/>
      <c r="BDG80" s="96"/>
      <c r="BDH80" s="96"/>
      <c r="BDI80" s="96"/>
      <c r="BDJ80" s="96"/>
      <c r="BDK80" s="96"/>
      <c r="BDL80" s="96"/>
      <c r="BDM80" s="96"/>
      <c r="BDN80" s="96"/>
      <c r="BDO80" s="96"/>
      <c r="BDP80" s="96"/>
      <c r="BDQ80" s="96"/>
      <c r="BDR80" s="96"/>
      <c r="BDS80" s="96"/>
      <c r="BDT80" s="96"/>
      <c r="BDU80" s="96"/>
      <c r="BDV80" s="96"/>
      <c r="BDW80" s="96"/>
      <c r="BDX80" s="96"/>
      <c r="BDY80" s="96"/>
      <c r="BDZ80" s="96"/>
      <c r="BEA80" s="96"/>
      <c r="BEB80" s="96"/>
      <c r="BEC80" s="96"/>
      <c r="BED80" s="96"/>
      <c r="BEE80" s="96"/>
      <c r="BEF80" s="96"/>
      <c r="BEG80" s="96"/>
      <c r="BEH80" s="96"/>
      <c r="BEI80" s="96"/>
      <c r="BEJ80" s="96"/>
      <c r="BEK80" s="96"/>
      <c r="BEL80" s="96"/>
      <c r="BEM80" s="96"/>
      <c r="BEN80" s="96"/>
      <c r="BEO80" s="96"/>
      <c r="BEP80" s="96"/>
      <c r="BEQ80" s="96"/>
      <c r="BER80" s="96"/>
      <c r="BES80" s="96"/>
      <c r="BET80" s="96"/>
      <c r="BEU80" s="96"/>
      <c r="BEV80" s="96"/>
      <c r="BEW80" s="96"/>
      <c r="BEX80" s="96"/>
      <c r="BEY80" s="96"/>
      <c r="BEZ80" s="96"/>
      <c r="BFA80" s="96"/>
      <c r="BFB80" s="96"/>
      <c r="BFC80" s="96"/>
      <c r="BFD80" s="96"/>
      <c r="BFE80" s="96"/>
      <c r="BFF80" s="96"/>
      <c r="BFG80" s="96"/>
      <c r="BFH80" s="96"/>
      <c r="BFI80" s="96"/>
      <c r="BFJ80" s="96"/>
      <c r="BFK80" s="96"/>
      <c r="BFL80" s="96"/>
      <c r="BFM80" s="96"/>
      <c r="BFN80" s="96"/>
      <c r="BFO80" s="96"/>
      <c r="BFP80" s="96"/>
      <c r="BFQ80" s="96"/>
      <c r="BFR80" s="96"/>
      <c r="BFS80" s="96"/>
      <c r="BFT80" s="96"/>
      <c r="BFU80" s="96"/>
      <c r="BFV80" s="96"/>
      <c r="BFW80" s="96"/>
      <c r="BFX80" s="96"/>
      <c r="BFY80" s="96"/>
      <c r="BFZ80" s="96"/>
      <c r="BGA80" s="96"/>
      <c r="BGB80" s="96"/>
      <c r="BGC80" s="96"/>
      <c r="BGD80" s="96"/>
      <c r="BGE80" s="96"/>
      <c r="BGF80" s="96"/>
      <c r="BGG80" s="96"/>
      <c r="BGH80" s="96"/>
      <c r="BGI80" s="96"/>
      <c r="BGJ80" s="96"/>
      <c r="BGK80" s="96"/>
      <c r="BGL80" s="96"/>
      <c r="BGM80" s="96"/>
      <c r="BGN80" s="96"/>
      <c r="BGO80" s="96"/>
      <c r="BGP80" s="96"/>
      <c r="BGQ80" s="96"/>
      <c r="BGR80" s="96"/>
      <c r="BGS80" s="96"/>
      <c r="BGT80" s="96"/>
      <c r="BGU80" s="96"/>
      <c r="BGV80" s="96"/>
      <c r="BGW80" s="96"/>
      <c r="BGX80" s="96"/>
      <c r="BGY80" s="96"/>
      <c r="BGZ80" s="96"/>
      <c r="BHA80" s="96"/>
      <c r="BHB80" s="96"/>
      <c r="BHC80" s="96"/>
      <c r="BHD80" s="96"/>
      <c r="BHE80" s="96"/>
      <c r="BHF80" s="96"/>
      <c r="BHG80" s="96"/>
      <c r="BHH80" s="96"/>
      <c r="BHI80" s="96"/>
      <c r="BHJ80" s="96"/>
      <c r="BHK80" s="96"/>
      <c r="BHL80" s="96"/>
      <c r="BHM80" s="96"/>
      <c r="BHN80" s="96"/>
      <c r="BHO80" s="96"/>
      <c r="BHP80" s="96"/>
      <c r="BHQ80" s="96"/>
      <c r="BHR80" s="96"/>
      <c r="BHS80" s="96"/>
      <c r="BHT80" s="96"/>
      <c r="BHU80" s="96"/>
      <c r="BHV80" s="96"/>
      <c r="BHW80" s="96"/>
      <c r="BHX80" s="96"/>
      <c r="BHY80" s="96"/>
      <c r="BHZ80" s="96"/>
      <c r="BIA80" s="96"/>
      <c r="BIB80" s="96"/>
      <c r="BIC80" s="96"/>
      <c r="BID80" s="96"/>
      <c r="BIE80" s="96"/>
      <c r="BIF80" s="96"/>
      <c r="BIG80" s="96"/>
      <c r="BIH80" s="96"/>
      <c r="BII80" s="96"/>
      <c r="BIJ80" s="96"/>
      <c r="BIK80" s="96"/>
      <c r="BIL80" s="96"/>
      <c r="BIM80" s="96"/>
      <c r="BIN80" s="96"/>
      <c r="BIO80" s="96"/>
      <c r="BIP80" s="96"/>
      <c r="BIQ80" s="96"/>
      <c r="BIR80" s="96"/>
      <c r="BIS80" s="96"/>
      <c r="BIT80" s="96"/>
      <c r="BIU80" s="96"/>
      <c r="BIV80" s="96"/>
      <c r="BIW80" s="96"/>
      <c r="BIX80" s="96"/>
      <c r="BIY80" s="96"/>
      <c r="BIZ80" s="96"/>
      <c r="BJA80" s="96"/>
      <c r="BJB80" s="96"/>
      <c r="BJC80" s="96"/>
      <c r="BJD80" s="96"/>
      <c r="BJE80" s="96"/>
      <c r="BJF80" s="96"/>
      <c r="BJG80" s="96"/>
      <c r="BJH80" s="96"/>
      <c r="BJI80" s="96"/>
      <c r="BJJ80" s="96"/>
      <c r="BJK80" s="96"/>
      <c r="BJL80" s="96"/>
      <c r="BJM80" s="96"/>
      <c r="BJN80" s="96"/>
      <c r="BJO80" s="96"/>
      <c r="BJP80" s="96"/>
      <c r="BJQ80" s="96"/>
      <c r="BJR80" s="96"/>
      <c r="BJS80" s="96"/>
      <c r="BJT80" s="96"/>
      <c r="BJU80" s="96"/>
      <c r="BJV80" s="96"/>
      <c r="BJW80" s="96"/>
      <c r="BJX80" s="96"/>
      <c r="BJY80" s="96"/>
      <c r="BJZ80" s="96"/>
      <c r="BKA80" s="96"/>
      <c r="BKB80" s="96"/>
      <c r="BKC80" s="96"/>
      <c r="BKD80" s="96"/>
      <c r="BKE80" s="96"/>
      <c r="BKF80" s="96"/>
      <c r="BKG80" s="96"/>
      <c r="BKH80" s="96"/>
      <c r="BKI80" s="96"/>
      <c r="BKJ80" s="96"/>
      <c r="BKK80" s="96"/>
      <c r="BKL80" s="96"/>
      <c r="BKM80" s="96"/>
      <c r="BKN80" s="96"/>
      <c r="BKO80" s="96"/>
      <c r="BKP80" s="96"/>
      <c r="BKQ80" s="96"/>
      <c r="BKR80" s="96"/>
      <c r="BKS80" s="96"/>
      <c r="BKT80" s="96"/>
      <c r="BKU80" s="96"/>
      <c r="BKV80" s="96"/>
      <c r="BKW80" s="96"/>
      <c r="BKX80" s="96"/>
      <c r="BKY80" s="96"/>
      <c r="BKZ80" s="96"/>
      <c r="BLA80" s="96"/>
      <c r="BLB80" s="96"/>
      <c r="BLC80" s="96"/>
      <c r="BLD80" s="96"/>
      <c r="BLE80" s="96"/>
      <c r="BLF80" s="96"/>
      <c r="BLG80" s="96"/>
      <c r="BLH80" s="96"/>
      <c r="BLI80" s="96"/>
      <c r="BLJ80" s="96"/>
      <c r="BLK80" s="96"/>
      <c r="BLL80" s="96"/>
      <c r="BLM80" s="96"/>
      <c r="BLN80" s="96"/>
      <c r="BLO80" s="96"/>
      <c r="BLP80" s="96"/>
      <c r="BLQ80" s="96"/>
      <c r="BLR80" s="96"/>
      <c r="BLS80" s="96"/>
      <c r="BLT80" s="96"/>
      <c r="BLU80" s="96"/>
      <c r="BLV80" s="96"/>
      <c r="BLW80" s="96"/>
      <c r="BLX80" s="96"/>
      <c r="BLY80" s="96"/>
      <c r="BLZ80" s="96"/>
      <c r="BMA80" s="96"/>
      <c r="BMB80" s="96"/>
      <c r="BMC80" s="96"/>
      <c r="BMD80" s="96"/>
      <c r="BME80" s="96"/>
      <c r="BMF80" s="96"/>
      <c r="BMG80" s="96"/>
      <c r="BMH80" s="96"/>
      <c r="BMI80" s="96"/>
      <c r="BMJ80" s="96"/>
      <c r="BMK80" s="96"/>
      <c r="BML80" s="96"/>
      <c r="BMM80" s="96"/>
      <c r="BMN80" s="96"/>
      <c r="BMO80" s="96"/>
      <c r="BMP80" s="96"/>
      <c r="BMQ80" s="96"/>
      <c r="BMR80" s="96"/>
      <c r="BMS80" s="96"/>
      <c r="BMT80" s="96"/>
      <c r="BMU80" s="96"/>
      <c r="BMV80" s="96"/>
      <c r="BMW80" s="96"/>
      <c r="BMX80" s="96"/>
      <c r="BMY80" s="96"/>
      <c r="BMZ80" s="96"/>
      <c r="BNA80" s="96"/>
      <c r="BNB80" s="96"/>
      <c r="BNC80" s="96"/>
      <c r="BND80" s="96"/>
      <c r="BNE80" s="96"/>
      <c r="BNF80" s="96"/>
      <c r="BNG80" s="96"/>
      <c r="BNH80" s="96"/>
      <c r="BNI80" s="96"/>
      <c r="BNJ80" s="96"/>
      <c r="BNK80" s="96"/>
      <c r="BNL80" s="96"/>
      <c r="BNM80" s="96"/>
      <c r="BNN80" s="96"/>
      <c r="BNO80" s="96"/>
      <c r="BNP80" s="96"/>
      <c r="BNQ80" s="96"/>
      <c r="BNR80" s="96"/>
      <c r="BNS80" s="96"/>
      <c r="BNT80" s="96"/>
      <c r="BNU80" s="96"/>
      <c r="BNV80" s="96"/>
      <c r="BNW80" s="96"/>
      <c r="BNX80" s="96"/>
      <c r="BNY80" s="96"/>
      <c r="BNZ80" s="96"/>
      <c r="BOA80" s="96"/>
      <c r="BOB80" s="96"/>
      <c r="BOC80" s="96"/>
      <c r="BOD80" s="96"/>
      <c r="BOE80" s="96"/>
      <c r="BOF80" s="96"/>
      <c r="BOG80" s="96"/>
      <c r="BOH80" s="96"/>
      <c r="BOI80" s="96"/>
      <c r="BOJ80" s="96"/>
      <c r="BOK80" s="96"/>
      <c r="BOL80" s="96"/>
      <c r="BOM80" s="96"/>
      <c r="BON80" s="96"/>
      <c r="BOO80" s="96"/>
      <c r="BOP80" s="96"/>
      <c r="BOQ80" s="96"/>
      <c r="BOR80" s="96"/>
      <c r="BOS80" s="96"/>
      <c r="BOT80" s="96"/>
      <c r="BOU80" s="96"/>
      <c r="BOV80" s="96"/>
      <c r="BOW80" s="96"/>
      <c r="BOX80" s="96"/>
      <c r="BOY80" s="96"/>
      <c r="BOZ80" s="96"/>
      <c r="BPA80" s="96"/>
      <c r="BPB80" s="96"/>
      <c r="BPC80" s="96"/>
      <c r="BPD80" s="96"/>
      <c r="BPE80" s="96"/>
      <c r="BPF80" s="96"/>
      <c r="BPG80" s="96"/>
      <c r="BPH80" s="96"/>
      <c r="BPI80" s="96"/>
      <c r="BPJ80" s="96"/>
      <c r="BPK80" s="96"/>
      <c r="BPL80" s="96"/>
      <c r="BPM80" s="96"/>
      <c r="BPN80" s="96"/>
      <c r="BPO80" s="96"/>
      <c r="BPP80" s="96"/>
      <c r="BPQ80" s="96"/>
      <c r="BPR80" s="96"/>
      <c r="BPS80" s="96"/>
      <c r="BPT80" s="96"/>
      <c r="BPU80" s="96"/>
      <c r="BPV80" s="96"/>
      <c r="BPW80" s="96"/>
      <c r="BPX80" s="96"/>
      <c r="BPY80" s="96"/>
      <c r="BPZ80" s="96"/>
      <c r="BQA80" s="96"/>
      <c r="BQB80" s="96"/>
      <c r="BQC80" s="96"/>
      <c r="BQD80" s="96"/>
      <c r="BQE80" s="96"/>
      <c r="BQF80" s="96"/>
      <c r="BQG80" s="96"/>
      <c r="BQH80" s="96"/>
      <c r="BQI80" s="96"/>
      <c r="BQJ80" s="96"/>
      <c r="BQK80" s="96"/>
      <c r="BQL80" s="96"/>
      <c r="BQM80" s="96"/>
      <c r="BQN80" s="96"/>
      <c r="BQO80" s="96"/>
      <c r="BQP80" s="96"/>
      <c r="BQQ80" s="96"/>
      <c r="BQR80" s="96"/>
      <c r="BQS80" s="96"/>
      <c r="BQT80" s="96"/>
      <c r="BQU80" s="96"/>
      <c r="BQV80" s="96"/>
      <c r="BQW80" s="96"/>
      <c r="BQX80" s="96"/>
      <c r="BQY80" s="96"/>
      <c r="BQZ80" s="96"/>
      <c r="BRA80" s="96"/>
      <c r="BRB80" s="96"/>
      <c r="BRC80" s="96"/>
      <c r="BRD80" s="96"/>
      <c r="BRE80" s="96"/>
      <c r="BRF80" s="96"/>
      <c r="BRG80" s="96"/>
      <c r="BRH80" s="96"/>
      <c r="BRI80" s="96"/>
      <c r="BRJ80" s="96"/>
      <c r="BRK80" s="96"/>
      <c r="BRL80" s="96"/>
      <c r="BRM80" s="96"/>
      <c r="BRN80" s="96"/>
      <c r="BRO80" s="96"/>
      <c r="BRP80" s="96"/>
      <c r="BRQ80" s="96"/>
      <c r="BRR80" s="96"/>
      <c r="BRS80" s="96"/>
      <c r="BRT80" s="96"/>
      <c r="BRU80" s="96"/>
      <c r="BRV80" s="96"/>
      <c r="BRW80" s="96"/>
      <c r="BRX80" s="96"/>
      <c r="BRY80" s="96"/>
      <c r="BRZ80" s="96"/>
      <c r="BSA80" s="96"/>
      <c r="BSB80" s="96"/>
      <c r="BSC80" s="96"/>
      <c r="BSD80" s="96"/>
      <c r="BSE80" s="96"/>
      <c r="BSF80" s="96"/>
      <c r="BSG80" s="96"/>
      <c r="BSH80" s="96"/>
      <c r="BSI80" s="96"/>
      <c r="BSJ80" s="96"/>
      <c r="BSK80" s="96"/>
      <c r="BSL80" s="96"/>
      <c r="BSM80" s="96"/>
      <c r="BSN80" s="96"/>
      <c r="BSO80" s="96"/>
      <c r="BSP80" s="96"/>
      <c r="BSQ80" s="96"/>
      <c r="BSR80" s="96"/>
      <c r="BSS80" s="96"/>
      <c r="BST80" s="96"/>
      <c r="BSU80" s="96"/>
      <c r="BSV80" s="96"/>
      <c r="BSW80" s="96"/>
      <c r="BSX80" s="96"/>
      <c r="BSY80" s="96"/>
      <c r="BSZ80" s="96"/>
      <c r="BTA80" s="96"/>
      <c r="BTB80" s="96"/>
      <c r="BTC80" s="96"/>
      <c r="BTD80" s="96"/>
      <c r="BTE80" s="96"/>
      <c r="BTF80" s="96"/>
      <c r="BTG80" s="96"/>
      <c r="BTH80" s="96"/>
      <c r="BTI80" s="96"/>
      <c r="BTJ80" s="96"/>
      <c r="BTK80" s="96"/>
      <c r="BTL80" s="96"/>
      <c r="BTM80" s="96"/>
      <c r="BTN80" s="96"/>
      <c r="BTO80" s="96"/>
      <c r="BTP80" s="96"/>
      <c r="BTQ80" s="96"/>
      <c r="BTR80" s="96"/>
      <c r="BTS80" s="96"/>
      <c r="BTT80" s="96"/>
      <c r="BTU80" s="96"/>
      <c r="BTV80" s="96"/>
      <c r="BTW80" s="96"/>
      <c r="BTX80" s="96"/>
      <c r="BTY80" s="96"/>
      <c r="BTZ80" s="96"/>
      <c r="BUA80" s="96"/>
      <c r="BUB80" s="96"/>
      <c r="BUC80" s="96"/>
      <c r="BUD80" s="96"/>
      <c r="BUE80" s="96"/>
      <c r="BUF80" s="96"/>
      <c r="BUG80" s="96"/>
      <c r="BUH80" s="96"/>
      <c r="BUI80" s="96"/>
      <c r="BUJ80" s="96"/>
      <c r="BUK80" s="96"/>
      <c r="BUL80" s="96"/>
      <c r="BUM80" s="96"/>
      <c r="BUN80" s="96"/>
      <c r="BUO80" s="96"/>
      <c r="BUP80" s="96"/>
      <c r="BUQ80" s="96"/>
      <c r="BUR80" s="96"/>
      <c r="BUS80" s="96"/>
      <c r="BUT80" s="96"/>
      <c r="BUU80" s="96"/>
      <c r="BUV80" s="96"/>
      <c r="BUW80" s="96"/>
      <c r="BUX80" s="96"/>
      <c r="BUY80" s="96"/>
      <c r="BUZ80" s="96"/>
      <c r="BVA80" s="96"/>
      <c r="BVB80" s="96"/>
      <c r="BVC80" s="96"/>
      <c r="BVD80" s="96"/>
      <c r="BVE80" s="96"/>
      <c r="BVF80" s="96"/>
      <c r="BVG80" s="96"/>
      <c r="BVH80" s="96"/>
      <c r="BVI80" s="96"/>
      <c r="BVJ80" s="96"/>
      <c r="BVK80" s="96"/>
      <c r="BVL80" s="96"/>
      <c r="BVM80" s="96"/>
      <c r="BVN80" s="96"/>
      <c r="BVO80" s="96"/>
      <c r="BVP80" s="96"/>
      <c r="BVQ80" s="96"/>
      <c r="BVR80" s="96"/>
      <c r="BVS80" s="96"/>
      <c r="BVT80" s="96"/>
      <c r="BVU80" s="96"/>
      <c r="BVV80" s="96"/>
      <c r="BVW80" s="96"/>
      <c r="BVX80" s="96"/>
      <c r="BVY80" s="96"/>
      <c r="BVZ80" s="96"/>
      <c r="BWA80" s="96"/>
      <c r="BWB80" s="96"/>
      <c r="BWC80" s="96"/>
      <c r="BWD80" s="96"/>
      <c r="BWE80" s="96"/>
      <c r="BWF80" s="96"/>
      <c r="BWG80" s="96"/>
      <c r="BWH80" s="96"/>
      <c r="BWI80" s="96"/>
      <c r="BWJ80" s="96"/>
      <c r="BWK80" s="96"/>
      <c r="BWL80" s="96"/>
      <c r="BWM80" s="96"/>
      <c r="BWN80" s="96"/>
      <c r="BWO80" s="96"/>
      <c r="BWP80" s="96"/>
      <c r="BWQ80" s="96"/>
      <c r="BWR80" s="96"/>
      <c r="BWS80" s="96"/>
      <c r="BWT80" s="96"/>
      <c r="BWU80" s="96"/>
      <c r="BWV80" s="96"/>
      <c r="BWW80" s="96"/>
      <c r="BWX80" s="96"/>
      <c r="BWY80" s="96"/>
      <c r="BWZ80" s="96"/>
      <c r="BXA80" s="96"/>
      <c r="BXB80" s="96"/>
      <c r="BXC80" s="96"/>
      <c r="BXD80" s="96"/>
      <c r="BXE80" s="96"/>
      <c r="BXF80" s="96"/>
      <c r="BXG80" s="96"/>
      <c r="BXH80" s="96"/>
      <c r="BXI80" s="96"/>
      <c r="BXJ80" s="96"/>
      <c r="BXK80" s="96"/>
      <c r="BXL80" s="96"/>
      <c r="BXM80" s="96"/>
      <c r="BXN80" s="96"/>
      <c r="BXO80" s="96"/>
      <c r="BXP80" s="96"/>
      <c r="BXQ80" s="96"/>
      <c r="BXR80" s="96"/>
      <c r="BXS80" s="96"/>
      <c r="BXT80" s="96"/>
      <c r="BXU80" s="96"/>
      <c r="BXV80" s="96"/>
      <c r="BXW80" s="96"/>
      <c r="BXX80" s="96"/>
      <c r="BXY80" s="96"/>
      <c r="BXZ80" s="96"/>
      <c r="BYA80" s="96"/>
      <c r="BYB80" s="96"/>
      <c r="BYC80" s="96"/>
      <c r="BYD80" s="96"/>
      <c r="BYE80" s="96"/>
      <c r="BYF80" s="96"/>
      <c r="BYG80" s="96"/>
      <c r="BYH80" s="96"/>
      <c r="BYI80" s="96"/>
      <c r="BYJ80" s="96"/>
      <c r="BYK80" s="96"/>
      <c r="BYL80" s="96"/>
      <c r="BYM80" s="96"/>
      <c r="BYN80" s="96"/>
      <c r="BYO80" s="96"/>
      <c r="BYP80" s="96"/>
      <c r="BYQ80" s="96"/>
      <c r="BYR80" s="96"/>
      <c r="BYS80" s="96"/>
      <c r="BYT80" s="96"/>
      <c r="BYU80" s="96"/>
      <c r="BYV80" s="96"/>
      <c r="BYW80" s="96"/>
      <c r="BYX80" s="96"/>
      <c r="BYY80" s="96"/>
      <c r="BYZ80" s="96"/>
      <c r="BZA80" s="96"/>
      <c r="BZB80" s="96"/>
      <c r="BZC80" s="96"/>
      <c r="BZD80" s="96"/>
      <c r="BZE80" s="96"/>
      <c r="BZF80" s="96"/>
      <c r="BZG80" s="96"/>
      <c r="BZH80" s="96"/>
      <c r="BZI80" s="96"/>
      <c r="BZJ80" s="96"/>
      <c r="BZK80" s="96"/>
      <c r="BZL80" s="96"/>
      <c r="BZM80" s="96"/>
      <c r="BZN80" s="96"/>
      <c r="BZO80" s="96"/>
      <c r="BZP80" s="96"/>
      <c r="BZQ80" s="96"/>
      <c r="BZR80" s="96"/>
      <c r="BZS80" s="96"/>
      <c r="BZT80" s="96"/>
      <c r="BZU80" s="96"/>
      <c r="BZV80" s="96"/>
      <c r="BZW80" s="96"/>
      <c r="BZX80" s="96"/>
      <c r="BZY80" s="96"/>
      <c r="BZZ80" s="96"/>
      <c r="CAA80" s="96"/>
      <c r="CAB80" s="96"/>
      <c r="CAC80" s="96"/>
      <c r="CAD80" s="96"/>
      <c r="CAE80" s="96"/>
      <c r="CAF80" s="96"/>
      <c r="CAG80" s="96"/>
      <c r="CAH80" s="96"/>
      <c r="CAI80" s="96"/>
      <c r="CAJ80" s="96"/>
      <c r="CAK80" s="96"/>
      <c r="CAL80" s="96"/>
      <c r="CAM80" s="96"/>
      <c r="CAN80" s="96"/>
      <c r="CAO80" s="96"/>
      <c r="CAP80" s="96"/>
      <c r="CAQ80" s="96"/>
      <c r="CAR80" s="96"/>
      <c r="CAS80" s="96"/>
      <c r="CAT80" s="96"/>
      <c r="CAU80" s="96"/>
      <c r="CAV80" s="96"/>
      <c r="CAW80" s="96"/>
      <c r="CAX80" s="96"/>
      <c r="CAY80" s="96"/>
      <c r="CAZ80" s="96"/>
      <c r="CBA80" s="96"/>
      <c r="CBB80" s="96"/>
      <c r="CBC80" s="96"/>
      <c r="CBD80" s="96"/>
      <c r="CBE80" s="96"/>
      <c r="CBF80" s="96"/>
      <c r="CBG80" s="96"/>
      <c r="CBH80" s="96"/>
      <c r="CBI80" s="96"/>
      <c r="CBJ80" s="96"/>
      <c r="CBK80" s="96"/>
      <c r="CBL80" s="96"/>
      <c r="CBM80" s="96"/>
      <c r="CBN80" s="96"/>
      <c r="CBO80" s="96"/>
      <c r="CBP80" s="96"/>
      <c r="CBQ80" s="96"/>
      <c r="CBR80" s="96"/>
      <c r="CBS80" s="96"/>
      <c r="CBT80" s="96"/>
      <c r="CBU80" s="96"/>
      <c r="CBV80" s="96"/>
      <c r="CBW80" s="96"/>
      <c r="CBX80" s="96"/>
      <c r="CBY80" s="96"/>
      <c r="CBZ80" s="96"/>
      <c r="CCA80" s="96"/>
      <c r="CCB80" s="96"/>
      <c r="CCC80" s="96"/>
      <c r="CCD80" s="96"/>
      <c r="CCE80" s="96"/>
      <c r="CCF80" s="96"/>
      <c r="CCG80" s="96"/>
      <c r="CCH80" s="96"/>
      <c r="CCI80" s="96"/>
      <c r="CCJ80" s="96"/>
      <c r="CCK80" s="96"/>
      <c r="CCL80" s="96"/>
      <c r="CCM80" s="96"/>
      <c r="CCN80" s="96"/>
      <c r="CCO80" s="96"/>
      <c r="CCP80" s="96"/>
      <c r="CCQ80" s="96"/>
      <c r="CCR80" s="96"/>
      <c r="CCS80" s="96"/>
      <c r="CCT80" s="96"/>
      <c r="CCU80" s="96"/>
      <c r="CCV80" s="96"/>
      <c r="CCW80" s="96"/>
      <c r="CCX80" s="96"/>
      <c r="CCY80" s="96"/>
      <c r="CCZ80" s="96"/>
      <c r="CDA80" s="96"/>
      <c r="CDB80" s="96"/>
      <c r="CDC80" s="96"/>
      <c r="CDD80" s="96"/>
      <c r="CDE80" s="96"/>
      <c r="CDF80" s="96"/>
      <c r="CDG80" s="96"/>
      <c r="CDH80" s="96"/>
      <c r="CDI80" s="96"/>
      <c r="CDJ80" s="96"/>
      <c r="CDK80" s="96"/>
      <c r="CDL80" s="96"/>
      <c r="CDM80" s="96"/>
      <c r="CDN80" s="96"/>
      <c r="CDO80" s="96"/>
      <c r="CDP80" s="96"/>
      <c r="CDQ80" s="96"/>
      <c r="CDR80" s="96"/>
      <c r="CDS80" s="96"/>
      <c r="CDT80" s="96"/>
      <c r="CDU80" s="96"/>
      <c r="CDV80" s="96"/>
      <c r="CDW80" s="96"/>
      <c r="CDX80" s="96"/>
      <c r="CDY80" s="96"/>
      <c r="CDZ80" s="96"/>
      <c r="CEA80" s="96"/>
      <c r="CEB80" s="96"/>
      <c r="CEC80" s="96"/>
      <c r="CED80" s="96"/>
      <c r="CEE80" s="96"/>
      <c r="CEF80" s="96"/>
      <c r="CEG80" s="96"/>
      <c r="CEH80" s="96"/>
      <c r="CEI80" s="96"/>
      <c r="CEJ80" s="96"/>
      <c r="CEK80" s="96"/>
      <c r="CEL80" s="96"/>
      <c r="CEM80" s="96"/>
      <c r="CEN80" s="96"/>
      <c r="CEO80" s="96"/>
      <c r="CEP80" s="96"/>
      <c r="CEQ80" s="96"/>
      <c r="CER80" s="96"/>
      <c r="CES80" s="96"/>
      <c r="CET80" s="96"/>
      <c r="CEU80" s="96"/>
      <c r="CEV80" s="96"/>
      <c r="CEW80" s="96"/>
      <c r="CEX80" s="96"/>
      <c r="CEY80" s="96"/>
      <c r="CEZ80" s="96"/>
      <c r="CFA80" s="96"/>
      <c r="CFB80" s="96"/>
      <c r="CFC80" s="96"/>
      <c r="CFD80" s="96"/>
      <c r="CFE80" s="96"/>
      <c r="CFF80" s="96"/>
      <c r="CFG80" s="96"/>
      <c r="CFH80" s="96"/>
      <c r="CFI80" s="96"/>
      <c r="CFJ80" s="96"/>
      <c r="CFK80" s="96"/>
      <c r="CFL80" s="96"/>
      <c r="CFM80" s="96"/>
      <c r="CFN80" s="96"/>
      <c r="CFO80" s="96"/>
      <c r="CFP80" s="96"/>
      <c r="CFQ80" s="96"/>
      <c r="CFR80" s="96"/>
      <c r="CFS80" s="96"/>
      <c r="CFT80" s="96"/>
      <c r="CFU80" s="96"/>
      <c r="CFV80" s="96"/>
      <c r="CFW80" s="96"/>
      <c r="CFX80" s="96"/>
      <c r="CFY80" s="96"/>
      <c r="CFZ80" s="96"/>
      <c r="CGA80" s="96"/>
      <c r="CGB80" s="96"/>
      <c r="CGC80" s="96"/>
      <c r="CGD80" s="96"/>
      <c r="CGE80" s="96"/>
      <c r="CGF80" s="96"/>
      <c r="CGG80" s="96"/>
      <c r="CGH80" s="96"/>
      <c r="CGI80" s="96"/>
      <c r="CGJ80" s="96"/>
      <c r="CGK80" s="96"/>
      <c r="CGL80" s="96"/>
      <c r="CGM80" s="96"/>
      <c r="CGN80" s="96"/>
      <c r="CGO80" s="96"/>
      <c r="CGP80" s="96"/>
      <c r="CGQ80" s="96"/>
      <c r="CGR80" s="96"/>
      <c r="CGS80" s="96"/>
      <c r="CGT80" s="96"/>
      <c r="CGU80" s="96"/>
      <c r="CGV80" s="96"/>
      <c r="CGW80" s="96"/>
      <c r="CGX80" s="96"/>
      <c r="CGY80" s="96"/>
      <c r="CGZ80" s="96"/>
      <c r="CHA80" s="96"/>
      <c r="CHB80" s="96"/>
      <c r="CHC80" s="96"/>
      <c r="CHD80" s="96"/>
      <c r="CHE80" s="96"/>
      <c r="CHF80" s="96"/>
      <c r="CHG80" s="96"/>
      <c r="CHH80" s="96"/>
      <c r="CHI80" s="96"/>
      <c r="CHJ80" s="96"/>
      <c r="CHK80" s="96"/>
      <c r="CHL80" s="96"/>
      <c r="CHM80" s="96"/>
      <c r="CHN80" s="96"/>
      <c r="CHO80" s="96"/>
      <c r="CHP80" s="96"/>
      <c r="CHQ80" s="96"/>
      <c r="CHR80" s="96"/>
      <c r="CHS80" s="96"/>
      <c r="CHT80" s="96"/>
      <c r="CHU80" s="96"/>
      <c r="CHV80" s="96"/>
      <c r="CHW80" s="96"/>
      <c r="CHX80" s="96"/>
      <c r="CHY80" s="96"/>
      <c r="CHZ80" s="96"/>
      <c r="CIA80" s="96"/>
      <c r="CIB80" s="96"/>
      <c r="CIC80" s="96"/>
      <c r="CID80" s="96"/>
      <c r="CIE80" s="96"/>
      <c r="CIF80" s="96"/>
      <c r="CIG80" s="96"/>
      <c r="CIH80" s="96"/>
      <c r="CII80" s="96"/>
      <c r="CIJ80" s="96"/>
      <c r="CIK80" s="96"/>
      <c r="CIL80" s="96"/>
      <c r="CIM80" s="96"/>
      <c r="CIN80" s="96"/>
      <c r="CIO80" s="96"/>
      <c r="CIP80" s="96"/>
      <c r="CIQ80" s="96"/>
      <c r="CIR80" s="96"/>
      <c r="CIS80" s="96"/>
      <c r="CIT80" s="96"/>
      <c r="CIU80" s="96"/>
      <c r="CIV80" s="96"/>
      <c r="CIW80" s="96"/>
      <c r="CIX80" s="96"/>
      <c r="CIY80" s="96"/>
      <c r="CIZ80" s="96"/>
      <c r="CJA80" s="96"/>
      <c r="CJB80" s="96"/>
      <c r="CJC80" s="96"/>
      <c r="CJD80" s="96"/>
      <c r="CJE80" s="96"/>
      <c r="CJF80" s="96"/>
      <c r="CJG80" s="96"/>
      <c r="CJH80" s="96"/>
      <c r="CJI80" s="96"/>
      <c r="CJJ80" s="96"/>
      <c r="CJK80" s="96"/>
      <c r="CJL80" s="96"/>
      <c r="CJM80" s="96"/>
      <c r="CJN80" s="96"/>
      <c r="CJO80" s="96"/>
      <c r="CJP80" s="96"/>
      <c r="CJQ80" s="96"/>
      <c r="CJR80" s="96"/>
      <c r="CJS80" s="96"/>
      <c r="CJT80" s="96"/>
      <c r="CJU80" s="96"/>
      <c r="CJV80" s="96"/>
      <c r="CJW80" s="96"/>
      <c r="CJX80" s="96"/>
      <c r="CJY80" s="96"/>
      <c r="CJZ80" s="96"/>
      <c r="CKA80" s="96"/>
      <c r="CKB80" s="96"/>
      <c r="CKC80" s="96"/>
      <c r="CKD80" s="96"/>
      <c r="CKE80" s="96"/>
      <c r="CKF80" s="96"/>
      <c r="CKG80" s="96"/>
      <c r="CKH80" s="96"/>
      <c r="CKI80" s="96"/>
      <c r="CKJ80" s="96"/>
      <c r="CKK80" s="96"/>
      <c r="CKL80" s="96"/>
      <c r="CKM80" s="96"/>
      <c r="CKN80" s="96"/>
      <c r="CKO80" s="96"/>
      <c r="CKP80" s="96"/>
      <c r="CKQ80" s="96"/>
      <c r="CKR80" s="96"/>
      <c r="CKS80" s="96"/>
      <c r="CKT80" s="96"/>
      <c r="CKU80" s="96"/>
      <c r="CKV80" s="96"/>
      <c r="CKW80" s="96"/>
      <c r="CKX80" s="96"/>
      <c r="CKY80" s="96"/>
      <c r="CKZ80" s="96"/>
      <c r="CLA80" s="96"/>
      <c r="CLB80" s="96"/>
      <c r="CLC80" s="96"/>
      <c r="CLD80" s="96"/>
      <c r="CLE80" s="96"/>
      <c r="CLF80" s="96"/>
      <c r="CLG80" s="96"/>
      <c r="CLH80" s="96"/>
      <c r="CLI80" s="96"/>
      <c r="CLJ80" s="96"/>
      <c r="CLK80" s="96"/>
      <c r="CLL80" s="96"/>
      <c r="CLM80" s="96"/>
      <c r="CLN80" s="96"/>
      <c r="CLO80" s="96"/>
      <c r="CLP80" s="96"/>
      <c r="CLQ80" s="96"/>
      <c r="CLR80" s="96"/>
      <c r="CLS80" s="96"/>
      <c r="CLT80" s="96"/>
      <c r="CLU80" s="96"/>
      <c r="CLV80" s="96"/>
      <c r="CLW80" s="96"/>
      <c r="CLX80" s="96"/>
      <c r="CLY80" s="96"/>
      <c r="CLZ80" s="96"/>
      <c r="CMA80" s="96"/>
      <c r="CMB80" s="96"/>
      <c r="CMC80" s="96"/>
      <c r="CMD80" s="96"/>
      <c r="CME80" s="96"/>
      <c r="CMF80" s="96"/>
      <c r="CMG80" s="96"/>
      <c r="CMH80" s="96"/>
      <c r="CMI80" s="96"/>
      <c r="CMJ80" s="96"/>
      <c r="CMK80" s="96"/>
      <c r="CML80" s="96"/>
      <c r="CMM80" s="96"/>
      <c r="CMN80" s="96"/>
      <c r="CMO80" s="96"/>
      <c r="CMP80" s="96"/>
      <c r="CMQ80" s="96"/>
      <c r="CMR80" s="96"/>
      <c r="CMS80" s="96"/>
      <c r="CMT80" s="96"/>
      <c r="CMU80" s="96"/>
      <c r="CMV80" s="96"/>
      <c r="CMW80" s="96"/>
      <c r="CMX80" s="96"/>
      <c r="CMY80" s="96"/>
      <c r="CMZ80" s="96"/>
      <c r="CNA80" s="96"/>
      <c r="CNB80" s="96"/>
      <c r="CNC80" s="96"/>
      <c r="CND80" s="96"/>
      <c r="CNE80" s="96"/>
      <c r="CNF80" s="96"/>
      <c r="CNG80" s="96"/>
      <c r="CNH80" s="96"/>
      <c r="CNI80" s="96"/>
      <c r="CNJ80" s="96"/>
      <c r="CNK80" s="96"/>
      <c r="CNL80" s="96"/>
      <c r="CNM80" s="96"/>
      <c r="CNN80" s="96"/>
      <c r="CNO80" s="96"/>
      <c r="CNP80" s="96"/>
      <c r="CNQ80" s="96"/>
      <c r="CNR80" s="96"/>
      <c r="CNS80" s="96"/>
      <c r="CNT80" s="96"/>
      <c r="CNU80" s="96"/>
      <c r="CNV80" s="96"/>
      <c r="CNW80" s="96"/>
      <c r="CNX80" s="96"/>
      <c r="CNY80" s="96"/>
      <c r="CNZ80" s="96"/>
      <c r="COA80" s="96"/>
      <c r="COB80" s="96"/>
      <c r="COC80" s="96"/>
      <c r="COD80" s="96"/>
      <c r="COE80" s="96"/>
      <c r="COF80" s="96"/>
      <c r="COG80" s="96"/>
      <c r="COH80" s="96"/>
      <c r="COI80" s="96"/>
      <c r="COJ80" s="96"/>
      <c r="COK80" s="96"/>
      <c r="COL80" s="96"/>
      <c r="COM80" s="96"/>
      <c r="CON80" s="96"/>
      <c r="COO80" s="96"/>
      <c r="COP80" s="96"/>
      <c r="COQ80" s="96"/>
      <c r="COR80" s="96"/>
      <c r="COS80" s="96"/>
      <c r="COT80" s="96"/>
      <c r="COU80" s="96"/>
      <c r="COV80" s="96"/>
      <c r="COW80" s="96"/>
      <c r="COX80" s="96"/>
      <c r="COY80" s="96"/>
      <c r="COZ80" s="96"/>
      <c r="CPA80" s="96"/>
      <c r="CPB80" s="96"/>
      <c r="CPC80" s="96"/>
      <c r="CPD80" s="96"/>
      <c r="CPE80" s="96"/>
      <c r="CPF80" s="96"/>
      <c r="CPG80" s="96"/>
      <c r="CPH80" s="96"/>
      <c r="CPI80" s="96"/>
      <c r="CPJ80" s="96"/>
      <c r="CPK80" s="96"/>
      <c r="CPL80" s="96"/>
      <c r="CPM80" s="96"/>
      <c r="CPN80" s="96"/>
      <c r="CPO80" s="96"/>
      <c r="CPP80" s="96"/>
      <c r="CPQ80" s="96"/>
      <c r="CPR80" s="96"/>
      <c r="CPS80" s="96"/>
      <c r="CPT80" s="96"/>
      <c r="CPU80" s="96"/>
      <c r="CPV80" s="96"/>
      <c r="CPW80" s="96"/>
      <c r="CPX80" s="96"/>
      <c r="CPY80" s="96"/>
      <c r="CPZ80" s="96"/>
      <c r="CQA80" s="96"/>
      <c r="CQB80" s="96"/>
      <c r="CQC80" s="96"/>
      <c r="CQD80" s="96"/>
      <c r="CQE80" s="96"/>
      <c r="CQF80" s="96"/>
      <c r="CQG80" s="96"/>
      <c r="CQH80" s="96"/>
      <c r="CQI80" s="96"/>
      <c r="CQJ80" s="96"/>
      <c r="CQK80" s="96"/>
      <c r="CQL80" s="96"/>
      <c r="CQM80" s="96"/>
      <c r="CQN80" s="96"/>
      <c r="CQO80" s="96"/>
      <c r="CQP80" s="96"/>
      <c r="CQQ80" s="96"/>
      <c r="CQR80" s="96"/>
      <c r="CQS80" s="96"/>
      <c r="CQT80" s="96"/>
      <c r="CQU80" s="96"/>
      <c r="CQV80" s="96"/>
      <c r="CQW80" s="96"/>
      <c r="CQX80" s="96"/>
      <c r="CQY80" s="96"/>
      <c r="CQZ80" s="96"/>
      <c r="CRA80" s="96"/>
      <c r="CRB80" s="96"/>
      <c r="CRC80" s="96"/>
      <c r="CRD80" s="96"/>
      <c r="CRE80" s="96"/>
      <c r="CRF80" s="96"/>
      <c r="CRG80" s="96"/>
      <c r="CRH80" s="96"/>
      <c r="CRI80" s="96"/>
      <c r="CRJ80" s="96"/>
      <c r="CRK80" s="96"/>
      <c r="CRL80" s="96"/>
      <c r="CRM80" s="96"/>
      <c r="CRN80" s="96"/>
      <c r="CRO80" s="96"/>
      <c r="CRP80" s="96"/>
      <c r="CRQ80" s="96"/>
      <c r="CRR80" s="96"/>
      <c r="CRS80" s="96"/>
      <c r="CRT80" s="96"/>
      <c r="CRU80" s="96"/>
      <c r="CRV80" s="96"/>
      <c r="CRW80" s="96"/>
      <c r="CRX80" s="96"/>
      <c r="CRY80" s="96"/>
      <c r="CRZ80" s="96"/>
      <c r="CSA80" s="96"/>
      <c r="CSB80" s="96"/>
      <c r="CSC80" s="96"/>
      <c r="CSD80" s="96"/>
      <c r="CSE80" s="96"/>
      <c r="CSF80" s="96"/>
      <c r="CSG80" s="96"/>
      <c r="CSH80" s="96"/>
      <c r="CSI80" s="96"/>
      <c r="CSJ80" s="96"/>
      <c r="CSK80" s="96"/>
      <c r="CSL80" s="96"/>
      <c r="CSM80" s="96"/>
      <c r="CSN80" s="96"/>
      <c r="CSO80" s="96"/>
      <c r="CSP80" s="96"/>
      <c r="CSQ80" s="96"/>
      <c r="CSR80" s="96"/>
      <c r="CSS80" s="96"/>
      <c r="CST80" s="96"/>
      <c r="CSU80" s="96"/>
      <c r="CSV80" s="96"/>
      <c r="CSW80" s="96"/>
      <c r="CSX80" s="96"/>
      <c r="CSY80" s="96"/>
      <c r="CSZ80" s="96"/>
      <c r="CTA80" s="96"/>
      <c r="CTB80" s="96"/>
      <c r="CTC80" s="96"/>
      <c r="CTD80" s="96"/>
      <c r="CTE80" s="96"/>
      <c r="CTF80" s="96"/>
      <c r="CTG80" s="96"/>
      <c r="CTH80" s="96"/>
      <c r="CTI80" s="96"/>
      <c r="CTJ80" s="96"/>
      <c r="CTK80" s="96"/>
      <c r="CTL80" s="96"/>
      <c r="CTM80" s="96"/>
      <c r="CTN80" s="96"/>
      <c r="CTO80" s="96"/>
      <c r="CTP80" s="96"/>
      <c r="CTQ80" s="96"/>
      <c r="CTR80" s="96"/>
      <c r="CTS80" s="96"/>
      <c r="CTT80" s="96"/>
      <c r="CTU80" s="96"/>
      <c r="CTV80" s="96"/>
      <c r="CTW80" s="96"/>
      <c r="CTX80" s="96"/>
      <c r="CTY80" s="96"/>
      <c r="CTZ80" s="96"/>
      <c r="CUA80" s="96"/>
      <c r="CUB80" s="96"/>
      <c r="CUC80" s="96"/>
      <c r="CUD80" s="96"/>
      <c r="CUE80" s="96"/>
      <c r="CUF80" s="96"/>
      <c r="CUG80" s="96"/>
      <c r="CUH80" s="96"/>
      <c r="CUI80" s="96"/>
      <c r="CUJ80" s="96"/>
      <c r="CUK80" s="96"/>
      <c r="CUL80" s="96"/>
      <c r="CUM80" s="96"/>
      <c r="CUN80" s="96"/>
      <c r="CUO80" s="96"/>
      <c r="CUP80" s="96"/>
      <c r="CUQ80" s="96"/>
      <c r="CUR80" s="96"/>
      <c r="CUS80" s="96"/>
      <c r="CUT80" s="96"/>
      <c r="CUU80" s="96"/>
      <c r="CUV80" s="96"/>
      <c r="CUW80" s="96"/>
      <c r="CUX80" s="96"/>
      <c r="CUY80" s="96"/>
      <c r="CUZ80" s="96"/>
      <c r="CVA80" s="96"/>
      <c r="CVB80" s="96"/>
      <c r="CVC80" s="96"/>
      <c r="CVD80" s="96"/>
      <c r="CVE80" s="96"/>
      <c r="CVF80" s="96"/>
      <c r="CVG80" s="96"/>
      <c r="CVH80" s="96"/>
      <c r="CVI80" s="96"/>
      <c r="CVJ80" s="96"/>
      <c r="CVK80" s="96"/>
      <c r="CVL80" s="96"/>
      <c r="CVM80" s="96"/>
      <c r="CVN80" s="96"/>
      <c r="CVO80" s="96"/>
      <c r="CVP80" s="96"/>
      <c r="CVQ80" s="96"/>
      <c r="CVR80" s="96"/>
      <c r="CVS80" s="96"/>
      <c r="CVT80" s="96"/>
      <c r="CVU80" s="96"/>
      <c r="CVV80" s="96"/>
      <c r="CVW80" s="96"/>
      <c r="CVX80" s="96"/>
      <c r="CVY80" s="96"/>
      <c r="CVZ80" s="96"/>
      <c r="CWA80" s="96"/>
      <c r="CWB80" s="96"/>
      <c r="CWC80" s="96"/>
      <c r="CWD80" s="96"/>
      <c r="CWE80" s="96"/>
      <c r="CWF80" s="96"/>
      <c r="CWG80" s="96"/>
      <c r="CWH80" s="96"/>
      <c r="CWI80" s="96"/>
      <c r="CWJ80" s="96"/>
      <c r="CWK80" s="96"/>
      <c r="CWL80" s="96"/>
      <c r="CWM80" s="96"/>
      <c r="CWN80" s="96"/>
      <c r="CWO80" s="96"/>
      <c r="CWP80" s="96"/>
      <c r="CWQ80" s="96"/>
      <c r="CWR80" s="96"/>
      <c r="CWS80" s="96"/>
      <c r="CWT80" s="96"/>
      <c r="CWU80" s="96"/>
      <c r="CWV80" s="96"/>
      <c r="CWW80" s="96"/>
      <c r="CWX80" s="96"/>
      <c r="CWY80" s="96"/>
      <c r="CWZ80" s="96"/>
      <c r="CXA80" s="96"/>
      <c r="CXB80" s="96"/>
      <c r="CXC80" s="96"/>
      <c r="CXD80" s="96"/>
      <c r="CXE80" s="96"/>
      <c r="CXF80" s="96"/>
      <c r="CXG80" s="96"/>
      <c r="CXH80" s="96"/>
      <c r="CXI80" s="96"/>
      <c r="CXJ80" s="96"/>
      <c r="CXK80" s="96"/>
      <c r="CXL80" s="96"/>
      <c r="CXM80" s="96"/>
      <c r="CXN80" s="96"/>
      <c r="CXO80" s="96"/>
      <c r="CXP80" s="96"/>
      <c r="CXQ80" s="96"/>
      <c r="CXR80" s="96"/>
      <c r="CXS80" s="96"/>
      <c r="CXT80" s="96"/>
      <c r="CXU80" s="96"/>
      <c r="CXV80" s="96"/>
      <c r="CXW80" s="96"/>
      <c r="CXX80" s="96"/>
      <c r="CXY80" s="96"/>
      <c r="CXZ80" s="96"/>
      <c r="CYA80" s="96"/>
      <c r="CYB80" s="96"/>
      <c r="CYC80" s="96"/>
      <c r="CYD80" s="96"/>
      <c r="CYE80" s="96"/>
      <c r="CYF80" s="96"/>
      <c r="CYG80" s="96"/>
      <c r="CYH80" s="96"/>
      <c r="CYI80" s="96"/>
      <c r="CYJ80" s="96"/>
      <c r="CYK80" s="96"/>
      <c r="CYL80" s="96"/>
      <c r="CYM80" s="96"/>
      <c r="CYN80" s="96"/>
      <c r="CYO80" s="96"/>
      <c r="CYP80" s="96"/>
      <c r="CYQ80" s="96"/>
      <c r="CYR80" s="96"/>
      <c r="CYS80" s="96"/>
      <c r="CYT80" s="96"/>
      <c r="CYU80" s="96"/>
      <c r="CYV80" s="96"/>
      <c r="CYW80" s="96"/>
      <c r="CYX80" s="96"/>
      <c r="CYY80" s="96"/>
      <c r="CYZ80" s="96"/>
      <c r="CZA80" s="96"/>
      <c r="CZB80" s="96"/>
      <c r="CZC80" s="96"/>
      <c r="CZD80" s="96"/>
      <c r="CZE80" s="96"/>
      <c r="CZF80" s="96"/>
      <c r="CZG80" s="96"/>
      <c r="CZH80" s="96"/>
      <c r="CZI80" s="96"/>
      <c r="CZJ80" s="96"/>
      <c r="CZK80" s="96"/>
      <c r="CZL80" s="96"/>
      <c r="CZM80" s="96"/>
      <c r="CZN80" s="96"/>
      <c r="CZO80" s="96"/>
      <c r="CZP80" s="96"/>
      <c r="CZQ80" s="96"/>
      <c r="CZR80" s="96"/>
      <c r="CZS80" s="96"/>
      <c r="CZT80" s="96"/>
      <c r="CZU80" s="96"/>
      <c r="CZV80" s="96"/>
      <c r="CZW80" s="96"/>
      <c r="CZX80" s="96"/>
      <c r="CZY80" s="96"/>
      <c r="CZZ80" s="96"/>
      <c r="DAA80" s="96"/>
      <c r="DAB80" s="96"/>
      <c r="DAC80" s="96"/>
      <c r="DAD80" s="96"/>
      <c r="DAE80" s="96"/>
      <c r="DAF80" s="96"/>
      <c r="DAG80" s="96"/>
      <c r="DAH80" s="96"/>
      <c r="DAI80" s="96"/>
      <c r="DAJ80" s="96"/>
      <c r="DAK80" s="96"/>
      <c r="DAL80" s="96"/>
      <c r="DAM80" s="96"/>
      <c r="DAN80" s="96"/>
      <c r="DAO80" s="96"/>
      <c r="DAP80" s="96"/>
      <c r="DAQ80" s="96"/>
      <c r="DAR80" s="96"/>
      <c r="DAS80" s="96"/>
      <c r="DAT80" s="96"/>
      <c r="DAU80" s="96"/>
      <c r="DAV80" s="96"/>
      <c r="DAW80" s="96"/>
      <c r="DAX80" s="96"/>
      <c r="DAY80" s="96"/>
      <c r="DAZ80" s="96"/>
      <c r="DBA80" s="96"/>
      <c r="DBB80" s="96"/>
      <c r="DBC80" s="96"/>
      <c r="DBD80" s="96"/>
      <c r="DBE80" s="96"/>
      <c r="DBF80" s="96"/>
      <c r="DBG80" s="96"/>
      <c r="DBH80" s="96"/>
      <c r="DBI80" s="96"/>
      <c r="DBJ80" s="96"/>
      <c r="DBK80" s="96"/>
      <c r="DBL80" s="96"/>
      <c r="DBM80" s="96"/>
      <c r="DBN80" s="96"/>
      <c r="DBO80" s="96"/>
      <c r="DBP80" s="96"/>
      <c r="DBQ80" s="96"/>
      <c r="DBR80" s="96"/>
      <c r="DBS80" s="96"/>
      <c r="DBT80" s="96"/>
      <c r="DBU80" s="96"/>
      <c r="DBV80" s="96"/>
      <c r="DBW80" s="96"/>
      <c r="DBX80" s="96"/>
      <c r="DBY80" s="96"/>
      <c r="DBZ80" s="96"/>
      <c r="DCA80" s="96"/>
      <c r="DCB80" s="96"/>
      <c r="DCC80" s="96"/>
      <c r="DCD80" s="96"/>
      <c r="DCE80" s="96"/>
      <c r="DCF80" s="96"/>
      <c r="DCG80" s="96"/>
      <c r="DCH80" s="96"/>
      <c r="DCI80" s="96"/>
      <c r="DCJ80" s="96"/>
      <c r="DCK80" s="96"/>
      <c r="DCL80" s="96"/>
      <c r="DCM80" s="96"/>
      <c r="DCN80" s="96"/>
      <c r="DCO80" s="96"/>
      <c r="DCP80" s="96"/>
      <c r="DCQ80" s="96"/>
      <c r="DCR80" s="96"/>
      <c r="DCS80" s="96"/>
      <c r="DCT80" s="96"/>
      <c r="DCU80" s="96"/>
      <c r="DCV80" s="96"/>
      <c r="DCW80" s="96"/>
      <c r="DCX80" s="96"/>
      <c r="DCY80" s="96"/>
      <c r="DCZ80" s="96"/>
      <c r="DDA80" s="96"/>
      <c r="DDB80" s="96"/>
      <c r="DDC80" s="96"/>
      <c r="DDD80" s="96"/>
      <c r="DDE80" s="96"/>
      <c r="DDF80" s="96"/>
      <c r="DDG80" s="96"/>
      <c r="DDH80" s="96"/>
      <c r="DDI80" s="96"/>
      <c r="DDJ80" s="96"/>
      <c r="DDK80" s="96"/>
      <c r="DDL80" s="96"/>
      <c r="DDM80" s="96"/>
      <c r="DDN80" s="96"/>
      <c r="DDO80" s="96"/>
      <c r="DDP80" s="96"/>
      <c r="DDQ80" s="96"/>
      <c r="DDR80" s="96"/>
      <c r="DDS80" s="96"/>
      <c r="DDT80" s="96"/>
      <c r="DDU80" s="96"/>
      <c r="DDV80" s="96"/>
      <c r="DDW80" s="96"/>
      <c r="DDX80" s="96"/>
      <c r="DDY80" s="96"/>
      <c r="DDZ80" s="96"/>
      <c r="DEA80" s="96"/>
      <c r="DEB80" s="96"/>
      <c r="DEC80" s="96"/>
      <c r="DED80" s="96"/>
      <c r="DEE80" s="96"/>
      <c r="DEF80" s="96"/>
      <c r="DEG80" s="96"/>
      <c r="DEH80" s="96"/>
      <c r="DEI80" s="96"/>
      <c r="DEJ80" s="96"/>
      <c r="DEK80" s="96"/>
      <c r="DEL80" s="96"/>
      <c r="DEM80" s="96"/>
      <c r="DEN80" s="96"/>
      <c r="DEO80" s="96"/>
      <c r="DEP80" s="96"/>
      <c r="DEQ80" s="96"/>
      <c r="DER80" s="96"/>
      <c r="DES80" s="96"/>
      <c r="DET80" s="96"/>
      <c r="DEU80" s="96"/>
      <c r="DEV80" s="96"/>
      <c r="DEW80" s="96"/>
      <c r="DEX80" s="96"/>
      <c r="DEY80" s="96"/>
      <c r="DEZ80" s="96"/>
      <c r="DFA80" s="96"/>
      <c r="DFB80" s="96"/>
      <c r="DFC80" s="96"/>
      <c r="DFD80" s="96"/>
      <c r="DFE80" s="96"/>
      <c r="DFF80" s="96"/>
      <c r="DFG80" s="96"/>
      <c r="DFH80" s="96"/>
      <c r="DFI80" s="96"/>
      <c r="DFJ80" s="96"/>
      <c r="DFK80" s="96"/>
      <c r="DFL80" s="96"/>
      <c r="DFM80" s="96"/>
      <c r="DFN80" s="96"/>
      <c r="DFO80" s="96"/>
      <c r="DFP80" s="96"/>
      <c r="DFQ80" s="96"/>
      <c r="DFR80" s="96"/>
      <c r="DFS80" s="96"/>
      <c r="DFT80" s="96"/>
      <c r="DFU80" s="96"/>
      <c r="DFV80" s="96"/>
      <c r="DFW80" s="96"/>
      <c r="DFX80" s="96"/>
      <c r="DFY80" s="96"/>
      <c r="DFZ80" s="96"/>
      <c r="DGA80" s="96"/>
      <c r="DGB80" s="96"/>
      <c r="DGC80" s="96"/>
      <c r="DGD80" s="96"/>
      <c r="DGE80" s="96"/>
      <c r="DGF80" s="96"/>
      <c r="DGG80" s="96"/>
      <c r="DGH80" s="96"/>
      <c r="DGI80" s="96"/>
      <c r="DGJ80" s="96"/>
      <c r="DGK80" s="96"/>
      <c r="DGL80" s="96"/>
      <c r="DGM80" s="96"/>
      <c r="DGN80" s="96"/>
      <c r="DGO80" s="96"/>
      <c r="DGP80" s="96"/>
      <c r="DGQ80" s="96"/>
      <c r="DGR80" s="96"/>
      <c r="DGS80" s="96"/>
      <c r="DGT80" s="96"/>
      <c r="DGU80" s="96"/>
      <c r="DGV80" s="96"/>
      <c r="DGW80" s="96"/>
      <c r="DGX80" s="96"/>
      <c r="DGY80" s="96"/>
      <c r="DGZ80" s="96"/>
      <c r="DHA80" s="96"/>
      <c r="DHB80" s="96"/>
      <c r="DHC80" s="96"/>
      <c r="DHD80" s="96"/>
      <c r="DHE80" s="96"/>
      <c r="DHF80" s="96"/>
      <c r="DHG80" s="96"/>
      <c r="DHH80" s="96"/>
      <c r="DHI80" s="96"/>
      <c r="DHJ80" s="96"/>
      <c r="DHK80" s="96"/>
      <c r="DHL80" s="96"/>
      <c r="DHM80" s="96"/>
      <c r="DHN80" s="96"/>
      <c r="DHO80" s="96"/>
      <c r="DHP80" s="96"/>
      <c r="DHQ80" s="96"/>
      <c r="DHR80" s="96"/>
      <c r="DHS80" s="96"/>
      <c r="DHT80" s="96"/>
      <c r="DHU80" s="96"/>
      <c r="DHV80" s="96"/>
      <c r="DHW80" s="96"/>
      <c r="DHX80" s="96"/>
      <c r="DHY80" s="96"/>
      <c r="DHZ80" s="96"/>
      <c r="DIA80" s="96"/>
      <c r="DIB80" s="96"/>
      <c r="DIC80" s="96"/>
      <c r="DID80" s="96"/>
      <c r="DIE80" s="96"/>
      <c r="DIF80" s="96"/>
      <c r="DIG80" s="96"/>
      <c r="DIH80" s="96"/>
      <c r="DII80" s="96"/>
      <c r="DIJ80" s="96"/>
      <c r="DIK80" s="96"/>
      <c r="DIL80" s="96"/>
      <c r="DIM80" s="96"/>
      <c r="DIN80" s="96"/>
      <c r="DIO80" s="96"/>
      <c r="DIP80" s="96"/>
      <c r="DIQ80" s="96"/>
      <c r="DIR80" s="96"/>
      <c r="DIS80" s="96"/>
      <c r="DIT80" s="96"/>
      <c r="DIU80" s="96"/>
      <c r="DIV80" s="96"/>
      <c r="DIW80" s="96"/>
      <c r="DIX80" s="96"/>
      <c r="DIY80" s="96"/>
      <c r="DIZ80" s="96"/>
      <c r="DJA80" s="96"/>
      <c r="DJB80" s="96"/>
      <c r="DJC80" s="96"/>
      <c r="DJD80" s="96"/>
      <c r="DJE80" s="96"/>
      <c r="DJF80" s="96"/>
      <c r="DJG80" s="96"/>
      <c r="DJH80" s="96"/>
      <c r="DJI80" s="96"/>
      <c r="DJJ80" s="96"/>
      <c r="DJK80" s="96"/>
      <c r="DJL80" s="96"/>
      <c r="DJM80" s="96"/>
      <c r="DJN80" s="96"/>
      <c r="DJO80" s="96"/>
      <c r="DJP80" s="96"/>
      <c r="DJQ80" s="96"/>
      <c r="DJR80" s="96"/>
      <c r="DJS80" s="96"/>
      <c r="DJT80" s="96"/>
      <c r="DJU80" s="96"/>
      <c r="DJV80" s="96"/>
      <c r="DJW80" s="96"/>
      <c r="DJX80" s="96"/>
      <c r="DJY80" s="96"/>
      <c r="DJZ80" s="96"/>
      <c r="DKA80" s="96"/>
      <c r="DKB80" s="96"/>
      <c r="DKC80" s="96"/>
      <c r="DKD80" s="96"/>
      <c r="DKE80" s="96"/>
      <c r="DKF80" s="96"/>
      <c r="DKG80" s="96"/>
      <c r="DKH80" s="96"/>
      <c r="DKI80" s="96"/>
      <c r="DKJ80" s="96"/>
      <c r="DKK80" s="96"/>
      <c r="DKL80" s="96"/>
      <c r="DKM80" s="96"/>
      <c r="DKN80" s="96"/>
      <c r="DKO80" s="96"/>
      <c r="DKP80" s="96"/>
      <c r="DKQ80" s="96"/>
      <c r="DKR80" s="96"/>
      <c r="DKS80" s="96"/>
      <c r="DKT80" s="96"/>
      <c r="DKU80" s="96"/>
      <c r="DKV80" s="96"/>
      <c r="DKW80" s="96"/>
      <c r="DKX80" s="96"/>
      <c r="DKY80" s="96"/>
      <c r="DKZ80" s="96"/>
      <c r="DLA80" s="96"/>
      <c r="DLB80" s="96"/>
      <c r="DLC80" s="96"/>
      <c r="DLD80" s="96"/>
      <c r="DLE80" s="96"/>
      <c r="DLF80" s="96"/>
      <c r="DLG80" s="96"/>
      <c r="DLH80" s="96"/>
      <c r="DLI80" s="96"/>
      <c r="DLJ80" s="96"/>
      <c r="DLK80" s="96"/>
      <c r="DLL80" s="96"/>
      <c r="DLM80" s="96"/>
      <c r="DLN80" s="96"/>
      <c r="DLO80" s="96"/>
      <c r="DLP80" s="96"/>
      <c r="DLQ80" s="96"/>
      <c r="DLR80" s="96"/>
      <c r="DLS80" s="96"/>
      <c r="DLT80" s="96"/>
      <c r="DLU80" s="96"/>
      <c r="DLV80" s="96"/>
      <c r="DLW80" s="96"/>
      <c r="DLX80" s="96"/>
      <c r="DLY80" s="96"/>
      <c r="DLZ80" s="96"/>
      <c r="DMA80" s="96"/>
      <c r="DMB80" s="96"/>
      <c r="DMC80" s="96"/>
      <c r="DMD80" s="96"/>
      <c r="DME80" s="96"/>
      <c r="DMF80" s="96"/>
      <c r="DMG80" s="96"/>
      <c r="DMH80" s="96"/>
      <c r="DMI80" s="96"/>
      <c r="DMJ80" s="96"/>
      <c r="DMK80" s="96"/>
      <c r="DML80" s="96"/>
      <c r="DMM80" s="96"/>
      <c r="DMN80" s="96"/>
      <c r="DMO80" s="96"/>
      <c r="DMP80" s="96"/>
      <c r="DMQ80" s="96"/>
      <c r="DMR80" s="96"/>
      <c r="DMS80" s="96"/>
      <c r="DMT80" s="96"/>
      <c r="DMU80" s="96"/>
      <c r="DMV80" s="96"/>
      <c r="DMW80" s="96"/>
      <c r="DMX80" s="96"/>
      <c r="DMY80" s="96"/>
      <c r="DMZ80" s="96"/>
      <c r="DNA80" s="96"/>
      <c r="DNB80" s="96"/>
      <c r="DNC80" s="96"/>
      <c r="DND80" s="96"/>
      <c r="DNE80" s="96"/>
      <c r="DNF80" s="96"/>
      <c r="DNG80" s="96"/>
      <c r="DNH80" s="96"/>
      <c r="DNI80" s="96"/>
      <c r="DNJ80" s="96"/>
      <c r="DNK80" s="96"/>
      <c r="DNL80" s="96"/>
      <c r="DNM80" s="96"/>
      <c r="DNN80" s="96"/>
      <c r="DNO80" s="96"/>
      <c r="DNP80" s="96"/>
      <c r="DNQ80" s="96"/>
      <c r="DNR80" s="96"/>
      <c r="DNS80" s="96"/>
      <c r="DNT80" s="96"/>
      <c r="DNU80" s="96"/>
      <c r="DNV80" s="96"/>
      <c r="DNW80" s="96"/>
      <c r="DNX80" s="96"/>
      <c r="DNY80" s="96"/>
      <c r="DNZ80" s="96"/>
      <c r="DOA80" s="96"/>
      <c r="DOB80" s="96"/>
      <c r="DOC80" s="96"/>
      <c r="DOD80" s="96"/>
      <c r="DOE80" s="96"/>
      <c r="DOF80" s="96"/>
      <c r="DOG80" s="96"/>
      <c r="DOH80" s="96"/>
      <c r="DOI80" s="96"/>
      <c r="DOJ80" s="96"/>
      <c r="DOK80" s="96"/>
      <c r="DOL80" s="96"/>
      <c r="DOM80" s="96"/>
      <c r="DON80" s="96"/>
      <c r="DOO80" s="96"/>
      <c r="DOP80" s="96"/>
      <c r="DOQ80" s="96"/>
      <c r="DOR80" s="96"/>
      <c r="DOS80" s="96"/>
      <c r="DOT80" s="96"/>
      <c r="DOU80" s="96"/>
      <c r="DOV80" s="96"/>
      <c r="DOW80" s="96"/>
      <c r="DOX80" s="96"/>
      <c r="DOY80" s="96"/>
      <c r="DOZ80" s="96"/>
      <c r="DPA80" s="96"/>
      <c r="DPB80" s="96"/>
      <c r="DPC80" s="96"/>
      <c r="DPD80" s="96"/>
      <c r="DPE80" s="96"/>
      <c r="DPF80" s="96"/>
      <c r="DPG80" s="96"/>
      <c r="DPH80" s="96"/>
      <c r="DPI80" s="96"/>
      <c r="DPJ80" s="96"/>
      <c r="DPK80" s="96"/>
      <c r="DPL80" s="96"/>
      <c r="DPM80" s="96"/>
      <c r="DPN80" s="96"/>
      <c r="DPO80" s="96"/>
      <c r="DPP80" s="96"/>
      <c r="DPQ80" s="96"/>
      <c r="DPR80" s="96"/>
      <c r="DPS80" s="96"/>
      <c r="DPT80" s="96"/>
      <c r="DPU80" s="96"/>
      <c r="DPV80" s="96"/>
      <c r="DPW80" s="96"/>
      <c r="DPX80" s="96"/>
      <c r="DPY80" s="96"/>
      <c r="DPZ80" s="96"/>
      <c r="DQA80" s="96"/>
      <c r="DQB80" s="96"/>
      <c r="DQC80" s="96"/>
      <c r="DQD80" s="96"/>
      <c r="DQE80" s="96"/>
      <c r="DQF80" s="96"/>
      <c r="DQG80" s="96"/>
      <c r="DQH80" s="96"/>
      <c r="DQI80" s="96"/>
      <c r="DQJ80" s="96"/>
      <c r="DQK80" s="96"/>
      <c r="DQL80" s="96"/>
      <c r="DQM80" s="96"/>
      <c r="DQN80" s="96"/>
      <c r="DQO80" s="96"/>
      <c r="DQP80" s="96"/>
      <c r="DQQ80" s="96"/>
      <c r="DQR80" s="96"/>
      <c r="DQS80" s="96"/>
      <c r="DQT80" s="96"/>
      <c r="DQU80" s="96"/>
      <c r="DQV80" s="96"/>
      <c r="DQW80" s="96"/>
      <c r="DQX80" s="96"/>
      <c r="DQY80" s="96"/>
      <c r="DQZ80" s="96"/>
      <c r="DRA80" s="96"/>
      <c r="DRB80" s="96"/>
      <c r="DRC80" s="96"/>
      <c r="DRD80" s="96"/>
      <c r="DRE80" s="96"/>
      <c r="DRF80" s="96"/>
      <c r="DRG80" s="96"/>
      <c r="DRH80" s="96"/>
      <c r="DRI80" s="96"/>
      <c r="DRJ80" s="96"/>
      <c r="DRK80" s="96"/>
      <c r="DRL80" s="96"/>
      <c r="DRM80" s="96"/>
      <c r="DRN80" s="96"/>
      <c r="DRO80" s="96"/>
      <c r="DRP80" s="96"/>
      <c r="DRQ80" s="96"/>
      <c r="DRR80" s="96"/>
      <c r="DRS80" s="96"/>
      <c r="DRT80" s="96"/>
      <c r="DRU80" s="96"/>
      <c r="DRV80" s="96"/>
      <c r="DRW80" s="96"/>
      <c r="DRX80" s="96"/>
      <c r="DRY80" s="96"/>
      <c r="DRZ80" s="96"/>
      <c r="DSA80" s="96"/>
      <c r="DSB80" s="96"/>
      <c r="DSC80" s="96"/>
      <c r="DSD80" s="96"/>
      <c r="DSE80" s="96"/>
      <c r="DSF80" s="96"/>
      <c r="DSG80" s="96"/>
      <c r="DSH80" s="96"/>
      <c r="DSI80" s="96"/>
      <c r="DSJ80" s="96"/>
      <c r="DSK80" s="96"/>
      <c r="DSL80" s="96"/>
      <c r="DSM80" s="96"/>
      <c r="DSN80" s="96"/>
      <c r="DSO80" s="96"/>
      <c r="DSP80" s="96"/>
      <c r="DSQ80" s="96"/>
      <c r="DSR80" s="96"/>
      <c r="DSS80" s="96"/>
      <c r="DST80" s="96"/>
      <c r="DSU80" s="96"/>
      <c r="DSV80" s="96"/>
      <c r="DSW80" s="96"/>
      <c r="DSX80" s="96"/>
      <c r="DSY80" s="96"/>
      <c r="DSZ80" s="96"/>
      <c r="DTA80" s="96"/>
      <c r="DTB80" s="96"/>
      <c r="DTC80" s="96"/>
      <c r="DTD80" s="96"/>
      <c r="DTE80" s="96"/>
      <c r="DTF80" s="96"/>
      <c r="DTG80" s="96"/>
      <c r="DTH80" s="96"/>
      <c r="DTI80" s="96"/>
      <c r="DTJ80" s="96"/>
      <c r="DTK80" s="96"/>
      <c r="DTL80" s="96"/>
      <c r="DTM80" s="96"/>
      <c r="DTN80" s="96"/>
      <c r="DTO80" s="96"/>
      <c r="DTP80" s="96"/>
      <c r="DTQ80" s="96"/>
      <c r="DTR80" s="96"/>
      <c r="DTS80" s="96"/>
      <c r="DTT80" s="96"/>
      <c r="DTU80" s="96"/>
      <c r="DTV80" s="96"/>
      <c r="DTW80" s="96"/>
      <c r="DTX80" s="96"/>
      <c r="DTY80" s="96"/>
      <c r="DTZ80" s="96"/>
      <c r="DUA80" s="96"/>
      <c r="DUB80" s="96"/>
      <c r="DUC80" s="96"/>
      <c r="DUD80" s="96"/>
      <c r="DUE80" s="96"/>
      <c r="DUF80" s="96"/>
      <c r="DUG80" s="96"/>
      <c r="DUH80" s="96"/>
      <c r="DUI80" s="96"/>
      <c r="DUJ80" s="96"/>
      <c r="DUK80" s="96"/>
      <c r="DUL80" s="96"/>
      <c r="DUM80" s="96"/>
      <c r="DUN80" s="96"/>
      <c r="DUO80" s="96"/>
      <c r="DUP80" s="96"/>
      <c r="DUQ80" s="96"/>
      <c r="DUR80" s="96"/>
      <c r="DUS80" s="96"/>
      <c r="DUT80" s="96"/>
      <c r="DUU80" s="96"/>
      <c r="DUV80" s="96"/>
      <c r="DUW80" s="96"/>
      <c r="DUX80" s="96"/>
      <c r="DUY80" s="96"/>
      <c r="DUZ80" s="96"/>
      <c r="DVA80" s="96"/>
      <c r="DVB80" s="96"/>
      <c r="DVC80" s="96"/>
      <c r="DVD80" s="96"/>
      <c r="DVE80" s="96"/>
      <c r="DVF80" s="96"/>
      <c r="DVG80" s="96"/>
      <c r="DVH80" s="96"/>
      <c r="DVI80" s="96"/>
      <c r="DVJ80" s="96"/>
      <c r="DVK80" s="96"/>
      <c r="DVL80" s="96"/>
      <c r="DVM80" s="96"/>
      <c r="DVN80" s="96"/>
      <c r="DVO80" s="96"/>
      <c r="DVP80" s="96"/>
      <c r="DVQ80" s="96"/>
      <c r="DVR80" s="96"/>
      <c r="DVS80" s="96"/>
      <c r="DVT80" s="96"/>
      <c r="DVU80" s="96"/>
      <c r="DVV80" s="96"/>
      <c r="DVW80" s="96"/>
      <c r="DVX80" s="96"/>
      <c r="DVY80" s="96"/>
      <c r="DVZ80" s="96"/>
      <c r="DWA80" s="96"/>
      <c r="DWB80" s="96"/>
      <c r="DWC80" s="96"/>
      <c r="DWD80" s="96"/>
      <c r="DWE80" s="96"/>
      <c r="DWF80" s="96"/>
      <c r="DWG80" s="96"/>
      <c r="DWH80" s="96"/>
      <c r="DWI80" s="96"/>
      <c r="DWJ80" s="96"/>
      <c r="DWK80" s="96"/>
      <c r="DWL80" s="96"/>
      <c r="DWM80" s="96"/>
      <c r="DWN80" s="96"/>
      <c r="DWO80" s="96"/>
      <c r="DWP80" s="96"/>
      <c r="DWQ80" s="96"/>
      <c r="DWR80" s="96"/>
      <c r="DWS80" s="96"/>
      <c r="DWT80" s="96"/>
      <c r="DWU80" s="96"/>
      <c r="DWV80" s="96"/>
      <c r="DWW80" s="96"/>
      <c r="DWX80" s="96"/>
      <c r="DWY80" s="96"/>
      <c r="DWZ80" s="96"/>
      <c r="DXA80" s="96"/>
      <c r="DXB80" s="96"/>
      <c r="DXC80" s="96"/>
      <c r="DXD80" s="96"/>
      <c r="DXE80" s="96"/>
      <c r="DXF80" s="96"/>
      <c r="DXG80" s="96"/>
      <c r="DXH80" s="96"/>
      <c r="DXI80" s="96"/>
      <c r="DXJ80" s="96"/>
      <c r="DXK80" s="96"/>
      <c r="DXL80" s="96"/>
      <c r="DXM80" s="96"/>
      <c r="DXN80" s="96"/>
      <c r="DXO80" s="96"/>
      <c r="DXP80" s="96"/>
      <c r="DXQ80" s="96"/>
      <c r="DXR80" s="96"/>
      <c r="DXS80" s="96"/>
      <c r="DXT80" s="96"/>
      <c r="DXU80" s="96"/>
      <c r="DXV80" s="96"/>
      <c r="DXW80" s="96"/>
      <c r="DXX80" s="96"/>
      <c r="DXY80" s="96"/>
      <c r="DXZ80" s="96"/>
      <c r="DYA80" s="96"/>
      <c r="DYB80" s="96"/>
      <c r="DYC80" s="96"/>
      <c r="DYD80" s="96"/>
      <c r="DYE80" s="96"/>
      <c r="DYF80" s="96"/>
      <c r="DYG80" s="96"/>
      <c r="DYH80" s="96"/>
      <c r="DYI80" s="96"/>
      <c r="DYJ80" s="96"/>
      <c r="DYK80" s="96"/>
      <c r="DYL80" s="96"/>
      <c r="DYM80" s="96"/>
      <c r="DYN80" s="96"/>
      <c r="DYO80" s="96"/>
      <c r="DYP80" s="96"/>
      <c r="DYQ80" s="96"/>
      <c r="DYR80" s="96"/>
      <c r="DYS80" s="96"/>
      <c r="DYT80" s="96"/>
      <c r="DYU80" s="96"/>
      <c r="DYV80" s="96"/>
      <c r="DYW80" s="96"/>
      <c r="DYX80" s="96"/>
      <c r="DYY80" s="96"/>
      <c r="DYZ80" s="96"/>
      <c r="DZA80" s="96"/>
      <c r="DZB80" s="96"/>
      <c r="DZC80" s="96"/>
      <c r="DZD80" s="96"/>
      <c r="DZE80" s="96"/>
      <c r="DZF80" s="96"/>
      <c r="DZG80" s="96"/>
      <c r="DZH80" s="96"/>
      <c r="DZI80" s="96"/>
      <c r="DZJ80" s="96"/>
      <c r="DZK80" s="96"/>
      <c r="DZL80" s="96"/>
      <c r="DZM80" s="96"/>
      <c r="DZN80" s="96"/>
      <c r="DZO80" s="96"/>
      <c r="DZP80" s="96"/>
      <c r="DZQ80" s="96"/>
      <c r="DZR80" s="96"/>
      <c r="DZS80" s="96"/>
      <c r="DZT80" s="96"/>
      <c r="DZU80" s="96"/>
      <c r="DZV80" s="96"/>
      <c r="DZW80" s="96"/>
      <c r="DZX80" s="96"/>
      <c r="DZY80" s="96"/>
      <c r="DZZ80" s="96"/>
      <c r="EAA80" s="96"/>
      <c r="EAB80" s="96"/>
      <c r="EAC80" s="96"/>
      <c r="EAD80" s="96"/>
      <c r="EAE80" s="96"/>
      <c r="EAF80" s="96"/>
      <c r="EAG80" s="96"/>
      <c r="EAH80" s="96"/>
      <c r="EAI80" s="96"/>
      <c r="EAJ80" s="96"/>
      <c r="EAK80" s="96"/>
      <c r="EAL80" s="96"/>
      <c r="EAM80" s="96"/>
      <c r="EAN80" s="96"/>
      <c r="EAO80" s="96"/>
      <c r="EAP80" s="96"/>
      <c r="EAQ80" s="96"/>
      <c r="EAR80" s="96"/>
      <c r="EAS80" s="96"/>
      <c r="EAT80" s="96"/>
      <c r="EAU80" s="96"/>
      <c r="EAV80" s="96"/>
      <c r="EAW80" s="96"/>
      <c r="EAX80" s="96"/>
      <c r="EAY80" s="96"/>
      <c r="EAZ80" s="96"/>
      <c r="EBA80" s="96"/>
      <c r="EBB80" s="96"/>
      <c r="EBC80" s="96"/>
      <c r="EBD80" s="96"/>
      <c r="EBE80" s="96"/>
      <c r="EBF80" s="96"/>
      <c r="EBG80" s="96"/>
      <c r="EBH80" s="96"/>
      <c r="EBI80" s="96"/>
      <c r="EBJ80" s="96"/>
      <c r="EBK80" s="96"/>
      <c r="EBL80" s="96"/>
      <c r="EBM80" s="96"/>
      <c r="EBN80" s="96"/>
      <c r="EBO80" s="96"/>
      <c r="EBP80" s="96"/>
      <c r="EBQ80" s="96"/>
      <c r="EBR80" s="96"/>
      <c r="EBS80" s="96"/>
      <c r="EBT80" s="96"/>
      <c r="EBU80" s="96"/>
      <c r="EBV80" s="96"/>
      <c r="EBW80" s="96"/>
      <c r="EBX80" s="96"/>
      <c r="EBY80" s="96"/>
      <c r="EBZ80" s="96"/>
      <c r="ECA80" s="96"/>
      <c r="ECB80" s="96"/>
      <c r="ECC80" s="96"/>
      <c r="ECD80" s="96"/>
      <c r="ECE80" s="96"/>
      <c r="ECF80" s="96"/>
      <c r="ECG80" s="96"/>
      <c r="ECH80" s="96"/>
      <c r="ECI80" s="96"/>
      <c r="ECJ80" s="96"/>
      <c r="ECK80" s="96"/>
      <c r="ECL80" s="96"/>
      <c r="ECM80" s="96"/>
      <c r="ECN80" s="96"/>
      <c r="ECO80" s="96"/>
      <c r="ECP80" s="96"/>
      <c r="ECQ80" s="96"/>
      <c r="ECR80" s="96"/>
      <c r="ECS80" s="96"/>
      <c r="ECT80" s="96"/>
      <c r="ECU80" s="96"/>
      <c r="ECV80" s="96"/>
      <c r="ECW80" s="96"/>
      <c r="ECX80" s="96"/>
      <c r="ECY80" s="96"/>
      <c r="ECZ80" s="96"/>
      <c r="EDA80" s="96"/>
      <c r="EDB80" s="96"/>
      <c r="EDC80" s="96"/>
      <c r="EDD80" s="96"/>
      <c r="EDE80" s="96"/>
      <c r="EDF80" s="96"/>
      <c r="EDG80" s="96"/>
      <c r="EDH80" s="96"/>
      <c r="EDI80" s="96"/>
      <c r="EDJ80" s="96"/>
      <c r="EDK80" s="96"/>
      <c r="EDL80" s="96"/>
      <c r="EDM80" s="96"/>
      <c r="EDN80" s="96"/>
      <c r="EDO80" s="96"/>
      <c r="EDP80" s="96"/>
      <c r="EDQ80" s="96"/>
      <c r="EDR80" s="96"/>
      <c r="EDS80" s="96"/>
      <c r="EDT80" s="96"/>
      <c r="EDU80" s="96"/>
      <c r="EDV80" s="96"/>
      <c r="EDW80" s="96"/>
      <c r="EDX80" s="96"/>
      <c r="EDY80" s="96"/>
      <c r="EDZ80" s="96"/>
      <c r="EEA80" s="96"/>
      <c r="EEB80" s="96"/>
      <c r="EEC80" s="96"/>
      <c r="EED80" s="96"/>
      <c r="EEE80" s="96"/>
      <c r="EEF80" s="96"/>
      <c r="EEG80" s="96"/>
      <c r="EEH80" s="96"/>
      <c r="EEI80" s="96"/>
      <c r="EEJ80" s="96"/>
      <c r="EEK80" s="96"/>
      <c r="EEL80" s="96"/>
      <c r="EEM80" s="96"/>
      <c r="EEN80" s="96"/>
      <c r="EEO80" s="96"/>
      <c r="EEP80" s="96"/>
      <c r="EEQ80" s="96"/>
      <c r="EER80" s="96"/>
      <c r="EES80" s="96"/>
      <c r="EET80" s="96"/>
      <c r="EEU80" s="96"/>
      <c r="EEV80" s="96"/>
      <c r="EEW80" s="96"/>
      <c r="EEX80" s="96"/>
      <c r="EEY80" s="96"/>
      <c r="EEZ80" s="96"/>
      <c r="EFA80" s="96"/>
      <c r="EFB80" s="96"/>
      <c r="EFC80" s="96"/>
      <c r="EFD80" s="96"/>
      <c r="EFE80" s="96"/>
      <c r="EFF80" s="96"/>
      <c r="EFG80" s="96"/>
      <c r="EFH80" s="96"/>
      <c r="EFI80" s="96"/>
      <c r="EFJ80" s="96"/>
      <c r="EFK80" s="96"/>
      <c r="EFL80" s="96"/>
      <c r="EFM80" s="96"/>
      <c r="EFN80" s="96"/>
      <c r="EFO80" s="96"/>
      <c r="EFP80" s="96"/>
      <c r="EFQ80" s="96"/>
      <c r="EFR80" s="96"/>
      <c r="EFS80" s="96"/>
      <c r="EFT80" s="96"/>
      <c r="EFU80" s="96"/>
      <c r="EFV80" s="96"/>
      <c r="EFW80" s="96"/>
      <c r="EFX80" s="96"/>
      <c r="EFY80" s="96"/>
      <c r="EFZ80" s="96"/>
      <c r="EGA80" s="96"/>
      <c r="EGB80" s="96"/>
      <c r="EGC80" s="96"/>
      <c r="EGD80" s="96"/>
      <c r="EGE80" s="96"/>
      <c r="EGF80" s="96"/>
      <c r="EGG80" s="96"/>
      <c r="EGH80" s="96"/>
      <c r="EGI80" s="96"/>
      <c r="EGJ80" s="96"/>
      <c r="EGK80" s="96"/>
      <c r="EGL80" s="96"/>
      <c r="EGM80" s="96"/>
      <c r="EGN80" s="96"/>
      <c r="EGO80" s="96"/>
      <c r="EGP80" s="96"/>
      <c r="EGQ80" s="96"/>
      <c r="EGR80" s="96"/>
      <c r="EGS80" s="96"/>
      <c r="EGT80" s="96"/>
      <c r="EGU80" s="96"/>
      <c r="EGV80" s="96"/>
      <c r="EGW80" s="96"/>
      <c r="EGX80" s="96"/>
      <c r="EGY80" s="96"/>
      <c r="EGZ80" s="96"/>
      <c r="EHA80" s="96"/>
      <c r="EHB80" s="96"/>
      <c r="EHC80" s="96"/>
      <c r="EHD80" s="96"/>
      <c r="EHE80" s="96"/>
      <c r="EHF80" s="96"/>
      <c r="EHG80" s="96"/>
      <c r="EHH80" s="96"/>
      <c r="EHI80" s="96"/>
      <c r="EHJ80" s="96"/>
      <c r="EHK80" s="96"/>
      <c r="EHL80" s="96"/>
      <c r="EHM80" s="96"/>
      <c r="EHN80" s="96"/>
      <c r="EHO80" s="96"/>
      <c r="EHP80" s="96"/>
      <c r="EHQ80" s="96"/>
      <c r="EHR80" s="96"/>
      <c r="EHS80" s="96"/>
      <c r="EHT80" s="96"/>
      <c r="EHU80" s="96"/>
      <c r="EHV80" s="96"/>
      <c r="EHW80" s="96"/>
      <c r="EHX80" s="96"/>
      <c r="EHY80" s="96"/>
      <c r="EHZ80" s="96"/>
      <c r="EIA80" s="96"/>
      <c r="EIB80" s="96"/>
      <c r="EIC80" s="96"/>
      <c r="EID80" s="96"/>
      <c r="EIE80" s="96"/>
      <c r="EIF80" s="96"/>
      <c r="EIG80" s="96"/>
      <c r="EIH80" s="96"/>
      <c r="EII80" s="96"/>
      <c r="EIJ80" s="96"/>
      <c r="EIK80" s="96"/>
      <c r="EIL80" s="96"/>
      <c r="EIM80" s="96"/>
      <c r="EIN80" s="96"/>
      <c r="EIO80" s="96"/>
      <c r="EIP80" s="96"/>
      <c r="EIQ80" s="96"/>
      <c r="EIR80" s="96"/>
      <c r="EIS80" s="96"/>
      <c r="EIT80" s="96"/>
      <c r="EIU80" s="96"/>
      <c r="EIV80" s="96"/>
      <c r="EIW80" s="96"/>
      <c r="EIX80" s="96"/>
      <c r="EIY80" s="96"/>
      <c r="EIZ80" s="96"/>
      <c r="EJA80" s="96"/>
      <c r="EJB80" s="96"/>
      <c r="EJC80" s="96"/>
      <c r="EJD80" s="96"/>
      <c r="EJE80" s="96"/>
      <c r="EJF80" s="96"/>
      <c r="EJG80" s="96"/>
      <c r="EJH80" s="96"/>
      <c r="EJI80" s="96"/>
      <c r="EJJ80" s="96"/>
      <c r="EJK80" s="96"/>
      <c r="EJL80" s="96"/>
      <c r="EJM80" s="96"/>
      <c r="EJN80" s="96"/>
      <c r="EJO80" s="96"/>
      <c r="EJP80" s="96"/>
      <c r="EJQ80" s="96"/>
      <c r="EJR80" s="96"/>
      <c r="EJS80" s="96"/>
      <c r="EJT80" s="96"/>
      <c r="EJU80" s="96"/>
      <c r="EJV80" s="96"/>
      <c r="EJW80" s="96"/>
      <c r="EJX80" s="96"/>
      <c r="EJY80" s="96"/>
      <c r="EJZ80" s="96"/>
      <c r="EKA80" s="96"/>
      <c r="EKB80" s="96"/>
      <c r="EKC80" s="96"/>
      <c r="EKD80" s="96"/>
      <c r="EKE80" s="96"/>
      <c r="EKF80" s="96"/>
      <c r="EKG80" s="96"/>
      <c r="EKH80" s="96"/>
      <c r="EKI80" s="96"/>
      <c r="EKJ80" s="96"/>
      <c r="EKK80" s="96"/>
      <c r="EKL80" s="96"/>
      <c r="EKM80" s="96"/>
      <c r="EKN80" s="96"/>
      <c r="EKO80" s="96"/>
      <c r="EKP80" s="96"/>
      <c r="EKQ80" s="96"/>
      <c r="EKR80" s="96"/>
      <c r="EKS80" s="96"/>
      <c r="EKT80" s="96"/>
      <c r="EKU80" s="96"/>
      <c r="EKV80" s="96"/>
      <c r="EKW80" s="96"/>
      <c r="EKX80" s="96"/>
      <c r="EKY80" s="96"/>
      <c r="EKZ80" s="96"/>
      <c r="ELA80" s="96"/>
      <c r="ELB80" s="96"/>
      <c r="ELC80" s="96"/>
      <c r="ELD80" s="96"/>
      <c r="ELE80" s="96"/>
      <c r="ELF80" s="96"/>
      <c r="ELG80" s="96"/>
      <c r="ELH80" s="96"/>
      <c r="ELI80" s="96"/>
      <c r="ELJ80" s="96"/>
      <c r="ELK80" s="96"/>
      <c r="ELL80" s="96"/>
      <c r="ELM80" s="96"/>
      <c r="ELN80" s="96"/>
      <c r="ELO80" s="96"/>
      <c r="ELP80" s="96"/>
      <c r="ELQ80" s="96"/>
      <c r="ELR80" s="96"/>
      <c r="ELS80" s="96"/>
      <c r="ELT80" s="96"/>
      <c r="ELU80" s="96"/>
      <c r="ELV80" s="96"/>
      <c r="ELW80" s="96"/>
      <c r="ELX80" s="96"/>
      <c r="ELY80" s="96"/>
      <c r="ELZ80" s="96"/>
      <c r="EMA80" s="96"/>
      <c r="EMB80" s="96"/>
      <c r="EMC80" s="96"/>
      <c r="EMD80" s="96"/>
      <c r="EME80" s="96"/>
      <c r="EMF80" s="96"/>
      <c r="EMG80" s="96"/>
      <c r="EMH80" s="96"/>
      <c r="EMI80" s="96"/>
      <c r="EMJ80" s="96"/>
      <c r="EMK80" s="96"/>
      <c r="EML80" s="96"/>
      <c r="EMM80" s="96"/>
      <c r="EMN80" s="96"/>
      <c r="EMO80" s="96"/>
      <c r="EMP80" s="96"/>
      <c r="EMQ80" s="96"/>
      <c r="EMR80" s="96"/>
      <c r="EMS80" s="96"/>
      <c r="EMT80" s="96"/>
      <c r="EMU80" s="96"/>
      <c r="EMV80" s="96"/>
      <c r="EMW80" s="96"/>
      <c r="EMX80" s="96"/>
      <c r="EMY80" s="96"/>
      <c r="EMZ80" s="96"/>
      <c r="ENA80" s="96"/>
      <c r="ENB80" s="96"/>
      <c r="ENC80" s="96"/>
      <c r="END80" s="96"/>
      <c r="ENE80" s="96"/>
      <c r="ENF80" s="96"/>
      <c r="ENG80" s="96"/>
      <c r="ENH80" s="96"/>
      <c r="ENI80" s="96"/>
      <c r="ENJ80" s="96"/>
      <c r="ENK80" s="96"/>
      <c r="ENL80" s="96"/>
      <c r="ENM80" s="96"/>
      <c r="ENN80" s="96"/>
      <c r="ENO80" s="96"/>
      <c r="ENP80" s="96"/>
      <c r="ENQ80" s="96"/>
      <c r="ENR80" s="96"/>
      <c r="ENS80" s="96"/>
      <c r="ENT80" s="96"/>
      <c r="ENU80" s="96"/>
      <c r="ENV80" s="96"/>
      <c r="ENW80" s="96"/>
      <c r="ENX80" s="96"/>
      <c r="ENY80" s="96"/>
      <c r="ENZ80" s="96"/>
      <c r="EOA80" s="96"/>
      <c r="EOB80" s="96"/>
      <c r="EOC80" s="96"/>
      <c r="EOD80" s="96"/>
      <c r="EOE80" s="96"/>
      <c r="EOF80" s="96"/>
      <c r="EOG80" s="96"/>
      <c r="EOH80" s="96"/>
      <c r="EOI80" s="96"/>
      <c r="EOJ80" s="96"/>
      <c r="EOK80" s="96"/>
      <c r="EOL80" s="96"/>
      <c r="EOM80" s="96"/>
      <c r="EON80" s="96"/>
      <c r="EOO80" s="96"/>
      <c r="EOP80" s="96"/>
      <c r="EOQ80" s="96"/>
      <c r="EOR80" s="96"/>
      <c r="EOS80" s="96"/>
      <c r="EOT80" s="96"/>
      <c r="EOU80" s="96"/>
      <c r="EOV80" s="96"/>
      <c r="EOW80" s="96"/>
      <c r="EOX80" s="96"/>
      <c r="EOY80" s="96"/>
      <c r="EOZ80" s="96"/>
      <c r="EPA80" s="96"/>
      <c r="EPB80" s="96"/>
      <c r="EPC80" s="96"/>
      <c r="EPD80" s="96"/>
      <c r="EPE80" s="96"/>
      <c r="EPF80" s="96"/>
      <c r="EPG80" s="96"/>
      <c r="EPH80" s="96"/>
      <c r="EPI80" s="96"/>
      <c r="EPJ80" s="96"/>
      <c r="EPK80" s="96"/>
      <c r="EPL80" s="96"/>
      <c r="EPM80" s="96"/>
      <c r="EPN80" s="96"/>
      <c r="EPO80" s="96"/>
      <c r="EPP80" s="96"/>
      <c r="EPQ80" s="96"/>
      <c r="EPR80" s="96"/>
      <c r="EPS80" s="96"/>
      <c r="EPT80" s="96"/>
      <c r="EPU80" s="96"/>
      <c r="EPV80" s="96"/>
      <c r="EPW80" s="96"/>
      <c r="EPX80" s="96"/>
      <c r="EPY80" s="96"/>
      <c r="EPZ80" s="96"/>
      <c r="EQA80" s="96"/>
      <c r="EQB80" s="96"/>
      <c r="EQC80" s="96"/>
      <c r="EQD80" s="96"/>
      <c r="EQE80" s="96"/>
      <c r="EQF80" s="96"/>
      <c r="EQG80" s="96"/>
      <c r="EQH80" s="96"/>
      <c r="EQI80" s="96"/>
      <c r="EQJ80" s="96"/>
      <c r="EQK80" s="96"/>
      <c r="EQL80" s="96"/>
      <c r="EQM80" s="96"/>
      <c r="EQN80" s="96"/>
      <c r="EQO80" s="96"/>
      <c r="EQP80" s="96"/>
      <c r="EQQ80" s="96"/>
      <c r="EQR80" s="96"/>
      <c r="EQS80" s="96"/>
      <c r="EQT80" s="96"/>
      <c r="EQU80" s="96"/>
      <c r="EQV80" s="96"/>
      <c r="EQW80" s="96"/>
      <c r="EQX80" s="96"/>
      <c r="EQY80" s="96"/>
      <c r="EQZ80" s="96"/>
      <c r="ERA80" s="96"/>
      <c r="ERB80" s="96"/>
      <c r="ERC80" s="96"/>
      <c r="ERD80" s="96"/>
      <c r="ERE80" s="96"/>
      <c r="ERF80" s="96"/>
      <c r="ERG80" s="96"/>
      <c r="ERH80" s="96"/>
      <c r="ERI80" s="96"/>
      <c r="ERJ80" s="96"/>
      <c r="ERK80" s="96"/>
      <c r="ERL80" s="96"/>
      <c r="ERM80" s="96"/>
      <c r="ERN80" s="96"/>
      <c r="ERO80" s="96"/>
      <c r="ERP80" s="96"/>
      <c r="ERQ80" s="96"/>
      <c r="ERR80" s="96"/>
      <c r="ERS80" s="96"/>
      <c r="ERT80" s="96"/>
      <c r="ERU80" s="96"/>
      <c r="ERV80" s="96"/>
      <c r="ERW80" s="96"/>
      <c r="ERX80" s="96"/>
      <c r="ERY80" s="96"/>
      <c r="ERZ80" s="96"/>
      <c r="ESA80" s="96"/>
      <c r="ESB80" s="96"/>
      <c r="ESC80" s="96"/>
      <c r="ESD80" s="96"/>
      <c r="ESE80" s="96"/>
      <c r="ESF80" s="96"/>
      <c r="ESG80" s="96"/>
      <c r="ESH80" s="96"/>
      <c r="ESI80" s="96"/>
      <c r="ESJ80" s="96"/>
      <c r="ESK80" s="96"/>
      <c r="ESL80" s="96"/>
      <c r="ESM80" s="96"/>
      <c r="ESN80" s="96"/>
      <c r="ESO80" s="96"/>
      <c r="ESP80" s="96"/>
      <c r="ESQ80" s="96"/>
      <c r="ESR80" s="96"/>
      <c r="ESS80" s="96"/>
      <c r="EST80" s="96"/>
      <c r="ESU80" s="96"/>
      <c r="ESV80" s="96"/>
      <c r="ESW80" s="96"/>
      <c r="ESX80" s="96"/>
      <c r="ESY80" s="96"/>
      <c r="ESZ80" s="96"/>
      <c r="ETA80" s="96"/>
      <c r="ETB80" s="96"/>
      <c r="ETC80" s="96"/>
      <c r="ETD80" s="96"/>
      <c r="ETE80" s="96"/>
      <c r="ETF80" s="96"/>
      <c r="ETG80" s="96"/>
      <c r="ETH80" s="96"/>
      <c r="ETI80" s="96"/>
      <c r="ETJ80" s="96"/>
      <c r="ETK80" s="96"/>
      <c r="ETL80" s="96"/>
      <c r="ETM80" s="96"/>
      <c r="ETN80" s="96"/>
      <c r="ETO80" s="96"/>
      <c r="ETP80" s="96"/>
      <c r="ETQ80" s="96"/>
      <c r="ETR80" s="96"/>
      <c r="ETS80" s="96"/>
      <c r="ETT80" s="96"/>
      <c r="ETU80" s="96"/>
      <c r="ETV80" s="96"/>
      <c r="ETW80" s="96"/>
      <c r="ETX80" s="96"/>
      <c r="ETY80" s="96"/>
      <c r="ETZ80" s="96"/>
      <c r="EUA80" s="96"/>
      <c r="EUB80" s="96"/>
      <c r="EUC80" s="96"/>
      <c r="EUD80" s="96"/>
      <c r="EUE80" s="96"/>
      <c r="EUF80" s="96"/>
      <c r="EUG80" s="96"/>
      <c r="EUH80" s="96"/>
      <c r="EUI80" s="96"/>
      <c r="EUJ80" s="96"/>
      <c r="EUK80" s="96"/>
      <c r="EUL80" s="96"/>
      <c r="EUM80" s="96"/>
      <c r="EUN80" s="96"/>
      <c r="EUO80" s="96"/>
      <c r="EUP80" s="96"/>
      <c r="EUQ80" s="96"/>
      <c r="EUR80" s="96"/>
      <c r="EUS80" s="96"/>
      <c r="EUT80" s="96"/>
      <c r="EUU80" s="96"/>
      <c r="EUV80" s="96"/>
      <c r="EUW80" s="96"/>
      <c r="EUX80" s="96"/>
      <c r="EUY80" s="96"/>
      <c r="EUZ80" s="96"/>
      <c r="EVA80" s="96"/>
      <c r="EVB80" s="96"/>
      <c r="EVC80" s="96"/>
      <c r="EVD80" s="96"/>
      <c r="EVE80" s="96"/>
      <c r="EVF80" s="96"/>
      <c r="EVG80" s="96"/>
      <c r="EVH80" s="96"/>
      <c r="EVI80" s="96"/>
      <c r="EVJ80" s="96"/>
      <c r="EVK80" s="96"/>
      <c r="EVL80" s="96"/>
      <c r="EVM80" s="96"/>
      <c r="EVN80" s="96"/>
      <c r="EVO80" s="96"/>
      <c r="EVP80" s="96"/>
      <c r="EVQ80" s="96"/>
      <c r="EVR80" s="96"/>
      <c r="EVS80" s="96"/>
      <c r="EVT80" s="96"/>
      <c r="EVU80" s="96"/>
      <c r="EVV80" s="96"/>
      <c r="EVW80" s="96"/>
      <c r="EVX80" s="96"/>
      <c r="EVY80" s="96"/>
      <c r="EVZ80" s="96"/>
      <c r="EWA80" s="96"/>
      <c r="EWB80" s="96"/>
      <c r="EWC80" s="96"/>
      <c r="EWD80" s="96"/>
      <c r="EWE80" s="96"/>
      <c r="EWF80" s="96"/>
      <c r="EWG80" s="96"/>
      <c r="EWH80" s="96"/>
      <c r="EWI80" s="96"/>
      <c r="EWJ80" s="96"/>
      <c r="EWK80" s="96"/>
      <c r="EWL80" s="96"/>
      <c r="EWM80" s="96"/>
      <c r="EWN80" s="96"/>
      <c r="EWO80" s="96"/>
      <c r="EWP80" s="96"/>
      <c r="EWQ80" s="96"/>
      <c r="EWR80" s="96"/>
      <c r="EWS80" s="96"/>
      <c r="EWT80" s="96"/>
      <c r="EWU80" s="96"/>
      <c r="EWV80" s="96"/>
      <c r="EWW80" s="96"/>
      <c r="EWX80" s="96"/>
      <c r="EWY80" s="96"/>
      <c r="EWZ80" s="96"/>
      <c r="EXA80" s="96"/>
      <c r="EXB80" s="96"/>
      <c r="EXC80" s="96"/>
      <c r="EXD80" s="96"/>
      <c r="EXE80" s="96"/>
      <c r="EXF80" s="96"/>
      <c r="EXG80" s="96"/>
      <c r="EXH80" s="96"/>
      <c r="EXI80" s="96"/>
      <c r="EXJ80" s="96"/>
      <c r="EXK80" s="96"/>
      <c r="EXL80" s="96"/>
      <c r="EXM80" s="96"/>
      <c r="EXN80" s="96"/>
      <c r="EXO80" s="96"/>
      <c r="EXP80" s="96"/>
      <c r="EXQ80" s="96"/>
      <c r="EXR80" s="96"/>
      <c r="EXS80" s="96"/>
      <c r="EXT80" s="96"/>
      <c r="EXU80" s="96"/>
      <c r="EXV80" s="96"/>
      <c r="EXW80" s="96"/>
      <c r="EXX80" s="96"/>
      <c r="EXY80" s="96"/>
      <c r="EXZ80" s="96"/>
      <c r="EYA80" s="96"/>
      <c r="EYB80" s="96"/>
      <c r="EYC80" s="96"/>
      <c r="EYD80" s="96"/>
      <c r="EYE80" s="96"/>
      <c r="EYF80" s="96"/>
      <c r="EYG80" s="96"/>
      <c r="EYH80" s="96"/>
      <c r="EYI80" s="96"/>
      <c r="EYJ80" s="96"/>
      <c r="EYK80" s="96"/>
      <c r="EYL80" s="96"/>
      <c r="EYM80" s="96"/>
      <c r="EYN80" s="96"/>
      <c r="EYO80" s="96"/>
      <c r="EYP80" s="96"/>
      <c r="EYQ80" s="96"/>
      <c r="EYR80" s="96"/>
      <c r="EYS80" s="96"/>
      <c r="EYT80" s="96"/>
      <c r="EYU80" s="96"/>
      <c r="EYV80" s="96"/>
      <c r="EYW80" s="96"/>
      <c r="EYX80" s="96"/>
      <c r="EYY80" s="96"/>
      <c r="EYZ80" s="96"/>
      <c r="EZA80" s="96"/>
      <c r="EZB80" s="96"/>
      <c r="EZC80" s="96"/>
      <c r="EZD80" s="96"/>
      <c r="EZE80" s="96"/>
      <c r="EZF80" s="96"/>
      <c r="EZG80" s="96"/>
      <c r="EZH80" s="96"/>
      <c r="EZI80" s="96"/>
      <c r="EZJ80" s="96"/>
      <c r="EZK80" s="96"/>
      <c r="EZL80" s="96"/>
      <c r="EZM80" s="96"/>
      <c r="EZN80" s="96"/>
      <c r="EZO80" s="96"/>
      <c r="EZP80" s="96"/>
      <c r="EZQ80" s="96"/>
      <c r="EZR80" s="96"/>
      <c r="EZS80" s="96"/>
      <c r="EZT80" s="96"/>
      <c r="EZU80" s="96"/>
      <c r="EZV80" s="96"/>
      <c r="EZW80" s="96"/>
      <c r="EZX80" s="96"/>
      <c r="EZY80" s="96"/>
      <c r="EZZ80" s="96"/>
      <c r="FAA80" s="96"/>
      <c r="FAB80" s="96"/>
      <c r="FAC80" s="96"/>
      <c r="FAD80" s="96"/>
      <c r="FAE80" s="96"/>
      <c r="FAF80" s="96"/>
      <c r="FAG80" s="96"/>
      <c r="FAH80" s="96"/>
      <c r="FAI80" s="96"/>
      <c r="FAJ80" s="96"/>
      <c r="FAK80" s="96"/>
      <c r="FAL80" s="96"/>
      <c r="FAM80" s="96"/>
      <c r="FAN80" s="96"/>
      <c r="FAO80" s="96"/>
      <c r="FAP80" s="96"/>
      <c r="FAQ80" s="96"/>
      <c r="FAR80" s="96"/>
      <c r="FAS80" s="96"/>
      <c r="FAT80" s="96"/>
      <c r="FAU80" s="96"/>
      <c r="FAV80" s="96"/>
      <c r="FAW80" s="96"/>
      <c r="FAX80" s="96"/>
      <c r="FAY80" s="96"/>
      <c r="FAZ80" s="96"/>
      <c r="FBA80" s="96"/>
      <c r="FBB80" s="96"/>
      <c r="FBC80" s="96"/>
      <c r="FBD80" s="96"/>
      <c r="FBE80" s="96"/>
      <c r="FBF80" s="96"/>
      <c r="FBG80" s="96"/>
      <c r="FBH80" s="96"/>
      <c r="FBI80" s="96"/>
      <c r="FBJ80" s="96"/>
      <c r="FBK80" s="96"/>
      <c r="FBL80" s="96"/>
      <c r="FBM80" s="96"/>
      <c r="FBN80" s="96"/>
      <c r="FBO80" s="96"/>
      <c r="FBP80" s="96"/>
      <c r="FBQ80" s="96"/>
      <c r="FBR80" s="96"/>
      <c r="FBS80" s="96"/>
      <c r="FBT80" s="96"/>
      <c r="FBU80" s="96"/>
      <c r="FBV80" s="96"/>
      <c r="FBW80" s="96"/>
      <c r="FBX80" s="96"/>
      <c r="FBY80" s="96"/>
      <c r="FBZ80" s="96"/>
      <c r="FCA80" s="96"/>
      <c r="FCB80" s="96"/>
      <c r="FCC80" s="96"/>
      <c r="FCD80" s="96"/>
      <c r="FCE80" s="96"/>
      <c r="FCF80" s="96"/>
      <c r="FCG80" s="96"/>
      <c r="FCH80" s="96"/>
      <c r="FCI80" s="96"/>
      <c r="FCJ80" s="96"/>
      <c r="FCK80" s="96"/>
      <c r="FCL80" s="96"/>
      <c r="FCM80" s="96"/>
      <c r="FCN80" s="96"/>
      <c r="FCO80" s="96"/>
      <c r="FCP80" s="96"/>
      <c r="FCQ80" s="96"/>
      <c r="FCR80" s="96"/>
      <c r="FCS80" s="96"/>
      <c r="FCT80" s="96"/>
      <c r="FCU80" s="96"/>
      <c r="FCV80" s="96"/>
      <c r="FCW80" s="96"/>
      <c r="FCX80" s="96"/>
      <c r="FCY80" s="96"/>
      <c r="FCZ80" s="96"/>
      <c r="FDA80" s="96"/>
      <c r="FDB80" s="96"/>
      <c r="FDC80" s="96"/>
      <c r="FDD80" s="96"/>
      <c r="FDE80" s="96"/>
      <c r="FDF80" s="96"/>
      <c r="FDG80" s="96"/>
      <c r="FDH80" s="96"/>
      <c r="FDI80" s="96"/>
      <c r="FDJ80" s="96"/>
      <c r="FDK80" s="96"/>
      <c r="FDL80" s="96"/>
      <c r="FDM80" s="96"/>
      <c r="FDN80" s="96"/>
      <c r="FDO80" s="96"/>
      <c r="FDP80" s="96"/>
      <c r="FDQ80" s="96"/>
      <c r="FDR80" s="96"/>
      <c r="FDS80" s="96"/>
      <c r="FDT80" s="96"/>
      <c r="FDU80" s="96"/>
      <c r="FDV80" s="96"/>
      <c r="FDW80" s="96"/>
      <c r="FDX80" s="96"/>
      <c r="FDY80" s="96"/>
      <c r="FDZ80" s="96"/>
      <c r="FEA80" s="96"/>
      <c r="FEB80" s="96"/>
      <c r="FEC80" s="96"/>
      <c r="FED80" s="96"/>
      <c r="FEE80" s="96"/>
      <c r="FEF80" s="96"/>
      <c r="FEG80" s="96"/>
      <c r="FEH80" s="96"/>
      <c r="FEI80" s="96"/>
      <c r="FEJ80" s="96"/>
      <c r="FEK80" s="96"/>
      <c r="FEL80" s="96"/>
      <c r="FEM80" s="96"/>
      <c r="FEN80" s="96"/>
      <c r="FEO80" s="96"/>
      <c r="FEP80" s="96"/>
      <c r="FEQ80" s="96"/>
      <c r="FER80" s="96"/>
      <c r="FES80" s="96"/>
      <c r="FET80" s="96"/>
      <c r="FEU80" s="96"/>
      <c r="FEV80" s="96"/>
      <c r="FEW80" s="96"/>
      <c r="FEX80" s="96"/>
      <c r="FEY80" s="96"/>
      <c r="FEZ80" s="96"/>
      <c r="FFA80" s="96"/>
      <c r="FFB80" s="96"/>
      <c r="FFC80" s="96"/>
      <c r="FFD80" s="96"/>
      <c r="FFE80" s="96"/>
      <c r="FFF80" s="96"/>
      <c r="FFG80" s="96"/>
      <c r="FFH80" s="96"/>
      <c r="FFI80" s="96"/>
      <c r="FFJ80" s="96"/>
      <c r="FFK80" s="96"/>
      <c r="FFL80" s="96"/>
      <c r="FFM80" s="96"/>
      <c r="FFN80" s="96"/>
      <c r="FFO80" s="96"/>
      <c r="FFP80" s="96"/>
      <c r="FFQ80" s="96"/>
      <c r="FFR80" s="96"/>
      <c r="FFS80" s="96"/>
      <c r="FFT80" s="96"/>
      <c r="FFU80" s="96"/>
      <c r="FFV80" s="96"/>
      <c r="FFW80" s="96"/>
      <c r="FFX80" s="96"/>
      <c r="FFY80" s="96"/>
      <c r="FFZ80" s="96"/>
      <c r="FGA80" s="96"/>
      <c r="FGB80" s="96"/>
      <c r="FGC80" s="96"/>
      <c r="FGD80" s="96"/>
      <c r="FGE80" s="96"/>
      <c r="FGF80" s="96"/>
      <c r="FGG80" s="96"/>
      <c r="FGH80" s="96"/>
      <c r="FGI80" s="96"/>
      <c r="FGJ80" s="96"/>
      <c r="FGK80" s="96"/>
      <c r="FGL80" s="96"/>
      <c r="FGM80" s="96"/>
      <c r="FGN80" s="96"/>
      <c r="FGO80" s="96"/>
      <c r="FGP80" s="96"/>
      <c r="FGQ80" s="96"/>
      <c r="FGR80" s="96"/>
      <c r="FGS80" s="96"/>
      <c r="FGT80" s="96"/>
      <c r="FGU80" s="96"/>
      <c r="FGV80" s="96"/>
      <c r="FGW80" s="96"/>
      <c r="FGX80" s="96"/>
      <c r="FGY80" s="96"/>
      <c r="FGZ80" s="96"/>
      <c r="FHA80" s="96"/>
      <c r="FHB80" s="96"/>
      <c r="FHC80" s="96"/>
      <c r="FHD80" s="96"/>
      <c r="FHE80" s="96"/>
      <c r="FHF80" s="96"/>
      <c r="FHG80" s="96"/>
      <c r="FHH80" s="96"/>
      <c r="FHI80" s="96"/>
      <c r="FHJ80" s="96"/>
      <c r="FHK80" s="96"/>
      <c r="FHL80" s="96"/>
      <c r="FHM80" s="96"/>
      <c r="FHN80" s="96"/>
      <c r="FHO80" s="96"/>
      <c r="FHP80" s="96"/>
      <c r="FHQ80" s="96"/>
      <c r="FHR80" s="96"/>
      <c r="FHS80" s="96"/>
      <c r="FHT80" s="96"/>
      <c r="FHU80" s="96"/>
      <c r="FHV80" s="96"/>
      <c r="FHW80" s="96"/>
      <c r="FHX80" s="96"/>
      <c r="FHY80" s="96"/>
      <c r="FHZ80" s="96"/>
      <c r="FIA80" s="96"/>
      <c r="FIB80" s="96"/>
      <c r="FIC80" s="96"/>
      <c r="FID80" s="96"/>
      <c r="FIE80" s="96"/>
      <c r="FIF80" s="96"/>
      <c r="FIG80" s="96"/>
      <c r="FIH80" s="96"/>
      <c r="FII80" s="96"/>
      <c r="FIJ80" s="96"/>
      <c r="FIK80" s="96"/>
      <c r="FIL80" s="96"/>
      <c r="FIM80" s="96"/>
      <c r="FIN80" s="96"/>
      <c r="FIO80" s="96"/>
      <c r="FIP80" s="96"/>
      <c r="FIQ80" s="96"/>
      <c r="FIR80" s="96"/>
      <c r="FIS80" s="96"/>
      <c r="FIT80" s="96"/>
      <c r="FIU80" s="96"/>
      <c r="FIV80" s="96"/>
      <c r="FIW80" s="96"/>
      <c r="FIX80" s="96"/>
      <c r="FIY80" s="96"/>
      <c r="FIZ80" s="96"/>
      <c r="FJA80" s="96"/>
      <c r="FJB80" s="96"/>
      <c r="FJC80" s="96"/>
      <c r="FJD80" s="96"/>
      <c r="FJE80" s="96"/>
      <c r="FJF80" s="96"/>
      <c r="FJG80" s="96"/>
      <c r="FJH80" s="96"/>
      <c r="FJI80" s="96"/>
      <c r="FJJ80" s="96"/>
      <c r="FJK80" s="96"/>
      <c r="FJL80" s="96"/>
      <c r="FJM80" s="96"/>
      <c r="FJN80" s="96"/>
      <c r="FJO80" s="96"/>
      <c r="FJP80" s="96"/>
      <c r="FJQ80" s="96"/>
      <c r="FJR80" s="96"/>
      <c r="FJS80" s="96"/>
      <c r="FJT80" s="96"/>
      <c r="FJU80" s="96"/>
      <c r="FJV80" s="96"/>
      <c r="FJW80" s="96"/>
      <c r="FJX80" s="96"/>
      <c r="FJY80" s="96"/>
      <c r="FJZ80" s="96"/>
      <c r="FKA80" s="96"/>
      <c r="FKB80" s="96"/>
      <c r="FKC80" s="96"/>
      <c r="FKD80" s="96"/>
      <c r="FKE80" s="96"/>
      <c r="FKF80" s="96"/>
      <c r="FKG80" s="96"/>
      <c r="FKH80" s="96"/>
      <c r="FKI80" s="96"/>
      <c r="FKJ80" s="96"/>
      <c r="FKK80" s="96"/>
      <c r="FKL80" s="96"/>
      <c r="FKM80" s="96"/>
      <c r="FKN80" s="96"/>
      <c r="FKO80" s="96"/>
      <c r="FKP80" s="96"/>
      <c r="FKQ80" s="96"/>
      <c r="FKR80" s="96"/>
      <c r="FKS80" s="96"/>
      <c r="FKT80" s="96"/>
      <c r="FKU80" s="96"/>
      <c r="FKV80" s="96"/>
      <c r="FKW80" s="96"/>
      <c r="FKX80" s="96"/>
      <c r="FKY80" s="96"/>
      <c r="FKZ80" s="96"/>
      <c r="FLA80" s="96"/>
      <c r="FLB80" s="96"/>
      <c r="FLC80" s="96"/>
      <c r="FLD80" s="96"/>
      <c r="FLE80" s="96"/>
      <c r="FLF80" s="96"/>
      <c r="FLG80" s="96"/>
      <c r="FLH80" s="96"/>
      <c r="FLI80" s="96"/>
      <c r="FLJ80" s="96"/>
      <c r="FLK80" s="96"/>
      <c r="FLL80" s="96"/>
      <c r="FLM80" s="96"/>
      <c r="FLN80" s="96"/>
      <c r="FLO80" s="96"/>
      <c r="FLP80" s="96"/>
      <c r="FLQ80" s="96"/>
      <c r="FLR80" s="96"/>
      <c r="FLS80" s="96"/>
      <c r="FLT80" s="96"/>
      <c r="FLU80" s="96"/>
      <c r="FLV80" s="96"/>
      <c r="FLW80" s="96"/>
      <c r="FLX80" s="96"/>
      <c r="FLY80" s="96"/>
      <c r="FLZ80" s="96"/>
      <c r="FMA80" s="96"/>
      <c r="FMB80" s="96"/>
      <c r="FMC80" s="96"/>
      <c r="FMD80" s="96"/>
      <c r="FME80" s="96"/>
      <c r="FMF80" s="96"/>
      <c r="FMG80" s="96"/>
      <c r="FMH80" s="96"/>
      <c r="FMI80" s="96"/>
      <c r="FMJ80" s="96"/>
      <c r="FMK80" s="96"/>
      <c r="FML80" s="96"/>
      <c r="FMM80" s="96"/>
      <c r="FMN80" s="96"/>
      <c r="FMO80" s="96"/>
      <c r="FMP80" s="96"/>
      <c r="FMQ80" s="96"/>
      <c r="FMR80" s="96"/>
      <c r="FMS80" s="96"/>
      <c r="FMT80" s="96"/>
      <c r="FMU80" s="96"/>
      <c r="FMV80" s="96"/>
      <c r="FMW80" s="96"/>
      <c r="FMX80" s="96"/>
      <c r="FMY80" s="96"/>
      <c r="FMZ80" s="96"/>
      <c r="FNA80" s="96"/>
      <c r="FNB80" s="96"/>
      <c r="FNC80" s="96"/>
      <c r="FND80" s="96"/>
      <c r="FNE80" s="96"/>
      <c r="FNF80" s="96"/>
      <c r="FNG80" s="96"/>
      <c r="FNH80" s="96"/>
      <c r="FNI80" s="96"/>
      <c r="FNJ80" s="96"/>
      <c r="FNK80" s="96"/>
      <c r="FNL80" s="96"/>
      <c r="FNM80" s="96"/>
      <c r="FNN80" s="96"/>
      <c r="FNO80" s="96"/>
      <c r="FNP80" s="96"/>
      <c r="FNQ80" s="96"/>
      <c r="FNR80" s="96"/>
      <c r="FNS80" s="96"/>
      <c r="FNT80" s="96"/>
      <c r="FNU80" s="96"/>
      <c r="FNV80" s="96"/>
      <c r="FNW80" s="96"/>
      <c r="FNX80" s="96"/>
      <c r="FNY80" s="96"/>
      <c r="FNZ80" s="96"/>
      <c r="FOA80" s="96"/>
      <c r="FOB80" s="96"/>
      <c r="FOC80" s="96"/>
      <c r="FOD80" s="96"/>
      <c r="FOE80" s="96"/>
      <c r="FOF80" s="96"/>
      <c r="FOG80" s="96"/>
      <c r="FOH80" s="96"/>
      <c r="FOI80" s="96"/>
      <c r="FOJ80" s="96"/>
      <c r="FOK80" s="96"/>
      <c r="FOL80" s="96"/>
      <c r="FOM80" s="96"/>
      <c r="FON80" s="96"/>
      <c r="FOO80" s="96"/>
      <c r="FOP80" s="96"/>
      <c r="FOQ80" s="96"/>
      <c r="FOR80" s="96"/>
      <c r="FOS80" s="96"/>
      <c r="FOT80" s="96"/>
      <c r="FOU80" s="96"/>
      <c r="FOV80" s="96"/>
      <c r="FOW80" s="96"/>
      <c r="FOX80" s="96"/>
      <c r="FOY80" s="96"/>
      <c r="FOZ80" s="96"/>
      <c r="FPA80" s="96"/>
      <c r="FPB80" s="96"/>
      <c r="FPC80" s="96"/>
      <c r="FPD80" s="96"/>
      <c r="FPE80" s="96"/>
      <c r="FPF80" s="96"/>
      <c r="FPG80" s="96"/>
      <c r="FPH80" s="96"/>
      <c r="FPI80" s="96"/>
      <c r="FPJ80" s="96"/>
      <c r="FPK80" s="96"/>
      <c r="FPL80" s="96"/>
      <c r="FPM80" s="96"/>
      <c r="FPN80" s="96"/>
      <c r="FPO80" s="96"/>
      <c r="FPP80" s="96"/>
      <c r="FPQ80" s="96"/>
      <c r="FPR80" s="96"/>
      <c r="FPS80" s="96"/>
      <c r="FPT80" s="96"/>
      <c r="FPU80" s="96"/>
      <c r="FPV80" s="96"/>
      <c r="FPW80" s="96"/>
      <c r="FPX80" s="96"/>
      <c r="FPY80" s="96"/>
      <c r="FPZ80" s="96"/>
      <c r="FQA80" s="96"/>
      <c r="FQB80" s="96"/>
      <c r="FQC80" s="96"/>
      <c r="FQD80" s="96"/>
      <c r="FQE80" s="96"/>
      <c r="FQF80" s="96"/>
      <c r="FQG80" s="96"/>
      <c r="FQH80" s="96"/>
      <c r="FQI80" s="96"/>
      <c r="FQJ80" s="96"/>
      <c r="FQK80" s="96"/>
      <c r="FQL80" s="96"/>
      <c r="FQM80" s="96"/>
      <c r="FQN80" s="96"/>
      <c r="FQO80" s="96"/>
      <c r="FQP80" s="96"/>
      <c r="FQQ80" s="96"/>
      <c r="FQR80" s="96"/>
      <c r="FQS80" s="96"/>
      <c r="FQT80" s="96"/>
      <c r="FQU80" s="96"/>
      <c r="FQV80" s="96"/>
      <c r="FQW80" s="96"/>
      <c r="FQX80" s="96"/>
      <c r="FQY80" s="96"/>
      <c r="FQZ80" s="96"/>
      <c r="FRA80" s="96"/>
      <c r="FRB80" s="96"/>
      <c r="FRC80" s="96"/>
      <c r="FRD80" s="96"/>
      <c r="FRE80" s="96"/>
      <c r="FRF80" s="96"/>
      <c r="FRG80" s="96"/>
      <c r="FRH80" s="96"/>
      <c r="FRI80" s="96"/>
      <c r="FRJ80" s="96"/>
      <c r="FRK80" s="96"/>
      <c r="FRL80" s="96"/>
      <c r="FRM80" s="96"/>
      <c r="FRN80" s="96"/>
      <c r="FRO80" s="96"/>
      <c r="FRP80" s="96"/>
      <c r="FRQ80" s="96"/>
      <c r="FRR80" s="96"/>
      <c r="FRS80" s="96"/>
      <c r="FRT80" s="96"/>
      <c r="FRU80" s="96"/>
      <c r="FRV80" s="96"/>
      <c r="FRW80" s="96"/>
      <c r="FRX80" s="96"/>
      <c r="FRY80" s="96"/>
      <c r="FRZ80" s="96"/>
      <c r="FSA80" s="96"/>
      <c r="FSB80" s="96"/>
      <c r="FSC80" s="96"/>
      <c r="FSD80" s="96"/>
      <c r="FSE80" s="96"/>
      <c r="FSF80" s="96"/>
      <c r="FSG80" s="96"/>
      <c r="FSH80" s="96"/>
      <c r="FSI80" s="96"/>
      <c r="FSJ80" s="96"/>
      <c r="FSK80" s="96"/>
      <c r="FSL80" s="96"/>
      <c r="FSM80" s="96"/>
      <c r="FSN80" s="96"/>
      <c r="FSO80" s="96"/>
      <c r="FSP80" s="96"/>
      <c r="FSQ80" s="96"/>
      <c r="FSR80" s="96"/>
      <c r="FSS80" s="96"/>
      <c r="FST80" s="96"/>
      <c r="FSU80" s="96"/>
      <c r="FSV80" s="96"/>
      <c r="FSW80" s="96"/>
      <c r="FSX80" s="96"/>
      <c r="FSY80" s="96"/>
      <c r="FSZ80" s="96"/>
      <c r="FTA80" s="96"/>
      <c r="FTB80" s="96"/>
      <c r="FTC80" s="96"/>
      <c r="FTD80" s="96"/>
      <c r="FTE80" s="96"/>
      <c r="FTF80" s="96"/>
      <c r="FTG80" s="96"/>
      <c r="FTH80" s="96"/>
      <c r="FTI80" s="96"/>
      <c r="FTJ80" s="96"/>
      <c r="FTK80" s="96"/>
      <c r="FTL80" s="96"/>
      <c r="FTM80" s="96"/>
      <c r="FTN80" s="96"/>
      <c r="FTO80" s="96"/>
      <c r="FTP80" s="96"/>
      <c r="FTQ80" s="96"/>
      <c r="FTR80" s="96"/>
      <c r="FTS80" s="96"/>
      <c r="FTT80" s="96"/>
      <c r="FTU80" s="96"/>
      <c r="FTV80" s="96"/>
      <c r="FTW80" s="96"/>
      <c r="FTX80" s="96"/>
      <c r="FTY80" s="96"/>
      <c r="FTZ80" s="96"/>
      <c r="FUA80" s="96"/>
      <c r="FUB80" s="96"/>
      <c r="FUC80" s="96"/>
      <c r="FUD80" s="96"/>
      <c r="FUE80" s="96"/>
      <c r="FUF80" s="96"/>
      <c r="FUG80" s="96"/>
      <c r="FUH80" s="96"/>
      <c r="FUI80" s="96"/>
      <c r="FUJ80" s="96"/>
      <c r="FUK80" s="96"/>
      <c r="FUL80" s="96"/>
      <c r="FUM80" s="96"/>
      <c r="FUN80" s="96"/>
      <c r="FUO80" s="96"/>
      <c r="FUP80" s="96"/>
      <c r="FUQ80" s="96"/>
      <c r="FUR80" s="96"/>
      <c r="FUS80" s="96"/>
      <c r="FUT80" s="96"/>
      <c r="FUU80" s="96"/>
      <c r="FUV80" s="96"/>
      <c r="FUW80" s="96"/>
      <c r="FUX80" s="96"/>
      <c r="FUY80" s="96"/>
      <c r="FUZ80" s="96"/>
      <c r="FVA80" s="96"/>
      <c r="FVB80" s="96"/>
      <c r="FVC80" s="96"/>
      <c r="FVD80" s="96"/>
      <c r="FVE80" s="96"/>
      <c r="FVF80" s="96"/>
      <c r="FVG80" s="96"/>
      <c r="FVH80" s="96"/>
      <c r="FVI80" s="96"/>
      <c r="FVJ80" s="96"/>
      <c r="FVK80" s="96"/>
      <c r="FVL80" s="96"/>
      <c r="FVM80" s="96"/>
      <c r="FVN80" s="96"/>
      <c r="FVO80" s="96"/>
      <c r="FVP80" s="96"/>
      <c r="FVQ80" s="96"/>
      <c r="FVR80" s="96"/>
      <c r="FVS80" s="96"/>
      <c r="FVT80" s="96"/>
      <c r="FVU80" s="96"/>
      <c r="FVV80" s="96"/>
      <c r="FVW80" s="96"/>
      <c r="FVX80" s="96"/>
      <c r="FVY80" s="96"/>
      <c r="FVZ80" s="96"/>
      <c r="FWA80" s="96"/>
      <c r="FWB80" s="96"/>
      <c r="FWC80" s="96"/>
      <c r="FWD80" s="96"/>
      <c r="FWE80" s="96"/>
      <c r="FWF80" s="96"/>
      <c r="FWG80" s="96"/>
      <c r="FWH80" s="96"/>
      <c r="FWI80" s="96"/>
      <c r="FWJ80" s="96"/>
      <c r="FWK80" s="96"/>
      <c r="FWL80" s="96"/>
      <c r="FWM80" s="96"/>
      <c r="FWN80" s="96"/>
      <c r="FWO80" s="96"/>
      <c r="FWP80" s="96"/>
      <c r="FWQ80" s="96"/>
      <c r="FWR80" s="96"/>
      <c r="FWS80" s="96"/>
      <c r="FWT80" s="96"/>
      <c r="FWU80" s="96"/>
      <c r="FWV80" s="96"/>
      <c r="FWW80" s="96"/>
      <c r="FWX80" s="96"/>
      <c r="FWY80" s="96"/>
      <c r="FWZ80" s="96"/>
      <c r="FXA80" s="96"/>
      <c r="FXB80" s="96"/>
      <c r="FXC80" s="96"/>
      <c r="FXD80" s="96"/>
      <c r="FXE80" s="96"/>
      <c r="FXF80" s="96"/>
      <c r="FXG80" s="96"/>
      <c r="FXH80" s="96"/>
      <c r="FXI80" s="96"/>
      <c r="FXJ80" s="96"/>
      <c r="FXK80" s="96"/>
      <c r="FXL80" s="96"/>
      <c r="FXM80" s="96"/>
      <c r="FXN80" s="96"/>
      <c r="FXO80" s="96"/>
      <c r="FXP80" s="96"/>
      <c r="FXQ80" s="96"/>
      <c r="FXR80" s="96"/>
      <c r="FXS80" s="96"/>
      <c r="FXT80" s="96"/>
      <c r="FXU80" s="96"/>
      <c r="FXV80" s="96"/>
      <c r="FXW80" s="96"/>
      <c r="FXX80" s="96"/>
      <c r="FXY80" s="96"/>
      <c r="FXZ80" s="96"/>
      <c r="FYA80" s="96"/>
      <c r="FYB80" s="96"/>
      <c r="FYC80" s="96"/>
      <c r="FYD80" s="96"/>
      <c r="FYE80" s="96"/>
      <c r="FYF80" s="96"/>
      <c r="FYG80" s="96"/>
      <c r="FYH80" s="96"/>
      <c r="FYI80" s="96"/>
      <c r="FYJ80" s="96"/>
      <c r="FYK80" s="96"/>
      <c r="FYL80" s="96"/>
      <c r="FYM80" s="96"/>
      <c r="FYN80" s="96"/>
      <c r="FYO80" s="96"/>
      <c r="FYP80" s="96"/>
      <c r="FYQ80" s="96"/>
      <c r="FYR80" s="96"/>
      <c r="FYS80" s="96"/>
      <c r="FYT80" s="96"/>
      <c r="FYU80" s="96"/>
      <c r="FYV80" s="96"/>
      <c r="FYW80" s="96"/>
      <c r="FYX80" s="96"/>
      <c r="FYY80" s="96"/>
      <c r="FYZ80" s="96"/>
      <c r="FZA80" s="96"/>
      <c r="FZB80" s="96"/>
      <c r="FZC80" s="96"/>
      <c r="FZD80" s="96"/>
      <c r="FZE80" s="96"/>
      <c r="FZF80" s="96"/>
      <c r="FZG80" s="96"/>
      <c r="FZH80" s="96"/>
      <c r="FZI80" s="96"/>
      <c r="FZJ80" s="96"/>
      <c r="FZK80" s="96"/>
      <c r="FZL80" s="96"/>
      <c r="FZM80" s="96"/>
      <c r="FZN80" s="96"/>
      <c r="FZO80" s="96"/>
      <c r="FZP80" s="96"/>
      <c r="FZQ80" s="96"/>
      <c r="FZR80" s="96"/>
      <c r="FZS80" s="96"/>
      <c r="FZT80" s="96"/>
      <c r="FZU80" s="96"/>
      <c r="FZV80" s="96"/>
      <c r="FZW80" s="96"/>
      <c r="FZX80" s="96"/>
      <c r="FZY80" s="96"/>
      <c r="FZZ80" s="96"/>
      <c r="GAA80" s="96"/>
      <c r="GAB80" s="96"/>
      <c r="GAC80" s="96"/>
      <c r="GAD80" s="96"/>
      <c r="GAE80" s="96"/>
      <c r="GAF80" s="96"/>
      <c r="GAG80" s="96"/>
      <c r="GAH80" s="96"/>
      <c r="GAI80" s="96"/>
      <c r="GAJ80" s="96"/>
      <c r="GAK80" s="96"/>
      <c r="GAL80" s="96"/>
      <c r="GAM80" s="96"/>
      <c r="GAN80" s="96"/>
      <c r="GAO80" s="96"/>
      <c r="GAP80" s="96"/>
      <c r="GAQ80" s="96"/>
      <c r="GAR80" s="96"/>
      <c r="GAS80" s="96"/>
      <c r="GAT80" s="96"/>
      <c r="GAU80" s="96"/>
      <c r="GAV80" s="96"/>
      <c r="GAW80" s="96"/>
      <c r="GAX80" s="96"/>
      <c r="GAY80" s="96"/>
      <c r="GAZ80" s="96"/>
      <c r="GBA80" s="96"/>
      <c r="GBB80" s="96"/>
      <c r="GBC80" s="96"/>
      <c r="GBD80" s="96"/>
      <c r="GBE80" s="96"/>
      <c r="GBF80" s="96"/>
      <c r="GBG80" s="96"/>
      <c r="GBH80" s="96"/>
      <c r="GBI80" s="96"/>
      <c r="GBJ80" s="96"/>
      <c r="GBK80" s="96"/>
      <c r="GBL80" s="96"/>
      <c r="GBM80" s="96"/>
      <c r="GBN80" s="96"/>
      <c r="GBO80" s="96"/>
      <c r="GBP80" s="96"/>
      <c r="GBQ80" s="96"/>
      <c r="GBR80" s="96"/>
      <c r="GBS80" s="96"/>
      <c r="GBT80" s="96"/>
      <c r="GBU80" s="96"/>
      <c r="GBV80" s="96"/>
      <c r="GBW80" s="96"/>
      <c r="GBX80" s="96"/>
      <c r="GBY80" s="96"/>
      <c r="GBZ80" s="96"/>
      <c r="GCA80" s="96"/>
      <c r="GCB80" s="96"/>
      <c r="GCC80" s="96"/>
      <c r="GCD80" s="96"/>
      <c r="GCE80" s="96"/>
      <c r="GCF80" s="96"/>
      <c r="GCG80" s="96"/>
      <c r="GCH80" s="96"/>
      <c r="GCI80" s="96"/>
      <c r="GCJ80" s="96"/>
      <c r="GCK80" s="96"/>
      <c r="GCL80" s="96"/>
      <c r="GCM80" s="96"/>
      <c r="GCN80" s="96"/>
      <c r="GCO80" s="96"/>
      <c r="GCP80" s="96"/>
      <c r="GCQ80" s="96"/>
      <c r="GCR80" s="96"/>
      <c r="GCS80" s="96"/>
      <c r="GCT80" s="96"/>
      <c r="GCU80" s="96"/>
      <c r="GCV80" s="96"/>
      <c r="GCW80" s="96"/>
      <c r="GCX80" s="96"/>
      <c r="GCY80" s="96"/>
      <c r="GCZ80" s="96"/>
      <c r="GDA80" s="96"/>
      <c r="GDB80" s="96"/>
      <c r="GDC80" s="96"/>
      <c r="GDD80" s="96"/>
      <c r="GDE80" s="96"/>
      <c r="GDF80" s="96"/>
      <c r="GDG80" s="96"/>
      <c r="GDH80" s="96"/>
      <c r="GDI80" s="96"/>
      <c r="GDJ80" s="96"/>
      <c r="GDK80" s="96"/>
      <c r="GDL80" s="96"/>
      <c r="GDM80" s="96"/>
      <c r="GDN80" s="96"/>
      <c r="GDO80" s="96"/>
      <c r="GDP80" s="96"/>
      <c r="GDQ80" s="96"/>
      <c r="GDR80" s="96"/>
      <c r="GDS80" s="96"/>
      <c r="GDT80" s="96"/>
      <c r="GDU80" s="96"/>
      <c r="GDV80" s="96"/>
      <c r="GDW80" s="96"/>
      <c r="GDX80" s="96"/>
      <c r="GDY80" s="96"/>
      <c r="GDZ80" s="96"/>
      <c r="GEA80" s="96"/>
      <c r="GEB80" s="96"/>
      <c r="GEC80" s="96"/>
      <c r="GED80" s="96"/>
      <c r="GEE80" s="96"/>
      <c r="GEF80" s="96"/>
      <c r="GEG80" s="96"/>
      <c r="GEH80" s="96"/>
      <c r="GEI80" s="96"/>
      <c r="GEJ80" s="96"/>
      <c r="GEK80" s="96"/>
      <c r="GEL80" s="96"/>
      <c r="GEM80" s="96"/>
      <c r="GEN80" s="96"/>
      <c r="GEO80" s="96"/>
      <c r="GEP80" s="96"/>
      <c r="GEQ80" s="96"/>
      <c r="GER80" s="96"/>
      <c r="GES80" s="96"/>
      <c r="GET80" s="96"/>
      <c r="GEU80" s="96"/>
      <c r="GEV80" s="96"/>
      <c r="GEW80" s="96"/>
      <c r="GEX80" s="96"/>
      <c r="GEY80" s="96"/>
      <c r="GEZ80" s="96"/>
      <c r="GFA80" s="96"/>
      <c r="GFB80" s="96"/>
      <c r="GFC80" s="96"/>
      <c r="GFD80" s="96"/>
      <c r="GFE80" s="96"/>
      <c r="GFF80" s="96"/>
      <c r="GFG80" s="96"/>
      <c r="GFH80" s="96"/>
      <c r="GFI80" s="96"/>
      <c r="GFJ80" s="96"/>
      <c r="GFK80" s="96"/>
      <c r="GFL80" s="96"/>
      <c r="GFM80" s="96"/>
      <c r="GFN80" s="96"/>
      <c r="GFO80" s="96"/>
      <c r="GFP80" s="96"/>
      <c r="GFQ80" s="96"/>
      <c r="GFR80" s="96"/>
      <c r="GFS80" s="96"/>
      <c r="GFT80" s="96"/>
      <c r="GFU80" s="96"/>
      <c r="GFV80" s="96"/>
      <c r="GFW80" s="96"/>
      <c r="GFX80" s="96"/>
      <c r="GFY80" s="96"/>
      <c r="GFZ80" s="96"/>
      <c r="GGA80" s="96"/>
      <c r="GGB80" s="96"/>
      <c r="GGC80" s="96"/>
      <c r="GGD80" s="96"/>
      <c r="GGE80" s="96"/>
      <c r="GGF80" s="96"/>
      <c r="GGG80" s="96"/>
      <c r="GGH80" s="96"/>
      <c r="GGI80" s="96"/>
      <c r="GGJ80" s="96"/>
      <c r="GGK80" s="96"/>
      <c r="GGL80" s="96"/>
      <c r="GGM80" s="96"/>
      <c r="GGN80" s="96"/>
      <c r="GGO80" s="96"/>
      <c r="GGP80" s="96"/>
      <c r="GGQ80" s="96"/>
      <c r="GGR80" s="96"/>
      <c r="GGS80" s="96"/>
      <c r="GGT80" s="96"/>
      <c r="GGU80" s="96"/>
      <c r="GGV80" s="96"/>
      <c r="GGW80" s="96"/>
      <c r="GGX80" s="96"/>
      <c r="GGY80" s="96"/>
      <c r="GGZ80" s="96"/>
      <c r="GHA80" s="96"/>
      <c r="GHB80" s="96"/>
      <c r="GHC80" s="96"/>
      <c r="GHD80" s="96"/>
      <c r="GHE80" s="96"/>
      <c r="GHF80" s="96"/>
      <c r="GHG80" s="96"/>
      <c r="GHH80" s="96"/>
      <c r="GHI80" s="96"/>
      <c r="GHJ80" s="96"/>
      <c r="GHK80" s="96"/>
      <c r="GHL80" s="96"/>
      <c r="GHM80" s="96"/>
      <c r="GHN80" s="96"/>
      <c r="GHO80" s="96"/>
      <c r="GHP80" s="96"/>
      <c r="GHQ80" s="96"/>
      <c r="GHR80" s="96"/>
      <c r="GHS80" s="96"/>
      <c r="GHT80" s="96"/>
      <c r="GHU80" s="96"/>
      <c r="GHV80" s="96"/>
      <c r="GHW80" s="96"/>
      <c r="GHX80" s="96"/>
      <c r="GHY80" s="96"/>
      <c r="GHZ80" s="96"/>
      <c r="GIA80" s="96"/>
      <c r="GIB80" s="96"/>
      <c r="GIC80" s="96"/>
      <c r="GID80" s="96"/>
      <c r="GIE80" s="96"/>
      <c r="GIF80" s="96"/>
      <c r="GIG80" s="96"/>
      <c r="GIH80" s="96"/>
      <c r="GII80" s="96"/>
      <c r="GIJ80" s="96"/>
      <c r="GIK80" s="96"/>
      <c r="GIL80" s="96"/>
      <c r="GIM80" s="96"/>
      <c r="GIN80" s="96"/>
      <c r="GIO80" s="96"/>
      <c r="GIP80" s="96"/>
      <c r="GIQ80" s="96"/>
      <c r="GIR80" s="96"/>
      <c r="GIS80" s="96"/>
      <c r="GIT80" s="96"/>
      <c r="GIU80" s="96"/>
      <c r="GIV80" s="96"/>
      <c r="GIW80" s="96"/>
      <c r="GIX80" s="96"/>
      <c r="GIY80" s="96"/>
      <c r="GIZ80" s="96"/>
      <c r="GJA80" s="96"/>
      <c r="GJB80" s="96"/>
      <c r="GJC80" s="96"/>
      <c r="GJD80" s="96"/>
      <c r="GJE80" s="96"/>
      <c r="GJF80" s="96"/>
      <c r="GJG80" s="96"/>
      <c r="GJH80" s="96"/>
      <c r="GJI80" s="96"/>
      <c r="GJJ80" s="96"/>
      <c r="GJK80" s="96"/>
      <c r="GJL80" s="96"/>
      <c r="GJM80" s="96"/>
      <c r="GJN80" s="96"/>
      <c r="GJO80" s="96"/>
      <c r="GJP80" s="96"/>
      <c r="GJQ80" s="96"/>
      <c r="GJR80" s="96"/>
      <c r="GJS80" s="96"/>
      <c r="GJT80" s="96"/>
      <c r="GJU80" s="96"/>
      <c r="GJV80" s="96"/>
      <c r="GJW80" s="96"/>
      <c r="GJX80" s="96"/>
      <c r="GJY80" s="96"/>
      <c r="GJZ80" s="96"/>
      <c r="GKA80" s="96"/>
      <c r="GKB80" s="96"/>
      <c r="GKC80" s="96"/>
      <c r="GKD80" s="96"/>
      <c r="GKE80" s="96"/>
      <c r="GKF80" s="96"/>
      <c r="GKG80" s="96"/>
      <c r="GKH80" s="96"/>
      <c r="GKI80" s="96"/>
      <c r="GKJ80" s="96"/>
      <c r="GKK80" s="96"/>
      <c r="GKL80" s="96"/>
      <c r="GKM80" s="96"/>
      <c r="GKN80" s="96"/>
      <c r="GKO80" s="96"/>
      <c r="GKP80" s="96"/>
      <c r="GKQ80" s="96"/>
      <c r="GKR80" s="96"/>
      <c r="GKS80" s="96"/>
      <c r="GKT80" s="96"/>
      <c r="GKU80" s="96"/>
      <c r="GKV80" s="96"/>
      <c r="GKW80" s="96"/>
      <c r="GKX80" s="96"/>
      <c r="GKY80" s="96"/>
      <c r="GKZ80" s="96"/>
      <c r="GLA80" s="96"/>
      <c r="GLB80" s="96"/>
      <c r="GLC80" s="96"/>
      <c r="GLD80" s="96"/>
      <c r="GLE80" s="96"/>
      <c r="GLF80" s="96"/>
      <c r="GLG80" s="96"/>
      <c r="GLH80" s="96"/>
      <c r="GLI80" s="96"/>
      <c r="GLJ80" s="96"/>
      <c r="GLK80" s="96"/>
      <c r="GLL80" s="96"/>
      <c r="GLM80" s="96"/>
      <c r="GLN80" s="96"/>
      <c r="GLO80" s="96"/>
      <c r="GLP80" s="96"/>
      <c r="GLQ80" s="96"/>
      <c r="GLR80" s="96"/>
      <c r="GLS80" s="96"/>
      <c r="GLT80" s="96"/>
      <c r="GLU80" s="96"/>
      <c r="GLV80" s="96"/>
      <c r="GLW80" s="96"/>
      <c r="GLX80" s="96"/>
      <c r="GLY80" s="96"/>
      <c r="GLZ80" s="96"/>
      <c r="GMA80" s="96"/>
      <c r="GMB80" s="96"/>
      <c r="GMC80" s="96"/>
      <c r="GMD80" s="96"/>
      <c r="GME80" s="96"/>
      <c r="GMF80" s="96"/>
      <c r="GMG80" s="96"/>
      <c r="GMH80" s="96"/>
      <c r="GMI80" s="96"/>
      <c r="GMJ80" s="96"/>
      <c r="GMK80" s="96"/>
      <c r="GML80" s="96"/>
      <c r="GMM80" s="96"/>
      <c r="GMN80" s="96"/>
      <c r="GMO80" s="96"/>
      <c r="GMP80" s="96"/>
      <c r="GMQ80" s="96"/>
      <c r="GMR80" s="96"/>
      <c r="GMS80" s="96"/>
      <c r="GMT80" s="96"/>
      <c r="GMU80" s="96"/>
      <c r="GMV80" s="96"/>
      <c r="GMW80" s="96"/>
      <c r="GMX80" s="96"/>
      <c r="GMY80" s="96"/>
      <c r="GMZ80" s="96"/>
      <c r="GNA80" s="96"/>
      <c r="GNB80" s="96"/>
      <c r="GNC80" s="96"/>
      <c r="GND80" s="96"/>
      <c r="GNE80" s="96"/>
      <c r="GNF80" s="96"/>
      <c r="GNG80" s="96"/>
      <c r="GNH80" s="96"/>
      <c r="GNI80" s="96"/>
      <c r="GNJ80" s="96"/>
      <c r="GNK80" s="96"/>
      <c r="GNL80" s="96"/>
      <c r="GNM80" s="96"/>
      <c r="GNN80" s="96"/>
      <c r="GNO80" s="96"/>
      <c r="GNP80" s="96"/>
      <c r="GNQ80" s="96"/>
      <c r="GNR80" s="96"/>
      <c r="GNS80" s="96"/>
      <c r="GNT80" s="96"/>
      <c r="GNU80" s="96"/>
      <c r="GNV80" s="96"/>
      <c r="GNW80" s="96"/>
      <c r="GNX80" s="96"/>
      <c r="GNY80" s="96"/>
      <c r="GNZ80" s="96"/>
      <c r="GOA80" s="96"/>
      <c r="GOB80" s="96"/>
      <c r="GOC80" s="96"/>
      <c r="GOD80" s="96"/>
      <c r="GOE80" s="96"/>
      <c r="GOF80" s="96"/>
      <c r="GOG80" s="96"/>
      <c r="GOH80" s="96"/>
      <c r="GOI80" s="96"/>
      <c r="GOJ80" s="96"/>
      <c r="GOK80" s="96"/>
      <c r="GOL80" s="96"/>
      <c r="GOM80" s="96"/>
      <c r="GON80" s="96"/>
      <c r="GOO80" s="96"/>
      <c r="GOP80" s="96"/>
      <c r="GOQ80" s="96"/>
      <c r="GOR80" s="96"/>
      <c r="GOS80" s="96"/>
      <c r="GOT80" s="96"/>
      <c r="GOU80" s="96"/>
      <c r="GOV80" s="96"/>
      <c r="GOW80" s="96"/>
      <c r="GOX80" s="96"/>
      <c r="GOY80" s="96"/>
      <c r="GOZ80" s="96"/>
      <c r="GPA80" s="96"/>
      <c r="GPB80" s="96"/>
      <c r="GPC80" s="96"/>
      <c r="GPD80" s="96"/>
      <c r="GPE80" s="96"/>
      <c r="GPF80" s="96"/>
      <c r="GPG80" s="96"/>
      <c r="GPH80" s="96"/>
      <c r="GPI80" s="96"/>
      <c r="GPJ80" s="96"/>
      <c r="GPK80" s="96"/>
      <c r="GPL80" s="96"/>
      <c r="GPM80" s="96"/>
      <c r="GPN80" s="96"/>
      <c r="GPO80" s="96"/>
      <c r="GPP80" s="96"/>
      <c r="GPQ80" s="96"/>
      <c r="GPR80" s="96"/>
      <c r="GPS80" s="96"/>
      <c r="GPT80" s="96"/>
      <c r="GPU80" s="96"/>
      <c r="GPV80" s="96"/>
      <c r="GPW80" s="96"/>
      <c r="GPX80" s="96"/>
      <c r="GPY80" s="96"/>
      <c r="GPZ80" s="96"/>
      <c r="GQA80" s="96"/>
      <c r="GQB80" s="96"/>
      <c r="GQC80" s="96"/>
      <c r="GQD80" s="96"/>
      <c r="GQE80" s="96"/>
      <c r="GQF80" s="96"/>
      <c r="GQG80" s="96"/>
      <c r="GQH80" s="96"/>
      <c r="GQI80" s="96"/>
      <c r="GQJ80" s="96"/>
      <c r="GQK80" s="96"/>
      <c r="GQL80" s="96"/>
      <c r="GQM80" s="96"/>
      <c r="GQN80" s="96"/>
      <c r="GQO80" s="96"/>
      <c r="GQP80" s="96"/>
      <c r="GQQ80" s="96"/>
      <c r="GQR80" s="96"/>
      <c r="GQS80" s="96"/>
      <c r="GQT80" s="96"/>
      <c r="GQU80" s="96"/>
      <c r="GQV80" s="96"/>
      <c r="GQW80" s="96"/>
      <c r="GQX80" s="96"/>
      <c r="GQY80" s="96"/>
      <c r="GQZ80" s="96"/>
      <c r="GRA80" s="96"/>
      <c r="GRB80" s="96"/>
      <c r="GRC80" s="96"/>
      <c r="GRD80" s="96"/>
      <c r="GRE80" s="96"/>
      <c r="GRF80" s="96"/>
      <c r="GRG80" s="96"/>
      <c r="GRH80" s="96"/>
      <c r="GRI80" s="96"/>
      <c r="GRJ80" s="96"/>
      <c r="GRK80" s="96"/>
      <c r="GRL80" s="96"/>
      <c r="GRM80" s="96"/>
      <c r="GRN80" s="96"/>
      <c r="GRO80" s="96"/>
      <c r="GRP80" s="96"/>
      <c r="GRQ80" s="96"/>
      <c r="GRR80" s="96"/>
      <c r="GRS80" s="96"/>
      <c r="GRT80" s="96"/>
      <c r="GRU80" s="96"/>
      <c r="GRV80" s="96"/>
      <c r="GRW80" s="96"/>
      <c r="GRX80" s="96"/>
      <c r="GRY80" s="96"/>
      <c r="GRZ80" s="96"/>
      <c r="GSA80" s="96"/>
      <c r="GSB80" s="96"/>
      <c r="GSC80" s="96"/>
      <c r="GSD80" s="96"/>
      <c r="GSE80" s="96"/>
      <c r="GSF80" s="96"/>
      <c r="GSG80" s="96"/>
      <c r="GSH80" s="96"/>
      <c r="GSI80" s="96"/>
      <c r="GSJ80" s="96"/>
      <c r="GSK80" s="96"/>
      <c r="GSL80" s="96"/>
      <c r="GSM80" s="96"/>
      <c r="GSN80" s="96"/>
      <c r="GSO80" s="96"/>
      <c r="GSP80" s="96"/>
      <c r="GSQ80" s="96"/>
      <c r="GSR80" s="96"/>
      <c r="GSS80" s="96"/>
      <c r="GST80" s="96"/>
      <c r="GSU80" s="96"/>
      <c r="GSV80" s="96"/>
      <c r="GSW80" s="96"/>
      <c r="GSX80" s="96"/>
      <c r="GSY80" s="96"/>
      <c r="GSZ80" s="96"/>
      <c r="GTA80" s="96"/>
      <c r="GTB80" s="96"/>
      <c r="GTC80" s="96"/>
      <c r="GTD80" s="96"/>
      <c r="GTE80" s="96"/>
      <c r="GTF80" s="96"/>
      <c r="GTG80" s="96"/>
      <c r="GTH80" s="96"/>
      <c r="GTI80" s="96"/>
      <c r="GTJ80" s="96"/>
      <c r="GTK80" s="96"/>
      <c r="GTL80" s="96"/>
      <c r="GTM80" s="96"/>
      <c r="GTN80" s="96"/>
      <c r="GTO80" s="96"/>
      <c r="GTP80" s="96"/>
      <c r="GTQ80" s="96"/>
      <c r="GTR80" s="96"/>
      <c r="GTS80" s="96"/>
      <c r="GTT80" s="96"/>
      <c r="GTU80" s="96"/>
      <c r="GTV80" s="96"/>
      <c r="GTW80" s="96"/>
      <c r="GTX80" s="96"/>
      <c r="GTY80" s="96"/>
      <c r="GTZ80" s="96"/>
      <c r="GUA80" s="96"/>
      <c r="GUB80" s="96"/>
      <c r="GUC80" s="96"/>
      <c r="GUD80" s="96"/>
      <c r="GUE80" s="96"/>
      <c r="GUF80" s="96"/>
      <c r="GUG80" s="96"/>
      <c r="GUH80" s="96"/>
      <c r="GUI80" s="96"/>
      <c r="GUJ80" s="96"/>
      <c r="GUK80" s="96"/>
      <c r="GUL80" s="96"/>
      <c r="GUM80" s="96"/>
      <c r="GUN80" s="96"/>
      <c r="GUO80" s="96"/>
      <c r="GUP80" s="96"/>
      <c r="GUQ80" s="96"/>
      <c r="GUR80" s="96"/>
      <c r="GUS80" s="96"/>
      <c r="GUT80" s="96"/>
      <c r="GUU80" s="96"/>
      <c r="GUV80" s="96"/>
      <c r="GUW80" s="96"/>
      <c r="GUX80" s="96"/>
      <c r="GUY80" s="96"/>
      <c r="GUZ80" s="96"/>
      <c r="GVA80" s="96"/>
      <c r="GVB80" s="96"/>
      <c r="GVC80" s="96"/>
      <c r="GVD80" s="96"/>
      <c r="GVE80" s="96"/>
      <c r="GVF80" s="96"/>
      <c r="GVG80" s="96"/>
      <c r="GVH80" s="96"/>
      <c r="GVI80" s="96"/>
      <c r="GVJ80" s="96"/>
      <c r="GVK80" s="96"/>
      <c r="GVL80" s="96"/>
      <c r="GVM80" s="96"/>
      <c r="GVN80" s="96"/>
      <c r="GVO80" s="96"/>
      <c r="GVP80" s="96"/>
      <c r="GVQ80" s="96"/>
      <c r="GVR80" s="96"/>
      <c r="GVS80" s="96"/>
      <c r="GVT80" s="96"/>
      <c r="GVU80" s="96"/>
      <c r="GVV80" s="96"/>
      <c r="GVW80" s="96"/>
      <c r="GVX80" s="96"/>
      <c r="GVY80" s="96"/>
      <c r="GVZ80" s="96"/>
      <c r="GWA80" s="96"/>
      <c r="GWB80" s="96"/>
      <c r="GWC80" s="96"/>
      <c r="GWD80" s="96"/>
      <c r="GWE80" s="96"/>
      <c r="GWF80" s="96"/>
      <c r="GWG80" s="96"/>
      <c r="GWH80" s="96"/>
      <c r="GWI80" s="96"/>
      <c r="GWJ80" s="96"/>
      <c r="GWK80" s="96"/>
      <c r="GWL80" s="96"/>
      <c r="GWM80" s="96"/>
      <c r="GWN80" s="96"/>
      <c r="GWO80" s="96"/>
      <c r="GWP80" s="96"/>
      <c r="GWQ80" s="96"/>
      <c r="GWR80" s="96"/>
      <c r="GWS80" s="96"/>
      <c r="GWT80" s="96"/>
      <c r="GWU80" s="96"/>
      <c r="GWV80" s="96"/>
      <c r="GWW80" s="96"/>
      <c r="GWX80" s="96"/>
      <c r="GWY80" s="96"/>
      <c r="GWZ80" s="96"/>
      <c r="GXA80" s="96"/>
      <c r="GXB80" s="96"/>
      <c r="GXC80" s="96"/>
      <c r="GXD80" s="96"/>
      <c r="GXE80" s="96"/>
      <c r="GXF80" s="96"/>
      <c r="GXG80" s="96"/>
      <c r="GXH80" s="96"/>
      <c r="GXI80" s="96"/>
      <c r="GXJ80" s="96"/>
      <c r="GXK80" s="96"/>
      <c r="GXL80" s="96"/>
      <c r="GXM80" s="96"/>
      <c r="GXN80" s="96"/>
      <c r="GXO80" s="96"/>
      <c r="GXP80" s="96"/>
      <c r="GXQ80" s="96"/>
      <c r="GXR80" s="96"/>
      <c r="GXS80" s="96"/>
      <c r="GXT80" s="96"/>
      <c r="GXU80" s="96"/>
      <c r="GXV80" s="96"/>
      <c r="GXW80" s="96"/>
      <c r="GXX80" s="96"/>
      <c r="GXY80" s="96"/>
      <c r="GXZ80" s="96"/>
      <c r="GYA80" s="96"/>
      <c r="GYB80" s="96"/>
      <c r="GYC80" s="96"/>
      <c r="GYD80" s="96"/>
      <c r="GYE80" s="96"/>
      <c r="GYF80" s="96"/>
      <c r="GYG80" s="96"/>
      <c r="GYH80" s="96"/>
      <c r="GYI80" s="96"/>
      <c r="GYJ80" s="96"/>
      <c r="GYK80" s="96"/>
      <c r="GYL80" s="96"/>
      <c r="GYM80" s="96"/>
      <c r="GYN80" s="96"/>
      <c r="GYO80" s="96"/>
      <c r="GYP80" s="96"/>
      <c r="GYQ80" s="96"/>
      <c r="GYR80" s="96"/>
      <c r="GYS80" s="96"/>
      <c r="GYT80" s="96"/>
      <c r="GYU80" s="96"/>
      <c r="GYV80" s="96"/>
      <c r="GYW80" s="96"/>
      <c r="GYX80" s="96"/>
      <c r="GYY80" s="96"/>
      <c r="GYZ80" s="96"/>
      <c r="GZA80" s="96"/>
      <c r="GZB80" s="96"/>
      <c r="GZC80" s="96"/>
      <c r="GZD80" s="96"/>
      <c r="GZE80" s="96"/>
      <c r="GZF80" s="96"/>
      <c r="GZG80" s="96"/>
      <c r="GZH80" s="96"/>
      <c r="GZI80" s="96"/>
      <c r="GZJ80" s="96"/>
      <c r="GZK80" s="96"/>
      <c r="GZL80" s="96"/>
      <c r="GZM80" s="96"/>
      <c r="GZN80" s="96"/>
      <c r="GZO80" s="96"/>
      <c r="GZP80" s="96"/>
      <c r="GZQ80" s="96"/>
      <c r="GZR80" s="96"/>
      <c r="GZS80" s="96"/>
      <c r="GZT80" s="96"/>
      <c r="GZU80" s="96"/>
      <c r="GZV80" s="96"/>
      <c r="GZW80" s="96"/>
      <c r="GZX80" s="96"/>
      <c r="GZY80" s="96"/>
      <c r="GZZ80" s="96"/>
      <c r="HAA80" s="96"/>
      <c r="HAB80" s="96"/>
      <c r="HAC80" s="96"/>
      <c r="HAD80" s="96"/>
      <c r="HAE80" s="96"/>
      <c r="HAF80" s="96"/>
      <c r="HAG80" s="96"/>
      <c r="HAH80" s="96"/>
      <c r="HAI80" s="96"/>
      <c r="HAJ80" s="96"/>
      <c r="HAK80" s="96"/>
      <c r="HAL80" s="96"/>
      <c r="HAM80" s="96"/>
      <c r="HAN80" s="96"/>
      <c r="HAO80" s="96"/>
      <c r="HAP80" s="96"/>
      <c r="HAQ80" s="96"/>
      <c r="HAR80" s="96"/>
      <c r="HAS80" s="96"/>
      <c r="HAT80" s="96"/>
      <c r="HAU80" s="96"/>
      <c r="HAV80" s="96"/>
      <c r="HAW80" s="96"/>
      <c r="HAX80" s="96"/>
      <c r="HAY80" s="96"/>
      <c r="HAZ80" s="96"/>
      <c r="HBA80" s="96"/>
      <c r="HBB80" s="96"/>
      <c r="HBC80" s="96"/>
      <c r="HBD80" s="96"/>
      <c r="HBE80" s="96"/>
      <c r="HBF80" s="96"/>
      <c r="HBG80" s="96"/>
      <c r="HBH80" s="96"/>
      <c r="HBI80" s="96"/>
      <c r="HBJ80" s="96"/>
      <c r="HBK80" s="96"/>
      <c r="HBL80" s="96"/>
      <c r="HBM80" s="96"/>
      <c r="HBN80" s="96"/>
      <c r="HBO80" s="96"/>
      <c r="HBP80" s="96"/>
      <c r="HBQ80" s="96"/>
      <c r="HBR80" s="96"/>
      <c r="HBS80" s="96"/>
      <c r="HBT80" s="96"/>
      <c r="HBU80" s="96"/>
      <c r="HBV80" s="96"/>
      <c r="HBW80" s="96"/>
      <c r="HBX80" s="96"/>
      <c r="HBY80" s="96"/>
      <c r="HBZ80" s="96"/>
      <c r="HCA80" s="96"/>
      <c r="HCB80" s="96"/>
      <c r="HCC80" s="96"/>
      <c r="HCD80" s="96"/>
      <c r="HCE80" s="96"/>
      <c r="HCF80" s="96"/>
      <c r="HCG80" s="96"/>
      <c r="HCH80" s="96"/>
      <c r="HCI80" s="96"/>
      <c r="HCJ80" s="96"/>
      <c r="HCK80" s="96"/>
      <c r="HCL80" s="96"/>
      <c r="HCM80" s="96"/>
      <c r="HCN80" s="96"/>
      <c r="HCO80" s="96"/>
      <c r="HCP80" s="96"/>
      <c r="HCQ80" s="96"/>
      <c r="HCR80" s="96"/>
      <c r="HCS80" s="96"/>
      <c r="HCT80" s="96"/>
      <c r="HCU80" s="96"/>
      <c r="HCV80" s="96"/>
      <c r="HCW80" s="96"/>
      <c r="HCX80" s="96"/>
      <c r="HCY80" s="96"/>
      <c r="HCZ80" s="96"/>
      <c r="HDA80" s="96"/>
      <c r="HDB80" s="96"/>
      <c r="HDC80" s="96"/>
      <c r="HDD80" s="96"/>
      <c r="HDE80" s="96"/>
      <c r="HDF80" s="96"/>
      <c r="HDG80" s="96"/>
      <c r="HDH80" s="96"/>
      <c r="HDI80" s="96"/>
      <c r="HDJ80" s="96"/>
      <c r="HDK80" s="96"/>
      <c r="HDL80" s="96"/>
      <c r="HDM80" s="96"/>
      <c r="HDN80" s="96"/>
      <c r="HDO80" s="96"/>
      <c r="HDP80" s="96"/>
      <c r="HDQ80" s="96"/>
      <c r="HDR80" s="96"/>
      <c r="HDS80" s="96"/>
      <c r="HDT80" s="96"/>
      <c r="HDU80" s="96"/>
      <c r="HDV80" s="96"/>
      <c r="HDW80" s="96"/>
      <c r="HDX80" s="96"/>
      <c r="HDY80" s="96"/>
      <c r="HDZ80" s="96"/>
      <c r="HEA80" s="96"/>
      <c r="HEB80" s="96"/>
      <c r="HEC80" s="96"/>
      <c r="HED80" s="96"/>
      <c r="HEE80" s="96"/>
      <c r="HEF80" s="96"/>
      <c r="HEG80" s="96"/>
      <c r="HEH80" s="96"/>
      <c r="HEI80" s="96"/>
      <c r="HEJ80" s="96"/>
      <c r="HEK80" s="96"/>
      <c r="HEL80" s="96"/>
      <c r="HEM80" s="96"/>
      <c r="HEN80" s="96"/>
      <c r="HEO80" s="96"/>
      <c r="HEP80" s="96"/>
      <c r="HEQ80" s="96"/>
      <c r="HER80" s="96"/>
      <c r="HES80" s="96"/>
      <c r="HET80" s="96"/>
      <c r="HEU80" s="96"/>
      <c r="HEV80" s="96"/>
      <c r="HEW80" s="96"/>
      <c r="HEX80" s="96"/>
      <c r="HEY80" s="96"/>
      <c r="HEZ80" s="96"/>
      <c r="HFA80" s="96"/>
      <c r="HFB80" s="96"/>
      <c r="HFC80" s="96"/>
      <c r="HFD80" s="96"/>
      <c r="HFE80" s="96"/>
      <c r="HFF80" s="96"/>
      <c r="HFG80" s="96"/>
      <c r="HFH80" s="96"/>
      <c r="HFI80" s="96"/>
      <c r="HFJ80" s="96"/>
      <c r="HFK80" s="96"/>
      <c r="HFL80" s="96"/>
      <c r="HFM80" s="96"/>
      <c r="HFN80" s="96"/>
      <c r="HFO80" s="96"/>
      <c r="HFP80" s="96"/>
      <c r="HFQ80" s="96"/>
      <c r="HFR80" s="96"/>
      <c r="HFS80" s="96"/>
      <c r="HFT80" s="96"/>
      <c r="HFU80" s="96"/>
      <c r="HFV80" s="96"/>
      <c r="HFW80" s="96"/>
      <c r="HFX80" s="96"/>
      <c r="HFY80" s="96"/>
      <c r="HFZ80" s="96"/>
      <c r="HGA80" s="96"/>
      <c r="HGB80" s="96"/>
      <c r="HGC80" s="96"/>
      <c r="HGD80" s="96"/>
      <c r="HGE80" s="96"/>
      <c r="HGF80" s="96"/>
      <c r="HGG80" s="96"/>
      <c r="HGH80" s="96"/>
      <c r="HGI80" s="96"/>
      <c r="HGJ80" s="96"/>
      <c r="HGK80" s="96"/>
      <c r="HGL80" s="96"/>
      <c r="HGM80" s="96"/>
      <c r="HGN80" s="96"/>
      <c r="HGO80" s="96"/>
      <c r="HGP80" s="96"/>
      <c r="HGQ80" s="96"/>
      <c r="HGR80" s="96"/>
      <c r="HGS80" s="96"/>
      <c r="HGT80" s="96"/>
      <c r="HGU80" s="96"/>
      <c r="HGV80" s="96"/>
      <c r="HGW80" s="96"/>
      <c r="HGX80" s="96"/>
      <c r="HGY80" s="96"/>
      <c r="HGZ80" s="96"/>
      <c r="HHA80" s="96"/>
      <c r="HHB80" s="96"/>
      <c r="HHC80" s="96"/>
      <c r="HHD80" s="96"/>
      <c r="HHE80" s="96"/>
      <c r="HHF80" s="96"/>
      <c r="HHG80" s="96"/>
      <c r="HHH80" s="96"/>
      <c r="HHI80" s="96"/>
      <c r="HHJ80" s="96"/>
      <c r="HHK80" s="96"/>
      <c r="HHL80" s="96"/>
      <c r="HHM80" s="96"/>
      <c r="HHN80" s="96"/>
      <c r="HHO80" s="96"/>
      <c r="HHP80" s="96"/>
      <c r="HHQ80" s="96"/>
      <c r="HHR80" s="96"/>
      <c r="HHS80" s="96"/>
      <c r="HHT80" s="96"/>
      <c r="HHU80" s="96"/>
      <c r="HHV80" s="96"/>
      <c r="HHW80" s="96"/>
      <c r="HHX80" s="96"/>
      <c r="HHY80" s="96"/>
      <c r="HHZ80" s="96"/>
      <c r="HIA80" s="96"/>
      <c r="HIB80" s="96"/>
      <c r="HIC80" s="96"/>
      <c r="HID80" s="96"/>
      <c r="HIE80" s="96"/>
      <c r="HIF80" s="96"/>
      <c r="HIG80" s="96"/>
      <c r="HIH80" s="96"/>
      <c r="HII80" s="96"/>
      <c r="HIJ80" s="96"/>
      <c r="HIK80" s="96"/>
      <c r="HIL80" s="96"/>
      <c r="HIM80" s="96"/>
      <c r="HIN80" s="96"/>
      <c r="HIO80" s="96"/>
      <c r="HIP80" s="96"/>
      <c r="HIQ80" s="96"/>
      <c r="HIR80" s="96"/>
      <c r="HIS80" s="96"/>
      <c r="HIT80" s="96"/>
      <c r="HIU80" s="96"/>
      <c r="HIV80" s="96"/>
      <c r="HIW80" s="96"/>
      <c r="HIX80" s="96"/>
      <c r="HIY80" s="96"/>
      <c r="HIZ80" s="96"/>
      <c r="HJA80" s="96"/>
      <c r="HJB80" s="96"/>
      <c r="HJC80" s="96"/>
      <c r="HJD80" s="96"/>
      <c r="HJE80" s="96"/>
      <c r="HJF80" s="96"/>
      <c r="HJG80" s="96"/>
      <c r="HJH80" s="96"/>
      <c r="HJI80" s="96"/>
      <c r="HJJ80" s="96"/>
      <c r="HJK80" s="96"/>
      <c r="HJL80" s="96"/>
      <c r="HJM80" s="96"/>
      <c r="HJN80" s="96"/>
      <c r="HJO80" s="96"/>
      <c r="HJP80" s="96"/>
      <c r="HJQ80" s="96"/>
      <c r="HJR80" s="96"/>
      <c r="HJS80" s="96"/>
      <c r="HJT80" s="96"/>
      <c r="HJU80" s="96"/>
      <c r="HJV80" s="96"/>
      <c r="HJW80" s="96"/>
      <c r="HJX80" s="96"/>
      <c r="HJY80" s="96"/>
      <c r="HJZ80" s="96"/>
      <c r="HKA80" s="96"/>
      <c r="HKB80" s="96"/>
      <c r="HKC80" s="96"/>
      <c r="HKD80" s="96"/>
      <c r="HKE80" s="96"/>
      <c r="HKF80" s="96"/>
      <c r="HKG80" s="96"/>
      <c r="HKH80" s="96"/>
      <c r="HKI80" s="96"/>
      <c r="HKJ80" s="96"/>
      <c r="HKK80" s="96"/>
      <c r="HKL80" s="96"/>
      <c r="HKM80" s="96"/>
      <c r="HKN80" s="96"/>
      <c r="HKO80" s="96"/>
      <c r="HKP80" s="96"/>
      <c r="HKQ80" s="96"/>
      <c r="HKR80" s="96"/>
      <c r="HKS80" s="96"/>
      <c r="HKT80" s="96"/>
      <c r="HKU80" s="96"/>
      <c r="HKV80" s="96"/>
      <c r="HKW80" s="96"/>
      <c r="HKX80" s="96"/>
      <c r="HKY80" s="96"/>
      <c r="HKZ80" s="96"/>
      <c r="HLA80" s="96"/>
      <c r="HLB80" s="96"/>
      <c r="HLC80" s="96"/>
      <c r="HLD80" s="96"/>
      <c r="HLE80" s="96"/>
      <c r="HLF80" s="96"/>
      <c r="HLG80" s="96"/>
      <c r="HLH80" s="96"/>
      <c r="HLI80" s="96"/>
      <c r="HLJ80" s="96"/>
      <c r="HLK80" s="96"/>
      <c r="HLL80" s="96"/>
      <c r="HLM80" s="96"/>
      <c r="HLN80" s="96"/>
      <c r="HLO80" s="96"/>
      <c r="HLP80" s="96"/>
      <c r="HLQ80" s="96"/>
      <c r="HLR80" s="96"/>
      <c r="HLS80" s="96"/>
      <c r="HLT80" s="96"/>
      <c r="HLU80" s="96"/>
      <c r="HLV80" s="96"/>
      <c r="HLW80" s="96"/>
      <c r="HLX80" s="96"/>
      <c r="HLY80" s="96"/>
      <c r="HLZ80" s="96"/>
      <c r="HMA80" s="96"/>
      <c r="HMB80" s="96"/>
      <c r="HMC80" s="96"/>
      <c r="HMD80" s="96"/>
      <c r="HME80" s="96"/>
      <c r="HMF80" s="96"/>
      <c r="HMG80" s="96"/>
      <c r="HMH80" s="96"/>
      <c r="HMI80" s="96"/>
      <c r="HMJ80" s="96"/>
      <c r="HMK80" s="96"/>
      <c r="HML80" s="96"/>
      <c r="HMM80" s="96"/>
      <c r="HMN80" s="96"/>
      <c r="HMO80" s="96"/>
      <c r="HMP80" s="96"/>
      <c r="HMQ80" s="96"/>
      <c r="HMR80" s="96"/>
      <c r="HMS80" s="96"/>
      <c r="HMT80" s="96"/>
      <c r="HMU80" s="96"/>
      <c r="HMV80" s="96"/>
      <c r="HMW80" s="96"/>
      <c r="HMX80" s="96"/>
      <c r="HMY80" s="96"/>
      <c r="HMZ80" s="96"/>
      <c r="HNA80" s="96"/>
      <c r="HNB80" s="96"/>
      <c r="HNC80" s="96"/>
      <c r="HND80" s="96"/>
      <c r="HNE80" s="96"/>
      <c r="HNF80" s="96"/>
      <c r="HNG80" s="96"/>
      <c r="HNH80" s="96"/>
      <c r="HNI80" s="96"/>
      <c r="HNJ80" s="96"/>
      <c r="HNK80" s="96"/>
      <c r="HNL80" s="96"/>
      <c r="HNM80" s="96"/>
      <c r="HNN80" s="96"/>
      <c r="HNO80" s="96"/>
      <c r="HNP80" s="96"/>
      <c r="HNQ80" s="96"/>
      <c r="HNR80" s="96"/>
      <c r="HNS80" s="96"/>
      <c r="HNT80" s="96"/>
      <c r="HNU80" s="96"/>
      <c r="HNV80" s="96"/>
      <c r="HNW80" s="96"/>
      <c r="HNX80" s="96"/>
      <c r="HNY80" s="96"/>
      <c r="HNZ80" s="96"/>
      <c r="HOA80" s="96"/>
      <c r="HOB80" s="96"/>
      <c r="HOC80" s="96"/>
      <c r="HOD80" s="96"/>
      <c r="HOE80" s="96"/>
      <c r="HOF80" s="96"/>
      <c r="HOG80" s="96"/>
      <c r="HOH80" s="96"/>
      <c r="HOI80" s="96"/>
      <c r="HOJ80" s="96"/>
      <c r="HOK80" s="96"/>
      <c r="HOL80" s="96"/>
      <c r="HOM80" s="96"/>
      <c r="HON80" s="96"/>
      <c r="HOO80" s="96"/>
      <c r="HOP80" s="96"/>
      <c r="HOQ80" s="96"/>
      <c r="HOR80" s="96"/>
      <c r="HOS80" s="96"/>
      <c r="HOT80" s="96"/>
      <c r="HOU80" s="96"/>
      <c r="HOV80" s="96"/>
      <c r="HOW80" s="96"/>
      <c r="HOX80" s="96"/>
      <c r="HOY80" s="96"/>
      <c r="HOZ80" s="96"/>
      <c r="HPA80" s="96"/>
      <c r="HPB80" s="96"/>
      <c r="HPC80" s="96"/>
      <c r="HPD80" s="96"/>
      <c r="HPE80" s="96"/>
      <c r="HPF80" s="96"/>
      <c r="HPG80" s="96"/>
      <c r="HPH80" s="96"/>
      <c r="HPI80" s="96"/>
      <c r="HPJ80" s="96"/>
      <c r="HPK80" s="96"/>
      <c r="HPL80" s="96"/>
      <c r="HPM80" s="96"/>
      <c r="HPN80" s="96"/>
      <c r="HPO80" s="96"/>
      <c r="HPP80" s="96"/>
      <c r="HPQ80" s="96"/>
      <c r="HPR80" s="96"/>
      <c r="HPS80" s="96"/>
      <c r="HPT80" s="96"/>
      <c r="HPU80" s="96"/>
      <c r="HPV80" s="96"/>
      <c r="HPW80" s="96"/>
      <c r="HPX80" s="96"/>
      <c r="HPY80" s="96"/>
      <c r="HPZ80" s="96"/>
      <c r="HQA80" s="96"/>
      <c r="HQB80" s="96"/>
      <c r="HQC80" s="96"/>
      <c r="HQD80" s="96"/>
      <c r="HQE80" s="96"/>
      <c r="HQF80" s="96"/>
      <c r="HQG80" s="96"/>
      <c r="HQH80" s="96"/>
      <c r="HQI80" s="96"/>
      <c r="HQJ80" s="96"/>
      <c r="HQK80" s="96"/>
      <c r="HQL80" s="96"/>
      <c r="HQM80" s="96"/>
      <c r="HQN80" s="96"/>
      <c r="HQO80" s="96"/>
      <c r="HQP80" s="96"/>
      <c r="HQQ80" s="96"/>
      <c r="HQR80" s="96"/>
      <c r="HQS80" s="96"/>
      <c r="HQT80" s="96"/>
      <c r="HQU80" s="96"/>
      <c r="HQV80" s="96"/>
      <c r="HQW80" s="96"/>
      <c r="HQX80" s="96"/>
      <c r="HQY80" s="96"/>
      <c r="HQZ80" s="96"/>
      <c r="HRA80" s="96"/>
      <c r="HRB80" s="96"/>
      <c r="HRC80" s="96"/>
      <c r="HRD80" s="96"/>
      <c r="HRE80" s="96"/>
      <c r="HRF80" s="96"/>
      <c r="HRG80" s="96"/>
      <c r="HRH80" s="96"/>
      <c r="HRI80" s="96"/>
      <c r="HRJ80" s="96"/>
      <c r="HRK80" s="96"/>
      <c r="HRL80" s="96"/>
      <c r="HRM80" s="96"/>
      <c r="HRN80" s="96"/>
      <c r="HRO80" s="96"/>
      <c r="HRP80" s="96"/>
      <c r="HRQ80" s="96"/>
      <c r="HRR80" s="96"/>
      <c r="HRS80" s="96"/>
      <c r="HRT80" s="96"/>
      <c r="HRU80" s="96"/>
      <c r="HRV80" s="96"/>
      <c r="HRW80" s="96"/>
      <c r="HRX80" s="96"/>
      <c r="HRY80" s="96"/>
      <c r="HRZ80" s="96"/>
      <c r="HSA80" s="96"/>
      <c r="HSB80" s="96"/>
      <c r="HSC80" s="96"/>
      <c r="HSD80" s="96"/>
      <c r="HSE80" s="96"/>
      <c r="HSF80" s="96"/>
      <c r="HSG80" s="96"/>
      <c r="HSH80" s="96"/>
      <c r="HSI80" s="96"/>
      <c r="HSJ80" s="96"/>
      <c r="HSK80" s="96"/>
      <c r="HSL80" s="96"/>
      <c r="HSM80" s="96"/>
      <c r="HSN80" s="96"/>
      <c r="HSO80" s="96"/>
      <c r="HSP80" s="96"/>
      <c r="HSQ80" s="96"/>
      <c r="HSR80" s="96"/>
      <c r="HSS80" s="96"/>
      <c r="HST80" s="96"/>
      <c r="HSU80" s="96"/>
      <c r="HSV80" s="96"/>
      <c r="HSW80" s="96"/>
      <c r="HSX80" s="96"/>
      <c r="HSY80" s="96"/>
      <c r="HSZ80" s="96"/>
      <c r="HTA80" s="96"/>
      <c r="HTB80" s="96"/>
      <c r="HTC80" s="96"/>
      <c r="HTD80" s="96"/>
      <c r="HTE80" s="96"/>
      <c r="HTF80" s="96"/>
      <c r="HTG80" s="96"/>
      <c r="HTH80" s="96"/>
      <c r="HTI80" s="96"/>
      <c r="HTJ80" s="96"/>
      <c r="HTK80" s="96"/>
      <c r="HTL80" s="96"/>
      <c r="HTM80" s="96"/>
      <c r="HTN80" s="96"/>
      <c r="HTO80" s="96"/>
      <c r="HTP80" s="96"/>
      <c r="HTQ80" s="96"/>
      <c r="HTR80" s="96"/>
      <c r="HTS80" s="96"/>
      <c r="HTT80" s="96"/>
      <c r="HTU80" s="96"/>
      <c r="HTV80" s="96"/>
      <c r="HTW80" s="96"/>
      <c r="HTX80" s="96"/>
      <c r="HTY80" s="96"/>
      <c r="HTZ80" s="96"/>
      <c r="HUA80" s="96"/>
      <c r="HUB80" s="96"/>
      <c r="HUC80" s="96"/>
      <c r="HUD80" s="96"/>
      <c r="HUE80" s="96"/>
      <c r="HUF80" s="96"/>
      <c r="HUG80" s="96"/>
      <c r="HUH80" s="96"/>
      <c r="HUI80" s="96"/>
      <c r="HUJ80" s="96"/>
      <c r="HUK80" s="96"/>
      <c r="HUL80" s="96"/>
      <c r="HUM80" s="96"/>
      <c r="HUN80" s="96"/>
      <c r="HUO80" s="96"/>
      <c r="HUP80" s="96"/>
      <c r="HUQ80" s="96"/>
      <c r="HUR80" s="96"/>
      <c r="HUS80" s="96"/>
      <c r="HUT80" s="96"/>
      <c r="HUU80" s="96"/>
      <c r="HUV80" s="96"/>
      <c r="HUW80" s="96"/>
      <c r="HUX80" s="96"/>
      <c r="HUY80" s="96"/>
      <c r="HUZ80" s="96"/>
      <c r="HVA80" s="96"/>
      <c r="HVB80" s="96"/>
      <c r="HVC80" s="96"/>
      <c r="HVD80" s="96"/>
      <c r="HVE80" s="96"/>
      <c r="HVF80" s="96"/>
      <c r="HVG80" s="96"/>
      <c r="HVH80" s="96"/>
      <c r="HVI80" s="96"/>
      <c r="HVJ80" s="96"/>
      <c r="HVK80" s="96"/>
      <c r="HVL80" s="96"/>
      <c r="HVM80" s="96"/>
      <c r="HVN80" s="96"/>
      <c r="HVO80" s="96"/>
      <c r="HVP80" s="96"/>
      <c r="HVQ80" s="96"/>
      <c r="HVR80" s="96"/>
      <c r="HVS80" s="96"/>
      <c r="HVT80" s="96"/>
      <c r="HVU80" s="96"/>
      <c r="HVV80" s="96"/>
      <c r="HVW80" s="96"/>
      <c r="HVX80" s="96"/>
      <c r="HVY80" s="96"/>
      <c r="HVZ80" s="96"/>
      <c r="HWA80" s="96"/>
      <c r="HWB80" s="96"/>
      <c r="HWC80" s="96"/>
      <c r="HWD80" s="96"/>
      <c r="HWE80" s="96"/>
      <c r="HWF80" s="96"/>
      <c r="HWG80" s="96"/>
      <c r="HWH80" s="96"/>
      <c r="HWI80" s="96"/>
      <c r="HWJ80" s="96"/>
      <c r="HWK80" s="96"/>
      <c r="HWL80" s="96"/>
      <c r="HWM80" s="96"/>
      <c r="HWN80" s="96"/>
      <c r="HWO80" s="96"/>
      <c r="HWP80" s="96"/>
      <c r="HWQ80" s="96"/>
      <c r="HWR80" s="96"/>
      <c r="HWS80" s="96"/>
      <c r="HWT80" s="96"/>
      <c r="HWU80" s="96"/>
      <c r="HWV80" s="96"/>
      <c r="HWW80" s="96"/>
      <c r="HWX80" s="96"/>
      <c r="HWY80" s="96"/>
      <c r="HWZ80" s="96"/>
      <c r="HXA80" s="96"/>
      <c r="HXB80" s="96"/>
      <c r="HXC80" s="96"/>
      <c r="HXD80" s="96"/>
      <c r="HXE80" s="96"/>
      <c r="HXF80" s="96"/>
      <c r="HXG80" s="96"/>
      <c r="HXH80" s="96"/>
      <c r="HXI80" s="96"/>
      <c r="HXJ80" s="96"/>
      <c r="HXK80" s="96"/>
      <c r="HXL80" s="96"/>
      <c r="HXM80" s="96"/>
      <c r="HXN80" s="96"/>
      <c r="HXO80" s="96"/>
      <c r="HXP80" s="96"/>
      <c r="HXQ80" s="96"/>
      <c r="HXR80" s="96"/>
      <c r="HXS80" s="96"/>
      <c r="HXT80" s="96"/>
      <c r="HXU80" s="96"/>
      <c r="HXV80" s="96"/>
      <c r="HXW80" s="96"/>
      <c r="HXX80" s="96"/>
      <c r="HXY80" s="96"/>
      <c r="HXZ80" s="96"/>
      <c r="HYA80" s="96"/>
      <c r="HYB80" s="96"/>
      <c r="HYC80" s="96"/>
      <c r="HYD80" s="96"/>
      <c r="HYE80" s="96"/>
      <c r="HYF80" s="96"/>
      <c r="HYG80" s="96"/>
      <c r="HYH80" s="96"/>
      <c r="HYI80" s="96"/>
      <c r="HYJ80" s="96"/>
      <c r="HYK80" s="96"/>
      <c r="HYL80" s="96"/>
      <c r="HYM80" s="96"/>
      <c r="HYN80" s="96"/>
      <c r="HYO80" s="96"/>
      <c r="HYP80" s="96"/>
      <c r="HYQ80" s="96"/>
      <c r="HYR80" s="96"/>
      <c r="HYS80" s="96"/>
      <c r="HYT80" s="96"/>
      <c r="HYU80" s="96"/>
      <c r="HYV80" s="96"/>
      <c r="HYW80" s="96"/>
      <c r="HYX80" s="96"/>
      <c r="HYY80" s="96"/>
      <c r="HYZ80" s="96"/>
      <c r="HZA80" s="96"/>
      <c r="HZB80" s="96"/>
      <c r="HZC80" s="96"/>
      <c r="HZD80" s="96"/>
      <c r="HZE80" s="96"/>
      <c r="HZF80" s="96"/>
      <c r="HZG80" s="96"/>
      <c r="HZH80" s="96"/>
      <c r="HZI80" s="96"/>
      <c r="HZJ80" s="96"/>
      <c r="HZK80" s="96"/>
      <c r="HZL80" s="96"/>
      <c r="HZM80" s="96"/>
      <c r="HZN80" s="96"/>
      <c r="HZO80" s="96"/>
      <c r="HZP80" s="96"/>
      <c r="HZQ80" s="96"/>
      <c r="HZR80" s="96"/>
      <c r="HZS80" s="96"/>
      <c r="HZT80" s="96"/>
      <c r="HZU80" s="96"/>
      <c r="HZV80" s="96"/>
      <c r="HZW80" s="96"/>
      <c r="HZX80" s="96"/>
      <c r="HZY80" s="96"/>
      <c r="HZZ80" s="96"/>
      <c r="IAA80" s="96"/>
      <c r="IAB80" s="96"/>
      <c r="IAC80" s="96"/>
      <c r="IAD80" s="96"/>
      <c r="IAE80" s="96"/>
      <c r="IAF80" s="96"/>
      <c r="IAG80" s="96"/>
      <c r="IAH80" s="96"/>
      <c r="IAI80" s="96"/>
      <c r="IAJ80" s="96"/>
      <c r="IAK80" s="96"/>
      <c r="IAL80" s="96"/>
      <c r="IAM80" s="96"/>
      <c r="IAN80" s="96"/>
      <c r="IAO80" s="96"/>
      <c r="IAP80" s="96"/>
      <c r="IAQ80" s="96"/>
      <c r="IAR80" s="96"/>
      <c r="IAS80" s="96"/>
      <c r="IAT80" s="96"/>
      <c r="IAU80" s="96"/>
      <c r="IAV80" s="96"/>
      <c r="IAW80" s="96"/>
      <c r="IAX80" s="96"/>
      <c r="IAY80" s="96"/>
      <c r="IAZ80" s="96"/>
      <c r="IBA80" s="96"/>
      <c r="IBB80" s="96"/>
      <c r="IBC80" s="96"/>
      <c r="IBD80" s="96"/>
      <c r="IBE80" s="96"/>
      <c r="IBF80" s="96"/>
      <c r="IBG80" s="96"/>
      <c r="IBH80" s="96"/>
      <c r="IBI80" s="96"/>
      <c r="IBJ80" s="96"/>
      <c r="IBK80" s="96"/>
      <c r="IBL80" s="96"/>
      <c r="IBM80" s="96"/>
      <c r="IBN80" s="96"/>
      <c r="IBO80" s="96"/>
      <c r="IBP80" s="96"/>
      <c r="IBQ80" s="96"/>
      <c r="IBR80" s="96"/>
      <c r="IBS80" s="96"/>
      <c r="IBT80" s="96"/>
      <c r="IBU80" s="96"/>
      <c r="IBV80" s="96"/>
      <c r="IBW80" s="96"/>
      <c r="IBX80" s="96"/>
      <c r="IBY80" s="96"/>
      <c r="IBZ80" s="96"/>
      <c r="ICA80" s="96"/>
      <c r="ICB80" s="96"/>
      <c r="ICC80" s="96"/>
      <c r="ICD80" s="96"/>
      <c r="ICE80" s="96"/>
      <c r="ICF80" s="96"/>
      <c r="ICG80" s="96"/>
      <c r="ICH80" s="96"/>
      <c r="ICI80" s="96"/>
      <c r="ICJ80" s="96"/>
      <c r="ICK80" s="96"/>
      <c r="ICL80" s="96"/>
      <c r="ICM80" s="96"/>
      <c r="ICN80" s="96"/>
      <c r="ICO80" s="96"/>
      <c r="ICP80" s="96"/>
      <c r="ICQ80" s="96"/>
      <c r="ICR80" s="96"/>
      <c r="ICS80" s="96"/>
      <c r="ICT80" s="96"/>
      <c r="ICU80" s="96"/>
      <c r="ICV80" s="96"/>
      <c r="ICW80" s="96"/>
      <c r="ICX80" s="96"/>
      <c r="ICY80" s="96"/>
      <c r="ICZ80" s="96"/>
      <c r="IDA80" s="96"/>
      <c r="IDB80" s="96"/>
      <c r="IDC80" s="96"/>
      <c r="IDD80" s="96"/>
      <c r="IDE80" s="96"/>
      <c r="IDF80" s="96"/>
      <c r="IDG80" s="96"/>
      <c r="IDH80" s="96"/>
      <c r="IDI80" s="96"/>
      <c r="IDJ80" s="96"/>
      <c r="IDK80" s="96"/>
      <c r="IDL80" s="96"/>
      <c r="IDM80" s="96"/>
      <c r="IDN80" s="96"/>
      <c r="IDO80" s="96"/>
      <c r="IDP80" s="96"/>
      <c r="IDQ80" s="96"/>
      <c r="IDR80" s="96"/>
      <c r="IDS80" s="96"/>
      <c r="IDT80" s="96"/>
      <c r="IDU80" s="96"/>
      <c r="IDV80" s="96"/>
      <c r="IDW80" s="96"/>
      <c r="IDX80" s="96"/>
      <c r="IDY80" s="96"/>
      <c r="IDZ80" s="96"/>
      <c r="IEA80" s="96"/>
      <c r="IEB80" s="96"/>
      <c r="IEC80" s="96"/>
      <c r="IED80" s="96"/>
      <c r="IEE80" s="96"/>
      <c r="IEF80" s="96"/>
      <c r="IEG80" s="96"/>
      <c r="IEH80" s="96"/>
      <c r="IEI80" s="96"/>
      <c r="IEJ80" s="96"/>
      <c r="IEK80" s="96"/>
      <c r="IEL80" s="96"/>
      <c r="IEM80" s="96"/>
      <c r="IEN80" s="96"/>
      <c r="IEO80" s="96"/>
      <c r="IEP80" s="96"/>
      <c r="IEQ80" s="96"/>
      <c r="IER80" s="96"/>
      <c r="IES80" s="96"/>
      <c r="IET80" s="96"/>
      <c r="IEU80" s="96"/>
      <c r="IEV80" s="96"/>
      <c r="IEW80" s="96"/>
      <c r="IEX80" s="96"/>
      <c r="IEY80" s="96"/>
      <c r="IEZ80" s="96"/>
      <c r="IFA80" s="96"/>
      <c r="IFB80" s="96"/>
      <c r="IFC80" s="96"/>
      <c r="IFD80" s="96"/>
      <c r="IFE80" s="96"/>
      <c r="IFF80" s="96"/>
      <c r="IFG80" s="96"/>
      <c r="IFH80" s="96"/>
      <c r="IFI80" s="96"/>
      <c r="IFJ80" s="96"/>
      <c r="IFK80" s="96"/>
      <c r="IFL80" s="96"/>
      <c r="IFM80" s="96"/>
      <c r="IFN80" s="96"/>
      <c r="IFO80" s="96"/>
      <c r="IFP80" s="96"/>
      <c r="IFQ80" s="96"/>
      <c r="IFR80" s="96"/>
      <c r="IFS80" s="96"/>
      <c r="IFT80" s="96"/>
      <c r="IFU80" s="96"/>
      <c r="IFV80" s="96"/>
      <c r="IFW80" s="96"/>
      <c r="IFX80" s="96"/>
      <c r="IFY80" s="96"/>
      <c r="IFZ80" s="96"/>
      <c r="IGA80" s="96"/>
      <c r="IGB80" s="96"/>
      <c r="IGC80" s="96"/>
      <c r="IGD80" s="96"/>
      <c r="IGE80" s="96"/>
      <c r="IGF80" s="96"/>
      <c r="IGG80" s="96"/>
      <c r="IGH80" s="96"/>
      <c r="IGI80" s="96"/>
      <c r="IGJ80" s="96"/>
      <c r="IGK80" s="96"/>
      <c r="IGL80" s="96"/>
      <c r="IGM80" s="96"/>
      <c r="IGN80" s="96"/>
      <c r="IGO80" s="96"/>
      <c r="IGP80" s="96"/>
      <c r="IGQ80" s="96"/>
      <c r="IGR80" s="96"/>
      <c r="IGS80" s="96"/>
      <c r="IGT80" s="96"/>
      <c r="IGU80" s="96"/>
      <c r="IGV80" s="96"/>
      <c r="IGW80" s="96"/>
      <c r="IGX80" s="96"/>
      <c r="IGY80" s="96"/>
      <c r="IGZ80" s="96"/>
      <c r="IHA80" s="96"/>
      <c r="IHB80" s="96"/>
      <c r="IHC80" s="96"/>
      <c r="IHD80" s="96"/>
      <c r="IHE80" s="96"/>
      <c r="IHF80" s="96"/>
      <c r="IHG80" s="96"/>
      <c r="IHH80" s="96"/>
      <c r="IHI80" s="96"/>
      <c r="IHJ80" s="96"/>
      <c r="IHK80" s="96"/>
      <c r="IHL80" s="96"/>
      <c r="IHM80" s="96"/>
      <c r="IHN80" s="96"/>
      <c r="IHO80" s="96"/>
      <c r="IHP80" s="96"/>
      <c r="IHQ80" s="96"/>
      <c r="IHR80" s="96"/>
      <c r="IHS80" s="96"/>
      <c r="IHT80" s="96"/>
      <c r="IHU80" s="96"/>
      <c r="IHV80" s="96"/>
      <c r="IHW80" s="96"/>
      <c r="IHX80" s="96"/>
      <c r="IHY80" s="96"/>
      <c r="IHZ80" s="96"/>
      <c r="IIA80" s="96"/>
      <c r="IIB80" s="96"/>
      <c r="IIC80" s="96"/>
      <c r="IID80" s="96"/>
      <c r="IIE80" s="96"/>
      <c r="IIF80" s="96"/>
      <c r="IIG80" s="96"/>
      <c r="IIH80" s="96"/>
      <c r="III80" s="96"/>
      <c r="IIJ80" s="96"/>
      <c r="IIK80" s="96"/>
      <c r="IIL80" s="96"/>
      <c r="IIM80" s="96"/>
      <c r="IIN80" s="96"/>
      <c r="IIO80" s="96"/>
      <c r="IIP80" s="96"/>
      <c r="IIQ80" s="96"/>
      <c r="IIR80" s="96"/>
      <c r="IIS80" s="96"/>
      <c r="IIT80" s="96"/>
      <c r="IIU80" s="96"/>
      <c r="IIV80" s="96"/>
      <c r="IIW80" s="96"/>
      <c r="IIX80" s="96"/>
      <c r="IIY80" s="96"/>
      <c r="IIZ80" s="96"/>
      <c r="IJA80" s="96"/>
      <c r="IJB80" s="96"/>
      <c r="IJC80" s="96"/>
      <c r="IJD80" s="96"/>
      <c r="IJE80" s="96"/>
      <c r="IJF80" s="96"/>
      <c r="IJG80" s="96"/>
      <c r="IJH80" s="96"/>
      <c r="IJI80" s="96"/>
      <c r="IJJ80" s="96"/>
      <c r="IJK80" s="96"/>
      <c r="IJL80" s="96"/>
      <c r="IJM80" s="96"/>
      <c r="IJN80" s="96"/>
      <c r="IJO80" s="96"/>
      <c r="IJP80" s="96"/>
      <c r="IJQ80" s="96"/>
      <c r="IJR80" s="96"/>
      <c r="IJS80" s="96"/>
      <c r="IJT80" s="96"/>
      <c r="IJU80" s="96"/>
      <c r="IJV80" s="96"/>
      <c r="IJW80" s="96"/>
      <c r="IJX80" s="96"/>
      <c r="IJY80" s="96"/>
      <c r="IJZ80" s="96"/>
      <c r="IKA80" s="96"/>
      <c r="IKB80" s="96"/>
      <c r="IKC80" s="96"/>
      <c r="IKD80" s="96"/>
      <c r="IKE80" s="96"/>
      <c r="IKF80" s="96"/>
      <c r="IKG80" s="96"/>
      <c r="IKH80" s="96"/>
      <c r="IKI80" s="96"/>
      <c r="IKJ80" s="96"/>
      <c r="IKK80" s="96"/>
      <c r="IKL80" s="96"/>
      <c r="IKM80" s="96"/>
      <c r="IKN80" s="96"/>
      <c r="IKO80" s="96"/>
      <c r="IKP80" s="96"/>
      <c r="IKQ80" s="96"/>
      <c r="IKR80" s="96"/>
      <c r="IKS80" s="96"/>
      <c r="IKT80" s="96"/>
      <c r="IKU80" s="96"/>
      <c r="IKV80" s="96"/>
      <c r="IKW80" s="96"/>
      <c r="IKX80" s="96"/>
      <c r="IKY80" s="96"/>
      <c r="IKZ80" s="96"/>
      <c r="ILA80" s="96"/>
      <c r="ILB80" s="96"/>
      <c r="ILC80" s="96"/>
      <c r="ILD80" s="96"/>
      <c r="ILE80" s="96"/>
      <c r="ILF80" s="96"/>
      <c r="ILG80" s="96"/>
      <c r="ILH80" s="96"/>
      <c r="ILI80" s="96"/>
      <c r="ILJ80" s="96"/>
      <c r="ILK80" s="96"/>
      <c r="ILL80" s="96"/>
      <c r="ILM80" s="96"/>
      <c r="ILN80" s="96"/>
      <c r="ILO80" s="96"/>
      <c r="ILP80" s="96"/>
      <c r="ILQ80" s="96"/>
      <c r="ILR80" s="96"/>
      <c r="ILS80" s="96"/>
      <c r="ILT80" s="96"/>
      <c r="ILU80" s="96"/>
      <c r="ILV80" s="96"/>
      <c r="ILW80" s="96"/>
      <c r="ILX80" s="96"/>
      <c r="ILY80" s="96"/>
      <c r="ILZ80" s="96"/>
      <c r="IMA80" s="96"/>
      <c r="IMB80" s="96"/>
      <c r="IMC80" s="96"/>
      <c r="IMD80" s="96"/>
      <c r="IME80" s="96"/>
      <c r="IMF80" s="96"/>
      <c r="IMG80" s="96"/>
      <c r="IMH80" s="96"/>
      <c r="IMI80" s="96"/>
      <c r="IMJ80" s="96"/>
      <c r="IMK80" s="96"/>
      <c r="IML80" s="96"/>
      <c r="IMM80" s="96"/>
      <c r="IMN80" s="96"/>
      <c r="IMO80" s="96"/>
      <c r="IMP80" s="96"/>
      <c r="IMQ80" s="96"/>
      <c r="IMR80" s="96"/>
      <c r="IMS80" s="96"/>
      <c r="IMT80" s="96"/>
      <c r="IMU80" s="96"/>
      <c r="IMV80" s="96"/>
      <c r="IMW80" s="96"/>
      <c r="IMX80" s="96"/>
      <c r="IMY80" s="96"/>
      <c r="IMZ80" s="96"/>
      <c r="INA80" s="96"/>
      <c r="INB80" s="96"/>
      <c r="INC80" s="96"/>
      <c r="IND80" s="96"/>
      <c r="INE80" s="96"/>
      <c r="INF80" s="96"/>
      <c r="ING80" s="96"/>
      <c r="INH80" s="96"/>
      <c r="INI80" s="96"/>
      <c r="INJ80" s="96"/>
      <c r="INK80" s="96"/>
      <c r="INL80" s="96"/>
      <c r="INM80" s="96"/>
      <c r="INN80" s="96"/>
      <c r="INO80" s="96"/>
      <c r="INP80" s="96"/>
      <c r="INQ80" s="96"/>
      <c r="INR80" s="96"/>
      <c r="INS80" s="96"/>
      <c r="INT80" s="96"/>
      <c r="INU80" s="96"/>
      <c r="INV80" s="96"/>
      <c r="INW80" s="96"/>
      <c r="INX80" s="96"/>
      <c r="INY80" s="96"/>
      <c r="INZ80" s="96"/>
      <c r="IOA80" s="96"/>
      <c r="IOB80" s="96"/>
      <c r="IOC80" s="96"/>
      <c r="IOD80" s="96"/>
      <c r="IOE80" s="96"/>
      <c r="IOF80" s="96"/>
      <c r="IOG80" s="96"/>
      <c r="IOH80" s="96"/>
      <c r="IOI80" s="96"/>
      <c r="IOJ80" s="96"/>
      <c r="IOK80" s="96"/>
      <c r="IOL80" s="96"/>
      <c r="IOM80" s="96"/>
      <c r="ION80" s="96"/>
      <c r="IOO80" s="96"/>
      <c r="IOP80" s="96"/>
      <c r="IOQ80" s="96"/>
      <c r="IOR80" s="96"/>
      <c r="IOS80" s="96"/>
      <c r="IOT80" s="96"/>
      <c r="IOU80" s="96"/>
      <c r="IOV80" s="96"/>
      <c r="IOW80" s="96"/>
      <c r="IOX80" s="96"/>
      <c r="IOY80" s="96"/>
      <c r="IOZ80" s="96"/>
      <c r="IPA80" s="96"/>
      <c r="IPB80" s="96"/>
      <c r="IPC80" s="96"/>
      <c r="IPD80" s="96"/>
      <c r="IPE80" s="96"/>
      <c r="IPF80" s="96"/>
      <c r="IPG80" s="96"/>
      <c r="IPH80" s="96"/>
      <c r="IPI80" s="96"/>
      <c r="IPJ80" s="96"/>
      <c r="IPK80" s="96"/>
      <c r="IPL80" s="96"/>
      <c r="IPM80" s="96"/>
      <c r="IPN80" s="96"/>
      <c r="IPO80" s="96"/>
      <c r="IPP80" s="96"/>
      <c r="IPQ80" s="96"/>
      <c r="IPR80" s="96"/>
      <c r="IPS80" s="96"/>
      <c r="IPT80" s="96"/>
      <c r="IPU80" s="96"/>
      <c r="IPV80" s="96"/>
      <c r="IPW80" s="96"/>
      <c r="IPX80" s="96"/>
      <c r="IPY80" s="96"/>
      <c r="IPZ80" s="96"/>
      <c r="IQA80" s="96"/>
      <c r="IQB80" s="96"/>
      <c r="IQC80" s="96"/>
      <c r="IQD80" s="96"/>
      <c r="IQE80" s="96"/>
      <c r="IQF80" s="96"/>
      <c r="IQG80" s="96"/>
      <c r="IQH80" s="96"/>
      <c r="IQI80" s="96"/>
      <c r="IQJ80" s="96"/>
      <c r="IQK80" s="96"/>
      <c r="IQL80" s="96"/>
      <c r="IQM80" s="96"/>
      <c r="IQN80" s="96"/>
      <c r="IQO80" s="96"/>
      <c r="IQP80" s="96"/>
      <c r="IQQ80" s="96"/>
      <c r="IQR80" s="96"/>
      <c r="IQS80" s="96"/>
      <c r="IQT80" s="96"/>
      <c r="IQU80" s="96"/>
      <c r="IQV80" s="96"/>
      <c r="IQW80" s="96"/>
      <c r="IQX80" s="96"/>
      <c r="IQY80" s="96"/>
      <c r="IQZ80" s="96"/>
      <c r="IRA80" s="96"/>
      <c r="IRB80" s="96"/>
      <c r="IRC80" s="96"/>
      <c r="IRD80" s="96"/>
      <c r="IRE80" s="96"/>
      <c r="IRF80" s="96"/>
      <c r="IRG80" s="96"/>
      <c r="IRH80" s="96"/>
      <c r="IRI80" s="96"/>
      <c r="IRJ80" s="96"/>
      <c r="IRK80" s="96"/>
      <c r="IRL80" s="96"/>
      <c r="IRM80" s="96"/>
      <c r="IRN80" s="96"/>
      <c r="IRO80" s="96"/>
      <c r="IRP80" s="96"/>
      <c r="IRQ80" s="96"/>
      <c r="IRR80" s="96"/>
      <c r="IRS80" s="96"/>
      <c r="IRT80" s="96"/>
      <c r="IRU80" s="96"/>
      <c r="IRV80" s="96"/>
      <c r="IRW80" s="96"/>
      <c r="IRX80" s="96"/>
      <c r="IRY80" s="96"/>
      <c r="IRZ80" s="96"/>
      <c r="ISA80" s="96"/>
      <c r="ISB80" s="96"/>
      <c r="ISC80" s="96"/>
      <c r="ISD80" s="96"/>
      <c r="ISE80" s="96"/>
      <c r="ISF80" s="96"/>
      <c r="ISG80" s="96"/>
      <c r="ISH80" s="96"/>
      <c r="ISI80" s="96"/>
      <c r="ISJ80" s="96"/>
      <c r="ISK80" s="96"/>
      <c r="ISL80" s="96"/>
      <c r="ISM80" s="96"/>
      <c r="ISN80" s="96"/>
      <c r="ISO80" s="96"/>
      <c r="ISP80" s="96"/>
      <c r="ISQ80" s="96"/>
      <c r="ISR80" s="96"/>
      <c r="ISS80" s="96"/>
      <c r="IST80" s="96"/>
      <c r="ISU80" s="96"/>
      <c r="ISV80" s="96"/>
      <c r="ISW80" s="96"/>
      <c r="ISX80" s="96"/>
      <c r="ISY80" s="96"/>
      <c r="ISZ80" s="96"/>
      <c r="ITA80" s="96"/>
      <c r="ITB80" s="96"/>
      <c r="ITC80" s="96"/>
      <c r="ITD80" s="96"/>
      <c r="ITE80" s="96"/>
      <c r="ITF80" s="96"/>
      <c r="ITG80" s="96"/>
      <c r="ITH80" s="96"/>
      <c r="ITI80" s="96"/>
      <c r="ITJ80" s="96"/>
      <c r="ITK80" s="96"/>
      <c r="ITL80" s="96"/>
      <c r="ITM80" s="96"/>
      <c r="ITN80" s="96"/>
      <c r="ITO80" s="96"/>
      <c r="ITP80" s="96"/>
      <c r="ITQ80" s="96"/>
      <c r="ITR80" s="96"/>
      <c r="ITS80" s="96"/>
      <c r="ITT80" s="96"/>
      <c r="ITU80" s="96"/>
      <c r="ITV80" s="96"/>
      <c r="ITW80" s="96"/>
      <c r="ITX80" s="96"/>
      <c r="ITY80" s="96"/>
      <c r="ITZ80" s="96"/>
      <c r="IUA80" s="96"/>
      <c r="IUB80" s="96"/>
      <c r="IUC80" s="96"/>
      <c r="IUD80" s="96"/>
      <c r="IUE80" s="96"/>
      <c r="IUF80" s="96"/>
      <c r="IUG80" s="96"/>
      <c r="IUH80" s="96"/>
      <c r="IUI80" s="96"/>
      <c r="IUJ80" s="96"/>
      <c r="IUK80" s="96"/>
      <c r="IUL80" s="96"/>
      <c r="IUM80" s="96"/>
      <c r="IUN80" s="96"/>
      <c r="IUO80" s="96"/>
      <c r="IUP80" s="96"/>
      <c r="IUQ80" s="96"/>
      <c r="IUR80" s="96"/>
      <c r="IUS80" s="96"/>
      <c r="IUT80" s="96"/>
      <c r="IUU80" s="96"/>
      <c r="IUV80" s="96"/>
      <c r="IUW80" s="96"/>
      <c r="IUX80" s="96"/>
      <c r="IUY80" s="96"/>
      <c r="IUZ80" s="96"/>
      <c r="IVA80" s="96"/>
      <c r="IVB80" s="96"/>
      <c r="IVC80" s="96"/>
      <c r="IVD80" s="96"/>
      <c r="IVE80" s="96"/>
      <c r="IVF80" s="96"/>
      <c r="IVG80" s="96"/>
      <c r="IVH80" s="96"/>
      <c r="IVI80" s="96"/>
      <c r="IVJ80" s="96"/>
      <c r="IVK80" s="96"/>
      <c r="IVL80" s="96"/>
      <c r="IVM80" s="96"/>
      <c r="IVN80" s="96"/>
      <c r="IVO80" s="96"/>
      <c r="IVP80" s="96"/>
      <c r="IVQ80" s="96"/>
      <c r="IVR80" s="96"/>
      <c r="IVS80" s="96"/>
      <c r="IVT80" s="96"/>
      <c r="IVU80" s="96"/>
      <c r="IVV80" s="96"/>
      <c r="IVW80" s="96"/>
      <c r="IVX80" s="96"/>
      <c r="IVY80" s="96"/>
      <c r="IVZ80" s="96"/>
      <c r="IWA80" s="96"/>
      <c r="IWB80" s="96"/>
      <c r="IWC80" s="96"/>
      <c r="IWD80" s="96"/>
      <c r="IWE80" s="96"/>
      <c r="IWF80" s="96"/>
      <c r="IWG80" s="96"/>
      <c r="IWH80" s="96"/>
      <c r="IWI80" s="96"/>
      <c r="IWJ80" s="96"/>
      <c r="IWK80" s="96"/>
      <c r="IWL80" s="96"/>
      <c r="IWM80" s="96"/>
      <c r="IWN80" s="96"/>
      <c r="IWO80" s="96"/>
      <c r="IWP80" s="96"/>
      <c r="IWQ80" s="96"/>
      <c r="IWR80" s="96"/>
      <c r="IWS80" s="96"/>
      <c r="IWT80" s="96"/>
      <c r="IWU80" s="96"/>
      <c r="IWV80" s="96"/>
      <c r="IWW80" s="96"/>
      <c r="IWX80" s="96"/>
      <c r="IWY80" s="96"/>
      <c r="IWZ80" s="96"/>
      <c r="IXA80" s="96"/>
      <c r="IXB80" s="96"/>
      <c r="IXC80" s="96"/>
      <c r="IXD80" s="96"/>
      <c r="IXE80" s="96"/>
      <c r="IXF80" s="96"/>
      <c r="IXG80" s="96"/>
      <c r="IXH80" s="96"/>
      <c r="IXI80" s="96"/>
      <c r="IXJ80" s="96"/>
      <c r="IXK80" s="96"/>
      <c r="IXL80" s="96"/>
      <c r="IXM80" s="96"/>
      <c r="IXN80" s="96"/>
      <c r="IXO80" s="96"/>
      <c r="IXP80" s="96"/>
      <c r="IXQ80" s="96"/>
      <c r="IXR80" s="96"/>
      <c r="IXS80" s="96"/>
      <c r="IXT80" s="96"/>
      <c r="IXU80" s="96"/>
      <c r="IXV80" s="96"/>
      <c r="IXW80" s="96"/>
      <c r="IXX80" s="96"/>
      <c r="IXY80" s="96"/>
      <c r="IXZ80" s="96"/>
      <c r="IYA80" s="96"/>
      <c r="IYB80" s="96"/>
      <c r="IYC80" s="96"/>
      <c r="IYD80" s="96"/>
      <c r="IYE80" s="96"/>
      <c r="IYF80" s="96"/>
      <c r="IYG80" s="96"/>
      <c r="IYH80" s="96"/>
      <c r="IYI80" s="96"/>
      <c r="IYJ80" s="96"/>
      <c r="IYK80" s="96"/>
      <c r="IYL80" s="96"/>
      <c r="IYM80" s="96"/>
      <c r="IYN80" s="96"/>
      <c r="IYO80" s="96"/>
      <c r="IYP80" s="96"/>
      <c r="IYQ80" s="96"/>
      <c r="IYR80" s="96"/>
      <c r="IYS80" s="96"/>
      <c r="IYT80" s="96"/>
      <c r="IYU80" s="96"/>
      <c r="IYV80" s="96"/>
      <c r="IYW80" s="96"/>
      <c r="IYX80" s="96"/>
      <c r="IYY80" s="96"/>
      <c r="IYZ80" s="96"/>
      <c r="IZA80" s="96"/>
      <c r="IZB80" s="96"/>
      <c r="IZC80" s="96"/>
      <c r="IZD80" s="96"/>
      <c r="IZE80" s="96"/>
      <c r="IZF80" s="96"/>
      <c r="IZG80" s="96"/>
      <c r="IZH80" s="96"/>
      <c r="IZI80" s="96"/>
      <c r="IZJ80" s="96"/>
      <c r="IZK80" s="96"/>
      <c r="IZL80" s="96"/>
      <c r="IZM80" s="96"/>
      <c r="IZN80" s="96"/>
      <c r="IZO80" s="96"/>
      <c r="IZP80" s="96"/>
      <c r="IZQ80" s="96"/>
      <c r="IZR80" s="96"/>
      <c r="IZS80" s="96"/>
      <c r="IZT80" s="96"/>
      <c r="IZU80" s="96"/>
      <c r="IZV80" s="96"/>
      <c r="IZW80" s="96"/>
      <c r="IZX80" s="96"/>
      <c r="IZY80" s="96"/>
      <c r="IZZ80" s="96"/>
      <c r="JAA80" s="96"/>
      <c r="JAB80" s="96"/>
      <c r="JAC80" s="96"/>
      <c r="JAD80" s="96"/>
      <c r="JAE80" s="96"/>
      <c r="JAF80" s="96"/>
      <c r="JAG80" s="96"/>
      <c r="JAH80" s="96"/>
      <c r="JAI80" s="96"/>
      <c r="JAJ80" s="96"/>
      <c r="JAK80" s="96"/>
      <c r="JAL80" s="96"/>
      <c r="JAM80" s="96"/>
      <c r="JAN80" s="96"/>
      <c r="JAO80" s="96"/>
      <c r="JAP80" s="96"/>
      <c r="JAQ80" s="96"/>
      <c r="JAR80" s="96"/>
      <c r="JAS80" s="96"/>
      <c r="JAT80" s="96"/>
      <c r="JAU80" s="96"/>
      <c r="JAV80" s="96"/>
      <c r="JAW80" s="96"/>
      <c r="JAX80" s="96"/>
      <c r="JAY80" s="96"/>
      <c r="JAZ80" s="96"/>
      <c r="JBA80" s="96"/>
      <c r="JBB80" s="96"/>
      <c r="JBC80" s="96"/>
      <c r="JBD80" s="96"/>
      <c r="JBE80" s="96"/>
      <c r="JBF80" s="96"/>
      <c r="JBG80" s="96"/>
      <c r="JBH80" s="96"/>
      <c r="JBI80" s="96"/>
      <c r="JBJ80" s="96"/>
      <c r="JBK80" s="96"/>
      <c r="JBL80" s="96"/>
      <c r="JBM80" s="96"/>
      <c r="JBN80" s="96"/>
      <c r="JBO80" s="96"/>
      <c r="JBP80" s="96"/>
      <c r="JBQ80" s="96"/>
      <c r="JBR80" s="96"/>
      <c r="JBS80" s="96"/>
      <c r="JBT80" s="96"/>
      <c r="JBU80" s="96"/>
      <c r="JBV80" s="96"/>
      <c r="JBW80" s="96"/>
      <c r="JBX80" s="96"/>
      <c r="JBY80" s="96"/>
      <c r="JBZ80" s="96"/>
      <c r="JCA80" s="96"/>
      <c r="JCB80" s="96"/>
      <c r="JCC80" s="96"/>
      <c r="JCD80" s="96"/>
      <c r="JCE80" s="96"/>
      <c r="JCF80" s="96"/>
      <c r="JCG80" s="96"/>
      <c r="JCH80" s="96"/>
      <c r="JCI80" s="96"/>
      <c r="JCJ80" s="96"/>
      <c r="JCK80" s="96"/>
      <c r="JCL80" s="96"/>
      <c r="JCM80" s="96"/>
      <c r="JCN80" s="96"/>
      <c r="JCO80" s="96"/>
      <c r="JCP80" s="96"/>
      <c r="JCQ80" s="96"/>
      <c r="JCR80" s="96"/>
      <c r="JCS80" s="96"/>
      <c r="JCT80" s="96"/>
      <c r="JCU80" s="96"/>
      <c r="JCV80" s="96"/>
      <c r="JCW80" s="96"/>
      <c r="JCX80" s="96"/>
      <c r="JCY80" s="96"/>
      <c r="JCZ80" s="96"/>
      <c r="JDA80" s="96"/>
      <c r="JDB80" s="96"/>
      <c r="JDC80" s="96"/>
      <c r="JDD80" s="96"/>
      <c r="JDE80" s="96"/>
      <c r="JDF80" s="96"/>
      <c r="JDG80" s="96"/>
      <c r="JDH80" s="96"/>
      <c r="JDI80" s="96"/>
      <c r="JDJ80" s="96"/>
      <c r="JDK80" s="96"/>
      <c r="JDL80" s="96"/>
      <c r="JDM80" s="96"/>
      <c r="JDN80" s="96"/>
      <c r="JDO80" s="96"/>
      <c r="JDP80" s="96"/>
      <c r="JDQ80" s="96"/>
      <c r="JDR80" s="96"/>
      <c r="JDS80" s="96"/>
      <c r="JDT80" s="96"/>
      <c r="JDU80" s="96"/>
      <c r="JDV80" s="96"/>
      <c r="JDW80" s="96"/>
      <c r="JDX80" s="96"/>
      <c r="JDY80" s="96"/>
      <c r="JDZ80" s="96"/>
      <c r="JEA80" s="96"/>
      <c r="JEB80" s="96"/>
      <c r="JEC80" s="96"/>
      <c r="JED80" s="96"/>
      <c r="JEE80" s="96"/>
      <c r="JEF80" s="96"/>
      <c r="JEG80" s="96"/>
      <c r="JEH80" s="96"/>
      <c r="JEI80" s="96"/>
      <c r="JEJ80" s="96"/>
      <c r="JEK80" s="96"/>
      <c r="JEL80" s="96"/>
      <c r="JEM80" s="96"/>
      <c r="JEN80" s="96"/>
      <c r="JEO80" s="96"/>
      <c r="JEP80" s="96"/>
      <c r="JEQ80" s="96"/>
      <c r="JER80" s="96"/>
      <c r="JES80" s="96"/>
      <c r="JET80" s="96"/>
      <c r="JEU80" s="96"/>
      <c r="JEV80" s="96"/>
      <c r="JEW80" s="96"/>
      <c r="JEX80" s="96"/>
      <c r="JEY80" s="96"/>
      <c r="JEZ80" s="96"/>
      <c r="JFA80" s="96"/>
      <c r="JFB80" s="96"/>
      <c r="JFC80" s="96"/>
      <c r="JFD80" s="96"/>
      <c r="JFE80" s="96"/>
      <c r="JFF80" s="96"/>
      <c r="JFG80" s="96"/>
      <c r="JFH80" s="96"/>
      <c r="JFI80" s="96"/>
      <c r="JFJ80" s="96"/>
      <c r="JFK80" s="96"/>
      <c r="JFL80" s="96"/>
      <c r="JFM80" s="96"/>
      <c r="JFN80" s="96"/>
      <c r="JFO80" s="96"/>
      <c r="JFP80" s="96"/>
      <c r="JFQ80" s="96"/>
      <c r="JFR80" s="96"/>
      <c r="JFS80" s="96"/>
      <c r="JFT80" s="96"/>
      <c r="JFU80" s="96"/>
      <c r="JFV80" s="96"/>
      <c r="JFW80" s="96"/>
      <c r="JFX80" s="96"/>
      <c r="JFY80" s="96"/>
      <c r="JFZ80" s="96"/>
      <c r="JGA80" s="96"/>
      <c r="JGB80" s="96"/>
      <c r="JGC80" s="96"/>
      <c r="JGD80" s="96"/>
      <c r="JGE80" s="96"/>
      <c r="JGF80" s="96"/>
      <c r="JGG80" s="96"/>
      <c r="JGH80" s="96"/>
      <c r="JGI80" s="96"/>
      <c r="JGJ80" s="96"/>
      <c r="JGK80" s="96"/>
      <c r="JGL80" s="96"/>
      <c r="JGM80" s="96"/>
      <c r="JGN80" s="96"/>
      <c r="JGO80" s="96"/>
      <c r="JGP80" s="96"/>
      <c r="JGQ80" s="96"/>
      <c r="JGR80" s="96"/>
      <c r="JGS80" s="96"/>
      <c r="JGT80" s="96"/>
      <c r="JGU80" s="96"/>
      <c r="JGV80" s="96"/>
      <c r="JGW80" s="96"/>
      <c r="JGX80" s="96"/>
      <c r="JGY80" s="96"/>
      <c r="JGZ80" s="96"/>
      <c r="JHA80" s="96"/>
      <c r="JHB80" s="96"/>
      <c r="JHC80" s="96"/>
      <c r="JHD80" s="96"/>
      <c r="JHE80" s="96"/>
      <c r="JHF80" s="96"/>
      <c r="JHG80" s="96"/>
      <c r="JHH80" s="96"/>
      <c r="JHI80" s="96"/>
      <c r="JHJ80" s="96"/>
      <c r="JHK80" s="96"/>
      <c r="JHL80" s="96"/>
      <c r="JHM80" s="96"/>
      <c r="JHN80" s="96"/>
      <c r="JHO80" s="96"/>
      <c r="JHP80" s="96"/>
      <c r="JHQ80" s="96"/>
      <c r="JHR80" s="96"/>
      <c r="JHS80" s="96"/>
      <c r="JHT80" s="96"/>
      <c r="JHU80" s="96"/>
      <c r="JHV80" s="96"/>
      <c r="JHW80" s="96"/>
      <c r="JHX80" s="96"/>
      <c r="JHY80" s="96"/>
      <c r="JHZ80" s="96"/>
      <c r="JIA80" s="96"/>
      <c r="JIB80" s="96"/>
      <c r="JIC80" s="96"/>
      <c r="JID80" s="96"/>
      <c r="JIE80" s="96"/>
      <c r="JIF80" s="96"/>
      <c r="JIG80" s="96"/>
      <c r="JIH80" s="96"/>
      <c r="JII80" s="96"/>
      <c r="JIJ80" s="96"/>
      <c r="JIK80" s="96"/>
      <c r="JIL80" s="96"/>
      <c r="JIM80" s="96"/>
      <c r="JIN80" s="96"/>
      <c r="JIO80" s="96"/>
      <c r="JIP80" s="96"/>
      <c r="JIQ80" s="96"/>
      <c r="JIR80" s="96"/>
      <c r="JIS80" s="96"/>
      <c r="JIT80" s="96"/>
      <c r="JIU80" s="96"/>
      <c r="JIV80" s="96"/>
      <c r="JIW80" s="96"/>
      <c r="JIX80" s="96"/>
      <c r="JIY80" s="96"/>
      <c r="JIZ80" s="96"/>
      <c r="JJA80" s="96"/>
      <c r="JJB80" s="96"/>
      <c r="JJC80" s="96"/>
      <c r="JJD80" s="96"/>
      <c r="JJE80" s="96"/>
      <c r="JJF80" s="96"/>
      <c r="JJG80" s="96"/>
      <c r="JJH80" s="96"/>
      <c r="JJI80" s="96"/>
      <c r="JJJ80" s="96"/>
      <c r="JJK80" s="96"/>
      <c r="JJL80" s="96"/>
      <c r="JJM80" s="96"/>
      <c r="JJN80" s="96"/>
      <c r="JJO80" s="96"/>
      <c r="JJP80" s="96"/>
      <c r="JJQ80" s="96"/>
      <c r="JJR80" s="96"/>
      <c r="JJS80" s="96"/>
      <c r="JJT80" s="96"/>
      <c r="JJU80" s="96"/>
      <c r="JJV80" s="96"/>
      <c r="JJW80" s="96"/>
      <c r="JJX80" s="96"/>
      <c r="JJY80" s="96"/>
      <c r="JJZ80" s="96"/>
      <c r="JKA80" s="96"/>
      <c r="JKB80" s="96"/>
      <c r="JKC80" s="96"/>
      <c r="JKD80" s="96"/>
      <c r="JKE80" s="96"/>
      <c r="JKF80" s="96"/>
      <c r="JKG80" s="96"/>
      <c r="JKH80" s="96"/>
      <c r="JKI80" s="96"/>
      <c r="JKJ80" s="96"/>
      <c r="JKK80" s="96"/>
      <c r="JKL80" s="96"/>
      <c r="JKM80" s="96"/>
      <c r="JKN80" s="96"/>
      <c r="JKO80" s="96"/>
      <c r="JKP80" s="96"/>
      <c r="JKQ80" s="96"/>
      <c r="JKR80" s="96"/>
      <c r="JKS80" s="96"/>
      <c r="JKT80" s="96"/>
      <c r="JKU80" s="96"/>
      <c r="JKV80" s="96"/>
      <c r="JKW80" s="96"/>
      <c r="JKX80" s="96"/>
      <c r="JKY80" s="96"/>
      <c r="JKZ80" s="96"/>
      <c r="JLA80" s="96"/>
      <c r="JLB80" s="96"/>
      <c r="JLC80" s="96"/>
      <c r="JLD80" s="96"/>
      <c r="JLE80" s="96"/>
      <c r="JLF80" s="96"/>
      <c r="JLG80" s="96"/>
      <c r="JLH80" s="96"/>
      <c r="JLI80" s="96"/>
      <c r="JLJ80" s="96"/>
      <c r="JLK80" s="96"/>
      <c r="JLL80" s="96"/>
      <c r="JLM80" s="96"/>
      <c r="JLN80" s="96"/>
      <c r="JLO80" s="96"/>
      <c r="JLP80" s="96"/>
      <c r="JLQ80" s="96"/>
      <c r="JLR80" s="96"/>
      <c r="JLS80" s="96"/>
      <c r="JLT80" s="96"/>
      <c r="JLU80" s="96"/>
      <c r="JLV80" s="96"/>
      <c r="JLW80" s="96"/>
      <c r="JLX80" s="96"/>
      <c r="JLY80" s="96"/>
      <c r="JLZ80" s="96"/>
      <c r="JMA80" s="96"/>
      <c r="JMB80" s="96"/>
      <c r="JMC80" s="96"/>
      <c r="JMD80" s="96"/>
      <c r="JME80" s="96"/>
      <c r="JMF80" s="96"/>
      <c r="JMG80" s="96"/>
      <c r="JMH80" s="96"/>
      <c r="JMI80" s="96"/>
      <c r="JMJ80" s="96"/>
      <c r="JMK80" s="96"/>
      <c r="JML80" s="96"/>
      <c r="JMM80" s="96"/>
      <c r="JMN80" s="96"/>
      <c r="JMO80" s="96"/>
      <c r="JMP80" s="96"/>
      <c r="JMQ80" s="96"/>
      <c r="JMR80" s="96"/>
      <c r="JMS80" s="96"/>
      <c r="JMT80" s="96"/>
      <c r="JMU80" s="96"/>
      <c r="JMV80" s="96"/>
      <c r="JMW80" s="96"/>
      <c r="JMX80" s="96"/>
      <c r="JMY80" s="96"/>
      <c r="JMZ80" s="96"/>
      <c r="JNA80" s="96"/>
      <c r="JNB80" s="96"/>
      <c r="JNC80" s="96"/>
      <c r="JND80" s="96"/>
      <c r="JNE80" s="96"/>
      <c r="JNF80" s="96"/>
      <c r="JNG80" s="96"/>
      <c r="JNH80" s="96"/>
      <c r="JNI80" s="96"/>
      <c r="JNJ80" s="96"/>
      <c r="JNK80" s="96"/>
      <c r="JNL80" s="96"/>
      <c r="JNM80" s="96"/>
      <c r="JNN80" s="96"/>
      <c r="JNO80" s="96"/>
      <c r="JNP80" s="96"/>
      <c r="JNQ80" s="96"/>
      <c r="JNR80" s="96"/>
      <c r="JNS80" s="96"/>
      <c r="JNT80" s="96"/>
      <c r="JNU80" s="96"/>
      <c r="JNV80" s="96"/>
      <c r="JNW80" s="96"/>
      <c r="JNX80" s="96"/>
      <c r="JNY80" s="96"/>
      <c r="JNZ80" s="96"/>
      <c r="JOA80" s="96"/>
      <c r="JOB80" s="96"/>
      <c r="JOC80" s="96"/>
      <c r="JOD80" s="96"/>
      <c r="JOE80" s="96"/>
      <c r="JOF80" s="96"/>
      <c r="JOG80" s="96"/>
      <c r="JOH80" s="96"/>
      <c r="JOI80" s="96"/>
      <c r="JOJ80" s="96"/>
      <c r="JOK80" s="96"/>
      <c r="JOL80" s="96"/>
      <c r="JOM80" s="96"/>
      <c r="JON80" s="96"/>
      <c r="JOO80" s="96"/>
      <c r="JOP80" s="96"/>
      <c r="JOQ80" s="96"/>
      <c r="JOR80" s="96"/>
      <c r="JOS80" s="96"/>
      <c r="JOT80" s="96"/>
      <c r="JOU80" s="96"/>
      <c r="JOV80" s="96"/>
      <c r="JOW80" s="96"/>
      <c r="JOX80" s="96"/>
      <c r="JOY80" s="96"/>
      <c r="JOZ80" s="96"/>
      <c r="JPA80" s="96"/>
      <c r="JPB80" s="96"/>
      <c r="JPC80" s="96"/>
      <c r="JPD80" s="96"/>
      <c r="JPE80" s="96"/>
      <c r="JPF80" s="96"/>
      <c r="JPG80" s="96"/>
      <c r="JPH80" s="96"/>
      <c r="JPI80" s="96"/>
      <c r="JPJ80" s="96"/>
      <c r="JPK80" s="96"/>
      <c r="JPL80" s="96"/>
      <c r="JPM80" s="96"/>
      <c r="JPN80" s="96"/>
      <c r="JPO80" s="96"/>
      <c r="JPP80" s="96"/>
      <c r="JPQ80" s="96"/>
      <c r="JPR80" s="96"/>
      <c r="JPS80" s="96"/>
      <c r="JPT80" s="96"/>
      <c r="JPU80" s="96"/>
      <c r="JPV80" s="96"/>
      <c r="JPW80" s="96"/>
      <c r="JPX80" s="96"/>
      <c r="JPY80" s="96"/>
      <c r="JPZ80" s="96"/>
      <c r="JQA80" s="96"/>
      <c r="JQB80" s="96"/>
      <c r="JQC80" s="96"/>
      <c r="JQD80" s="96"/>
      <c r="JQE80" s="96"/>
      <c r="JQF80" s="96"/>
      <c r="JQG80" s="96"/>
      <c r="JQH80" s="96"/>
      <c r="JQI80" s="96"/>
      <c r="JQJ80" s="96"/>
      <c r="JQK80" s="96"/>
      <c r="JQL80" s="96"/>
      <c r="JQM80" s="96"/>
      <c r="JQN80" s="96"/>
      <c r="JQO80" s="96"/>
      <c r="JQP80" s="96"/>
      <c r="JQQ80" s="96"/>
      <c r="JQR80" s="96"/>
      <c r="JQS80" s="96"/>
      <c r="JQT80" s="96"/>
      <c r="JQU80" s="96"/>
      <c r="JQV80" s="96"/>
      <c r="JQW80" s="96"/>
      <c r="JQX80" s="96"/>
      <c r="JQY80" s="96"/>
      <c r="JQZ80" s="96"/>
      <c r="JRA80" s="96"/>
      <c r="JRB80" s="96"/>
      <c r="JRC80" s="96"/>
      <c r="JRD80" s="96"/>
      <c r="JRE80" s="96"/>
      <c r="JRF80" s="96"/>
      <c r="JRG80" s="96"/>
      <c r="JRH80" s="96"/>
      <c r="JRI80" s="96"/>
      <c r="JRJ80" s="96"/>
      <c r="JRK80" s="96"/>
      <c r="JRL80" s="96"/>
      <c r="JRM80" s="96"/>
      <c r="JRN80" s="96"/>
      <c r="JRO80" s="96"/>
      <c r="JRP80" s="96"/>
      <c r="JRQ80" s="96"/>
      <c r="JRR80" s="96"/>
      <c r="JRS80" s="96"/>
      <c r="JRT80" s="96"/>
      <c r="JRU80" s="96"/>
      <c r="JRV80" s="96"/>
      <c r="JRW80" s="96"/>
      <c r="JRX80" s="96"/>
      <c r="JRY80" s="96"/>
      <c r="JRZ80" s="96"/>
      <c r="JSA80" s="96"/>
      <c r="JSB80" s="96"/>
      <c r="JSC80" s="96"/>
      <c r="JSD80" s="96"/>
      <c r="JSE80" s="96"/>
      <c r="JSF80" s="96"/>
      <c r="JSG80" s="96"/>
      <c r="JSH80" s="96"/>
      <c r="JSI80" s="96"/>
      <c r="JSJ80" s="96"/>
      <c r="JSK80" s="96"/>
      <c r="JSL80" s="96"/>
      <c r="JSM80" s="96"/>
      <c r="JSN80" s="96"/>
      <c r="JSO80" s="96"/>
      <c r="JSP80" s="96"/>
      <c r="JSQ80" s="96"/>
      <c r="JSR80" s="96"/>
      <c r="JSS80" s="96"/>
      <c r="JST80" s="96"/>
      <c r="JSU80" s="96"/>
      <c r="JSV80" s="96"/>
      <c r="JSW80" s="96"/>
      <c r="JSX80" s="96"/>
      <c r="JSY80" s="96"/>
      <c r="JSZ80" s="96"/>
      <c r="JTA80" s="96"/>
      <c r="JTB80" s="96"/>
      <c r="JTC80" s="96"/>
      <c r="JTD80" s="96"/>
      <c r="JTE80" s="96"/>
      <c r="JTF80" s="96"/>
      <c r="JTG80" s="96"/>
      <c r="JTH80" s="96"/>
      <c r="JTI80" s="96"/>
      <c r="JTJ80" s="96"/>
      <c r="JTK80" s="96"/>
      <c r="JTL80" s="96"/>
      <c r="JTM80" s="96"/>
      <c r="JTN80" s="96"/>
      <c r="JTO80" s="96"/>
      <c r="JTP80" s="96"/>
      <c r="JTQ80" s="96"/>
      <c r="JTR80" s="96"/>
      <c r="JTS80" s="96"/>
      <c r="JTT80" s="96"/>
      <c r="JTU80" s="96"/>
      <c r="JTV80" s="96"/>
      <c r="JTW80" s="96"/>
      <c r="JTX80" s="96"/>
      <c r="JTY80" s="96"/>
      <c r="JTZ80" s="96"/>
      <c r="JUA80" s="96"/>
      <c r="JUB80" s="96"/>
      <c r="JUC80" s="96"/>
      <c r="JUD80" s="96"/>
      <c r="JUE80" s="96"/>
      <c r="JUF80" s="96"/>
      <c r="JUG80" s="96"/>
      <c r="JUH80" s="96"/>
      <c r="JUI80" s="96"/>
      <c r="JUJ80" s="96"/>
      <c r="JUK80" s="96"/>
      <c r="JUL80" s="96"/>
      <c r="JUM80" s="96"/>
      <c r="JUN80" s="96"/>
      <c r="JUO80" s="96"/>
      <c r="JUP80" s="96"/>
      <c r="JUQ80" s="96"/>
      <c r="JUR80" s="96"/>
      <c r="JUS80" s="96"/>
      <c r="JUT80" s="96"/>
      <c r="JUU80" s="96"/>
      <c r="JUV80" s="96"/>
      <c r="JUW80" s="96"/>
      <c r="JUX80" s="96"/>
      <c r="JUY80" s="96"/>
      <c r="JUZ80" s="96"/>
      <c r="JVA80" s="96"/>
      <c r="JVB80" s="96"/>
      <c r="JVC80" s="96"/>
      <c r="JVD80" s="96"/>
      <c r="JVE80" s="96"/>
      <c r="JVF80" s="96"/>
      <c r="JVG80" s="96"/>
      <c r="JVH80" s="96"/>
      <c r="JVI80" s="96"/>
      <c r="JVJ80" s="96"/>
      <c r="JVK80" s="96"/>
      <c r="JVL80" s="96"/>
      <c r="JVM80" s="96"/>
      <c r="JVN80" s="96"/>
      <c r="JVO80" s="96"/>
      <c r="JVP80" s="96"/>
      <c r="JVQ80" s="96"/>
      <c r="JVR80" s="96"/>
      <c r="JVS80" s="96"/>
      <c r="JVT80" s="96"/>
      <c r="JVU80" s="96"/>
      <c r="JVV80" s="96"/>
      <c r="JVW80" s="96"/>
      <c r="JVX80" s="96"/>
      <c r="JVY80" s="96"/>
      <c r="JVZ80" s="96"/>
      <c r="JWA80" s="96"/>
      <c r="JWB80" s="96"/>
      <c r="JWC80" s="96"/>
      <c r="JWD80" s="96"/>
      <c r="JWE80" s="96"/>
      <c r="JWF80" s="96"/>
      <c r="JWG80" s="96"/>
      <c r="JWH80" s="96"/>
      <c r="JWI80" s="96"/>
      <c r="JWJ80" s="96"/>
      <c r="JWK80" s="96"/>
      <c r="JWL80" s="96"/>
      <c r="JWM80" s="96"/>
      <c r="JWN80" s="96"/>
      <c r="JWO80" s="96"/>
      <c r="JWP80" s="96"/>
      <c r="JWQ80" s="96"/>
      <c r="JWR80" s="96"/>
      <c r="JWS80" s="96"/>
      <c r="JWT80" s="96"/>
      <c r="JWU80" s="96"/>
      <c r="JWV80" s="96"/>
      <c r="JWW80" s="96"/>
      <c r="JWX80" s="96"/>
      <c r="JWY80" s="96"/>
      <c r="JWZ80" s="96"/>
      <c r="JXA80" s="96"/>
      <c r="JXB80" s="96"/>
      <c r="JXC80" s="96"/>
      <c r="JXD80" s="96"/>
      <c r="JXE80" s="96"/>
      <c r="JXF80" s="96"/>
      <c r="JXG80" s="96"/>
      <c r="JXH80" s="96"/>
      <c r="JXI80" s="96"/>
      <c r="JXJ80" s="96"/>
      <c r="JXK80" s="96"/>
      <c r="JXL80" s="96"/>
      <c r="JXM80" s="96"/>
      <c r="JXN80" s="96"/>
      <c r="JXO80" s="96"/>
      <c r="JXP80" s="96"/>
      <c r="JXQ80" s="96"/>
      <c r="JXR80" s="96"/>
      <c r="JXS80" s="96"/>
      <c r="JXT80" s="96"/>
      <c r="JXU80" s="96"/>
      <c r="JXV80" s="96"/>
      <c r="JXW80" s="96"/>
      <c r="JXX80" s="96"/>
      <c r="JXY80" s="96"/>
      <c r="JXZ80" s="96"/>
      <c r="JYA80" s="96"/>
      <c r="JYB80" s="96"/>
      <c r="JYC80" s="96"/>
      <c r="JYD80" s="96"/>
      <c r="JYE80" s="96"/>
      <c r="JYF80" s="96"/>
      <c r="JYG80" s="96"/>
      <c r="JYH80" s="96"/>
      <c r="JYI80" s="96"/>
      <c r="JYJ80" s="96"/>
      <c r="JYK80" s="96"/>
      <c r="JYL80" s="96"/>
      <c r="JYM80" s="96"/>
      <c r="JYN80" s="96"/>
      <c r="JYO80" s="96"/>
      <c r="JYP80" s="96"/>
      <c r="JYQ80" s="96"/>
      <c r="JYR80" s="96"/>
      <c r="JYS80" s="96"/>
      <c r="JYT80" s="96"/>
      <c r="JYU80" s="96"/>
      <c r="JYV80" s="96"/>
      <c r="JYW80" s="96"/>
      <c r="JYX80" s="96"/>
      <c r="JYY80" s="96"/>
      <c r="JYZ80" s="96"/>
      <c r="JZA80" s="96"/>
      <c r="JZB80" s="96"/>
      <c r="JZC80" s="96"/>
      <c r="JZD80" s="96"/>
      <c r="JZE80" s="96"/>
      <c r="JZF80" s="96"/>
      <c r="JZG80" s="96"/>
      <c r="JZH80" s="96"/>
      <c r="JZI80" s="96"/>
      <c r="JZJ80" s="96"/>
      <c r="JZK80" s="96"/>
      <c r="JZL80" s="96"/>
      <c r="JZM80" s="96"/>
      <c r="JZN80" s="96"/>
      <c r="JZO80" s="96"/>
      <c r="JZP80" s="96"/>
      <c r="JZQ80" s="96"/>
      <c r="JZR80" s="96"/>
      <c r="JZS80" s="96"/>
      <c r="JZT80" s="96"/>
      <c r="JZU80" s="96"/>
      <c r="JZV80" s="96"/>
      <c r="JZW80" s="96"/>
      <c r="JZX80" s="96"/>
      <c r="JZY80" s="96"/>
      <c r="JZZ80" s="96"/>
      <c r="KAA80" s="96"/>
      <c r="KAB80" s="96"/>
      <c r="KAC80" s="96"/>
      <c r="KAD80" s="96"/>
      <c r="KAE80" s="96"/>
      <c r="KAF80" s="96"/>
      <c r="KAG80" s="96"/>
      <c r="KAH80" s="96"/>
      <c r="KAI80" s="96"/>
      <c r="KAJ80" s="96"/>
      <c r="KAK80" s="96"/>
      <c r="KAL80" s="96"/>
      <c r="KAM80" s="96"/>
      <c r="KAN80" s="96"/>
      <c r="KAO80" s="96"/>
      <c r="KAP80" s="96"/>
      <c r="KAQ80" s="96"/>
      <c r="KAR80" s="96"/>
      <c r="KAS80" s="96"/>
      <c r="KAT80" s="96"/>
      <c r="KAU80" s="96"/>
      <c r="KAV80" s="96"/>
      <c r="KAW80" s="96"/>
      <c r="KAX80" s="96"/>
      <c r="KAY80" s="96"/>
      <c r="KAZ80" s="96"/>
      <c r="KBA80" s="96"/>
      <c r="KBB80" s="96"/>
      <c r="KBC80" s="96"/>
      <c r="KBD80" s="96"/>
      <c r="KBE80" s="96"/>
      <c r="KBF80" s="96"/>
      <c r="KBG80" s="96"/>
      <c r="KBH80" s="96"/>
      <c r="KBI80" s="96"/>
      <c r="KBJ80" s="96"/>
      <c r="KBK80" s="96"/>
      <c r="KBL80" s="96"/>
      <c r="KBM80" s="96"/>
      <c r="KBN80" s="96"/>
      <c r="KBO80" s="96"/>
      <c r="KBP80" s="96"/>
      <c r="KBQ80" s="96"/>
      <c r="KBR80" s="96"/>
      <c r="KBS80" s="96"/>
      <c r="KBT80" s="96"/>
      <c r="KBU80" s="96"/>
      <c r="KBV80" s="96"/>
      <c r="KBW80" s="96"/>
      <c r="KBX80" s="96"/>
      <c r="KBY80" s="96"/>
      <c r="KBZ80" s="96"/>
      <c r="KCA80" s="96"/>
      <c r="KCB80" s="96"/>
      <c r="KCC80" s="96"/>
      <c r="KCD80" s="96"/>
      <c r="KCE80" s="96"/>
      <c r="KCF80" s="96"/>
      <c r="KCG80" s="96"/>
      <c r="KCH80" s="96"/>
      <c r="KCI80" s="96"/>
      <c r="KCJ80" s="96"/>
      <c r="KCK80" s="96"/>
      <c r="KCL80" s="96"/>
      <c r="KCM80" s="96"/>
      <c r="KCN80" s="96"/>
      <c r="KCO80" s="96"/>
      <c r="KCP80" s="96"/>
      <c r="KCQ80" s="96"/>
      <c r="KCR80" s="96"/>
      <c r="KCS80" s="96"/>
      <c r="KCT80" s="96"/>
      <c r="KCU80" s="96"/>
      <c r="KCV80" s="96"/>
      <c r="KCW80" s="96"/>
      <c r="KCX80" s="96"/>
      <c r="KCY80" s="96"/>
      <c r="KCZ80" s="96"/>
      <c r="KDA80" s="96"/>
      <c r="KDB80" s="96"/>
      <c r="KDC80" s="96"/>
      <c r="KDD80" s="96"/>
      <c r="KDE80" s="96"/>
      <c r="KDF80" s="96"/>
      <c r="KDG80" s="96"/>
      <c r="KDH80" s="96"/>
      <c r="KDI80" s="96"/>
      <c r="KDJ80" s="96"/>
      <c r="KDK80" s="96"/>
      <c r="KDL80" s="96"/>
      <c r="KDM80" s="96"/>
      <c r="KDN80" s="96"/>
      <c r="KDO80" s="96"/>
      <c r="KDP80" s="96"/>
      <c r="KDQ80" s="96"/>
      <c r="KDR80" s="96"/>
      <c r="KDS80" s="96"/>
      <c r="KDT80" s="96"/>
      <c r="KDU80" s="96"/>
      <c r="KDV80" s="96"/>
      <c r="KDW80" s="96"/>
      <c r="KDX80" s="96"/>
      <c r="KDY80" s="96"/>
      <c r="KDZ80" s="96"/>
      <c r="KEA80" s="96"/>
      <c r="KEB80" s="96"/>
      <c r="KEC80" s="96"/>
      <c r="KED80" s="96"/>
      <c r="KEE80" s="96"/>
      <c r="KEF80" s="96"/>
      <c r="KEG80" s="96"/>
      <c r="KEH80" s="96"/>
      <c r="KEI80" s="96"/>
      <c r="KEJ80" s="96"/>
      <c r="KEK80" s="96"/>
      <c r="KEL80" s="96"/>
      <c r="KEM80" s="96"/>
      <c r="KEN80" s="96"/>
      <c r="KEO80" s="96"/>
      <c r="KEP80" s="96"/>
      <c r="KEQ80" s="96"/>
      <c r="KER80" s="96"/>
      <c r="KES80" s="96"/>
      <c r="KET80" s="96"/>
      <c r="KEU80" s="96"/>
      <c r="KEV80" s="96"/>
      <c r="KEW80" s="96"/>
      <c r="KEX80" s="96"/>
      <c r="KEY80" s="96"/>
      <c r="KEZ80" s="96"/>
      <c r="KFA80" s="96"/>
      <c r="KFB80" s="96"/>
      <c r="KFC80" s="96"/>
      <c r="KFD80" s="96"/>
      <c r="KFE80" s="96"/>
      <c r="KFF80" s="96"/>
      <c r="KFG80" s="96"/>
      <c r="KFH80" s="96"/>
      <c r="KFI80" s="96"/>
      <c r="KFJ80" s="96"/>
      <c r="KFK80" s="96"/>
      <c r="KFL80" s="96"/>
      <c r="KFM80" s="96"/>
      <c r="KFN80" s="96"/>
      <c r="KFO80" s="96"/>
      <c r="KFP80" s="96"/>
      <c r="KFQ80" s="96"/>
      <c r="KFR80" s="96"/>
      <c r="KFS80" s="96"/>
      <c r="KFT80" s="96"/>
      <c r="KFU80" s="96"/>
      <c r="KFV80" s="96"/>
      <c r="KFW80" s="96"/>
      <c r="KFX80" s="96"/>
      <c r="KFY80" s="96"/>
      <c r="KFZ80" s="96"/>
      <c r="KGA80" s="96"/>
      <c r="KGB80" s="96"/>
      <c r="KGC80" s="96"/>
      <c r="KGD80" s="96"/>
      <c r="KGE80" s="96"/>
      <c r="KGF80" s="96"/>
      <c r="KGG80" s="96"/>
      <c r="KGH80" s="96"/>
      <c r="KGI80" s="96"/>
      <c r="KGJ80" s="96"/>
      <c r="KGK80" s="96"/>
      <c r="KGL80" s="96"/>
      <c r="KGM80" s="96"/>
      <c r="KGN80" s="96"/>
      <c r="KGO80" s="96"/>
      <c r="KGP80" s="96"/>
      <c r="KGQ80" s="96"/>
      <c r="KGR80" s="96"/>
      <c r="KGS80" s="96"/>
      <c r="KGT80" s="96"/>
      <c r="KGU80" s="96"/>
      <c r="KGV80" s="96"/>
      <c r="KGW80" s="96"/>
      <c r="KGX80" s="96"/>
      <c r="KGY80" s="96"/>
      <c r="KGZ80" s="96"/>
      <c r="KHA80" s="96"/>
      <c r="KHB80" s="96"/>
      <c r="KHC80" s="96"/>
      <c r="KHD80" s="96"/>
      <c r="KHE80" s="96"/>
      <c r="KHF80" s="96"/>
      <c r="KHG80" s="96"/>
      <c r="KHH80" s="96"/>
      <c r="KHI80" s="96"/>
      <c r="KHJ80" s="96"/>
      <c r="KHK80" s="96"/>
      <c r="KHL80" s="96"/>
      <c r="KHM80" s="96"/>
      <c r="KHN80" s="96"/>
      <c r="KHO80" s="96"/>
      <c r="KHP80" s="96"/>
      <c r="KHQ80" s="96"/>
      <c r="KHR80" s="96"/>
      <c r="KHS80" s="96"/>
      <c r="KHT80" s="96"/>
      <c r="KHU80" s="96"/>
      <c r="KHV80" s="96"/>
      <c r="KHW80" s="96"/>
      <c r="KHX80" s="96"/>
      <c r="KHY80" s="96"/>
      <c r="KHZ80" s="96"/>
      <c r="KIA80" s="96"/>
      <c r="KIB80" s="96"/>
      <c r="KIC80" s="96"/>
      <c r="KID80" s="96"/>
      <c r="KIE80" s="96"/>
      <c r="KIF80" s="96"/>
      <c r="KIG80" s="96"/>
      <c r="KIH80" s="96"/>
      <c r="KII80" s="96"/>
      <c r="KIJ80" s="96"/>
      <c r="KIK80" s="96"/>
      <c r="KIL80" s="96"/>
      <c r="KIM80" s="96"/>
      <c r="KIN80" s="96"/>
      <c r="KIO80" s="96"/>
      <c r="KIP80" s="96"/>
      <c r="KIQ80" s="96"/>
      <c r="KIR80" s="96"/>
      <c r="KIS80" s="96"/>
      <c r="KIT80" s="96"/>
      <c r="KIU80" s="96"/>
      <c r="KIV80" s="96"/>
      <c r="KIW80" s="96"/>
      <c r="KIX80" s="96"/>
      <c r="KIY80" s="96"/>
      <c r="KIZ80" s="96"/>
      <c r="KJA80" s="96"/>
      <c r="KJB80" s="96"/>
      <c r="KJC80" s="96"/>
      <c r="KJD80" s="96"/>
      <c r="KJE80" s="96"/>
      <c r="KJF80" s="96"/>
      <c r="KJG80" s="96"/>
      <c r="KJH80" s="96"/>
      <c r="KJI80" s="96"/>
      <c r="KJJ80" s="96"/>
      <c r="KJK80" s="96"/>
      <c r="KJL80" s="96"/>
      <c r="KJM80" s="96"/>
      <c r="KJN80" s="96"/>
      <c r="KJO80" s="96"/>
      <c r="KJP80" s="96"/>
      <c r="KJQ80" s="96"/>
      <c r="KJR80" s="96"/>
      <c r="KJS80" s="96"/>
      <c r="KJT80" s="96"/>
      <c r="KJU80" s="96"/>
      <c r="KJV80" s="96"/>
      <c r="KJW80" s="96"/>
      <c r="KJX80" s="96"/>
      <c r="KJY80" s="96"/>
      <c r="KJZ80" s="96"/>
      <c r="KKA80" s="96"/>
      <c r="KKB80" s="96"/>
      <c r="KKC80" s="96"/>
      <c r="KKD80" s="96"/>
      <c r="KKE80" s="96"/>
      <c r="KKF80" s="96"/>
      <c r="KKG80" s="96"/>
      <c r="KKH80" s="96"/>
      <c r="KKI80" s="96"/>
      <c r="KKJ80" s="96"/>
      <c r="KKK80" s="96"/>
      <c r="KKL80" s="96"/>
      <c r="KKM80" s="96"/>
      <c r="KKN80" s="96"/>
      <c r="KKO80" s="96"/>
      <c r="KKP80" s="96"/>
      <c r="KKQ80" s="96"/>
      <c r="KKR80" s="96"/>
      <c r="KKS80" s="96"/>
      <c r="KKT80" s="96"/>
      <c r="KKU80" s="96"/>
      <c r="KKV80" s="96"/>
      <c r="KKW80" s="96"/>
      <c r="KKX80" s="96"/>
      <c r="KKY80" s="96"/>
      <c r="KKZ80" s="96"/>
      <c r="KLA80" s="96"/>
      <c r="KLB80" s="96"/>
      <c r="KLC80" s="96"/>
      <c r="KLD80" s="96"/>
      <c r="KLE80" s="96"/>
      <c r="KLF80" s="96"/>
      <c r="KLG80" s="96"/>
      <c r="KLH80" s="96"/>
      <c r="KLI80" s="96"/>
      <c r="KLJ80" s="96"/>
      <c r="KLK80" s="96"/>
      <c r="KLL80" s="96"/>
      <c r="KLM80" s="96"/>
      <c r="KLN80" s="96"/>
      <c r="KLO80" s="96"/>
      <c r="KLP80" s="96"/>
      <c r="KLQ80" s="96"/>
      <c r="KLR80" s="96"/>
      <c r="KLS80" s="96"/>
      <c r="KLT80" s="96"/>
      <c r="KLU80" s="96"/>
      <c r="KLV80" s="96"/>
      <c r="KLW80" s="96"/>
      <c r="KLX80" s="96"/>
      <c r="KLY80" s="96"/>
      <c r="KLZ80" s="96"/>
      <c r="KMA80" s="96"/>
      <c r="KMB80" s="96"/>
      <c r="KMC80" s="96"/>
      <c r="KMD80" s="96"/>
      <c r="KME80" s="96"/>
      <c r="KMF80" s="96"/>
      <c r="KMG80" s="96"/>
      <c r="KMH80" s="96"/>
      <c r="KMI80" s="96"/>
      <c r="KMJ80" s="96"/>
      <c r="KMK80" s="96"/>
      <c r="KML80" s="96"/>
      <c r="KMM80" s="96"/>
      <c r="KMN80" s="96"/>
      <c r="KMO80" s="96"/>
      <c r="KMP80" s="96"/>
      <c r="KMQ80" s="96"/>
      <c r="KMR80" s="96"/>
      <c r="KMS80" s="96"/>
      <c r="KMT80" s="96"/>
      <c r="KMU80" s="96"/>
      <c r="KMV80" s="96"/>
      <c r="KMW80" s="96"/>
      <c r="KMX80" s="96"/>
      <c r="KMY80" s="96"/>
      <c r="KMZ80" s="96"/>
      <c r="KNA80" s="96"/>
      <c r="KNB80" s="96"/>
      <c r="KNC80" s="96"/>
      <c r="KND80" s="96"/>
      <c r="KNE80" s="96"/>
      <c r="KNF80" s="96"/>
      <c r="KNG80" s="96"/>
      <c r="KNH80" s="96"/>
      <c r="KNI80" s="96"/>
      <c r="KNJ80" s="96"/>
      <c r="KNK80" s="96"/>
      <c r="KNL80" s="96"/>
      <c r="KNM80" s="96"/>
      <c r="KNN80" s="96"/>
      <c r="KNO80" s="96"/>
      <c r="KNP80" s="96"/>
      <c r="KNQ80" s="96"/>
      <c r="KNR80" s="96"/>
      <c r="KNS80" s="96"/>
      <c r="KNT80" s="96"/>
      <c r="KNU80" s="96"/>
      <c r="KNV80" s="96"/>
      <c r="KNW80" s="96"/>
      <c r="KNX80" s="96"/>
      <c r="KNY80" s="96"/>
      <c r="KNZ80" s="96"/>
      <c r="KOA80" s="96"/>
      <c r="KOB80" s="96"/>
      <c r="KOC80" s="96"/>
      <c r="KOD80" s="96"/>
      <c r="KOE80" s="96"/>
      <c r="KOF80" s="96"/>
      <c r="KOG80" s="96"/>
      <c r="KOH80" s="96"/>
      <c r="KOI80" s="96"/>
      <c r="KOJ80" s="96"/>
      <c r="KOK80" s="96"/>
      <c r="KOL80" s="96"/>
      <c r="KOM80" s="96"/>
      <c r="KON80" s="96"/>
      <c r="KOO80" s="96"/>
      <c r="KOP80" s="96"/>
      <c r="KOQ80" s="96"/>
      <c r="KOR80" s="96"/>
      <c r="KOS80" s="96"/>
      <c r="KOT80" s="96"/>
      <c r="KOU80" s="96"/>
      <c r="KOV80" s="96"/>
      <c r="KOW80" s="96"/>
      <c r="KOX80" s="96"/>
      <c r="KOY80" s="96"/>
      <c r="KOZ80" s="96"/>
      <c r="KPA80" s="96"/>
      <c r="KPB80" s="96"/>
      <c r="KPC80" s="96"/>
      <c r="KPD80" s="96"/>
      <c r="KPE80" s="96"/>
      <c r="KPF80" s="96"/>
      <c r="KPG80" s="96"/>
      <c r="KPH80" s="96"/>
      <c r="KPI80" s="96"/>
      <c r="KPJ80" s="96"/>
      <c r="KPK80" s="96"/>
      <c r="KPL80" s="96"/>
      <c r="KPM80" s="96"/>
      <c r="KPN80" s="96"/>
      <c r="KPO80" s="96"/>
      <c r="KPP80" s="96"/>
      <c r="KPQ80" s="96"/>
      <c r="KPR80" s="96"/>
      <c r="KPS80" s="96"/>
      <c r="KPT80" s="96"/>
      <c r="KPU80" s="96"/>
      <c r="KPV80" s="96"/>
      <c r="KPW80" s="96"/>
      <c r="KPX80" s="96"/>
      <c r="KPY80" s="96"/>
      <c r="KPZ80" s="96"/>
      <c r="KQA80" s="96"/>
      <c r="KQB80" s="96"/>
      <c r="KQC80" s="96"/>
      <c r="KQD80" s="96"/>
      <c r="KQE80" s="96"/>
      <c r="KQF80" s="96"/>
      <c r="KQG80" s="96"/>
      <c r="KQH80" s="96"/>
      <c r="KQI80" s="96"/>
      <c r="KQJ80" s="96"/>
      <c r="KQK80" s="96"/>
      <c r="KQL80" s="96"/>
      <c r="KQM80" s="96"/>
      <c r="KQN80" s="96"/>
      <c r="KQO80" s="96"/>
      <c r="KQP80" s="96"/>
      <c r="KQQ80" s="96"/>
      <c r="KQR80" s="96"/>
      <c r="KQS80" s="96"/>
      <c r="KQT80" s="96"/>
      <c r="KQU80" s="96"/>
      <c r="KQV80" s="96"/>
      <c r="KQW80" s="96"/>
      <c r="KQX80" s="96"/>
      <c r="KQY80" s="96"/>
      <c r="KQZ80" s="96"/>
      <c r="KRA80" s="96"/>
      <c r="KRB80" s="96"/>
      <c r="KRC80" s="96"/>
      <c r="KRD80" s="96"/>
      <c r="KRE80" s="96"/>
      <c r="KRF80" s="96"/>
      <c r="KRG80" s="96"/>
      <c r="KRH80" s="96"/>
      <c r="KRI80" s="96"/>
      <c r="KRJ80" s="96"/>
      <c r="KRK80" s="96"/>
      <c r="KRL80" s="96"/>
      <c r="KRM80" s="96"/>
      <c r="KRN80" s="96"/>
      <c r="KRO80" s="96"/>
      <c r="KRP80" s="96"/>
      <c r="KRQ80" s="96"/>
      <c r="KRR80" s="96"/>
      <c r="KRS80" s="96"/>
      <c r="KRT80" s="96"/>
      <c r="KRU80" s="96"/>
      <c r="KRV80" s="96"/>
      <c r="KRW80" s="96"/>
      <c r="KRX80" s="96"/>
      <c r="KRY80" s="96"/>
      <c r="KRZ80" s="96"/>
      <c r="KSA80" s="96"/>
      <c r="KSB80" s="96"/>
      <c r="KSC80" s="96"/>
      <c r="KSD80" s="96"/>
      <c r="KSE80" s="96"/>
      <c r="KSF80" s="96"/>
      <c r="KSG80" s="96"/>
      <c r="KSH80" s="96"/>
      <c r="KSI80" s="96"/>
      <c r="KSJ80" s="96"/>
      <c r="KSK80" s="96"/>
      <c r="KSL80" s="96"/>
      <c r="KSM80" s="96"/>
      <c r="KSN80" s="96"/>
      <c r="KSO80" s="96"/>
      <c r="KSP80" s="96"/>
      <c r="KSQ80" s="96"/>
      <c r="KSR80" s="96"/>
      <c r="KSS80" s="96"/>
      <c r="KST80" s="96"/>
      <c r="KSU80" s="96"/>
      <c r="KSV80" s="96"/>
      <c r="KSW80" s="96"/>
      <c r="KSX80" s="96"/>
      <c r="KSY80" s="96"/>
      <c r="KSZ80" s="96"/>
      <c r="KTA80" s="96"/>
      <c r="KTB80" s="96"/>
      <c r="KTC80" s="96"/>
      <c r="KTD80" s="96"/>
      <c r="KTE80" s="96"/>
      <c r="KTF80" s="96"/>
      <c r="KTG80" s="96"/>
      <c r="KTH80" s="96"/>
      <c r="KTI80" s="96"/>
      <c r="KTJ80" s="96"/>
      <c r="KTK80" s="96"/>
      <c r="KTL80" s="96"/>
      <c r="KTM80" s="96"/>
      <c r="KTN80" s="96"/>
      <c r="KTO80" s="96"/>
      <c r="KTP80" s="96"/>
      <c r="KTQ80" s="96"/>
      <c r="KTR80" s="96"/>
      <c r="KTS80" s="96"/>
      <c r="KTT80" s="96"/>
      <c r="KTU80" s="96"/>
      <c r="KTV80" s="96"/>
      <c r="KTW80" s="96"/>
      <c r="KTX80" s="96"/>
      <c r="KTY80" s="96"/>
      <c r="KTZ80" s="96"/>
      <c r="KUA80" s="96"/>
      <c r="KUB80" s="96"/>
      <c r="KUC80" s="96"/>
      <c r="KUD80" s="96"/>
      <c r="KUE80" s="96"/>
      <c r="KUF80" s="96"/>
      <c r="KUG80" s="96"/>
      <c r="KUH80" s="96"/>
      <c r="KUI80" s="96"/>
      <c r="KUJ80" s="96"/>
      <c r="KUK80" s="96"/>
      <c r="KUL80" s="96"/>
      <c r="KUM80" s="96"/>
      <c r="KUN80" s="96"/>
      <c r="KUO80" s="96"/>
      <c r="KUP80" s="96"/>
      <c r="KUQ80" s="96"/>
      <c r="KUR80" s="96"/>
      <c r="KUS80" s="96"/>
      <c r="KUT80" s="96"/>
      <c r="KUU80" s="96"/>
      <c r="KUV80" s="96"/>
      <c r="KUW80" s="96"/>
      <c r="KUX80" s="96"/>
      <c r="KUY80" s="96"/>
      <c r="KUZ80" s="96"/>
      <c r="KVA80" s="96"/>
      <c r="KVB80" s="96"/>
      <c r="KVC80" s="96"/>
      <c r="KVD80" s="96"/>
      <c r="KVE80" s="96"/>
      <c r="KVF80" s="96"/>
      <c r="KVG80" s="96"/>
      <c r="KVH80" s="96"/>
      <c r="KVI80" s="96"/>
      <c r="KVJ80" s="96"/>
      <c r="KVK80" s="96"/>
      <c r="KVL80" s="96"/>
      <c r="KVM80" s="96"/>
      <c r="KVN80" s="96"/>
      <c r="KVO80" s="96"/>
      <c r="KVP80" s="96"/>
      <c r="KVQ80" s="96"/>
      <c r="KVR80" s="96"/>
      <c r="KVS80" s="96"/>
      <c r="KVT80" s="96"/>
      <c r="KVU80" s="96"/>
      <c r="KVV80" s="96"/>
      <c r="KVW80" s="96"/>
      <c r="KVX80" s="96"/>
      <c r="KVY80" s="96"/>
      <c r="KVZ80" s="96"/>
      <c r="KWA80" s="96"/>
      <c r="KWB80" s="96"/>
      <c r="KWC80" s="96"/>
      <c r="KWD80" s="96"/>
      <c r="KWE80" s="96"/>
      <c r="KWF80" s="96"/>
      <c r="KWG80" s="96"/>
      <c r="KWH80" s="96"/>
      <c r="KWI80" s="96"/>
      <c r="KWJ80" s="96"/>
      <c r="KWK80" s="96"/>
      <c r="KWL80" s="96"/>
      <c r="KWM80" s="96"/>
      <c r="KWN80" s="96"/>
      <c r="KWO80" s="96"/>
      <c r="KWP80" s="96"/>
      <c r="KWQ80" s="96"/>
      <c r="KWR80" s="96"/>
      <c r="KWS80" s="96"/>
      <c r="KWT80" s="96"/>
      <c r="KWU80" s="96"/>
      <c r="KWV80" s="96"/>
      <c r="KWW80" s="96"/>
      <c r="KWX80" s="96"/>
      <c r="KWY80" s="96"/>
      <c r="KWZ80" s="96"/>
      <c r="KXA80" s="96"/>
      <c r="KXB80" s="96"/>
      <c r="KXC80" s="96"/>
      <c r="KXD80" s="96"/>
      <c r="KXE80" s="96"/>
      <c r="KXF80" s="96"/>
      <c r="KXG80" s="96"/>
      <c r="KXH80" s="96"/>
      <c r="KXI80" s="96"/>
      <c r="KXJ80" s="96"/>
      <c r="KXK80" s="96"/>
      <c r="KXL80" s="96"/>
      <c r="KXM80" s="96"/>
      <c r="KXN80" s="96"/>
      <c r="KXO80" s="96"/>
      <c r="KXP80" s="96"/>
      <c r="KXQ80" s="96"/>
      <c r="KXR80" s="96"/>
      <c r="KXS80" s="96"/>
      <c r="KXT80" s="96"/>
      <c r="KXU80" s="96"/>
      <c r="KXV80" s="96"/>
      <c r="KXW80" s="96"/>
      <c r="KXX80" s="96"/>
      <c r="KXY80" s="96"/>
      <c r="KXZ80" s="96"/>
      <c r="KYA80" s="96"/>
      <c r="KYB80" s="96"/>
      <c r="KYC80" s="96"/>
      <c r="KYD80" s="96"/>
      <c r="KYE80" s="96"/>
      <c r="KYF80" s="96"/>
      <c r="KYG80" s="96"/>
      <c r="KYH80" s="96"/>
      <c r="KYI80" s="96"/>
      <c r="KYJ80" s="96"/>
      <c r="KYK80" s="96"/>
      <c r="KYL80" s="96"/>
      <c r="KYM80" s="96"/>
      <c r="KYN80" s="96"/>
      <c r="KYO80" s="96"/>
      <c r="KYP80" s="96"/>
      <c r="KYQ80" s="96"/>
      <c r="KYR80" s="96"/>
      <c r="KYS80" s="96"/>
      <c r="KYT80" s="96"/>
      <c r="KYU80" s="96"/>
      <c r="KYV80" s="96"/>
      <c r="KYW80" s="96"/>
      <c r="KYX80" s="96"/>
      <c r="KYY80" s="96"/>
      <c r="KYZ80" s="96"/>
      <c r="KZA80" s="96"/>
      <c r="KZB80" s="96"/>
      <c r="KZC80" s="96"/>
      <c r="KZD80" s="96"/>
      <c r="KZE80" s="96"/>
      <c r="KZF80" s="96"/>
      <c r="KZG80" s="96"/>
      <c r="KZH80" s="96"/>
      <c r="KZI80" s="96"/>
      <c r="KZJ80" s="96"/>
      <c r="KZK80" s="96"/>
      <c r="KZL80" s="96"/>
      <c r="KZM80" s="96"/>
      <c r="KZN80" s="96"/>
      <c r="KZO80" s="96"/>
      <c r="KZP80" s="96"/>
      <c r="KZQ80" s="96"/>
      <c r="KZR80" s="96"/>
      <c r="KZS80" s="96"/>
      <c r="KZT80" s="96"/>
      <c r="KZU80" s="96"/>
      <c r="KZV80" s="96"/>
      <c r="KZW80" s="96"/>
      <c r="KZX80" s="96"/>
      <c r="KZY80" s="96"/>
      <c r="KZZ80" s="96"/>
      <c r="LAA80" s="96"/>
      <c r="LAB80" s="96"/>
      <c r="LAC80" s="96"/>
      <c r="LAD80" s="96"/>
      <c r="LAE80" s="96"/>
      <c r="LAF80" s="96"/>
      <c r="LAG80" s="96"/>
      <c r="LAH80" s="96"/>
      <c r="LAI80" s="96"/>
      <c r="LAJ80" s="96"/>
      <c r="LAK80" s="96"/>
      <c r="LAL80" s="96"/>
      <c r="LAM80" s="96"/>
      <c r="LAN80" s="96"/>
      <c r="LAO80" s="96"/>
      <c r="LAP80" s="96"/>
      <c r="LAQ80" s="96"/>
      <c r="LAR80" s="96"/>
      <c r="LAS80" s="96"/>
      <c r="LAT80" s="96"/>
      <c r="LAU80" s="96"/>
      <c r="LAV80" s="96"/>
      <c r="LAW80" s="96"/>
      <c r="LAX80" s="96"/>
      <c r="LAY80" s="96"/>
      <c r="LAZ80" s="96"/>
      <c r="LBA80" s="96"/>
      <c r="LBB80" s="96"/>
      <c r="LBC80" s="96"/>
      <c r="LBD80" s="96"/>
      <c r="LBE80" s="96"/>
      <c r="LBF80" s="96"/>
      <c r="LBG80" s="96"/>
      <c r="LBH80" s="96"/>
      <c r="LBI80" s="96"/>
      <c r="LBJ80" s="96"/>
      <c r="LBK80" s="96"/>
      <c r="LBL80" s="96"/>
      <c r="LBM80" s="96"/>
      <c r="LBN80" s="96"/>
      <c r="LBO80" s="96"/>
      <c r="LBP80" s="96"/>
      <c r="LBQ80" s="96"/>
      <c r="LBR80" s="96"/>
      <c r="LBS80" s="96"/>
      <c r="LBT80" s="96"/>
      <c r="LBU80" s="96"/>
      <c r="LBV80" s="96"/>
      <c r="LBW80" s="96"/>
      <c r="LBX80" s="96"/>
      <c r="LBY80" s="96"/>
      <c r="LBZ80" s="96"/>
      <c r="LCA80" s="96"/>
      <c r="LCB80" s="96"/>
      <c r="LCC80" s="96"/>
      <c r="LCD80" s="96"/>
      <c r="LCE80" s="96"/>
      <c r="LCF80" s="96"/>
      <c r="LCG80" s="96"/>
      <c r="LCH80" s="96"/>
      <c r="LCI80" s="96"/>
      <c r="LCJ80" s="96"/>
      <c r="LCK80" s="96"/>
      <c r="LCL80" s="96"/>
      <c r="LCM80" s="96"/>
      <c r="LCN80" s="96"/>
      <c r="LCO80" s="96"/>
      <c r="LCP80" s="96"/>
      <c r="LCQ80" s="96"/>
      <c r="LCR80" s="96"/>
      <c r="LCS80" s="96"/>
      <c r="LCT80" s="96"/>
      <c r="LCU80" s="96"/>
      <c r="LCV80" s="96"/>
      <c r="LCW80" s="96"/>
      <c r="LCX80" s="96"/>
      <c r="LCY80" s="96"/>
      <c r="LCZ80" s="96"/>
      <c r="LDA80" s="96"/>
      <c r="LDB80" s="96"/>
      <c r="LDC80" s="96"/>
      <c r="LDD80" s="96"/>
      <c r="LDE80" s="96"/>
      <c r="LDF80" s="96"/>
      <c r="LDG80" s="96"/>
      <c r="LDH80" s="96"/>
      <c r="LDI80" s="96"/>
      <c r="LDJ80" s="96"/>
      <c r="LDK80" s="96"/>
      <c r="LDL80" s="96"/>
      <c r="LDM80" s="96"/>
      <c r="LDN80" s="96"/>
      <c r="LDO80" s="96"/>
      <c r="LDP80" s="96"/>
      <c r="LDQ80" s="96"/>
      <c r="LDR80" s="96"/>
      <c r="LDS80" s="96"/>
      <c r="LDT80" s="96"/>
      <c r="LDU80" s="96"/>
      <c r="LDV80" s="96"/>
      <c r="LDW80" s="96"/>
      <c r="LDX80" s="96"/>
      <c r="LDY80" s="96"/>
      <c r="LDZ80" s="96"/>
      <c r="LEA80" s="96"/>
      <c r="LEB80" s="96"/>
      <c r="LEC80" s="96"/>
      <c r="LED80" s="96"/>
      <c r="LEE80" s="96"/>
      <c r="LEF80" s="96"/>
      <c r="LEG80" s="96"/>
      <c r="LEH80" s="96"/>
      <c r="LEI80" s="96"/>
      <c r="LEJ80" s="96"/>
      <c r="LEK80" s="96"/>
      <c r="LEL80" s="96"/>
      <c r="LEM80" s="96"/>
      <c r="LEN80" s="96"/>
      <c r="LEO80" s="96"/>
      <c r="LEP80" s="96"/>
      <c r="LEQ80" s="96"/>
      <c r="LER80" s="96"/>
      <c r="LES80" s="96"/>
      <c r="LET80" s="96"/>
      <c r="LEU80" s="96"/>
      <c r="LEV80" s="96"/>
      <c r="LEW80" s="96"/>
      <c r="LEX80" s="96"/>
      <c r="LEY80" s="96"/>
      <c r="LEZ80" s="96"/>
      <c r="LFA80" s="96"/>
      <c r="LFB80" s="96"/>
      <c r="LFC80" s="96"/>
      <c r="LFD80" s="96"/>
      <c r="LFE80" s="96"/>
      <c r="LFF80" s="96"/>
      <c r="LFG80" s="96"/>
      <c r="LFH80" s="96"/>
      <c r="LFI80" s="96"/>
      <c r="LFJ80" s="96"/>
      <c r="LFK80" s="96"/>
      <c r="LFL80" s="96"/>
      <c r="LFM80" s="96"/>
      <c r="LFN80" s="96"/>
      <c r="LFO80" s="96"/>
      <c r="LFP80" s="96"/>
      <c r="LFQ80" s="96"/>
      <c r="LFR80" s="96"/>
      <c r="LFS80" s="96"/>
      <c r="LFT80" s="96"/>
      <c r="LFU80" s="96"/>
      <c r="LFV80" s="96"/>
      <c r="LFW80" s="96"/>
      <c r="LFX80" s="96"/>
      <c r="LFY80" s="96"/>
      <c r="LFZ80" s="96"/>
      <c r="LGA80" s="96"/>
      <c r="LGB80" s="96"/>
      <c r="LGC80" s="96"/>
      <c r="LGD80" s="96"/>
      <c r="LGE80" s="96"/>
      <c r="LGF80" s="96"/>
      <c r="LGG80" s="96"/>
      <c r="LGH80" s="96"/>
      <c r="LGI80" s="96"/>
      <c r="LGJ80" s="96"/>
      <c r="LGK80" s="96"/>
      <c r="LGL80" s="96"/>
      <c r="LGM80" s="96"/>
      <c r="LGN80" s="96"/>
      <c r="LGO80" s="96"/>
      <c r="LGP80" s="96"/>
      <c r="LGQ80" s="96"/>
      <c r="LGR80" s="96"/>
      <c r="LGS80" s="96"/>
      <c r="LGT80" s="96"/>
      <c r="LGU80" s="96"/>
      <c r="LGV80" s="96"/>
      <c r="LGW80" s="96"/>
      <c r="LGX80" s="96"/>
      <c r="LGY80" s="96"/>
      <c r="LGZ80" s="96"/>
      <c r="LHA80" s="96"/>
      <c r="LHB80" s="96"/>
      <c r="LHC80" s="96"/>
      <c r="LHD80" s="96"/>
      <c r="LHE80" s="96"/>
      <c r="LHF80" s="96"/>
      <c r="LHG80" s="96"/>
      <c r="LHH80" s="96"/>
      <c r="LHI80" s="96"/>
      <c r="LHJ80" s="96"/>
      <c r="LHK80" s="96"/>
      <c r="LHL80" s="96"/>
      <c r="LHM80" s="96"/>
      <c r="LHN80" s="96"/>
      <c r="LHO80" s="96"/>
      <c r="LHP80" s="96"/>
      <c r="LHQ80" s="96"/>
      <c r="LHR80" s="96"/>
      <c r="LHS80" s="96"/>
      <c r="LHT80" s="96"/>
      <c r="LHU80" s="96"/>
      <c r="LHV80" s="96"/>
      <c r="LHW80" s="96"/>
      <c r="LHX80" s="96"/>
      <c r="LHY80" s="96"/>
      <c r="LHZ80" s="96"/>
      <c r="LIA80" s="96"/>
      <c r="LIB80" s="96"/>
      <c r="LIC80" s="96"/>
      <c r="LID80" s="96"/>
      <c r="LIE80" s="96"/>
      <c r="LIF80" s="96"/>
      <c r="LIG80" s="96"/>
      <c r="LIH80" s="96"/>
      <c r="LII80" s="96"/>
      <c r="LIJ80" s="96"/>
      <c r="LIK80" s="96"/>
      <c r="LIL80" s="96"/>
      <c r="LIM80" s="96"/>
      <c r="LIN80" s="96"/>
      <c r="LIO80" s="96"/>
      <c r="LIP80" s="96"/>
      <c r="LIQ80" s="96"/>
      <c r="LIR80" s="96"/>
      <c r="LIS80" s="96"/>
      <c r="LIT80" s="96"/>
      <c r="LIU80" s="96"/>
      <c r="LIV80" s="96"/>
      <c r="LIW80" s="96"/>
      <c r="LIX80" s="96"/>
      <c r="LIY80" s="96"/>
      <c r="LIZ80" s="96"/>
      <c r="LJA80" s="96"/>
      <c r="LJB80" s="96"/>
      <c r="LJC80" s="96"/>
      <c r="LJD80" s="96"/>
      <c r="LJE80" s="96"/>
      <c r="LJF80" s="96"/>
      <c r="LJG80" s="96"/>
      <c r="LJH80" s="96"/>
      <c r="LJI80" s="96"/>
      <c r="LJJ80" s="96"/>
      <c r="LJK80" s="96"/>
      <c r="LJL80" s="96"/>
      <c r="LJM80" s="96"/>
      <c r="LJN80" s="96"/>
      <c r="LJO80" s="96"/>
      <c r="LJP80" s="96"/>
      <c r="LJQ80" s="96"/>
      <c r="LJR80" s="96"/>
      <c r="LJS80" s="96"/>
      <c r="LJT80" s="96"/>
      <c r="LJU80" s="96"/>
      <c r="LJV80" s="96"/>
      <c r="LJW80" s="96"/>
      <c r="LJX80" s="96"/>
      <c r="LJY80" s="96"/>
      <c r="LJZ80" s="96"/>
      <c r="LKA80" s="96"/>
      <c r="LKB80" s="96"/>
      <c r="LKC80" s="96"/>
      <c r="LKD80" s="96"/>
      <c r="LKE80" s="96"/>
      <c r="LKF80" s="96"/>
      <c r="LKG80" s="96"/>
      <c r="LKH80" s="96"/>
      <c r="LKI80" s="96"/>
      <c r="LKJ80" s="96"/>
      <c r="LKK80" s="96"/>
      <c r="LKL80" s="96"/>
      <c r="LKM80" s="96"/>
      <c r="LKN80" s="96"/>
      <c r="LKO80" s="96"/>
      <c r="LKP80" s="96"/>
      <c r="LKQ80" s="96"/>
      <c r="LKR80" s="96"/>
      <c r="LKS80" s="96"/>
      <c r="LKT80" s="96"/>
      <c r="LKU80" s="96"/>
      <c r="LKV80" s="96"/>
      <c r="LKW80" s="96"/>
      <c r="LKX80" s="96"/>
      <c r="LKY80" s="96"/>
      <c r="LKZ80" s="96"/>
      <c r="LLA80" s="96"/>
      <c r="LLB80" s="96"/>
      <c r="LLC80" s="96"/>
      <c r="LLD80" s="96"/>
      <c r="LLE80" s="96"/>
      <c r="LLF80" s="96"/>
      <c r="LLG80" s="96"/>
      <c r="LLH80" s="96"/>
      <c r="LLI80" s="96"/>
      <c r="LLJ80" s="96"/>
      <c r="LLK80" s="96"/>
      <c r="LLL80" s="96"/>
      <c r="LLM80" s="96"/>
      <c r="LLN80" s="96"/>
      <c r="LLO80" s="96"/>
      <c r="LLP80" s="96"/>
      <c r="LLQ80" s="96"/>
      <c r="LLR80" s="96"/>
      <c r="LLS80" s="96"/>
      <c r="LLT80" s="96"/>
      <c r="LLU80" s="96"/>
      <c r="LLV80" s="96"/>
      <c r="LLW80" s="96"/>
      <c r="LLX80" s="96"/>
      <c r="LLY80" s="96"/>
      <c r="LLZ80" s="96"/>
      <c r="LMA80" s="96"/>
      <c r="LMB80" s="96"/>
      <c r="LMC80" s="96"/>
      <c r="LMD80" s="96"/>
      <c r="LME80" s="96"/>
      <c r="LMF80" s="96"/>
      <c r="LMG80" s="96"/>
      <c r="LMH80" s="96"/>
      <c r="LMI80" s="96"/>
      <c r="LMJ80" s="96"/>
      <c r="LMK80" s="96"/>
      <c r="LML80" s="96"/>
      <c r="LMM80" s="96"/>
      <c r="LMN80" s="96"/>
      <c r="LMO80" s="96"/>
      <c r="LMP80" s="96"/>
      <c r="LMQ80" s="96"/>
      <c r="LMR80" s="96"/>
      <c r="LMS80" s="96"/>
      <c r="LMT80" s="96"/>
      <c r="LMU80" s="96"/>
      <c r="LMV80" s="96"/>
      <c r="LMW80" s="96"/>
      <c r="LMX80" s="96"/>
      <c r="LMY80" s="96"/>
      <c r="LMZ80" s="96"/>
      <c r="LNA80" s="96"/>
      <c r="LNB80" s="96"/>
      <c r="LNC80" s="96"/>
      <c r="LND80" s="96"/>
      <c r="LNE80" s="96"/>
      <c r="LNF80" s="96"/>
      <c r="LNG80" s="96"/>
      <c r="LNH80" s="96"/>
      <c r="LNI80" s="96"/>
      <c r="LNJ80" s="96"/>
      <c r="LNK80" s="96"/>
      <c r="LNL80" s="96"/>
      <c r="LNM80" s="96"/>
      <c r="LNN80" s="96"/>
      <c r="LNO80" s="96"/>
      <c r="LNP80" s="96"/>
      <c r="LNQ80" s="96"/>
      <c r="LNR80" s="96"/>
      <c r="LNS80" s="96"/>
      <c r="LNT80" s="96"/>
      <c r="LNU80" s="96"/>
      <c r="LNV80" s="96"/>
      <c r="LNW80" s="96"/>
      <c r="LNX80" s="96"/>
      <c r="LNY80" s="96"/>
      <c r="LNZ80" s="96"/>
      <c r="LOA80" s="96"/>
      <c r="LOB80" s="96"/>
      <c r="LOC80" s="96"/>
      <c r="LOD80" s="96"/>
      <c r="LOE80" s="96"/>
      <c r="LOF80" s="96"/>
      <c r="LOG80" s="96"/>
      <c r="LOH80" s="96"/>
      <c r="LOI80" s="96"/>
      <c r="LOJ80" s="96"/>
      <c r="LOK80" s="96"/>
      <c r="LOL80" s="96"/>
      <c r="LOM80" s="96"/>
      <c r="LON80" s="96"/>
      <c r="LOO80" s="96"/>
      <c r="LOP80" s="96"/>
      <c r="LOQ80" s="96"/>
      <c r="LOR80" s="96"/>
      <c r="LOS80" s="96"/>
      <c r="LOT80" s="96"/>
      <c r="LOU80" s="96"/>
      <c r="LOV80" s="96"/>
      <c r="LOW80" s="96"/>
      <c r="LOX80" s="96"/>
      <c r="LOY80" s="96"/>
      <c r="LOZ80" s="96"/>
      <c r="LPA80" s="96"/>
      <c r="LPB80" s="96"/>
      <c r="LPC80" s="96"/>
      <c r="LPD80" s="96"/>
      <c r="LPE80" s="96"/>
      <c r="LPF80" s="96"/>
      <c r="LPG80" s="96"/>
      <c r="LPH80" s="96"/>
      <c r="LPI80" s="96"/>
      <c r="LPJ80" s="96"/>
      <c r="LPK80" s="96"/>
      <c r="LPL80" s="96"/>
      <c r="LPM80" s="96"/>
      <c r="LPN80" s="96"/>
      <c r="LPO80" s="96"/>
      <c r="LPP80" s="96"/>
      <c r="LPQ80" s="96"/>
      <c r="LPR80" s="96"/>
      <c r="LPS80" s="96"/>
      <c r="LPT80" s="96"/>
      <c r="LPU80" s="96"/>
      <c r="LPV80" s="96"/>
      <c r="LPW80" s="96"/>
      <c r="LPX80" s="96"/>
      <c r="LPY80" s="96"/>
      <c r="LPZ80" s="96"/>
      <c r="LQA80" s="96"/>
      <c r="LQB80" s="96"/>
      <c r="LQC80" s="96"/>
      <c r="LQD80" s="96"/>
      <c r="LQE80" s="96"/>
      <c r="LQF80" s="96"/>
      <c r="LQG80" s="96"/>
      <c r="LQH80" s="96"/>
      <c r="LQI80" s="96"/>
      <c r="LQJ80" s="96"/>
      <c r="LQK80" s="96"/>
      <c r="LQL80" s="96"/>
      <c r="LQM80" s="96"/>
      <c r="LQN80" s="96"/>
      <c r="LQO80" s="96"/>
      <c r="LQP80" s="96"/>
      <c r="LQQ80" s="96"/>
      <c r="LQR80" s="96"/>
      <c r="LQS80" s="96"/>
      <c r="LQT80" s="96"/>
      <c r="LQU80" s="96"/>
      <c r="LQV80" s="96"/>
      <c r="LQW80" s="96"/>
      <c r="LQX80" s="96"/>
      <c r="LQY80" s="96"/>
      <c r="LQZ80" s="96"/>
      <c r="LRA80" s="96"/>
      <c r="LRB80" s="96"/>
      <c r="LRC80" s="96"/>
      <c r="LRD80" s="96"/>
      <c r="LRE80" s="96"/>
      <c r="LRF80" s="96"/>
      <c r="LRG80" s="96"/>
      <c r="LRH80" s="96"/>
      <c r="LRI80" s="96"/>
      <c r="LRJ80" s="96"/>
      <c r="LRK80" s="96"/>
      <c r="LRL80" s="96"/>
      <c r="LRM80" s="96"/>
      <c r="LRN80" s="96"/>
      <c r="LRO80" s="96"/>
      <c r="LRP80" s="96"/>
      <c r="LRQ80" s="96"/>
      <c r="LRR80" s="96"/>
      <c r="LRS80" s="96"/>
      <c r="LRT80" s="96"/>
      <c r="LRU80" s="96"/>
      <c r="LRV80" s="96"/>
      <c r="LRW80" s="96"/>
      <c r="LRX80" s="96"/>
      <c r="LRY80" s="96"/>
      <c r="LRZ80" s="96"/>
      <c r="LSA80" s="96"/>
      <c r="LSB80" s="96"/>
      <c r="LSC80" s="96"/>
      <c r="LSD80" s="96"/>
      <c r="LSE80" s="96"/>
      <c r="LSF80" s="96"/>
      <c r="LSG80" s="96"/>
      <c r="LSH80" s="96"/>
      <c r="LSI80" s="96"/>
      <c r="LSJ80" s="96"/>
      <c r="LSK80" s="96"/>
      <c r="LSL80" s="96"/>
      <c r="LSM80" s="96"/>
      <c r="LSN80" s="96"/>
      <c r="LSO80" s="96"/>
      <c r="LSP80" s="96"/>
      <c r="LSQ80" s="96"/>
      <c r="LSR80" s="96"/>
      <c r="LSS80" s="96"/>
      <c r="LST80" s="96"/>
      <c r="LSU80" s="96"/>
      <c r="LSV80" s="96"/>
      <c r="LSW80" s="96"/>
      <c r="LSX80" s="96"/>
      <c r="LSY80" s="96"/>
      <c r="LSZ80" s="96"/>
      <c r="LTA80" s="96"/>
      <c r="LTB80" s="96"/>
      <c r="LTC80" s="96"/>
      <c r="LTD80" s="96"/>
      <c r="LTE80" s="96"/>
      <c r="LTF80" s="96"/>
      <c r="LTG80" s="96"/>
      <c r="LTH80" s="96"/>
      <c r="LTI80" s="96"/>
      <c r="LTJ80" s="96"/>
      <c r="LTK80" s="96"/>
      <c r="LTL80" s="96"/>
      <c r="LTM80" s="96"/>
      <c r="LTN80" s="96"/>
      <c r="LTO80" s="96"/>
      <c r="LTP80" s="96"/>
      <c r="LTQ80" s="96"/>
      <c r="LTR80" s="96"/>
      <c r="LTS80" s="96"/>
      <c r="LTT80" s="96"/>
      <c r="LTU80" s="96"/>
      <c r="LTV80" s="96"/>
      <c r="LTW80" s="96"/>
      <c r="LTX80" s="96"/>
      <c r="LTY80" s="96"/>
      <c r="LTZ80" s="96"/>
      <c r="LUA80" s="96"/>
      <c r="LUB80" s="96"/>
      <c r="LUC80" s="96"/>
      <c r="LUD80" s="96"/>
      <c r="LUE80" s="96"/>
      <c r="LUF80" s="96"/>
      <c r="LUG80" s="96"/>
      <c r="LUH80" s="96"/>
      <c r="LUI80" s="96"/>
      <c r="LUJ80" s="96"/>
      <c r="LUK80" s="96"/>
      <c r="LUL80" s="96"/>
      <c r="LUM80" s="96"/>
      <c r="LUN80" s="96"/>
      <c r="LUO80" s="96"/>
      <c r="LUP80" s="96"/>
      <c r="LUQ80" s="96"/>
      <c r="LUR80" s="96"/>
      <c r="LUS80" s="96"/>
      <c r="LUT80" s="96"/>
      <c r="LUU80" s="96"/>
      <c r="LUV80" s="96"/>
      <c r="LUW80" s="96"/>
      <c r="LUX80" s="96"/>
      <c r="LUY80" s="96"/>
      <c r="LUZ80" s="96"/>
      <c r="LVA80" s="96"/>
      <c r="LVB80" s="96"/>
      <c r="LVC80" s="96"/>
      <c r="LVD80" s="96"/>
      <c r="LVE80" s="96"/>
      <c r="LVF80" s="96"/>
      <c r="LVG80" s="96"/>
      <c r="LVH80" s="96"/>
      <c r="LVI80" s="96"/>
      <c r="LVJ80" s="96"/>
      <c r="LVK80" s="96"/>
      <c r="LVL80" s="96"/>
      <c r="LVM80" s="96"/>
      <c r="LVN80" s="96"/>
      <c r="LVO80" s="96"/>
      <c r="LVP80" s="96"/>
      <c r="LVQ80" s="96"/>
      <c r="LVR80" s="96"/>
      <c r="LVS80" s="96"/>
      <c r="LVT80" s="96"/>
      <c r="LVU80" s="96"/>
      <c r="LVV80" s="96"/>
      <c r="LVW80" s="96"/>
      <c r="LVX80" s="96"/>
      <c r="LVY80" s="96"/>
      <c r="LVZ80" s="96"/>
      <c r="LWA80" s="96"/>
      <c r="LWB80" s="96"/>
      <c r="LWC80" s="96"/>
      <c r="LWD80" s="96"/>
      <c r="LWE80" s="96"/>
      <c r="LWF80" s="96"/>
      <c r="LWG80" s="96"/>
      <c r="LWH80" s="96"/>
      <c r="LWI80" s="96"/>
      <c r="LWJ80" s="96"/>
      <c r="LWK80" s="96"/>
      <c r="LWL80" s="96"/>
      <c r="LWM80" s="96"/>
      <c r="LWN80" s="96"/>
      <c r="LWO80" s="96"/>
      <c r="LWP80" s="96"/>
      <c r="LWQ80" s="96"/>
      <c r="LWR80" s="96"/>
      <c r="LWS80" s="96"/>
      <c r="LWT80" s="96"/>
      <c r="LWU80" s="96"/>
      <c r="LWV80" s="96"/>
      <c r="LWW80" s="96"/>
      <c r="LWX80" s="96"/>
      <c r="LWY80" s="96"/>
      <c r="LWZ80" s="96"/>
      <c r="LXA80" s="96"/>
      <c r="LXB80" s="96"/>
      <c r="LXC80" s="96"/>
      <c r="LXD80" s="96"/>
      <c r="LXE80" s="96"/>
      <c r="LXF80" s="96"/>
      <c r="LXG80" s="96"/>
      <c r="LXH80" s="96"/>
      <c r="LXI80" s="96"/>
      <c r="LXJ80" s="96"/>
      <c r="LXK80" s="96"/>
      <c r="LXL80" s="96"/>
      <c r="LXM80" s="96"/>
      <c r="LXN80" s="96"/>
      <c r="LXO80" s="96"/>
      <c r="LXP80" s="96"/>
      <c r="LXQ80" s="96"/>
      <c r="LXR80" s="96"/>
      <c r="LXS80" s="96"/>
      <c r="LXT80" s="96"/>
      <c r="LXU80" s="96"/>
      <c r="LXV80" s="96"/>
      <c r="LXW80" s="96"/>
      <c r="LXX80" s="96"/>
      <c r="LXY80" s="96"/>
      <c r="LXZ80" s="96"/>
      <c r="LYA80" s="96"/>
      <c r="LYB80" s="96"/>
      <c r="LYC80" s="96"/>
      <c r="LYD80" s="96"/>
      <c r="LYE80" s="96"/>
      <c r="LYF80" s="96"/>
      <c r="LYG80" s="96"/>
      <c r="LYH80" s="96"/>
      <c r="LYI80" s="96"/>
      <c r="LYJ80" s="96"/>
      <c r="LYK80" s="96"/>
      <c r="LYL80" s="96"/>
      <c r="LYM80" s="96"/>
      <c r="LYN80" s="96"/>
      <c r="LYO80" s="96"/>
      <c r="LYP80" s="96"/>
      <c r="LYQ80" s="96"/>
      <c r="LYR80" s="96"/>
      <c r="LYS80" s="96"/>
      <c r="LYT80" s="96"/>
      <c r="LYU80" s="96"/>
      <c r="LYV80" s="96"/>
      <c r="LYW80" s="96"/>
      <c r="LYX80" s="96"/>
      <c r="LYY80" s="96"/>
      <c r="LYZ80" s="96"/>
      <c r="LZA80" s="96"/>
      <c r="LZB80" s="96"/>
      <c r="LZC80" s="96"/>
      <c r="LZD80" s="96"/>
      <c r="LZE80" s="96"/>
      <c r="LZF80" s="96"/>
      <c r="LZG80" s="96"/>
      <c r="LZH80" s="96"/>
      <c r="LZI80" s="96"/>
      <c r="LZJ80" s="96"/>
      <c r="LZK80" s="96"/>
      <c r="LZL80" s="96"/>
      <c r="LZM80" s="96"/>
      <c r="LZN80" s="96"/>
      <c r="LZO80" s="96"/>
      <c r="LZP80" s="96"/>
      <c r="LZQ80" s="96"/>
      <c r="LZR80" s="96"/>
      <c r="LZS80" s="96"/>
      <c r="LZT80" s="96"/>
      <c r="LZU80" s="96"/>
      <c r="LZV80" s="96"/>
      <c r="LZW80" s="96"/>
      <c r="LZX80" s="96"/>
      <c r="LZY80" s="96"/>
      <c r="LZZ80" s="96"/>
      <c r="MAA80" s="96"/>
      <c r="MAB80" s="96"/>
      <c r="MAC80" s="96"/>
      <c r="MAD80" s="96"/>
      <c r="MAE80" s="96"/>
      <c r="MAF80" s="96"/>
      <c r="MAG80" s="96"/>
      <c r="MAH80" s="96"/>
      <c r="MAI80" s="96"/>
      <c r="MAJ80" s="96"/>
      <c r="MAK80" s="96"/>
      <c r="MAL80" s="96"/>
      <c r="MAM80" s="96"/>
      <c r="MAN80" s="96"/>
      <c r="MAO80" s="96"/>
      <c r="MAP80" s="96"/>
      <c r="MAQ80" s="96"/>
      <c r="MAR80" s="96"/>
      <c r="MAS80" s="96"/>
      <c r="MAT80" s="96"/>
      <c r="MAU80" s="96"/>
      <c r="MAV80" s="96"/>
      <c r="MAW80" s="96"/>
      <c r="MAX80" s="96"/>
      <c r="MAY80" s="96"/>
      <c r="MAZ80" s="96"/>
      <c r="MBA80" s="96"/>
      <c r="MBB80" s="96"/>
      <c r="MBC80" s="96"/>
      <c r="MBD80" s="96"/>
      <c r="MBE80" s="96"/>
      <c r="MBF80" s="96"/>
      <c r="MBG80" s="96"/>
      <c r="MBH80" s="96"/>
      <c r="MBI80" s="96"/>
      <c r="MBJ80" s="96"/>
      <c r="MBK80" s="96"/>
      <c r="MBL80" s="96"/>
      <c r="MBM80" s="96"/>
      <c r="MBN80" s="96"/>
      <c r="MBO80" s="96"/>
      <c r="MBP80" s="96"/>
      <c r="MBQ80" s="96"/>
      <c r="MBR80" s="96"/>
      <c r="MBS80" s="96"/>
      <c r="MBT80" s="96"/>
      <c r="MBU80" s="96"/>
      <c r="MBV80" s="96"/>
      <c r="MBW80" s="96"/>
      <c r="MBX80" s="96"/>
      <c r="MBY80" s="96"/>
      <c r="MBZ80" s="96"/>
      <c r="MCA80" s="96"/>
      <c r="MCB80" s="96"/>
      <c r="MCC80" s="96"/>
      <c r="MCD80" s="96"/>
      <c r="MCE80" s="96"/>
      <c r="MCF80" s="96"/>
      <c r="MCG80" s="96"/>
      <c r="MCH80" s="96"/>
      <c r="MCI80" s="96"/>
      <c r="MCJ80" s="96"/>
      <c r="MCK80" s="96"/>
      <c r="MCL80" s="96"/>
      <c r="MCM80" s="96"/>
      <c r="MCN80" s="96"/>
      <c r="MCO80" s="96"/>
      <c r="MCP80" s="96"/>
      <c r="MCQ80" s="96"/>
      <c r="MCR80" s="96"/>
      <c r="MCS80" s="96"/>
      <c r="MCT80" s="96"/>
      <c r="MCU80" s="96"/>
      <c r="MCV80" s="96"/>
      <c r="MCW80" s="96"/>
      <c r="MCX80" s="96"/>
      <c r="MCY80" s="96"/>
      <c r="MCZ80" s="96"/>
      <c r="MDA80" s="96"/>
      <c r="MDB80" s="96"/>
      <c r="MDC80" s="96"/>
      <c r="MDD80" s="96"/>
      <c r="MDE80" s="96"/>
      <c r="MDF80" s="96"/>
      <c r="MDG80" s="96"/>
      <c r="MDH80" s="96"/>
      <c r="MDI80" s="96"/>
      <c r="MDJ80" s="96"/>
      <c r="MDK80" s="96"/>
      <c r="MDL80" s="96"/>
      <c r="MDM80" s="96"/>
      <c r="MDN80" s="96"/>
      <c r="MDO80" s="96"/>
      <c r="MDP80" s="96"/>
      <c r="MDQ80" s="96"/>
      <c r="MDR80" s="96"/>
      <c r="MDS80" s="96"/>
      <c r="MDT80" s="96"/>
      <c r="MDU80" s="96"/>
      <c r="MDV80" s="96"/>
      <c r="MDW80" s="96"/>
      <c r="MDX80" s="96"/>
      <c r="MDY80" s="96"/>
      <c r="MDZ80" s="96"/>
      <c r="MEA80" s="96"/>
      <c r="MEB80" s="96"/>
      <c r="MEC80" s="96"/>
      <c r="MED80" s="96"/>
      <c r="MEE80" s="96"/>
      <c r="MEF80" s="96"/>
      <c r="MEG80" s="96"/>
      <c r="MEH80" s="96"/>
      <c r="MEI80" s="96"/>
      <c r="MEJ80" s="96"/>
      <c r="MEK80" s="96"/>
      <c r="MEL80" s="96"/>
      <c r="MEM80" s="96"/>
      <c r="MEN80" s="96"/>
      <c r="MEO80" s="96"/>
      <c r="MEP80" s="96"/>
      <c r="MEQ80" s="96"/>
      <c r="MER80" s="96"/>
      <c r="MES80" s="96"/>
      <c r="MET80" s="96"/>
      <c r="MEU80" s="96"/>
      <c r="MEV80" s="96"/>
      <c r="MEW80" s="96"/>
      <c r="MEX80" s="96"/>
      <c r="MEY80" s="96"/>
      <c r="MEZ80" s="96"/>
      <c r="MFA80" s="96"/>
      <c r="MFB80" s="96"/>
      <c r="MFC80" s="96"/>
      <c r="MFD80" s="96"/>
      <c r="MFE80" s="96"/>
      <c r="MFF80" s="96"/>
      <c r="MFG80" s="96"/>
      <c r="MFH80" s="96"/>
      <c r="MFI80" s="96"/>
      <c r="MFJ80" s="96"/>
      <c r="MFK80" s="96"/>
      <c r="MFL80" s="96"/>
      <c r="MFM80" s="96"/>
      <c r="MFN80" s="96"/>
      <c r="MFO80" s="96"/>
      <c r="MFP80" s="96"/>
      <c r="MFQ80" s="96"/>
      <c r="MFR80" s="96"/>
      <c r="MFS80" s="96"/>
      <c r="MFT80" s="96"/>
      <c r="MFU80" s="96"/>
      <c r="MFV80" s="96"/>
      <c r="MFW80" s="96"/>
      <c r="MFX80" s="96"/>
      <c r="MFY80" s="96"/>
      <c r="MFZ80" s="96"/>
      <c r="MGA80" s="96"/>
      <c r="MGB80" s="96"/>
      <c r="MGC80" s="96"/>
      <c r="MGD80" s="96"/>
      <c r="MGE80" s="96"/>
      <c r="MGF80" s="96"/>
      <c r="MGG80" s="96"/>
      <c r="MGH80" s="96"/>
      <c r="MGI80" s="96"/>
      <c r="MGJ80" s="96"/>
      <c r="MGK80" s="96"/>
      <c r="MGL80" s="96"/>
      <c r="MGM80" s="96"/>
      <c r="MGN80" s="96"/>
      <c r="MGO80" s="96"/>
      <c r="MGP80" s="96"/>
      <c r="MGQ80" s="96"/>
      <c r="MGR80" s="96"/>
      <c r="MGS80" s="96"/>
      <c r="MGT80" s="96"/>
      <c r="MGU80" s="96"/>
      <c r="MGV80" s="96"/>
      <c r="MGW80" s="96"/>
      <c r="MGX80" s="96"/>
      <c r="MGY80" s="96"/>
      <c r="MGZ80" s="96"/>
      <c r="MHA80" s="96"/>
      <c r="MHB80" s="96"/>
      <c r="MHC80" s="96"/>
      <c r="MHD80" s="96"/>
      <c r="MHE80" s="96"/>
      <c r="MHF80" s="96"/>
      <c r="MHG80" s="96"/>
      <c r="MHH80" s="96"/>
      <c r="MHI80" s="96"/>
      <c r="MHJ80" s="96"/>
      <c r="MHK80" s="96"/>
      <c r="MHL80" s="96"/>
      <c r="MHM80" s="96"/>
      <c r="MHN80" s="96"/>
      <c r="MHO80" s="96"/>
      <c r="MHP80" s="96"/>
      <c r="MHQ80" s="96"/>
      <c r="MHR80" s="96"/>
      <c r="MHS80" s="96"/>
      <c r="MHT80" s="96"/>
      <c r="MHU80" s="96"/>
      <c r="MHV80" s="96"/>
      <c r="MHW80" s="96"/>
      <c r="MHX80" s="96"/>
      <c r="MHY80" s="96"/>
      <c r="MHZ80" s="96"/>
      <c r="MIA80" s="96"/>
      <c r="MIB80" s="96"/>
      <c r="MIC80" s="96"/>
      <c r="MID80" s="96"/>
      <c r="MIE80" s="96"/>
      <c r="MIF80" s="96"/>
      <c r="MIG80" s="96"/>
      <c r="MIH80" s="96"/>
      <c r="MII80" s="96"/>
      <c r="MIJ80" s="96"/>
      <c r="MIK80" s="96"/>
      <c r="MIL80" s="96"/>
      <c r="MIM80" s="96"/>
      <c r="MIN80" s="96"/>
      <c r="MIO80" s="96"/>
      <c r="MIP80" s="96"/>
      <c r="MIQ80" s="96"/>
      <c r="MIR80" s="96"/>
      <c r="MIS80" s="96"/>
      <c r="MIT80" s="96"/>
      <c r="MIU80" s="96"/>
      <c r="MIV80" s="96"/>
      <c r="MIW80" s="96"/>
      <c r="MIX80" s="96"/>
      <c r="MIY80" s="96"/>
      <c r="MIZ80" s="96"/>
      <c r="MJA80" s="96"/>
      <c r="MJB80" s="96"/>
      <c r="MJC80" s="96"/>
      <c r="MJD80" s="96"/>
      <c r="MJE80" s="96"/>
      <c r="MJF80" s="96"/>
      <c r="MJG80" s="96"/>
      <c r="MJH80" s="96"/>
      <c r="MJI80" s="96"/>
      <c r="MJJ80" s="96"/>
      <c r="MJK80" s="96"/>
      <c r="MJL80" s="96"/>
      <c r="MJM80" s="96"/>
      <c r="MJN80" s="96"/>
      <c r="MJO80" s="96"/>
      <c r="MJP80" s="96"/>
      <c r="MJQ80" s="96"/>
      <c r="MJR80" s="96"/>
      <c r="MJS80" s="96"/>
      <c r="MJT80" s="96"/>
      <c r="MJU80" s="96"/>
      <c r="MJV80" s="96"/>
      <c r="MJW80" s="96"/>
      <c r="MJX80" s="96"/>
      <c r="MJY80" s="96"/>
      <c r="MJZ80" s="96"/>
      <c r="MKA80" s="96"/>
      <c r="MKB80" s="96"/>
      <c r="MKC80" s="96"/>
      <c r="MKD80" s="96"/>
      <c r="MKE80" s="96"/>
      <c r="MKF80" s="96"/>
      <c r="MKG80" s="96"/>
      <c r="MKH80" s="96"/>
      <c r="MKI80" s="96"/>
      <c r="MKJ80" s="96"/>
      <c r="MKK80" s="96"/>
      <c r="MKL80" s="96"/>
      <c r="MKM80" s="96"/>
      <c r="MKN80" s="96"/>
      <c r="MKO80" s="96"/>
      <c r="MKP80" s="96"/>
      <c r="MKQ80" s="96"/>
      <c r="MKR80" s="96"/>
      <c r="MKS80" s="96"/>
      <c r="MKT80" s="96"/>
      <c r="MKU80" s="96"/>
      <c r="MKV80" s="96"/>
      <c r="MKW80" s="96"/>
      <c r="MKX80" s="96"/>
      <c r="MKY80" s="96"/>
      <c r="MKZ80" s="96"/>
      <c r="MLA80" s="96"/>
      <c r="MLB80" s="96"/>
      <c r="MLC80" s="96"/>
      <c r="MLD80" s="96"/>
      <c r="MLE80" s="96"/>
      <c r="MLF80" s="96"/>
      <c r="MLG80" s="96"/>
      <c r="MLH80" s="96"/>
      <c r="MLI80" s="96"/>
      <c r="MLJ80" s="96"/>
      <c r="MLK80" s="96"/>
      <c r="MLL80" s="96"/>
      <c r="MLM80" s="96"/>
      <c r="MLN80" s="96"/>
      <c r="MLO80" s="96"/>
      <c r="MLP80" s="96"/>
      <c r="MLQ80" s="96"/>
      <c r="MLR80" s="96"/>
      <c r="MLS80" s="96"/>
      <c r="MLT80" s="96"/>
      <c r="MLU80" s="96"/>
      <c r="MLV80" s="96"/>
      <c r="MLW80" s="96"/>
      <c r="MLX80" s="96"/>
      <c r="MLY80" s="96"/>
      <c r="MLZ80" s="96"/>
      <c r="MMA80" s="96"/>
      <c r="MMB80" s="96"/>
      <c r="MMC80" s="96"/>
      <c r="MMD80" s="96"/>
      <c r="MME80" s="96"/>
      <c r="MMF80" s="96"/>
      <c r="MMG80" s="96"/>
      <c r="MMH80" s="96"/>
      <c r="MMI80" s="96"/>
      <c r="MMJ80" s="96"/>
      <c r="MMK80" s="96"/>
      <c r="MML80" s="96"/>
      <c r="MMM80" s="96"/>
      <c r="MMN80" s="96"/>
      <c r="MMO80" s="96"/>
      <c r="MMP80" s="96"/>
      <c r="MMQ80" s="96"/>
      <c r="MMR80" s="96"/>
      <c r="MMS80" s="96"/>
      <c r="MMT80" s="96"/>
      <c r="MMU80" s="96"/>
      <c r="MMV80" s="96"/>
      <c r="MMW80" s="96"/>
      <c r="MMX80" s="96"/>
      <c r="MMY80" s="96"/>
      <c r="MMZ80" s="96"/>
      <c r="MNA80" s="96"/>
      <c r="MNB80" s="96"/>
      <c r="MNC80" s="96"/>
      <c r="MND80" s="96"/>
      <c r="MNE80" s="96"/>
      <c r="MNF80" s="96"/>
      <c r="MNG80" s="96"/>
      <c r="MNH80" s="96"/>
      <c r="MNI80" s="96"/>
      <c r="MNJ80" s="96"/>
      <c r="MNK80" s="96"/>
      <c r="MNL80" s="96"/>
      <c r="MNM80" s="96"/>
      <c r="MNN80" s="96"/>
      <c r="MNO80" s="96"/>
      <c r="MNP80" s="96"/>
      <c r="MNQ80" s="96"/>
      <c r="MNR80" s="96"/>
      <c r="MNS80" s="96"/>
      <c r="MNT80" s="96"/>
      <c r="MNU80" s="96"/>
      <c r="MNV80" s="96"/>
      <c r="MNW80" s="96"/>
      <c r="MNX80" s="96"/>
      <c r="MNY80" s="96"/>
      <c r="MNZ80" s="96"/>
      <c r="MOA80" s="96"/>
      <c r="MOB80" s="96"/>
      <c r="MOC80" s="96"/>
      <c r="MOD80" s="96"/>
      <c r="MOE80" s="96"/>
      <c r="MOF80" s="96"/>
      <c r="MOG80" s="96"/>
      <c r="MOH80" s="96"/>
      <c r="MOI80" s="96"/>
      <c r="MOJ80" s="96"/>
      <c r="MOK80" s="96"/>
      <c r="MOL80" s="96"/>
      <c r="MOM80" s="96"/>
      <c r="MON80" s="96"/>
      <c r="MOO80" s="96"/>
      <c r="MOP80" s="96"/>
      <c r="MOQ80" s="96"/>
      <c r="MOR80" s="96"/>
      <c r="MOS80" s="96"/>
      <c r="MOT80" s="96"/>
      <c r="MOU80" s="96"/>
      <c r="MOV80" s="96"/>
      <c r="MOW80" s="96"/>
      <c r="MOX80" s="96"/>
      <c r="MOY80" s="96"/>
      <c r="MOZ80" s="96"/>
      <c r="MPA80" s="96"/>
      <c r="MPB80" s="96"/>
      <c r="MPC80" s="96"/>
      <c r="MPD80" s="96"/>
      <c r="MPE80" s="96"/>
      <c r="MPF80" s="96"/>
      <c r="MPG80" s="96"/>
      <c r="MPH80" s="96"/>
      <c r="MPI80" s="96"/>
      <c r="MPJ80" s="96"/>
      <c r="MPK80" s="96"/>
      <c r="MPL80" s="96"/>
      <c r="MPM80" s="96"/>
      <c r="MPN80" s="96"/>
      <c r="MPO80" s="96"/>
      <c r="MPP80" s="96"/>
      <c r="MPQ80" s="96"/>
      <c r="MPR80" s="96"/>
      <c r="MPS80" s="96"/>
      <c r="MPT80" s="96"/>
      <c r="MPU80" s="96"/>
      <c r="MPV80" s="96"/>
      <c r="MPW80" s="96"/>
      <c r="MPX80" s="96"/>
      <c r="MPY80" s="96"/>
      <c r="MPZ80" s="96"/>
      <c r="MQA80" s="96"/>
      <c r="MQB80" s="96"/>
      <c r="MQC80" s="96"/>
      <c r="MQD80" s="96"/>
      <c r="MQE80" s="96"/>
      <c r="MQF80" s="96"/>
      <c r="MQG80" s="96"/>
      <c r="MQH80" s="96"/>
      <c r="MQI80" s="96"/>
      <c r="MQJ80" s="96"/>
      <c r="MQK80" s="96"/>
      <c r="MQL80" s="96"/>
      <c r="MQM80" s="96"/>
      <c r="MQN80" s="96"/>
      <c r="MQO80" s="96"/>
      <c r="MQP80" s="96"/>
      <c r="MQQ80" s="96"/>
      <c r="MQR80" s="96"/>
      <c r="MQS80" s="96"/>
      <c r="MQT80" s="96"/>
      <c r="MQU80" s="96"/>
      <c r="MQV80" s="96"/>
      <c r="MQW80" s="96"/>
      <c r="MQX80" s="96"/>
      <c r="MQY80" s="96"/>
      <c r="MQZ80" s="96"/>
      <c r="MRA80" s="96"/>
      <c r="MRB80" s="96"/>
      <c r="MRC80" s="96"/>
      <c r="MRD80" s="96"/>
      <c r="MRE80" s="96"/>
      <c r="MRF80" s="96"/>
      <c r="MRG80" s="96"/>
      <c r="MRH80" s="96"/>
      <c r="MRI80" s="96"/>
      <c r="MRJ80" s="96"/>
      <c r="MRK80" s="96"/>
      <c r="MRL80" s="96"/>
      <c r="MRM80" s="96"/>
      <c r="MRN80" s="96"/>
      <c r="MRO80" s="96"/>
      <c r="MRP80" s="96"/>
      <c r="MRQ80" s="96"/>
      <c r="MRR80" s="96"/>
      <c r="MRS80" s="96"/>
      <c r="MRT80" s="96"/>
      <c r="MRU80" s="96"/>
      <c r="MRV80" s="96"/>
      <c r="MRW80" s="96"/>
      <c r="MRX80" s="96"/>
      <c r="MRY80" s="96"/>
      <c r="MRZ80" s="96"/>
      <c r="MSA80" s="96"/>
      <c r="MSB80" s="96"/>
      <c r="MSC80" s="96"/>
      <c r="MSD80" s="96"/>
      <c r="MSE80" s="96"/>
      <c r="MSF80" s="96"/>
      <c r="MSG80" s="96"/>
      <c r="MSH80" s="96"/>
      <c r="MSI80" s="96"/>
      <c r="MSJ80" s="96"/>
      <c r="MSK80" s="96"/>
      <c r="MSL80" s="96"/>
      <c r="MSM80" s="96"/>
      <c r="MSN80" s="96"/>
      <c r="MSO80" s="96"/>
      <c r="MSP80" s="96"/>
      <c r="MSQ80" s="96"/>
      <c r="MSR80" s="96"/>
      <c r="MSS80" s="96"/>
      <c r="MST80" s="96"/>
      <c r="MSU80" s="96"/>
      <c r="MSV80" s="96"/>
      <c r="MSW80" s="96"/>
      <c r="MSX80" s="96"/>
      <c r="MSY80" s="96"/>
      <c r="MSZ80" s="96"/>
      <c r="MTA80" s="96"/>
      <c r="MTB80" s="96"/>
      <c r="MTC80" s="96"/>
      <c r="MTD80" s="96"/>
      <c r="MTE80" s="96"/>
      <c r="MTF80" s="96"/>
      <c r="MTG80" s="96"/>
      <c r="MTH80" s="96"/>
      <c r="MTI80" s="96"/>
      <c r="MTJ80" s="96"/>
      <c r="MTK80" s="96"/>
      <c r="MTL80" s="96"/>
      <c r="MTM80" s="96"/>
      <c r="MTN80" s="96"/>
      <c r="MTO80" s="96"/>
      <c r="MTP80" s="96"/>
      <c r="MTQ80" s="96"/>
      <c r="MTR80" s="96"/>
      <c r="MTS80" s="96"/>
      <c r="MTT80" s="96"/>
      <c r="MTU80" s="96"/>
      <c r="MTV80" s="96"/>
      <c r="MTW80" s="96"/>
      <c r="MTX80" s="96"/>
      <c r="MTY80" s="96"/>
      <c r="MTZ80" s="96"/>
      <c r="MUA80" s="96"/>
      <c r="MUB80" s="96"/>
      <c r="MUC80" s="96"/>
      <c r="MUD80" s="96"/>
      <c r="MUE80" s="96"/>
      <c r="MUF80" s="96"/>
      <c r="MUG80" s="96"/>
      <c r="MUH80" s="96"/>
      <c r="MUI80" s="96"/>
      <c r="MUJ80" s="96"/>
      <c r="MUK80" s="96"/>
      <c r="MUL80" s="96"/>
      <c r="MUM80" s="96"/>
      <c r="MUN80" s="96"/>
      <c r="MUO80" s="96"/>
      <c r="MUP80" s="96"/>
      <c r="MUQ80" s="96"/>
      <c r="MUR80" s="96"/>
      <c r="MUS80" s="96"/>
      <c r="MUT80" s="96"/>
      <c r="MUU80" s="96"/>
      <c r="MUV80" s="96"/>
      <c r="MUW80" s="96"/>
      <c r="MUX80" s="96"/>
      <c r="MUY80" s="96"/>
      <c r="MUZ80" s="96"/>
      <c r="MVA80" s="96"/>
      <c r="MVB80" s="96"/>
      <c r="MVC80" s="96"/>
      <c r="MVD80" s="96"/>
      <c r="MVE80" s="96"/>
      <c r="MVF80" s="96"/>
      <c r="MVG80" s="96"/>
      <c r="MVH80" s="96"/>
      <c r="MVI80" s="96"/>
      <c r="MVJ80" s="96"/>
      <c r="MVK80" s="96"/>
      <c r="MVL80" s="96"/>
      <c r="MVM80" s="96"/>
      <c r="MVN80" s="96"/>
      <c r="MVO80" s="96"/>
      <c r="MVP80" s="96"/>
      <c r="MVQ80" s="96"/>
      <c r="MVR80" s="96"/>
      <c r="MVS80" s="96"/>
      <c r="MVT80" s="96"/>
      <c r="MVU80" s="96"/>
      <c r="MVV80" s="96"/>
      <c r="MVW80" s="96"/>
      <c r="MVX80" s="96"/>
      <c r="MVY80" s="96"/>
      <c r="MVZ80" s="96"/>
      <c r="MWA80" s="96"/>
      <c r="MWB80" s="96"/>
      <c r="MWC80" s="96"/>
      <c r="MWD80" s="96"/>
      <c r="MWE80" s="96"/>
      <c r="MWF80" s="96"/>
      <c r="MWG80" s="96"/>
      <c r="MWH80" s="96"/>
      <c r="MWI80" s="96"/>
      <c r="MWJ80" s="96"/>
      <c r="MWK80" s="96"/>
      <c r="MWL80" s="96"/>
      <c r="MWM80" s="96"/>
      <c r="MWN80" s="96"/>
      <c r="MWO80" s="96"/>
      <c r="MWP80" s="96"/>
      <c r="MWQ80" s="96"/>
      <c r="MWR80" s="96"/>
      <c r="MWS80" s="96"/>
      <c r="MWT80" s="96"/>
      <c r="MWU80" s="96"/>
      <c r="MWV80" s="96"/>
      <c r="MWW80" s="96"/>
      <c r="MWX80" s="96"/>
      <c r="MWY80" s="96"/>
      <c r="MWZ80" s="96"/>
      <c r="MXA80" s="96"/>
      <c r="MXB80" s="96"/>
      <c r="MXC80" s="96"/>
      <c r="MXD80" s="96"/>
      <c r="MXE80" s="96"/>
      <c r="MXF80" s="96"/>
      <c r="MXG80" s="96"/>
      <c r="MXH80" s="96"/>
      <c r="MXI80" s="96"/>
      <c r="MXJ80" s="96"/>
      <c r="MXK80" s="96"/>
      <c r="MXL80" s="96"/>
      <c r="MXM80" s="96"/>
      <c r="MXN80" s="96"/>
      <c r="MXO80" s="96"/>
      <c r="MXP80" s="96"/>
      <c r="MXQ80" s="96"/>
      <c r="MXR80" s="96"/>
      <c r="MXS80" s="96"/>
      <c r="MXT80" s="96"/>
      <c r="MXU80" s="96"/>
      <c r="MXV80" s="96"/>
      <c r="MXW80" s="96"/>
      <c r="MXX80" s="96"/>
      <c r="MXY80" s="96"/>
      <c r="MXZ80" s="96"/>
      <c r="MYA80" s="96"/>
      <c r="MYB80" s="96"/>
      <c r="MYC80" s="96"/>
      <c r="MYD80" s="96"/>
      <c r="MYE80" s="96"/>
      <c r="MYF80" s="96"/>
      <c r="MYG80" s="96"/>
      <c r="MYH80" s="96"/>
      <c r="MYI80" s="96"/>
      <c r="MYJ80" s="96"/>
      <c r="MYK80" s="96"/>
      <c r="MYL80" s="96"/>
      <c r="MYM80" s="96"/>
      <c r="MYN80" s="96"/>
      <c r="MYO80" s="96"/>
      <c r="MYP80" s="96"/>
      <c r="MYQ80" s="96"/>
      <c r="MYR80" s="96"/>
      <c r="MYS80" s="96"/>
      <c r="MYT80" s="96"/>
      <c r="MYU80" s="96"/>
      <c r="MYV80" s="96"/>
      <c r="MYW80" s="96"/>
      <c r="MYX80" s="96"/>
      <c r="MYY80" s="96"/>
      <c r="MYZ80" s="96"/>
      <c r="MZA80" s="96"/>
      <c r="MZB80" s="96"/>
      <c r="MZC80" s="96"/>
      <c r="MZD80" s="96"/>
      <c r="MZE80" s="96"/>
      <c r="MZF80" s="96"/>
      <c r="MZG80" s="96"/>
      <c r="MZH80" s="96"/>
      <c r="MZI80" s="96"/>
      <c r="MZJ80" s="96"/>
      <c r="MZK80" s="96"/>
      <c r="MZL80" s="96"/>
      <c r="MZM80" s="96"/>
      <c r="MZN80" s="96"/>
      <c r="MZO80" s="96"/>
      <c r="MZP80" s="96"/>
      <c r="MZQ80" s="96"/>
      <c r="MZR80" s="96"/>
      <c r="MZS80" s="96"/>
      <c r="MZT80" s="96"/>
      <c r="MZU80" s="96"/>
      <c r="MZV80" s="96"/>
      <c r="MZW80" s="96"/>
      <c r="MZX80" s="96"/>
      <c r="MZY80" s="96"/>
      <c r="MZZ80" s="96"/>
      <c r="NAA80" s="96"/>
      <c r="NAB80" s="96"/>
      <c r="NAC80" s="96"/>
      <c r="NAD80" s="96"/>
      <c r="NAE80" s="96"/>
      <c r="NAF80" s="96"/>
      <c r="NAG80" s="96"/>
      <c r="NAH80" s="96"/>
      <c r="NAI80" s="96"/>
      <c r="NAJ80" s="96"/>
      <c r="NAK80" s="96"/>
      <c r="NAL80" s="96"/>
      <c r="NAM80" s="96"/>
      <c r="NAN80" s="96"/>
      <c r="NAO80" s="96"/>
      <c r="NAP80" s="96"/>
      <c r="NAQ80" s="96"/>
      <c r="NAR80" s="96"/>
      <c r="NAS80" s="96"/>
      <c r="NAT80" s="96"/>
      <c r="NAU80" s="96"/>
      <c r="NAV80" s="96"/>
      <c r="NAW80" s="96"/>
      <c r="NAX80" s="96"/>
      <c r="NAY80" s="96"/>
      <c r="NAZ80" s="96"/>
      <c r="NBA80" s="96"/>
      <c r="NBB80" s="96"/>
      <c r="NBC80" s="96"/>
      <c r="NBD80" s="96"/>
      <c r="NBE80" s="96"/>
      <c r="NBF80" s="96"/>
      <c r="NBG80" s="96"/>
      <c r="NBH80" s="96"/>
      <c r="NBI80" s="96"/>
      <c r="NBJ80" s="96"/>
      <c r="NBK80" s="96"/>
      <c r="NBL80" s="96"/>
      <c r="NBM80" s="96"/>
      <c r="NBN80" s="96"/>
      <c r="NBO80" s="96"/>
      <c r="NBP80" s="96"/>
      <c r="NBQ80" s="96"/>
      <c r="NBR80" s="96"/>
      <c r="NBS80" s="96"/>
      <c r="NBT80" s="96"/>
      <c r="NBU80" s="96"/>
      <c r="NBV80" s="96"/>
      <c r="NBW80" s="96"/>
      <c r="NBX80" s="96"/>
      <c r="NBY80" s="96"/>
      <c r="NBZ80" s="96"/>
      <c r="NCA80" s="96"/>
      <c r="NCB80" s="96"/>
      <c r="NCC80" s="96"/>
      <c r="NCD80" s="96"/>
      <c r="NCE80" s="96"/>
      <c r="NCF80" s="96"/>
      <c r="NCG80" s="96"/>
      <c r="NCH80" s="96"/>
      <c r="NCI80" s="96"/>
      <c r="NCJ80" s="96"/>
      <c r="NCK80" s="96"/>
      <c r="NCL80" s="96"/>
      <c r="NCM80" s="96"/>
      <c r="NCN80" s="96"/>
      <c r="NCO80" s="96"/>
      <c r="NCP80" s="96"/>
      <c r="NCQ80" s="96"/>
      <c r="NCR80" s="96"/>
      <c r="NCS80" s="96"/>
      <c r="NCT80" s="96"/>
      <c r="NCU80" s="96"/>
      <c r="NCV80" s="96"/>
      <c r="NCW80" s="96"/>
      <c r="NCX80" s="96"/>
      <c r="NCY80" s="96"/>
      <c r="NCZ80" s="96"/>
      <c r="NDA80" s="96"/>
      <c r="NDB80" s="96"/>
      <c r="NDC80" s="96"/>
      <c r="NDD80" s="96"/>
      <c r="NDE80" s="96"/>
      <c r="NDF80" s="96"/>
      <c r="NDG80" s="96"/>
      <c r="NDH80" s="96"/>
      <c r="NDI80" s="96"/>
      <c r="NDJ80" s="96"/>
      <c r="NDK80" s="96"/>
      <c r="NDL80" s="96"/>
      <c r="NDM80" s="96"/>
      <c r="NDN80" s="96"/>
      <c r="NDO80" s="96"/>
      <c r="NDP80" s="96"/>
      <c r="NDQ80" s="96"/>
      <c r="NDR80" s="96"/>
      <c r="NDS80" s="96"/>
      <c r="NDT80" s="96"/>
      <c r="NDU80" s="96"/>
      <c r="NDV80" s="96"/>
      <c r="NDW80" s="96"/>
      <c r="NDX80" s="96"/>
      <c r="NDY80" s="96"/>
      <c r="NDZ80" s="96"/>
      <c r="NEA80" s="96"/>
      <c r="NEB80" s="96"/>
      <c r="NEC80" s="96"/>
      <c r="NED80" s="96"/>
      <c r="NEE80" s="96"/>
      <c r="NEF80" s="96"/>
      <c r="NEG80" s="96"/>
      <c r="NEH80" s="96"/>
      <c r="NEI80" s="96"/>
      <c r="NEJ80" s="96"/>
      <c r="NEK80" s="96"/>
      <c r="NEL80" s="96"/>
      <c r="NEM80" s="96"/>
      <c r="NEN80" s="96"/>
      <c r="NEO80" s="96"/>
      <c r="NEP80" s="96"/>
      <c r="NEQ80" s="96"/>
      <c r="NER80" s="96"/>
      <c r="NES80" s="96"/>
      <c r="NET80" s="96"/>
      <c r="NEU80" s="96"/>
      <c r="NEV80" s="96"/>
      <c r="NEW80" s="96"/>
      <c r="NEX80" s="96"/>
      <c r="NEY80" s="96"/>
      <c r="NEZ80" s="96"/>
      <c r="NFA80" s="96"/>
      <c r="NFB80" s="96"/>
      <c r="NFC80" s="96"/>
      <c r="NFD80" s="96"/>
      <c r="NFE80" s="96"/>
      <c r="NFF80" s="96"/>
      <c r="NFG80" s="96"/>
      <c r="NFH80" s="96"/>
      <c r="NFI80" s="96"/>
      <c r="NFJ80" s="96"/>
      <c r="NFK80" s="96"/>
      <c r="NFL80" s="96"/>
      <c r="NFM80" s="96"/>
      <c r="NFN80" s="96"/>
      <c r="NFO80" s="96"/>
      <c r="NFP80" s="96"/>
      <c r="NFQ80" s="96"/>
      <c r="NFR80" s="96"/>
      <c r="NFS80" s="96"/>
      <c r="NFT80" s="96"/>
      <c r="NFU80" s="96"/>
      <c r="NFV80" s="96"/>
      <c r="NFW80" s="96"/>
      <c r="NFX80" s="96"/>
      <c r="NFY80" s="96"/>
      <c r="NFZ80" s="96"/>
      <c r="NGA80" s="96"/>
      <c r="NGB80" s="96"/>
      <c r="NGC80" s="96"/>
      <c r="NGD80" s="96"/>
      <c r="NGE80" s="96"/>
      <c r="NGF80" s="96"/>
      <c r="NGG80" s="96"/>
      <c r="NGH80" s="96"/>
      <c r="NGI80" s="96"/>
      <c r="NGJ80" s="96"/>
      <c r="NGK80" s="96"/>
      <c r="NGL80" s="96"/>
      <c r="NGM80" s="96"/>
      <c r="NGN80" s="96"/>
      <c r="NGO80" s="96"/>
      <c r="NGP80" s="96"/>
      <c r="NGQ80" s="96"/>
      <c r="NGR80" s="96"/>
      <c r="NGS80" s="96"/>
      <c r="NGT80" s="96"/>
      <c r="NGU80" s="96"/>
      <c r="NGV80" s="96"/>
      <c r="NGW80" s="96"/>
      <c r="NGX80" s="96"/>
      <c r="NGY80" s="96"/>
      <c r="NGZ80" s="96"/>
      <c r="NHA80" s="96"/>
      <c r="NHB80" s="96"/>
      <c r="NHC80" s="96"/>
      <c r="NHD80" s="96"/>
      <c r="NHE80" s="96"/>
      <c r="NHF80" s="96"/>
      <c r="NHG80" s="96"/>
      <c r="NHH80" s="96"/>
      <c r="NHI80" s="96"/>
      <c r="NHJ80" s="96"/>
      <c r="NHK80" s="96"/>
      <c r="NHL80" s="96"/>
      <c r="NHM80" s="96"/>
      <c r="NHN80" s="96"/>
      <c r="NHO80" s="96"/>
      <c r="NHP80" s="96"/>
      <c r="NHQ80" s="96"/>
      <c r="NHR80" s="96"/>
      <c r="NHS80" s="96"/>
      <c r="NHT80" s="96"/>
      <c r="NHU80" s="96"/>
      <c r="NHV80" s="96"/>
      <c r="NHW80" s="96"/>
      <c r="NHX80" s="96"/>
      <c r="NHY80" s="96"/>
      <c r="NHZ80" s="96"/>
      <c r="NIA80" s="96"/>
      <c r="NIB80" s="96"/>
      <c r="NIC80" s="96"/>
      <c r="NID80" s="96"/>
      <c r="NIE80" s="96"/>
      <c r="NIF80" s="96"/>
      <c r="NIG80" s="96"/>
      <c r="NIH80" s="96"/>
      <c r="NII80" s="96"/>
      <c r="NIJ80" s="96"/>
      <c r="NIK80" s="96"/>
      <c r="NIL80" s="96"/>
      <c r="NIM80" s="96"/>
      <c r="NIN80" s="96"/>
      <c r="NIO80" s="96"/>
      <c r="NIP80" s="96"/>
      <c r="NIQ80" s="96"/>
      <c r="NIR80" s="96"/>
      <c r="NIS80" s="96"/>
      <c r="NIT80" s="96"/>
      <c r="NIU80" s="96"/>
      <c r="NIV80" s="96"/>
      <c r="NIW80" s="96"/>
      <c r="NIX80" s="96"/>
      <c r="NIY80" s="96"/>
      <c r="NIZ80" s="96"/>
      <c r="NJA80" s="96"/>
      <c r="NJB80" s="96"/>
      <c r="NJC80" s="96"/>
      <c r="NJD80" s="96"/>
      <c r="NJE80" s="96"/>
      <c r="NJF80" s="96"/>
      <c r="NJG80" s="96"/>
      <c r="NJH80" s="96"/>
      <c r="NJI80" s="96"/>
      <c r="NJJ80" s="96"/>
      <c r="NJK80" s="96"/>
      <c r="NJL80" s="96"/>
      <c r="NJM80" s="96"/>
      <c r="NJN80" s="96"/>
      <c r="NJO80" s="96"/>
      <c r="NJP80" s="96"/>
      <c r="NJQ80" s="96"/>
      <c r="NJR80" s="96"/>
      <c r="NJS80" s="96"/>
      <c r="NJT80" s="96"/>
      <c r="NJU80" s="96"/>
      <c r="NJV80" s="96"/>
      <c r="NJW80" s="96"/>
      <c r="NJX80" s="96"/>
      <c r="NJY80" s="96"/>
      <c r="NJZ80" s="96"/>
      <c r="NKA80" s="96"/>
      <c r="NKB80" s="96"/>
      <c r="NKC80" s="96"/>
      <c r="NKD80" s="96"/>
      <c r="NKE80" s="96"/>
      <c r="NKF80" s="96"/>
      <c r="NKG80" s="96"/>
      <c r="NKH80" s="96"/>
      <c r="NKI80" s="96"/>
      <c r="NKJ80" s="96"/>
      <c r="NKK80" s="96"/>
      <c r="NKL80" s="96"/>
      <c r="NKM80" s="96"/>
      <c r="NKN80" s="96"/>
      <c r="NKO80" s="96"/>
      <c r="NKP80" s="96"/>
      <c r="NKQ80" s="96"/>
      <c r="NKR80" s="96"/>
      <c r="NKS80" s="96"/>
      <c r="NKT80" s="96"/>
      <c r="NKU80" s="96"/>
      <c r="NKV80" s="96"/>
      <c r="NKW80" s="96"/>
      <c r="NKX80" s="96"/>
      <c r="NKY80" s="96"/>
      <c r="NKZ80" s="96"/>
      <c r="NLA80" s="96"/>
      <c r="NLB80" s="96"/>
      <c r="NLC80" s="96"/>
      <c r="NLD80" s="96"/>
      <c r="NLE80" s="96"/>
      <c r="NLF80" s="96"/>
      <c r="NLG80" s="96"/>
      <c r="NLH80" s="96"/>
      <c r="NLI80" s="96"/>
      <c r="NLJ80" s="96"/>
      <c r="NLK80" s="96"/>
      <c r="NLL80" s="96"/>
      <c r="NLM80" s="96"/>
      <c r="NLN80" s="96"/>
      <c r="NLO80" s="96"/>
      <c r="NLP80" s="96"/>
      <c r="NLQ80" s="96"/>
      <c r="NLR80" s="96"/>
      <c r="NLS80" s="96"/>
      <c r="NLT80" s="96"/>
      <c r="NLU80" s="96"/>
      <c r="NLV80" s="96"/>
      <c r="NLW80" s="96"/>
      <c r="NLX80" s="96"/>
      <c r="NLY80" s="96"/>
      <c r="NLZ80" s="96"/>
      <c r="NMA80" s="96"/>
      <c r="NMB80" s="96"/>
      <c r="NMC80" s="96"/>
      <c r="NMD80" s="96"/>
      <c r="NME80" s="96"/>
      <c r="NMF80" s="96"/>
      <c r="NMG80" s="96"/>
      <c r="NMH80" s="96"/>
      <c r="NMI80" s="96"/>
      <c r="NMJ80" s="96"/>
      <c r="NMK80" s="96"/>
      <c r="NML80" s="96"/>
      <c r="NMM80" s="96"/>
      <c r="NMN80" s="96"/>
      <c r="NMO80" s="96"/>
      <c r="NMP80" s="96"/>
      <c r="NMQ80" s="96"/>
      <c r="NMR80" s="96"/>
      <c r="NMS80" s="96"/>
      <c r="NMT80" s="96"/>
      <c r="NMU80" s="96"/>
      <c r="NMV80" s="96"/>
      <c r="NMW80" s="96"/>
      <c r="NMX80" s="96"/>
      <c r="NMY80" s="96"/>
      <c r="NMZ80" s="96"/>
      <c r="NNA80" s="96"/>
      <c r="NNB80" s="96"/>
      <c r="NNC80" s="96"/>
      <c r="NND80" s="96"/>
      <c r="NNE80" s="96"/>
      <c r="NNF80" s="96"/>
      <c r="NNG80" s="96"/>
      <c r="NNH80" s="96"/>
      <c r="NNI80" s="96"/>
      <c r="NNJ80" s="96"/>
      <c r="NNK80" s="96"/>
      <c r="NNL80" s="96"/>
      <c r="NNM80" s="96"/>
      <c r="NNN80" s="96"/>
      <c r="NNO80" s="96"/>
      <c r="NNP80" s="96"/>
      <c r="NNQ80" s="96"/>
      <c r="NNR80" s="96"/>
      <c r="NNS80" s="96"/>
      <c r="NNT80" s="96"/>
      <c r="NNU80" s="96"/>
      <c r="NNV80" s="96"/>
      <c r="NNW80" s="96"/>
      <c r="NNX80" s="96"/>
      <c r="NNY80" s="96"/>
      <c r="NNZ80" s="96"/>
      <c r="NOA80" s="96"/>
      <c r="NOB80" s="96"/>
      <c r="NOC80" s="96"/>
      <c r="NOD80" s="96"/>
      <c r="NOE80" s="96"/>
      <c r="NOF80" s="96"/>
      <c r="NOG80" s="96"/>
      <c r="NOH80" s="96"/>
      <c r="NOI80" s="96"/>
      <c r="NOJ80" s="96"/>
      <c r="NOK80" s="96"/>
      <c r="NOL80" s="96"/>
      <c r="NOM80" s="96"/>
      <c r="NON80" s="96"/>
      <c r="NOO80" s="96"/>
      <c r="NOP80" s="96"/>
      <c r="NOQ80" s="96"/>
      <c r="NOR80" s="96"/>
      <c r="NOS80" s="96"/>
      <c r="NOT80" s="96"/>
      <c r="NOU80" s="96"/>
      <c r="NOV80" s="96"/>
      <c r="NOW80" s="96"/>
      <c r="NOX80" s="96"/>
      <c r="NOY80" s="96"/>
      <c r="NOZ80" s="96"/>
      <c r="NPA80" s="96"/>
      <c r="NPB80" s="96"/>
      <c r="NPC80" s="96"/>
      <c r="NPD80" s="96"/>
      <c r="NPE80" s="96"/>
      <c r="NPF80" s="96"/>
      <c r="NPG80" s="96"/>
      <c r="NPH80" s="96"/>
      <c r="NPI80" s="96"/>
      <c r="NPJ80" s="96"/>
      <c r="NPK80" s="96"/>
      <c r="NPL80" s="96"/>
      <c r="NPM80" s="96"/>
      <c r="NPN80" s="96"/>
      <c r="NPO80" s="96"/>
      <c r="NPP80" s="96"/>
      <c r="NPQ80" s="96"/>
      <c r="NPR80" s="96"/>
      <c r="NPS80" s="96"/>
      <c r="NPT80" s="96"/>
      <c r="NPU80" s="96"/>
      <c r="NPV80" s="96"/>
      <c r="NPW80" s="96"/>
      <c r="NPX80" s="96"/>
      <c r="NPY80" s="96"/>
      <c r="NPZ80" s="96"/>
      <c r="NQA80" s="96"/>
      <c r="NQB80" s="96"/>
      <c r="NQC80" s="96"/>
      <c r="NQD80" s="96"/>
      <c r="NQE80" s="96"/>
      <c r="NQF80" s="96"/>
      <c r="NQG80" s="96"/>
      <c r="NQH80" s="96"/>
      <c r="NQI80" s="96"/>
      <c r="NQJ80" s="96"/>
      <c r="NQK80" s="96"/>
      <c r="NQL80" s="96"/>
      <c r="NQM80" s="96"/>
      <c r="NQN80" s="96"/>
      <c r="NQO80" s="96"/>
      <c r="NQP80" s="96"/>
      <c r="NQQ80" s="96"/>
      <c r="NQR80" s="96"/>
      <c r="NQS80" s="96"/>
      <c r="NQT80" s="96"/>
      <c r="NQU80" s="96"/>
      <c r="NQV80" s="96"/>
      <c r="NQW80" s="96"/>
      <c r="NQX80" s="96"/>
      <c r="NQY80" s="96"/>
      <c r="NQZ80" s="96"/>
      <c r="NRA80" s="96"/>
      <c r="NRB80" s="96"/>
      <c r="NRC80" s="96"/>
      <c r="NRD80" s="96"/>
      <c r="NRE80" s="96"/>
      <c r="NRF80" s="96"/>
      <c r="NRG80" s="96"/>
      <c r="NRH80" s="96"/>
      <c r="NRI80" s="96"/>
      <c r="NRJ80" s="96"/>
      <c r="NRK80" s="96"/>
      <c r="NRL80" s="96"/>
      <c r="NRM80" s="96"/>
      <c r="NRN80" s="96"/>
      <c r="NRO80" s="96"/>
      <c r="NRP80" s="96"/>
      <c r="NRQ80" s="96"/>
      <c r="NRR80" s="96"/>
      <c r="NRS80" s="96"/>
      <c r="NRT80" s="96"/>
      <c r="NRU80" s="96"/>
      <c r="NRV80" s="96"/>
      <c r="NRW80" s="96"/>
      <c r="NRX80" s="96"/>
      <c r="NRY80" s="96"/>
      <c r="NRZ80" s="96"/>
      <c r="NSA80" s="96"/>
      <c r="NSB80" s="96"/>
      <c r="NSC80" s="96"/>
      <c r="NSD80" s="96"/>
      <c r="NSE80" s="96"/>
      <c r="NSF80" s="96"/>
      <c r="NSG80" s="96"/>
      <c r="NSH80" s="96"/>
      <c r="NSI80" s="96"/>
      <c r="NSJ80" s="96"/>
      <c r="NSK80" s="96"/>
      <c r="NSL80" s="96"/>
      <c r="NSM80" s="96"/>
      <c r="NSN80" s="96"/>
      <c r="NSO80" s="96"/>
      <c r="NSP80" s="96"/>
      <c r="NSQ80" s="96"/>
      <c r="NSR80" s="96"/>
      <c r="NSS80" s="96"/>
      <c r="NST80" s="96"/>
      <c r="NSU80" s="96"/>
      <c r="NSV80" s="96"/>
      <c r="NSW80" s="96"/>
      <c r="NSX80" s="96"/>
      <c r="NSY80" s="96"/>
      <c r="NSZ80" s="96"/>
      <c r="NTA80" s="96"/>
      <c r="NTB80" s="96"/>
      <c r="NTC80" s="96"/>
      <c r="NTD80" s="96"/>
      <c r="NTE80" s="96"/>
      <c r="NTF80" s="96"/>
      <c r="NTG80" s="96"/>
      <c r="NTH80" s="96"/>
      <c r="NTI80" s="96"/>
      <c r="NTJ80" s="96"/>
      <c r="NTK80" s="96"/>
      <c r="NTL80" s="96"/>
      <c r="NTM80" s="96"/>
      <c r="NTN80" s="96"/>
      <c r="NTO80" s="96"/>
      <c r="NTP80" s="96"/>
      <c r="NTQ80" s="96"/>
      <c r="NTR80" s="96"/>
      <c r="NTS80" s="96"/>
      <c r="NTT80" s="96"/>
      <c r="NTU80" s="96"/>
      <c r="NTV80" s="96"/>
      <c r="NTW80" s="96"/>
      <c r="NTX80" s="96"/>
      <c r="NTY80" s="96"/>
      <c r="NTZ80" s="96"/>
      <c r="NUA80" s="96"/>
      <c r="NUB80" s="96"/>
      <c r="NUC80" s="96"/>
      <c r="NUD80" s="96"/>
      <c r="NUE80" s="96"/>
      <c r="NUF80" s="96"/>
      <c r="NUG80" s="96"/>
      <c r="NUH80" s="96"/>
      <c r="NUI80" s="96"/>
      <c r="NUJ80" s="96"/>
      <c r="NUK80" s="96"/>
      <c r="NUL80" s="96"/>
      <c r="NUM80" s="96"/>
      <c r="NUN80" s="96"/>
      <c r="NUO80" s="96"/>
      <c r="NUP80" s="96"/>
      <c r="NUQ80" s="96"/>
      <c r="NUR80" s="96"/>
      <c r="NUS80" s="96"/>
      <c r="NUT80" s="96"/>
      <c r="NUU80" s="96"/>
      <c r="NUV80" s="96"/>
      <c r="NUW80" s="96"/>
      <c r="NUX80" s="96"/>
      <c r="NUY80" s="96"/>
      <c r="NUZ80" s="96"/>
      <c r="NVA80" s="96"/>
      <c r="NVB80" s="96"/>
      <c r="NVC80" s="96"/>
      <c r="NVD80" s="96"/>
      <c r="NVE80" s="96"/>
      <c r="NVF80" s="96"/>
      <c r="NVG80" s="96"/>
      <c r="NVH80" s="96"/>
      <c r="NVI80" s="96"/>
      <c r="NVJ80" s="96"/>
      <c r="NVK80" s="96"/>
      <c r="NVL80" s="96"/>
      <c r="NVM80" s="96"/>
      <c r="NVN80" s="96"/>
      <c r="NVO80" s="96"/>
      <c r="NVP80" s="96"/>
      <c r="NVQ80" s="96"/>
      <c r="NVR80" s="96"/>
      <c r="NVS80" s="96"/>
      <c r="NVT80" s="96"/>
      <c r="NVU80" s="96"/>
      <c r="NVV80" s="96"/>
      <c r="NVW80" s="96"/>
      <c r="NVX80" s="96"/>
      <c r="NVY80" s="96"/>
      <c r="NVZ80" s="96"/>
      <c r="NWA80" s="96"/>
      <c r="NWB80" s="96"/>
      <c r="NWC80" s="96"/>
      <c r="NWD80" s="96"/>
      <c r="NWE80" s="96"/>
      <c r="NWF80" s="96"/>
      <c r="NWG80" s="96"/>
      <c r="NWH80" s="96"/>
      <c r="NWI80" s="96"/>
      <c r="NWJ80" s="96"/>
      <c r="NWK80" s="96"/>
      <c r="NWL80" s="96"/>
      <c r="NWM80" s="96"/>
      <c r="NWN80" s="96"/>
      <c r="NWO80" s="96"/>
      <c r="NWP80" s="96"/>
      <c r="NWQ80" s="96"/>
      <c r="NWR80" s="96"/>
      <c r="NWS80" s="96"/>
      <c r="NWT80" s="96"/>
      <c r="NWU80" s="96"/>
      <c r="NWV80" s="96"/>
      <c r="NWW80" s="96"/>
      <c r="NWX80" s="96"/>
      <c r="NWY80" s="96"/>
      <c r="NWZ80" s="96"/>
      <c r="NXA80" s="96"/>
      <c r="NXB80" s="96"/>
      <c r="NXC80" s="96"/>
      <c r="NXD80" s="96"/>
      <c r="NXE80" s="96"/>
      <c r="NXF80" s="96"/>
      <c r="NXG80" s="96"/>
      <c r="NXH80" s="96"/>
      <c r="NXI80" s="96"/>
      <c r="NXJ80" s="96"/>
      <c r="NXK80" s="96"/>
      <c r="NXL80" s="96"/>
      <c r="NXM80" s="96"/>
      <c r="NXN80" s="96"/>
      <c r="NXO80" s="96"/>
      <c r="NXP80" s="96"/>
      <c r="NXQ80" s="96"/>
      <c r="NXR80" s="96"/>
      <c r="NXS80" s="96"/>
      <c r="NXT80" s="96"/>
      <c r="NXU80" s="96"/>
      <c r="NXV80" s="96"/>
      <c r="NXW80" s="96"/>
      <c r="NXX80" s="96"/>
      <c r="NXY80" s="96"/>
      <c r="NXZ80" s="96"/>
      <c r="NYA80" s="96"/>
      <c r="NYB80" s="96"/>
      <c r="NYC80" s="96"/>
      <c r="NYD80" s="96"/>
      <c r="NYE80" s="96"/>
      <c r="NYF80" s="96"/>
      <c r="NYG80" s="96"/>
      <c r="NYH80" s="96"/>
      <c r="NYI80" s="96"/>
      <c r="NYJ80" s="96"/>
      <c r="NYK80" s="96"/>
      <c r="NYL80" s="96"/>
      <c r="NYM80" s="96"/>
      <c r="NYN80" s="96"/>
      <c r="NYO80" s="96"/>
      <c r="NYP80" s="96"/>
      <c r="NYQ80" s="96"/>
      <c r="NYR80" s="96"/>
      <c r="NYS80" s="96"/>
      <c r="NYT80" s="96"/>
      <c r="NYU80" s="96"/>
      <c r="NYV80" s="96"/>
      <c r="NYW80" s="96"/>
      <c r="NYX80" s="96"/>
      <c r="NYY80" s="96"/>
      <c r="NYZ80" s="96"/>
      <c r="NZA80" s="96"/>
      <c r="NZB80" s="96"/>
      <c r="NZC80" s="96"/>
      <c r="NZD80" s="96"/>
      <c r="NZE80" s="96"/>
      <c r="NZF80" s="96"/>
      <c r="NZG80" s="96"/>
      <c r="NZH80" s="96"/>
      <c r="NZI80" s="96"/>
      <c r="NZJ80" s="96"/>
      <c r="NZK80" s="96"/>
      <c r="NZL80" s="96"/>
      <c r="NZM80" s="96"/>
      <c r="NZN80" s="96"/>
      <c r="NZO80" s="96"/>
      <c r="NZP80" s="96"/>
      <c r="NZQ80" s="96"/>
      <c r="NZR80" s="96"/>
      <c r="NZS80" s="96"/>
      <c r="NZT80" s="96"/>
      <c r="NZU80" s="96"/>
      <c r="NZV80" s="96"/>
      <c r="NZW80" s="96"/>
      <c r="NZX80" s="96"/>
      <c r="NZY80" s="96"/>
      <c r="NZZ80" s="96"/>
      <c r="OAA80" s="96"/>
      <c r="OAB80" s="96"/>
      <c r="OAC80" s="96"/>
      <c r="OAD80" s="96"/>
      <c r="OAE80" s="96"/>
      <c r="OAF80" s="96"/>
      <c r="OAG80" s="96"/>
      <c r="OAH80" s="96"/>
      <c r="OAI80" s="96"/>
      <c r="OAJ80" s="96"/>
      <c r="OAK80" s="96"/>
      <c r="OAL80" s="96"/>
      <c r="OAM80" s="96"/>
      <c r="OAN80" s="96"/>
      <c r="OAO80" s="96"/>
      <c r="OAP80" s="96"/>
      <c r="OAQ80" s="96"/>
      <c r="OAR80" s="96"/>
      <c r="OAS80" s="96"/>
      <c r="OAT80" s="96"/>
      <c r="OAU80" s="96"/>
      <c r="OAV80" s="96"/>
      <c r="OAW80" s="96"/>
      <c r="OAX80" s="96"/>
      <c r="OAY80" s="96"/>
      <c r="OAZ80" s="96"/>
      <c r="OBA80" s="96"/>
      <c r="OBB80" s="96"/>
      <c r="OBC80" s="96"/>
      <c r="OBD80" s="96"/>
      <c r="OBE80" s="96"/>
      <c r="OBF80" s="96"/>
      <c r="OBG80" s="96"/>
      <c r="OBH80" s="96"/>
      <c r="OBI80" s="96"/>
      <c r="OBJ80" s="96"/>
      <c r="OBK80" s="96"/>
      <c r="OBL80" s="96"/>
      <c r="OBM80" s="96"/>
      <c r="OBN80" s="96"/>
      <c r="OBO80" s="96"/>
      <c r="OBP80" s="96"/>
      <c r="OBQ80" s="96"/>
      <c r="OBR80" s="96"/>
      <c r="OBS80" s="96"/>
      <c r="OBT80" s="96"/>
      <c r="OBU80" s="96"/>
      <c r="OBV80" s="96"/>
      <c r="OBW80" s="96"/>
      <c r="OBX80" s="96"/>
      <c r="OBY80" s="96"/>
      <c r="OBZ80" s="96"/>
      <c r="OCA80" s="96"/>
      <c r="OCB80" s="96"/>
      <c r="OCC80" s="96"/>
      <c r="OCD80" s="96"/>
      <c r="OCE80" s="96"/>
      <c r="OCF80" s="96"/>
      <c r="OCG80" s="96"/>
      <c r="OCH80" s="96"/>
      <c r="OCI80" s="96"/>
      <c r="OCJ80" s="96"/>
      <c r="OCK80" s="96"/>
      <c r="OCL80" s="96"/>
      <c r="OCM80" s="96"/>
      <c r="OCN80" s="96"/>
      <c r="OCO80" s="96"/>
      <c r="OCP80" s="96"/>
      <c r="OCQ80" s="96"/>
      <c r="OCR80" s="96"/>
      <c r="OCS80" s="96"/>
      <c r="OCT80" s="96"/>
      <c r="OCU80" s="96"/>
      <c r="OCV80" s="96"/>
      <c r="OCW80" s="96"/>
      <c r="OCX80" s="96"/>
      <c r="OCY80" s="96"/>
      <c r="OCZ80" s="96"/>
      <c r="ODA80" s="96"/>
      <c r="ODB80" s="96"/>
      <c r="ODC80" s="96"/>
      <c r="ODD80" s="96"/>
      <c r="ODE80" s="96"/>
      <c r="ODF80" s="96"/>
      <c r="ODG80" s="96"/>
      <c r="ODH80" s="96"/>
      <c r="ODI80" s="96"/>
      <c r="ODJ80" s="96"/>
      <c r="ODK80" s="96"/>
      <c r="ODL80" s="96"/>
      <c r="ODM80" s="96"/>
      <c r="ODN80" s="96"/>
      <c r="ODO80" s="96"/>
      <c r="ODP80" s="96"/>
      <c r="ODQ80" s="96"/>
      <c r="ODR80" s="96"/>
      <c r="ODS80" s="96"/>
      <c r="ODT80" s="96"/>
      <c r="ODU80" s="96"/>
      <c r="ODV80" s="96"/>
      <c r="ODW80" s="96"/>
      <c r="ODX80" s="96"/>
      <c r="ODY80" s="96"/>
      <c r="ODZ80" s="96"/>
      <c r="OEA80" s="96"/>
      <c r="OEB80" s="96"/>
      <c r="OEC80" s="96"/>
      <c r="OED80" s="96"/>
      <c r="OEE80" s="96"/>
      <c r="OEF80" s="96"/>
      <c r="OEG80" s="96"/>
      <c r="OEH80" s="96"/>
      <c r="OEI80" s="96"/>
      <c r="OEJ80" s="96"/>
      <c r="OEK80" s="96"/>
      <c r="OEL80" s="96"/>
      <c r="OEM80" s="96"/>
      <c r="OEN80" s="96"/>
      <c r="OEO80" s="96"/>
      <c r="OEP80" s="96"/>
      <c r="OEQ80" s="96"/>
      <c r="OER80" s="96"/>
      <c r="OES80" s="96"/>
      <c r="OET80" s="96"/>
      <c r="OEU80" s="96"/>
      <c r="OEV80" s="96"/>
      <c r="OEW80" s="96"/>
      <c r="OEX80" s="96"/>
      <c r="OEY80" s="96"/>
      <c r="OEZ80" s="96"/>
      <c r="OFA80" s="96"/>
      <c r="OFB80" s="96"/>
      <c r="OFC80" s="96"/>
      <c r="OFD80" s="96"/>
      <c r="OFE80" s="96"/>
      <c r="OFF80" s="96"/>
      <c r="OFG80" s="96"/>
      <c r="OFH80" s="96"/>
      <c r="OFI80" s="96"/>
      <c r="OFJ80" s="96"/>
      <c r="OFK80" s="96"/>
      <c r="OFL80" s="96"/>
      <c r="OFM80" s="96"/>
      <c r="OFN80" s="96"/>
      <c r="OFO80" s="96"/>
      <c r="OFP80" s="96"/>
      <c r="OFQ80" s="96"/>
      <c r="OFR80" s="96"/>
      <c r="OFS80" s="96"/>
      <c r="OFT80" s="96"/>
      <c r="OFU80" s="96"/>
      <c r="OFV80" s="96"/>
      <c r="OFW80" s="96"/>
      <c r="OFX80" s="96"/>
      <c r="OFY80" s="96"/>
      <c r="OFZ80" s="96"/>
      <c r="OGA80" s="96"/>
      <c r="OGB80" s="96"/>
      <c r="OGC80" s="96"/>
      <c r="OGD80" s="96"/>
      <c r="OGE80" s="96"/>
      <c r="OGF80" s="96"/>
      <c r="OGG80" s="96"/>
      <c r="OGH80" s="96"/>
      <c r="OGI80" s="96"/>
      <c r="OGJ80" s="96"/>
      <c r="OGK80" s="96"/>
      <c r="OGL80" s="96"/>
      <c r="OGM80" s="96"/>
      <c r="OGN80" s="96"/>
      <c r="OGO80" s="96"/>
      <c r="OGP80" s="96"/>
      <c r="OGQ80" s="96"/>
      <c r="OGR80" s="96"/>
      <c r="OGS80" s="96"/>
      <c r="OGT80" s="96"/>
      <c r="OGU80" s="96"/>
      <c r="OGV80" s="96"/>
      <c r="OGW80" s="96"/>
      <c r="OGX80" s="96"/>
      <c r="OGY80" s="96"/>
      <c r="OGZ80" s="96"/>
      <c r="OHA80" s="96"/>
      <c r="OHB80" s="96"/>
      <c r="OHC80" s="96"/>
      <c r="OHD80" s="96"/>
      <c r="OHE80" s="96"/>
      <c r="OHF80" s="96"/>
      <c r="OHG80" s="96"/>
      <c r="OHH80" s="96"/>
      <c r="OHI80" s="96"/>
      <c r="OHJ80" s="96"/>
      <c r="OHK80" s="96"/>
      <c r="OHL80" s="96"/>
      <c r="OHM80" s="96"/>
      <c r="OHN80" s="96"/>
      <c r="OHO80" s="96"/>
      <c r="OHP80" s="96"/>
      <c r="OHQ80" s="96"/>
      <c r="OHR80" s="96"/>
      <c r="OHS80" s="96"/>
      <c r="OHT80" s="96"/>
      <c r="OHU80" s="96"/>
      <c r="OHV80" s="96"/>
      <c r="OHW80" s="96"/>
      <c r="OHX80" s="96"/>
      <c r="OHY80" s="96"/>
      <c r="OHZ80" s="96"/>
      <c r="OIA80" s="96"/>
      <c r="OIB80" s="96"/>
      <c r="OIC80" s="96"/>
      <c r="OID80" s="96"/>
      <c r="OIE80" s="96"/>
      <c r="OIF80" s="96"/>
      <c r="OIG80" s="96"/>
      <c r="OIH80" s="96"/>
      <c r="OII80" s="96"/>
      <c r="OIJ80" s="96"/>
      <c r="OIK80" s="96"/>
      <c r="OIL80" s="96"/>
      <c r="OIM80" s="96"/>
      <c r="OIN80" s="96"/>
      <c r="OIO80" s="96"/>
      <c r="OIP80" s="96"/>
      <c r="OIQ80" s="96"/>
      <c r="OIR80" s="96"/>
      <c r="OIS80" s="96"/>
      <c r="OIT80" s="96"/>
      <c r="OIU80" s="96"/>
      <c r="OIV80" s="96"/>
      <c r="OIW80" s="96"/>
      <c r="OIX80" s="96"/>
      <c r="OIY80" s="96"/>
      <c r="OIZ80" s="96"/>
      <c r="OJA80" s="96"/>
      <c r="OJB80" s="96"/>
      <c r="OJC80" s="96"/>
      <c r="OJD80" s="96"/>
      <c r="OJE80" s="96"/>
      <c r="OJF80" s="96"/>
      <c r="OJG80" s="96"/>
      <c r="OJH80" s="96"/>
      <c r="OJI80" s="96"/>
      <c r="OJJ80" s="96"/>
      <c r="OJK80" s="96"/>
      <c r="OJL80" s="96"/>
      <c r="OJM80" s="96"/>
      <c r="OJN80" s="96"/>
      <c r="OJO80" s="96"/>
      <c r="OJP80" s="96"/>
      <c r="OJQ80" s="96"/>
      <c r="OJR80" s="96"/>
      <c r="OJS80" s="96"/>
      <c r="OJT80" s="96"/>
      <c r="OJU80" s="96"/>
      <c r="OJV80" s="96"/>
      <c r="OJW80" s="96"/>
      <c r="OJX80" s="96"/>
      <c r="OJY80" s="96"/>
      <c r="OJZ80" s="96"/>
      <c r="OKA80" s="96"/>
      <c r="OKB80" s="96"/>
      <c r="OKC80" s="96"/>
      <c r="OKD80" s="96"/>
      <c r="OKE80" s="96"/>
      <c r="OKF80" s="96"/>
      <c r="OKG80" s="96"/>
      <c r="OKH80" s="96"/>
      <c r="OKI80" s="96"/>
      <c r="OKJ80" s="96"/>
      <c r="OKK80" s="96"/>
      <c r="OKL80" s="96"/>
      <c r="OKM80" s="96"/>
      <c r="OKN80" s="96"/>
      <c r="OKO80" s="96"/>
      <c r="OKP80" s="96"/>
      <c r="OKQ80" s="96"/>
      <c r="OKR80" s="96"/>
      <c r="OKS80" s="96"/>
      <c r="OKT80" s="96"/>
      <c r="OKU80" s="96"/>
      <c r="OKV80" s="96"/>
      <c r="OKW80" s="96"/>
      <c r="OKX80" s="96"/>
      <c r="OKY80" s="96"/>
      <c r="OKZ80" s="96"/>
      <c r="OLA80" s="96"/>
      <c r="OLB80" s="96"/>
      <c r="OLC80" s="96"/>
      <c r="OLD80" s="96"/>
      <c r="OLE80" s="96"/>
      <c r="OLF80" s="96"/>
      <c r="OLG80" s="96"/>
      <c r="OLH80" s="96"/>
      <c r="OLI80" s="96"/>
      <c r="OLJ80" s="96"/>
      <c r="OLK80" s="96"/>
      <c r="OLL80" s="96"/>
      <c r="OLM80" s="96"/>
      <c r="OLN80" s="96"/>
      <c r="OLO80" s="96"/>
      <c r="OLP80" s="96"/>
      <c r="OLQ80" s="96"/>
      <c r="OLR80" s="96"/>
      <c r="OLS80" s="96"/>
      <c r="OLT80" s="96"/>
      <c r="OLU80" s="96"/>
      <c r="OLV80" s="96"/>
      <c r="OLW80" s="96"/>
      <c r="OLX80" s="96"/>
      <c r="OLY80" s="96"/>
      <c r="OLZ80" s="96"/>
      <c r="OMA80" s="96"/>
      <c r="OMB80" s="96"/>
      <c r="OMC80" s="96"/>
      <c r="OMD80" s="96"/>
      <c r="OME80" s="96"/>
      <c r="OMF80" s="96"/>
      <c r="OMG80" s="96"/>
      <c r="OMH80" s="96"/>
      <c r="OMI80" s="96"/>
      <c r="OMJ80" s="96"/>
      <c r="OMK80" s="96"/>
      <c r="OML80" s="96"/>
      <c r="OMM80" s="96"/>
      <c r="OMN80" s="96"/>
      <c r="OMO80" s="96"/>
      <c r="OMP80" s="96"/>
      <c r="OMQ80" s="96"/>
      <c r="OMR80" s="96"/>
      <c r="OMS80" s="96"/>
      <c r="OMT80" s="96"/>
      <c r="OMU80" s="96"/>
      <c r="OMV80" s="96"/>
      <c r="OMW80" s="96"/>
      <c r="OMX80" s="96"/>
      <c r="OMY80" s="96"/>
      <c r="OMZ80" s="96"/>
      <c r="ONA80" s="96"/>
      <c r="ONB80" s="96"/>
      <c r="ONC80" s="96"/>
      <c r="OND80" s="96"/>
      <c r="ONE80" s="96"/>
      <c r="ONF80" s="96"/>
      <c r="ONG80" s="96"/>
      <c r="ONH80" s="96"/>
      <c r="ONI80" s="96"/>
      <c r="ONJ80" s="96"/>
      <c r="ONK80" s="96"/>
      <c r="ONL80" s="96"/>
      <c r="ONM80" s="96"/>
      <c r="ONN80" s="96"/>
      <c r="ONO80" s="96"/>
      <c r="ONP80" s="96"/>
      <c r="ONQ80" s="96"/>
      <c r="ONR80" s="96"/>
      <c r="ONS80" s="96"/>
      <c r="ONT80" s="96"/>
      <c r="ONU80" s="96"/>
      <c r="ONV80" s="96"/>
      <c r="ONW80" s="96"/>
      <c r="ONX80" s="96"/>
      <c r="ONY80" s="96"/>
      <c r="ONZ80" s="96"/>
      <c r="OOA80" s="96"/>
      <c r="OOB80" s="96"/>
      <c r="OOC80" s="96"/>
      <c r="OOD80" s="96"/>
      <c r="OOE80" s="96"/>
      <c r="OOF80" s="96"/>
      <c r="OOG80" s="96"/>
      <c r="OOH80" s="96"/>
      <c r="OOI80" s="96"/>
      <c r="OOJ80" s="96"/>
      <c r="OOK80" s="96"/>
      <c r="OOL80" s="96"/>
      <c r="OOM80" s="96"/>
      <c r="OON80" s="96"/>
      <c r="OOO80" s="96"/>
      <c r="OOP80" s="96"/>
      <c r="OOQ80" s="96"/>
      <c r="OOR80" s="96"/>
      <c r="OOS80" s="96"/>
      <c r="OOT80" s="96"/>
      <c r="OOU80" s="96"/>
      <c r="OOV80" s="96"/>
      <c r="OOW80" s="96"/>
      <c r="OOX80" s="96"/>
      <c r="OOY80" s="96"/>
      <c r="OOZ80" s="96"/>
      <c r="OPA80" s="96"/>
      <c r="OPB80" s="96"/>
      <c r="OPC80" s="96"/>
      <c r="OPD80" s="96"/>
      <c r="OPE80" s="96"/>
      <c r="OPF80" s="96"/>
      <c r="OPG80" s="96"/>
      <c r="OPH80" s="96"/>
      <c r="OPI80" s="96"/>
      <c r="OPJ80" s="96"/>
      <c r="OPK80" s="96"/>
      <c r="OPL80" s="96"/>
      <c r="OPM80" s="96"/>
      <c r="OPN80" s="96"/>
      <c r="OPO80" s="96"/>
      <c r="OPP80" s="96"/>
      <c r="OPQ80" s="96"/>
      <c r="OPR80" s="96"/>
      <c r="OPS80" s="96"/>
      <c r="OPT80" s="96"/>
      <c r="OPU80" s="96"/>
      <c r="OPV80" s="96"/>
      <c r="OPW80" s="96"/>
      <c r="OPX80" s="96"/>
      <c r="OPY80" s="96"/>
      <c r="OPZ80" s="96"/>
      <c r="OQA80" s="96"/>
      <c r="OQB80" s="96"/>
      <c r="OQC80" s="96"/>
      <c r="OQD80" s="96"/>
      <c r="OQE80" s="96"/>
      <c r="OQF80" s="96"/>
      <c r="OQG80" s="96"/>
      <c r="OQH80" s="96"/>
      <c r="OQI80" s="96"/>
      <c r="OQJ80" s="96"/>
      <c r="OQK80" s="96"/>
      <c r="OQL80" s="96"/>
      <c r="OQM80" s="96"/>
      <c r="OQN80" s="96"/>
      <c r="OQO80" s="96"/>
      <c r="OQP80" s="96"/>
      <c r="OQQ80" s="96"/>
      <c r="OQR80" s="96"/>
      <c r="OQS80" s="96"/>
      <c r="OQT80" s="96"/>
      <c r="OQU80" s="96"/>
      <c r="OQV80" s="96"/>
      <c r="OQW80" s="96"/>
      <c r="OQX80" s="96"/>
      <c r="OQY80" s="96"/>
      <c r="OQZ80" s="96"/>
      <c r="ORA80" s="96"/>
      <c r="ORB80" s="96"/>
      <c r="ORC80" s="96"/>
      <c r="ORD80" s="96"/>
      <c r="ORE80" s="96"/>
      <c r="ORF80" s="96"/>
      <c r="ORG80" s="96"/>
      <c r="ORH80" s="96"/>
      <c r="ORI80" s="96"/>
      <c r="ORJ80" s="96"/>
      <c r="ORK80" s="96"/>
      <c r="ORL80" s="96"/>
      <c r="ORM80" s="96"/>
      <c r="ORN80" s="96"/>
      <c r="ORO80" s="96"/>
      <c r="ORP80" s="96"/>
      <c r="ORQ80" s="96"/>
      <c r="ORR80" s="96"/>
      <c r="ORS80" s="96"/>
      <c r="ORT80" s="96"/>
      <c r="ORU80" s="96"/>
      <c r="ORV80" s="96"/>
      <c r="ORW80" s="96"/>
      <c r="ORX80" s="96"/>
      <c r="ORY80" s="96"/>
      <c r="ORZ80" s="96"/>
      <c r="OSA80" s="96"/>
      <c r="OSB80" s="96"/>
      <c r="OSC80" s="96"/>
      <c r="OSD80" s="96"/>
      <c r="OSE80" s="96"/>
      <c r="OSF80" s="96"/>
      <c r="OSG80" s="96"/>
      <c r="OSH80" s="96"/>
      <c r="OSI80" s="96"/>
      <c r="OSJ80" s="96"/>
      <c r="OSK80" s="96"/>
      <c r="OSL80" s="96"/>
      <c r="OSM80" s="96"/>
      <c r="OSN80" s="96"/>
      <c r="OSO80" s="96"/>
      <c r="OSP80" s="96"/>
      <c r="OSQ80" s="96"/>
      <c r="OSR80" s="96"/>
      <c r="OSS80" s="96"/>
      <c r="OST80" s="96"/>
      <c r="OSU80" s="96"/>
      <c r="OSV80" s="96"/>
      <c r="OSW80" s="96"/>
      <c r="OSX80" s="96"/>
      <c r="OSY80" s="96"/>
      <c r="OSZ80" s="96"/>
      <c r="OTA80" s="96"/>
      <c r="OTB80" s="96"/>
      <c r="OTC80" s="96"/>
      <c r="OTD80" s="96"/>
      <c r="OTE80" s="96"/>
      <c r="OTF80" s="96"/>
      <c r="OTG80" s="96"/>
      <c r="OTH80" s="96"/>
      <c r="OTI80" s="96"/>
      <c r="OTJ80" s="96"/>
      <c r="OTK80" s="96"/>
      <c r="OTL80" s="96"/>
      <c r="OTM80" s="96"/>
      <c r="OTN80" s="96"/>
      <c r="OTO80" s="96"/>
      <c r="OTP80" s="96"/>
      <c r="OTQ80" s="96"/>
      <c r="OTR80" s="96"/>
      <c r="OTS80" s="96"/>
      <c r="OTT80" s="96"/>
      <c r="OTU80" s="96"/>
      <c r="OTV80" s="96"/>
      <c r="OTW80" s="96"/>
      <c r="OTX80" s="96"/>
      <c r="OTY80" s="96"/>
      <c r="OTZ80" s="96"/>
      <c r="OUA80" s="96"/>
      <c r="OUB80" s="96"/>
      <c r="OUC80" s="96"/>
      <c r="OUD80" s="96"/>
      <c r="OUE80" s="96"/>
      <c r="OUF80" s="96"/>
      <c r="OUG80" s="96"/>
      <c r="OUH80" s="96"/>
      <c r="OUI80" s="96"/>
      <c r="OUJ80" s="96"/>
      <c r="OUK80" s="96"/>
      <c r="OUL80" s="96"/>
      <c r="OUM80" s="96"/>
      <c r="OUN80" s="96"/>
      <c r="OUO80" s="96"/>
      <c r="OUP80" s="96"/>
      <c r="OUQ80" s="96"/>
      <c r="OUR80" s="96"/>
      <c r="OUS80" s="96"/>
      <c r="OUT80" s="96"/>
      <c r="OUU80" s="96"/>
      <c r="OUV80" s="96"/>
      <c r="OUW80" s="96"/>
      <c r="OUX80" s="96"/>
      <c r="OUY80" s="96"/>
      <c r="OUZ80" s="96"/>
      <c r="OVA80" s="96"/>
      <c r="OVB80" s="96"/>
      <c r="OVC80" s="96"/>
      <c r="OVD80" s="96"/>
      <c r="OVE80" s="96"/>
      <c r="OVF80" s="96"/>
      <c r="OVG80" s="96"/>
      <c r="OVH80" s="96"/>
      <c r="OVI80" s="96"/>
      <c r="OVJ80" s="96"/>
      <c r="OVK80" s="96"/>
      <c r="OVL80" s="96"/>
      <c r="OVM80" s="96"/>
      <c r="OVN80" s="96"/>
      <c r="OVO80" s="96"/>
      <c r="OVP80" s="96"/>
      <c r="OVQ80" s="96"/>
      <c r="OVR80" s="96"/>
      <c r="OVS80" s="96"/>
      <c r="OVT80" s="96"/>
      <c r="OVU80" s="96"/>
      <c r="OVV80" s="96"/>
      <c r="OVW80" s="96"/>
      <c r="OVX80" s="96"/>
      <c r="OVY80" s="96"/>
      <c r="OVZ80" s="96"/>
      <c r="OWA80" s="96"/>
      <c r="OWB80" s="96"/>
      <c r="OWC80" s="96"/>
      <c r="OWD80" s="96"/>
      <c r="OWE80" s="96"/>
      <c r="OWF80" s="96"/>
      <c r="OWG80" s="96"/>
      <c r="OWH80" s="96"/>
      <c r="OWI80" s="96"/>
      <c r="OWJ80" s="96"/>
      <c r="OWK80" s="96"/>
      <c r="OWL80" s="96"/>
      <c r="OWM80" s="96"/>
      <c r="OWN80" s="96"/>
      <c r="OWO80" s="96"/>
      <c r="OWP80" s="96"/>
      <c r="OWQ80" s="96"/>
      <c r="OWR80" s="96"/>
      <c r="OWS80" s="96"/>
      <c r="OWT80" s="96"/>
      <c r="OWU80" s="96"/>
      <c r="OWV80" s="96"/>
      <c r="OWW80" s="96"/>
      <c r="OWX80" s="96"/>
      <c r="OWY80" s="96"/>
      <c r="OWZ80" s="96"/>
      <c r="OXA80" s="96"/>
      <c r="OXB80" s="96"/>
      <c r="OXC80" s="96"/>
      <c r="OXD80" s="96"/>
      <c r="OXE80" s="96"/>
      <c r="OXF80" s="96"/>
      <c r="OXG80" s="96"/>
      <c r="OXH80" s="96"/>
      <c r="OXI80" s="96"/>
      <c r="OXJ80" s="96"/>
      <c r="OXK80" s="96"/>
      <c r="OXL80" s="96"/>
      <c r="OXM80" s="96"/>
      <c r="OXN80" s="96"/>
      <c r="OXO80" s="96"/>
      <c r="OXP80" s="96"/>
      <c r="OXQ80" s="96"/>
      <c r="OXR80" s="96"/>
      <c r="OXS80" s="96"/>
      <c r="OXT80" s="96"/>
      <c r="OXU80" s="96"/>
      <c r="OXV80" s="96"/>
      <c r="OXW80" s="96"/>
      <c r="OXX80" s="96"/>
      <c r="OXY80" s="96"/>
      <c r="OXZ80" s="96"/>
      <c r="OYA80" s="96"/>
      <c r="OYB80" s="96"/>
      <c r="OYC80" s="96"/>
      <c r="OYD80" s="96"/>
      <c r="OYE80" s="96"/>
      <c r="OYF80" s="96"/>
      <c r="OYG80" s="96"/>
      <c r="OYH80" s="96"/>
      <c r="OYI80" s="96"/>
      <c r="OYJ80" s="96"/>
      <c r="OYK80" s="96"/>
      <c r="OYL80" s="96"/>
      <c r="OYM80" s="96"/>
      <c r="OYN80" s="96"/>
      <c r="OYO80" s="96"/>
      <c r="OYP80" s="96"/>
      <c r="OYQ80" s="96"/>
      <c r="OYR80" s="96"/>
      <c r="OYS80" s="96"/>
      <c r="OYT80" s="96"/>
      <c r="OYU80" s="96"/>
      <c r="OYV80" s="96"/>
      <c r="OYW80" s="96"/>
      <c r="OYX80" s="96"/>
      <c r="OYY80" s="96"/>
      <c r="OYZ80" s="96"/>
      <c r="OZA80" s="96"/>
      <c r="OZB80" s="96"/>
      <c r="OZC80" s="96"/>
      <c r="OZD80" s="96"/>
      <c r="OZE80" s="96"/>
      <c r="OZF80" s="96"/>
      <c r="OZG80" s="96"/>
      <c r="OZH80" s="96"/>
      <c r="OZI80" s="96"/>
      <c r="OZJ80" s="96"/>
      <c r="OZK80" s="96"/>
      <c r="OZL80" s="96"/>
      <c r="OZM80" s="96"/>
      <c r="OZN80" s="96"/>
      <c r="OZO80" s="96"/>
      <c r="OZP80" s="96"/>
      <c r="OZQ80" s="96"/>
      <c r="OZR80" s="96"/>
      <c r="OZS80" s="96"/>
      <c r="OZT80" s="96"/>
      <c r="OZU80" s="96"/>
      <c r="OZV80" s="96"/>
      <c r="OZW80" s="96"/>
      <c r="OZX80" s="96"/>
      <c r="OZY80" s="96"/>
      <c r="OZZ80" s="96"/>
      <c r="PAA80" s="96"/>
      <c r="PAB80" s="96"/>
      <c r="PAC80" s="96"/>
      <c r="PAD80" s="96"/>
      <c r="PAE80" s="96"/>
      <c r="PAF80" s="96"/>
      <c r="PAG80" s="96"/>
      <c r="PAH80" s="96"/>
      <c r="PAI80" s="96"/>
      <c r="PAJ80" s="96"/>
      <c r="PAK80" s="96"/>
      <c r="PAL80" s="96"/>
      <c r="PAM80" s="96"/>
      <c r="PAN80" s="96"/>
      <c r="PAO80" s="96"/>
      <c r="PAP80" s="96"/>
      <c r="PAQ80" s="96"/>
      <c r="PAR80" s="96"/>
      <c r="PAS80" s="96"/>
      <c r="PAT80" s="96"/>
      <c r="PAU80" s="96"/>
      <c r="PAV80" s="96"/>
      <c r="PAW80" s="96"/>
      <c r="PAX80" s="96"/>
      <c r="PAY80" s="96"/>
      <c r="PAZ80" s="96"/>
      <c r="PBA80" s="96"/>
      <c r="PBB80" s="96"/>
      <c r="PBC80" s="96"/>
      <c r="PBD80" s="96"/>
      <c r="PBE80" s="96"/>
      <c r="PBF80" s="96"/>
      <c r="PBG80" s="96"/>
      <c r="PBH80" s="96"/>
      <c r="PBI80" s="96"/>
      <c r="PBJ80" s="96"/>
      <c r="PBK80" s="96"/>
      <c r="PBL80" s="96"/>
      <c r="PBM80" s="96"/>
      <c r="PBN80" s="96"/>
      <c r="PBO80" s="96"/>
      <c r="PBP80" s="96"/>
      <c r="PBQ80" s="96"/>
      <c r="PBR80" s="96"/>
      <c r="PBS80" s="96"/>
      <c r="PBT80" s="96"/>
      <c r="PBU80" s="96"/>
      <c r="PBV80" s="96"/>
      <c r="PBW80" s="96"/>
      <c r="PBX80" s="96"/>
      <c r="PBY80" s="96"/>
      <c r="PBZ80" s="96"/>
      <c r="PCA80" s="96"/>
      <c r="PCB80" s="96"/>
      <c r="PCC80" s="96"/>
      <c r="PCD80" s="96"/>
      <c r="PCE80" s="96"/>
      <c r="PCF80" s="96"/>
      <c r="PCG80" s="96"/>
      <c r="PCH80" s="96"/>
      <c r="PCI80" s="96"/>
      <c r="PCJ80" s="96"/>
      <c r="PCK80" s="96"/>
      <c r="PCL80" s="96"/>
      <c r="PCM80" s="96"/>
      <c r="PCN80" s="96"/>
      <c r="PCO80" s="96"/>
      <c r="PCP80" s="96"/>
      <c r="PCQ80" s="96"/>
      <c r="PCR80" s="96"/>
      <c r="PCS80" s="96"/>
      <c r="PCT80" s="96"/>
      <c r="PCU80" s="96"/>
      <c r="PCV80" s="96"/>
      <c r="PCW80" s="96"/>
      <c r="PCX80" s="96"/>
      <c r="PCY80" s="96"/>
      <c r="PCZ80" s="96"/>
      <c r="PDA80" s="96"/>
      <c r="PDB80" s="96"/>
      <c r="PDC80" s="96"/>
      <c r="PDD80" s="96"/>
      <c r="PDE80" s="96"/>
      <c r="PDF80" s="96"/>
      <c r="PDG80" s="96"/>
      <c r="PDH80" s="96"/>
      <c r="PDI80" s="96"/>
      <c r="PDJ80" s="96"/>
      <c r="PDK80" s="96"/>
      <c r="PDL80" s="96"/>
      <c r="PDM80" s="96"/>
      <c r="PDN80" s="96"/>
      <c r="PDO80" s="96"/>
      <c r="PDP80" s="96"/>
      <c r="PDQ80" s="96"/>
      <c r="PDR80" s="96"/>
      <c r="PDS80" s="96"/>
      <c r="PDT80" s="96"/>
      <c r="PDU80" s="96"/>
      <c r="PDV80" s="96"/>
      <c r="PDW80" s="96"/>
      <c r="PDX80" s="96"/>
      <c r="PDY80" s="96"/>
      <c r="PDZ80" s="96"/>
      <c r="PEA80" s="96"/>
      <c r="PEB80" s="96"/>
      <c r="PEC80" s="96"/>
      <c r="PED80" s="96"/>
      <c r="PEE80" s="96"/>
      <c r="PEF80" s="96"/>
      <c r="PEG80" s="96"/>
      <c r="PEH80" s="96"/>
      <c r="PEI80" s="96"/>
      <c r="PEJ80" s="96"/>
      <c r="PEK80" s="96"/>
      <c r="PEL80" s="96"/>
      <c r="PEM80" s="96"/>
      <c r="PEN80" s="96"/>
      <c r="PEO80" s="96"/>
      <c r="PEP80" s="96"/>
      <c r="PEQ80" s="96"/>
      <c r="PER80" s="96"/>
      <c r="PES80" s="96"/>
      <c r="PET80" s="96"/>
      <c r="PEU80" s="96"/>
      <c r="PEV80" s="96"/>
      <c r="PEW80" s="96"/>
      <c r="PEX80" s="96"/>
      <c r="PEY80" s="96"/>
      <c r="PEZ80" s="96"/>
      <c r="PFA80" s="96"/>
      <c r="PFB80" s="96"/>
      <c r="PFC80" s="96"/>
      <c r="PFD80" s="96"/>
      <c r="PFE80" s="96"/>
      <c r="PFF80" s="96"/>
      <c r="PFG80" s="96"/>
      <c r="PFH80" s="96"/>
      <c r="PFI80" s="96"/>
      <c r="PFJ80" s="96"/>
      <c r="PFK80" s="96"/>
      <c r="PFL80" s="96"/>
      <c r="PFM80" s="96"/>
      <c r="PFN80" s="96"/>
      <c r="PFO80" s="96"/>
      <c r="PFP80" s="96"/>
      <c r="PFQ80" s="96"/>
      <c r="PFR80" s="96"/>
      <c r="PFS80" s="96"/>
      <c r="PFT80" s="96"/>
      <c r="PFU80" s="96"/>
      <c r="PFV80" s="96"/>
      <c r="PFW80" s="96"/>
      <c r="PFX80" s="96"/>
      <c r="PFY80" s="96"/>
      <c r="PFZ80" s="96"/>
      <c r="PGA80" s="96"/>
      <c r="PGB80" s="96"/>
      <c r="PGC80" s="96"/>
      <c r="PGD80" s="96"/>
      <c r="PGE80" s="96"/>
      <c r="PGF80" s="96"/>
      <c r="PGG80" s="96"/>
      <c r="PGH80" s="96"/>
      <c r="PGI80" s="96"/>
      <c r="PGJ80" s="96"/>
      <c r="PGK80" s="96"/>
      <c r="PGL80" s="96"/>
      <c r="PGM80" s="96"/>
      <c r="PGN80" s="96"/>
      <c r="PGO80" s="96"/>
      <c r="PGP80" s="96"/>
      <c r="PGQ80" s="96"/>
      <c r="PGR80" s="96"/>
      <c r="PGS80" s="96"/>
      <c r="PGT80" s="96"/>
      <c r="PGU80" s="96"/>
      <c r="PGV80" s="96"/>
      <c r="PGW80" s="96"/>
      <c r="PGX80" s="96"/>
      <c r="PGY80" s="96"/>
      <c r="PGZ80" s="96"/>
      <c r="PHA80" s="96"/>
      <c r="PHB80" s="96"/>
      <c r="PHC80" s="96"/>
      <c r="PHD80" s="96"/>
      <c r="PHE80" s="96"/>
      <c r="PHF80" s="96"/>
      <c r="PHG80" s="96"/>
      <c r="PHH80" s="96"/>
      <c r="PHI80" s="96"/>
      <c r="PHJ80" s="96"/>
      <c r="PHK80" s="96"/>
      <c r="PHL80" s="96"/>
      <c r="PHM80" s="96"/>
      <c r="PHN80" s="96"/>
      <c r="PHO80" s="96"/>
      <c r="PHP80" s="96"/>
      <c r="PHQ80" s="96"/>
      <c r="PHR80" s="96"/>
      <c r="PHS80" s="96"/>
      <c r="PHT80" s="96"/>
      <c r="PHU80" s="96"/>
      <c r="PHV80" s="96"/>
      <c r="PHW80" s="96"/>
      <c r="PHX80" s="96"/>
      <c r="PHY80" s="96"/>
      <c r="PHZ80" s="96"/>
      <c r="PIA80" s="96"/>
      <c r="PIB80" s="96"/>
      <c r="PIC80" s="96"/>
      <c r="PID80" s="96"/>
      <c r="PIE80" s="96"/>
      <c r="PIF80" s="96"/>
      <c r="PIG80" s="96"/>
      <c r="PIH80" s="96"/>
      <c r="PII80" s="96"/>
      <c r="PIJ80" s="96"/>
      <c r="PIK80" s="96"/>
      <c r="PIL80" s="96"/>
      <c r="PIM80" s="96"/>
      <c r="PIN80" s="96"/>
      <c r="PIO80" s="96"/>
      <c r="PIP80" s="96"/>
      <c r="PIQ80" s="96"/>
      <c r="PIR80" s="96"/>
      <c r="PIS80" s="96"/>
      <c r="PIT80" s="96"/>
      <c r="PIU80" s="96"/>
      <c r="PIV80" s="96"/>
      <c r="PIW80" s="96"/>
      <c r="PIX80" s="96"/>
      <c r="PIY80" s="96"/>
      <c r="PIZ80" s="96"/>
      <c r="PJA80" s="96"/>
      <c r="PJB80" s="96"/>
      <c r="PJC80" s="96"/>
      <c r="PJD80" s="96"/>
      <c r="PJE80" s="96"/>
      <c r="PJF80" s="96"/>
      <c r="PJG80" s="96"/>
      <c r="PJH80" s="96"/>
      <c r="PJI80" s="96"/>
      <c r="PJJ80" s="96"/>
      <c r="PJK80" s="96"/>
      <c r="PJL80" s="96"/>
      <c r="PJM80" s="96"/>
      <c r="PJN80" s="96"/>
      <c r="PJO80" s="96"/>
      <c r="PJP80" s="96"/>
      <c r="PJQ80" s="96"/>
      <c r="PJR80" s="96"/>
      <c r="PJS80" s="96"/>
      <c r="PJT80" s="96"/>
      <c r="PJU80" s="96"/>
      <c r="PJV80" s="96"/>
      <c r="PJW80" s="96"/>
      <c r="PJX80" s="96"/>
      <c r="PJY80" s="96"/>
      <c r="PJZ80" s="96"/>
      <c r="PKA80" s="96"/>
      <c r="PKB80" s="96"/>
      <c r="PKC80" s="96"/>
      <c r="PKD80" s="96"/>
      <c r="PKE80" s="96"/>
      <c r="PKF80" s="96"/>
      <c r="PKG80" s="96"/>
      <c r="PKH80" s="96"/>
      <c r="PKI80" s="96"/>
      <c r="PKJ80" s="96"/>
      <c r="PKK80" s="96"/>
      <c r="PKL80" s="96"/>
      <c r="PKM80" s="96"/>
      <c r="PKN80" s="96"/>
      <c r="PKO80" s="96"/>
      <c r="PKP80" s="96"/>
      <c r="PKQ80" s="96"/>
      <c r="PKR80" s="96"/>
      <c r="PKS80" s="96"/>
      <c r="PKT80" s="96"/>
      <c r="PKU80" s="96"/>
      <c r="PKV80" s="96"/>
      <c r="PKW80" s="96"/>
      <c r="PKX80" s="96"/>
      <c r="PKY80" s="96"/>
      <c r="PKZ80" s="96"/>
      <c r="PLA80" s="96"/>
      <c r="PLB80" s="96"/>
      <c r="PLC80" s="96"/>
      <c r="PLD80" s="96"/>
      <c r="PLE80" s="96"/>
      <c r="PLF80" s="96"/>
      <c r="PLG80" s="96"/>
      <c r="PLH80" s="96"/>
      <c r="PLI80" s="96"/>
      <c r="PLJ80" s="96"/>
      <c r="PLK80" s="96"/>
      <c r="PLL80" s="96"/>
      <c r="PLM80" s="96"/>
      <c r="PLN80" s="96"/>
      <c r="PLO80" s="96"/>
      <c r="PLP80" s="96"/>
      <c r="PLQ80" s="96"/>
      <c r="PLR80" s="96"/>
      <c r="PLS80" s="96"/>
      <c r="PLT80" s="96"/>
      <c r="PLU80" s="96"/>
      <c r="PLV80" s="96"/>
      <c r="PLW80" s="96"/>
      <c r="PLX80" s="96"/>
      <c r="PLY80" s="96"/>
      <c r="PLZ80" s="96"/>
      <c r="PMA80" s="96"/>
      <c r="PMB80" s="96"/>
      <c r="PMC80" s="96"/>
      <c r="PMD80" s="96"/>
      <c r="PME80" s="96"/>
      <c r="PMF80" s="96"/>
      <c r="PMG80" s="96"/>
      <c r="PMH80" s="96"/>
      <c r="PMI80" s="96"/>
      <c r="PMJ80" s="96"/>
      <c r="PMK80" s="96"/>
      <c r="PML80" s="96"/>
      <c r="PMM80" s="96"/>
      <c r="PMN80" s="96"/>
      <c r="PMO80" s="96"/>
      <c r="PMP80" s="96"/>
      <c r="PMQ80" s="96"/>
      <c r="PMR80" s="96"/>
      <c r="PMS80" s="96"/>
      <c r="PMT80" s="96"/>
      <c r="PMU80" s="96"/>
      <c r="PMV80" s="96"/>
      <c r="PMW80" s="96"/>
      <c r="PMX80" s="96"/>
      <c r="PMY80" s="96"/>
      <c r="PMZ80" s="96"/>
      <c r="PNA80" s="96"/>
      <c r="PNB80" s="96"/>
      <c r="PNC80" s="96"/>
      <c r="PND80" s="96"/>
      <c r="PNE80" s="96"/>
      <c r="PNF80" s="96"/>
      <c r="PNG80" s="96"/>
      <c r="PNH80" s="96"/>
      <c r="PNI80" s="96"/>
      <c r="PNJ80" s="96"/>
      <c r="PNK80" s="96"/>
      <c r="PNL80" s="96"/>
      <c r="PNM80" s="96"/>
      <c r="PNN80" s="96"/>
      <c r="PNO80" s="96"/>
      <c r="PNP80" s="96"/>
      <c r="PNQ80" s="96"/>
      <c r="PNR80" s="96"/>
      <c r="PNS80" s="96"/>
      <c r="PNT80" s="96"/>
      <c r="PNU80" s="96"/>
      <c r="PNV80" s="96"/>
      <c r="PNW80" s="96"/>
      <c r="PNX80" s="96"/>
      <c r="PNY80" s="96"/>
      <c r="PNZ80" s="96"/>
      <c r="POA80" s="96"/>
      <c r="POB80" s="96"/>
      <c r="POC80" s="96"/>
      <c r="POD80" s="96"/>
      <c r="POE80" s="96"/>
      <c r="POF80" s="96"/>
      <c r="POG80" s="96"/>
      <c r="POH80" s="96"/>
      <c r="POI80" s="96"/>
      <c r="POJ80" s="96"/>
      <c r="POK80" s="96"/>
      <c r="POL80" s="96"/>
      <c r="POM80" s="96"/>
      <c r="PON80" s="96"/>
      <c r="POO80" s="96"/>
      <c r="POP80" s="96"/>
      <c r="POQ80" s="96"/>
      <c r="POR80" s="96"/>
      <c r="POS80" s="96"/>
      <c r="POT80" s="96"/>
      <c r="POU80" s="96"/>
      <c r="POV80" s="96"/>
      <c r="POW80" s="96"/>
      <c r="POX80" s="96"/>
      <c r="POY80" s="96"/>
      <c r="POZ80" s="96"/>
      <c r="PPA80" s="96"/>
      <c r="PPB80" s="96"/>
      <c r="PPC80" s="96"/>
      <c r="PPD80" s="96"/>
      <c r="PPE80" s="96"/>
      <c r="PPF80" s="96"/>
      <c r="PPG80" s="96"/>
      <c r="PPH80" s="96"/>
      <c r="PPI80" s="96"/>
      <c r="PPJ80" s="96"/>
      <c r="PPK80" s="96"/>
      <c r="PPL80" s="96"/>
      <c r="PPM80" s="96"/>
      <c r="PPN80" s="96"/>
      <c r="PPO80" s="96"/>
      <c r="PPP80" s="96"/>
      <c r="PPQ80" s="96"/>
      <c r="PPR80" s="96"/>
      <c r="PPS80" s="96"/>
      <c r="PPT80" s="96"/>
      <c r="PPU80" s="96"/>
      <c r="PPV80" s="96"/>
      <c r="PPW80" s="96"/>
      <c r="PPX80" s="96"/>
      <c r="PPY80" s="96"/>
      <c r="PPZ80" s="96"/>
      <c r="PQA80" s="96"/>
      <c r="PQB80" s="96"/>
      <c r="PQC80" s="96"/>
      <c r="PQD80" s="96"/>
      <c r="PQE80" s="96"/>
      <c r="PQF80" s="96"/>
      <c r="PQG80" s="96"/>
      <c r="PQH80" s="96"/>
      <c r="PQI80" s="96"/>
      <c r="PQJ80" s="96"/>
      <c r="PQK80" s="96"/>
      <c r="PQL80" s="96"/>
      <c r="PQM80" s="96"/>
      <c r="PQN80" s="96"/>
      <c r="PQO80" s="96"/>
      <c r="PQP80" s="96"/>
      <c r="PQQ80" s="96"/>
      <c r="PQR80" s="96"/>
      <c r="PQS80" s="96"/>
      <c r="PQT80" s="96"/>
      <c r="PQU80" s="96"/>
      <c r="PQV80" s="96"/>
      <c r="PQW80" s="96"/>
      <c r="PQX80" s="96"/>
      <c r="PQY80" s="96"/>
      <c r="PQZ80" s="96"/>
      <c r="PRA80" s="96"/>
      <c r="PRB80" s="96"/>
      <c r="PRC80" s="96"/>
      <c r="PRD80" s="96"/>
      <c r="PRE80" s="96"/>
      <c r="PRF80" s="96"/>
      <c r="PRG80" s="96"/>
      <c r="PRH80" s="96"/>
      <c r="PRI80" s="96"/>
      <c r="PRJ80" s="96"/>
      <c r="PRK80" s="96"/>
      <c r="PRL80" s="96"/>
      <c r="PRM80" s="96"/>
      <c r="PRN80" s="96"/>
      <c r="PRO80" s="96"/>
      <c r="PRP80" s="96"/>
      <c r="PRQ80" s="96"/>
      <c r="PRR80" s="96"/>
      <c r="PRS80" s="96"/>
      <c r="PRT80" s="96"/>
      <c r="PRU80" s="96"/>
      <c r="PRV80" s="96"/>
      <c r="PRW80" s="96"/>
      <c r="PRX80" s="96"/>
      <c r="PRY80" s="96"/>
      <c r="PRZ80" s="96"/>
      <c r="PSA80" s="96"/>
      <c r="PSB80" s="96"/>
      <c r="PSC80" s="96"/>
      <c r="PSD80" s="96"/>
      <c r="PSE80" s="96"/>
      <c r="PSF80" s="96"/>
      <c r="PSG80" s="96"/>
      <c r="PSH80" s="96"/>
      <c r="PSI80" s="96"/>
      <c r="PSJ80" s="96"/>
      <c r="PSK80" s="96"/>
      <c r="PSL80" s="96"/>
      <c r="PSM80" s="96"/>
      <c r="PSN80" s="96"/>
      <c r="PSO80" s="96"/>
      <c r="PSP80" s="96"/>
      <c r="PSQ80" s="96"/>
      <c r="PSR80" s="96"/>
      <c r="PSS80" s="96"/>
      <c r="PST80" s="96"/>
      <c r="PSU80" s="96"/>
      <c r="PSV80" s="96"/>
      <c r="PSW80" s="96"/>
      <c r="PSX80" s="96"/>
      <c r="PSY80" s="96"/>
      <c r="PSZ80" s="96"/>
      <c r="PTA80" s="96"/>
      <c r="PTB80" s="96"/>
      <c r="PTC80" s="96"/>
      <c r="PTD80" s="96"/>
      <c r="PTE80" s="96"/>
      <c r="PTF80" s="96"/>
      <c r="PTG80" s="96"/>
      <c r="PTH80" s="96"/>
      <c r="PTI80" s="96"/>
      <c r="PTJ80" s="96"/>
      <c r="PTK80" s="96"/>
      <c r="PTL80" s="96"/>
      <c r="PTM80" s="96"/>
      <c r="PTN80" s="96"/>
      <c r="PTO80" s="96"/>
      <c r="PTP80" s="96"/>
      <c r="PTQ80" s="96"/>
      <c r="PTR80" s="96"/>
      <c r="PTS80" s="96"/>
      <c r="PTT80" s="96"/>
      <c r="PTU80" s="96"/>
      <c r="PTV80" s="96"/>
      <c r="PTW80" s="96"/>
      <c r="PTX80" s="96"/>
      <c r="PTY80" s="96"/>
      <c r="PTZ80" s="96"/>
      <c r="PUA80" s="96"/>
      <c r="PUB80" s="96"/>
      <c r="PUC80" s="96"/>
      <c r="PUD80" s="96"/>
      <c r="PUE80" s="96"/>
      <c r="PUF80" s="96"/>
      <c r="PUG80" s="96"/>
      <c r="PUH80" s="96"/>
      <c r="PUI80" s="96"/>
      <c r="PUJ80" s="96"/>
      <c r="PUK80" s="96"/>
      <c r="PUL80" s="96"/>
      <c r="PUM80" s="96"/>
      <c r="PUN80" s="96"/>
      <c r="PUO80" s="96"/>
      <c r="PUP80" s="96"/>
      <c r="PUQ80" s="96"/>
      <c r="PUR80" s="96"/>
      <c r="PUS80" s="96"/>
      <c r="PUT80" s="96"/>
      <c r="PUU80" s="96"/>
      <c r="PUV80" s="96"/>
      <c r="PUW80" s="96"/>
      <c r="PUX80" s="96"/>
      <c r="PUY80" s="96"/>
      <c r="PUZ80" s="96"/>
      <c r="PVA80" s="96"/>
      <c r="PVB80" s="96"/>
      <c r="PVC80" s="96"/>
      <c r="PVD80" s="96"/>
      <c r="PVE80" s="96"/>
      <c r="PVF80" s="96"/>
      <c r="PVG80" s="96"/>
      <c r="PVH80" s="96"/>
      <c r="PVI80" s="96"/>
      <c r="PVJ80" s="96"/>
      <c r="PVK80" s="96"/>
      <c r="PVL80" s="96"/>
      <c r="PVM80" s="96"/>
      <c r="PVN80" s="96"/>
      <c r="PVO80" s="96"/>
      <c r="PVP80" s="96"/>
      <c r="PVQ80" s="96"/>
      <c r="PVR80" s="96"/>
      <c r="PVS80" s="96"/>
      <c r="PVT80" s="96"/>
      <c r="PVU80" s="96"/>
      <c r="PVV80" s="96"/>
      <c r="PVW80" s="96"/>
      <c r="PVX80" s="96"/>
      <c r="PVY80" s="96"/>
      <c r="PVZ80" s="96"/>
      <c r="PWA80" s="96"/>
      <c r="PWB80" s="96"/>
      <c r="PWC80" s="96"/>
      <c r="PWD80" s="96"/>
      <c r="PWE80" s="96"/>
      <c r="PWF80" s="96"/>
      <c r="PWG80" s="96"/>
      <c r="PWH80" s="96"/>
      <c r="PWI80" s="96"/>
      <c r="PWJ80" s="96"/>
      <c r="PWK80" s="96"/>
      <c r="PWL80" s="96"/>
      <c r="PWM80" s="96"/>
      <c r="PWN80" s="96"/>
      <c r="PWO80" s="96"/>
      <c r="PWP80" s="96"/>
      <c r="PWQ80" s="96"/>
      <c r="PWR80" s="96"/>
      <c r="PWS80" s="96"/>
      <c r="PWT80" s="96"/>
      <c r="PWU80" s="96"/>
      <c r="PWV80" s="96"/>
      <c r="PWW80" s="96"/>
      <c r="PWX80" s="96"/>
      <c r="PWY80" s="96"/>
      <c r="PWZ80" s="96"/>
      <c r="PXA80" s="96"/>
      <c r="PXB80" s="96"/>
      <c r="PXC80" s="96"/>
      <c r="PXD80" s="96"/>
      <c r="PXE80" s="96"/>
      <c r="PXF80" s="96"/>
      <c r="PXG80" s="96"/>
      <c r="PXH80" s="96"/>
      <c r="PXI80" s="96"/>
      <c r="PXJ80" s="96"/>
      <c r="PXK80" s="96"/>
      <c r="PXL80" s="96"/>
      <c r="PXM80" s="96"/>
      <c r="PXN80" s="96"/>
      <c r="PXO80" s="96"/>
      <c r="PXP80" s="96"/>
      <c r="PXQ80" s="96"/>
      <c r="PXR80" s="96"/>
      <c r="PXS80" s="96"/>
      <c r="PXT80" s="96"/>
      <c r="PXU80" s="96"/>
      <c r="PXV80" s="96"/>
      <c r="PXW80" s="96"/>
      <c r="PXX80" s="96"/>
      <c r="PXY80" s="96"/>
      <c r="PXZ80" s="96"/>
      <c r="PYA80" s="96"/>
      <c r="PYB80" s="96"/>
      <c r="PYC80" s="96"/>
      <c r="PYD80" s="96"/>
      <c r="PYE80" s="96"/>
      <c r="PYF80" s="96"/>
      <c r="PYG80" s="96"/>
      <c r="PYH80" s="96"/>
      <c r="PYI80" s="96"/>
      <c r="PYJ80" s="96"/>
      <c r="PYK80" s="96"/>
      <c r="PYL80" s="96"/>
      <c r="PYM80" s="96"/>
      <c r="PYN80" s="96"/>
      <c r="PYO80" s="96"/>
      <c r="PYP80" s="96"/>
      <c r="PYQ80" s="96"/>
      <c r="PYR80" s="96"/>
      <c r="PYS80" s="96"/>
      <c r="PYT80" s="96"/>
      <c r="PYU80" s="96"/>
      <c r="PYV80" s="96"/>
      <c r="PYW80" s="96"/>
      <c r="PYX80" s="96"/>
      <c r="PYY80" s="96"/>
      <c r="PYZ80" s="96"/>
      <c r="PZA80" s="96"/>
      <c r="PZB80" s="96"/>
      <c r="PZC80" s="96"/>
      <c r="PZD80" s="96"/>
      <c r="PZE80" s="96"/>
      <c r="PZF80" s="96"/>
      <c r="PZG80" s="96"/>
      <c r="PZH80" s="96"/>
      <c r="PZI80" s="96"/>
      <c r="PZJ80" s="96"/>
      <c r="PZK80" s="96"/>
      <c r="PZL80" s="96"/>
      <c r="PZM80" s="96"/>
      <c r="PZN80" s="96"/>
      <c r="PZO80" s="96"/>
      <c r="PZP80" s="96"/>
      <c r="PZQ80" s="96"/>
      <c r="PZR80" s="96"/>
      <c r="PZS80" s="96"/>
      <c r="PZT80" s="96"/>
      <c r="PZU80" s="96"/>
      <c r="PZV80" s="96"/>
      <c r="PZW80" s="96"/>
      <c r="PZX80" s="96"/>
      <c r="PZY80" s="96"/>
      <c r="PZZ80" s="96"/>
      <c r="QAA80" s="96"/>
      <c r="QAB80" s="96"/>
      <c r="QAC80" s="96"/>
      <c r="QAD80" s="96"/>
      <c r="QAE80" s="96"/>
      <c r="QAF80" s="96"/>
      <c r="QAG80" s="96"/>
      <c r="QAH80" s="96"/>
      <c r="QAI80" s="96"/>
      <c r="QAJ80" s="96"/>
      <c r="QAK80" s="96"/>
      <c r="QAL80" s="96"/>
      <c r="QAM80" s="96"/>
      <c r="QAN80" s="96"/>
      <c r="QAO80" s="96"/>
      <c r="QAP80" s="96"/>
      <c r="QAQ80" s="96"/>
      <c r="QAR80" s="96"/>
      <c r="QAS80" s="96"/>
      <c r="QAT80" s="96"/>
      <c r="QAU80" s="96"/>
      <c r="QAV80" s="96"/>
      <c r="QAW80" s="96"/>
      <c r="QAX80" s="96"/>
      <c r="QAY80" s="96"/>
      <c r="QAZ80" s="96"/>
      <c r="QBA80" s="96"/>
      <c r="QBB80" s="96"/>
      <c r="QBC80" s="96"/>
      <c r="QBD80" s="96"/>
      <c r="QBE80" s="96"/>
      <c r="QBF80" s="96"/>
      <c r="QBG80" s="96"/>
      <c r="QBH80" s="96"/>
      <c r="QBI80" s="96"/>
      <c r="QBJ80" s="96"/>
      <c r="QBK80" s="96"/>
      <c r="QBL80" s="96"/>
      <c r="QBM80" s="96"/>
      <c r="QBN80" s="96"/>
      <c r="QBO80" s="96"/>
      <c r="QBP80" s="96"/>
      <c r="QBQ80" s="96"/>
      <c r="QBR80" s="96"/>
      <c r="QBS80" s="96"/>
      <c r="QBT80" s="96"/>
      <c r="QBU80" s="96"/>
      <c r="QBV80" s="96"/>
      <c r="QBW80" s="96"/>
      <c r="QBX80" s="96"/>
      <c r="QBY80" s="96"/>
      <c r="QBZ80" s="96"/>
      <c r="QCA80" s="96"/>
      <c r="QCB80" s="96"/>
      <c r="QCC80" s="96"/>
      <c r="QCD80" s="96"/>
      <c r="QCE80" s="96"/>
      <c r="QCF80" s="96"/>
      <c r="QCG80" s="96"/>
      <c r="QCH80" s="96"/>
      <c r="QCI80" s="96"/>
      <c r="QCJ80" s="96"/>
      <c r="QCK80" s="96"/>
      <c r="QCL80" s="96"/>
      <c r="QCM80" s="96"/>
      <c r="QCN80" s="96"/>
      <c r="QCO80" s="96"/>
      <c r="QCP80" s="96"/>
      <c r="QCQ80" s="96"/>
      <c r="QCR80" s="96"/>
      <c r="QCS80" s="96"/>
      <c r="QCT80" s="96"/>
      <c r="QCU80" s="96"/>
      <c r="QCV80" s="96"/>
      <c r="QCW80" s="96"/>
      <c r="QCX80" s="96"/>
      <c r="QCY80" s="96"/>
      <c r="QCZ80" s="96"/>
      <c r="QDA80" s="96"/>
      <c r="QDB80" s="96"/>
      <c r="QDC80" s="96"/>
      <c r="QDD80" s="96"/>
      <c r="QDE80" s="96"/>
      <c r="QDF80" s="96"/>
      <c r="QDG80" s="96"/>
      <c r="QDH80" s="96"/>
      <c r="QDI80" s="96"/>
      <c r="QDJ80" s="96"/>
      <c r="QDK80" s="96"/>
      <c r="QDL80" s="96"/>
      <c r="QDM80" s="96"/>
      <c r="QDN80" s="96"/>
      <c r="QDO80" s="96"/>
      <c r="QDP80" s="96"/>
      <c r="QDQ80" s="96"/>
      <c r="QDR80" s="96"/>
      <c r="QDS80" s="96"/>
      <c r="QDT80" s="96"/>
      <c r="QDU80" s="96"/>
      <c r="QDV80" s="96"/>
      <c r="QDW80" s="96"/>
      <c r="QDX80" s="96"/>
      <c r="QDY80" s="96"/>
      <c r="QDZ80" s="96"/>
      <c r="QEA80" s="96"/>
      <c r="QEB80" s="96"/>
      <c r="QEC80" s="96"/>
      <c r="QED80" s="96"/>
      <c r="QEE80" s="96"/>
      <c r="QEF80" s="96"/>
      <c r="QEG80" s="96"/>
      <c r="QEH80" s="96"/>
      <c r="QEI80" s="96"/>
      <c r="QEJ80" s="96"/>
      <c r="QEK80" s="96"/>
      <c r="QEL80" s="96"/>
      <c r="QEM80" s="96"/>
      <c r="QEN80" s="96"/>
      <c r="QEO80" s="96"/>
      <c r="QEP80" s="96"/>
      <c r="QEQ80" s="96"/>
      <c r="QER80" s="96"/>
      <c r="QES80" s="96"/>
      <c r="QET80" s="96"/>
      <c r="QEU80" s="96"/>
      <c r="QEV80" s="96"/>
      <c r="QEW80" s="96"/>
      <c r="QEX80" s="96"/>
      <c r="QEY80" s="96"/>
      <c r="QEZ80" s="96"/>
      <c r="QFA80" s="96"/>
      <c r="QFB80" s="96"/>
      <c r="QFC80" s="96"/>
      <c r="QFD80" s="96"/>
      <c r="QFE80" s="96"/>
      <c r="QFF80" s="96"/>
      <c r="QFG80" s="96"/>
      <c r="QFH80" s="96"/>
      <c r="QFI80" s="96"/>
      <c r="QFJ80" s="96"/>
      <c r="QFK80" s="96"/>
      <c r="QFL80" s="96"/>
      <c r="QFM80" s="96"/>
      <c r="QFN80" s="96"/>
      <c r="QFO80" s="96"/>
      <c r="QFP80" s="96"/>
      <c r="QFQ80" s="96"/>
      <c r="QFR80" s="96"/>
      <c r="QFS80" s="96"/>
      <c r="QFT80" s="96"/>
      <c r="QFU80" s="96"/>
      <c r="QFV80" s="96"/>
      <c r="QFW80" s="96"/>
      <c r="QFX80" s="96"/>
      <c r="QFY80" s="96"/>
      <c r="QFZ80" s="96"/>
      <c r="QGA80" s="96"/>
      <c r="QGB80" s="96"/>
      <c r="QGC80" s="96"/>
      <c r="QGD80" s="96"/>
      <c r="QGE80" s="96"/>
      <c r="QGF80" s="96"/>
      <c r="QGG80" s="96"/>
      <c r="QGH80" s="96"/>
      <c r="QGI80" s="96"/>
      <c r="QGJ80" s="96"/>
      <c r="QGK80" s="96"/>
      <c r="QGL80" s="96"/>
      <c r="QGM80" s="96"/>
      <c r="QGN80" s="96"/>
      <c r="QGO80" s="96"/>
      <c r="QGP80" s="96"/>
      <c r="QGQ80" s="96"/>
      <c r="QGR80" s="96"/>
      <c r="QGS80" s="96"/>
      <c r="QGT80" s="96"/>
      <c r="QGU80" s="96"/>
      <c r="QGV80" s="96"/>
      <c r="QGW80" s="96"/>
      <c r="QGX80" s="96"/>
      <c r="QGY80" s="96"/>
      <c r="QGZ80" s="96"/>
      <c r="QHA80" s="96"/>
      <c r="QHB80" s="96"/>
      <c r="QHC80" s="96"/>
      <c r="QHD80" s="96"/>
      <c r="QHE80" s="96"/>
      <c r="QHF80" s="96"/>
      <c r="QHG80" s="96"/>
      <c r="QHH80" s="96"/>
      <c r="QHI80" s="96"/>
      <c r="QHJ80" s="96"/>
      <c r="QHK80" s="96"/>
      <c r="QHL80" s="96"/>
      <c r="QHM80" s="96"/>
      <c r="QHN80" s="96"/>
      <c r="QHO80" s="96"/>
      <c r="QHP80" s="96"/>
      <c r="QHQ80" s="96"/>
      <c r="QHR80" s="96"/>
      <c r="QHS80" s="96"/>
      <c r="QHT80" s="96"/>
      <c r="QHU80" s="96"/>
      <c r="QHV80" s="96"/>
      <c r="QHW80" s="96"/>
      <c r="QHX80" s="96"/>
      <c r="QHY80" s="96"/>
      <c r="QHZ80" s="96"/>
      <c r="QIA80" s="96"/>
      <c r="QIB80" s="96"/>
      <c r="QIC80" s="96"/>
      <c r="QID80" s="96"/>
      <c r="QIE80" s="96"/>
      <c r="QIF80" s="96"/>
      <c r="QIG80" s="96"/>
      <c r="QIH80" s="96"/>
      <c r="QII80" s="96"/>
      <c r="QIJ80" s="96"/>
      <c r="QIK80" s="96"/>
      <c r="QIL80" s="96"/>
      <c r="QIM80" s="96"/>
      <c r="QIN80" s="96"/>
      <c r="QIO80" s="96"/>
      <c r="QIP80" s="96"/>
      <c r="QIQ80" s="96"/>
      <c r="QIR80" s="96"/>
      <c r="QIS80" s="96"/>
      <c r="QIT80" s="96"/>
      <c r="QIU80" s="96"/>
      <c r="QIV80" s="96"/>
      <c r="QIW80" s="96"/>
      <c r="QIX80" s="96"/>
      <c r="QIY80" s="96"/>
      <c r="QIZ80" s="96"/>
      <c r="QJA80" s="96"/>
      <c r="QJB80" s="96"/>
      <c r="QJC80" s="96"/>
      <c r="QJD80" s="96"/>
      <c r="QJE80" s="96"/>
      <c r="QJF80" s="96"/>
      <c r="QJG80" s="96"/>
      <c r="QJH80" s="96"/>
      <c r="QJI80" s="96"/>
      <c r="QJJ80" s="96"/>
      <c r="QJK80" s="96"/>
      <c r="QJL80" s="96"/>
      <c r="QJM80" s="96"/>
      <c r="QJN80" s="96"/>
      <c r="QJO80" s="96"/>
      <c r="QJP80" s="96"/>
      <c r="QJQ80" s="96"/>
      <c r="QJR80" s="96"/>
      <c r="QJS80" s="96"/>
      <c r="QJT80" s="96"/>
      <c r="QJU80" s="96"/>
      <c r="QJV80" s="96"/>
      <c r="QJW80" s="96"/>
      <c r="QJX80" s="96"/>
      <c r="QJY80" s="96"/>
      <c r="QJZ80" s="96"/>
      <c r="QKA80" s="96"/>
      <c r="QKB80" s="96"/>
      <c r="QKC80" s="96"/>
      <c r="QKD80" s="96"/>
      <c r="QKE80" s="96"/>
      <c r="QKF80" s="96"/>
      <c r="QKG80" s="96"/>
      <c r="QKH80" s="96"/>
      <c r="QKI80" s="96"/>
      <c r="QKJ80" s="96"/>
      <c r="QKK80" s="96"/>
      <c r="QKL80" s="96"/>
      <c r="QKM80" s="96"/>
      <c r="QKN80" s="96"/>
      <c r="QKO80" s="96"/>
      <c r="QKP80" s="96"/>
      <c r="QKQ80" s="96"/>
      <c r="QKR80" s="96"/>
      <c r="QKS80" s="96"/>
      <c r="QKT80" s="96"/>
      <c r="QKU80" s="96"/>
      <c r="QKV80" s="96"/>
      <c r="QKW80" s="96"/>
      <c r="QKX80" s="96"/>
      <c r="QKY80" s="96"/>
      <c r="QKZ80" s="96"/>
      <c r="QLA80" s="96"/>
      <c r="QLB80" s="96"/>
      <c r="QLC80" s="96"/>
      <c r="QLD80" s="96"/>
      <c r="QLE80" s="96"/>
      <c r="QLF80" s="96"/>
      <c r="QLG80" s="96"/>
      <c r="QLH80" s="96"/>
      <c r="QLI80" s="96"/>
      <c r="QLJ80" s="96"/>
      <c r="QLK80" s="96"/>
      <c r="QLL80" s="96"/>
      <c r="QLM80" s="96"/>
      <c r="QLN80" s="96"/>
      <c r="QLO80" s="96"/>
      <c r="QLP80" s="96"/>
      <c r="QLQ80" s="96"/>
      <c r="QLR80" s="96"/>
      <c r="QLS80" s="96"/>
      <c r="QLT80" s="96"/>
      <c r="QLU80" s="96"/>
      <c r="QLV80" s="96"/>
      <c r="QLW80" s="96"/>
      <c r="QLX80" s="96"/>
      <c r="QLY80" s="96"/>
      <c r="QLZ80" s="96"/>
      <c r="QMA80" s="96"/>
      <c r="QMB80" s="96"/>
      <c r="QMC80" s="96"/>
      <c r="QMD80" s="96"/>
      <c r="QME80" s="96"/>
      <c r="QMF80" s="96"/>
      <c r="QMG80" s="96"/>
      <c r="QMH80" s="96"/>
      <c r="QMI80" s="96"/>
      <c r="QMJ80" s="96"/>
      <c r="QMK80" s="96"/>
      <c r="QML80" s="96"/>
      <c r="QMM80" s="96"/>
      <c r="QMN80" s="96"/>
      <c r="QMO80" s="96"/>
      <c r="QMP80" s="96"/>
      <c r="QMQ80" s="96"/>
      <c r="QMR80" s="96"/>
      <c r="QMS80" s="96"/>
      <c r="QMT80" s="96"/>
      <c r="QMU80" s="96"/>
      <c r="QMV80" s="96"/>
      <c r="QMW80" s="96"/>
      <c r="QMX80" s="96"/>
      <c r="QMY80" s="96"/>
      <c r="QMZ80" s="96"/>
      <c r="QNA80" s="96"/>
      <c r="QNB80" s="96"/>
      <c r="QNC80" s="96"/>
      <c r="QND80" s="96"/>
      <c r="QNE80" s="96"/>
      <c r="QNF80" s="96"/>
      <c r="QNG80" s="96"/>
      <c r="QNH80" s="96"/>
      <c r="QNI80" s="96"/>
      <c r="QNJ80" s="96"/>
      <c r="QNK80" s="96"/>
      <c r="QNL80" s="96"/>
      <c r="QNM80" s="96"/>
      <c r="QNN80" s="96"/>
      <c r="QNO80" s="96"/>
      <c r="QNP80" s="96"/>
      <c r="QNQ80" s="96"/>
      <c r="QNR80" s="96"/>
      <c r="QNS80" s="96"/>
      <c r="QNT80" s="96"/>
      <c r="QNU80" s="96"/>
      <c r="QNV80" s="96"/>
      <c r="QNW80" s="96"/>
      <c r="QNX80" s="96"/>
      <c r="QNY80" s="96"/>
      <c r="QNZ80" s="96"/>
      <c r="QOA80" s="96"/>
      <c r="QOB80" s="96"/>
      <c r="QOC80" s="96"/>
      <c r="QOD80" s="96"/>
      <c r="QOE80" s="96"/>
      <c r="QOF80" s="96"/>
      <c r="QOG80" s="96"/>
      <c r="QOH80" s="96"/>
      <c r="QOI80" s="96"/>
      <c r="QOJ80" s="96"/>
      <c r="QOK80" s="96"/>
      <c r="QOL80" s="96"/>
      <c r="QOM80" s="96"/>
      <c r="QON80" s="96"/>
      <c r="QOO80" s="96"/>
      <c r="QOP80" s="96"/>
      <c r="QOQ80" s="96"/>
      <c r="QOR80" s="96"/>
      <c r="QOS80" s="96"/>
      <c r="QOT80" s="96"/>
      <c r="QOU80" s="96"/>
      <c r="QOV80" s="96"/>
      <c r="QOW80" s="96"/>
      <c r="QOX80" s="96"/>
      <c r="QOY80" s="96"/>
      <c r="QOZ80" s="96"/>
      <c r="QPA80" s="96"/>
      <c r="QPB80" s="96"/>
      <c r="QPC80" s="96"/>
      <c r="QPD80" s="96"/>
      <c r="QPE80" s="96"/>
      <c r="QPF80" s="96"/>
      <c r="QPG80" s="96"/>
      <c r="QPH80" s="96"/>
      <c r="QPI80" s="96"/>
      <c r="QPJ80" s="96"/>
      <c r="QPK80" s="96"/>
      <c r="QPL80" s="96"/>
      <c r="QPM80" s="96"/>
      <c r="QPN80" s="96"/>
      <c r="QPO80" s="96"/>
      <c r="QPP80" s="96"/>
      <c r="QPQ80" s="96"/>
      <c r="QPR80" s="96"/>
      <c r="QPS80" s="96"/>
      <c r="QPT80" s="96"/>
      <c r="QPU80" s="96"/>
      <c r="QPV80" s="96"/>
      <c r="QPW80" s="96"/>
      <c r="QPX80" s="96"/>
      <c r="QPY80" s="96"/>
      <c r="QPZ80" s="96"/>
      <c r="QQA80" s="96"/>
      <c r="QQB80" s="96"/>
      <c r="QQC80" s="96"/>
      <c r="QQD80" s="96"/>
      <c r="QQE80" s="96"/>
      <c r="QQF80" s="96"/>
      <c r="QQG80" s="96"/>
      <c r="QQH80" s="96"/>
      <c r="QQI80" s="96"/>
      <c r="QQJ80" s="96"/>
      <c r="QQK80" s="96"/>
      <c r="QQL80" s="96"/>
      <c r="QQM80" s="96"/>
      <c r="QQN80" s="96"/>
      <c r="QQO80" s="96"/>
      <c r="QQP80" s="96"/>
      <c r="QQQ80" s="96"/>
      <c r="QQR80" s="96"/>
      <c r="QQS80" s="96"/>
      <c r="QQT80" s="96"/>
      <c r="QQU80" s="96"/>
      <c r="QQV80" s="96"/>
      <c r="QQW80" s="96"/>
      <c r="QQX80" s="96"/>
      <c r="QQY80" s="96"/>
      <c r="QQZ80" s="96"/>
      <c r="QRA80" s="96"/>
      <c r="QRB80" s="96"/>
      <c r="QRC80" s="96"/>
      <c r="QRD80" s="96"/>
      <c r="QRE80" s="96"/>
      <c r="QRF80" s="96"/>
      <c r="QRG80" s="96"/>
      <c r="QRH80" s="96"/>
      <c r="QRI80" s="96"/>
      <c r="QRJ80" s="96"/>
      <c r="QRK80" s="96"/>
      <c r="QRL80" s="96"/>
      <c r="QRM80" s="96"/>
      <c r="QRN80" s="96"/>
      <c r="QRO80" s="96"/>
      <c r="QRP80" s="96"/>
      <c r="QRQ80" s="96"/>
      <c r="QRR80" s="96"/>
      <c r="QRS80" s="96"/>
      <c r="QRT80" s="96"/>
      <c r="QRU80" s="96"/>
      <c r="QRV80" s="96"/>
      <c r="QRW80" s="96"/>
      <c r="QRX80" s="96"/>
      <c r="QRY80" s="96"/>
      <c r="QRZ80" s="96"/>
      <c r="QSA80" s="96"/>
      <c r="QSB80" s="96"/>
      <c r="QSC80" s="96"/>
      <c r="QSD80" s="96"/>
      <c r="QSE80" s="96"/>
      <c r="QSF80" s="96"/>
      <c r="QSG80" s="96"/>
      <c r="QSH80" s="96"/>
      <c r="QSI80" s="96"/>
      <c r="QSJ80" s="96"/>
      <c r="QSK80" s="96"/>
      <c r="QSL80" s="96"/>
      <c r="QSM80" s="96"/>
      <c r="QSN80" s="96"/>
      <c r="QSO80" s="96"/>
      <c r="QSP80" s="96"/>
      <c r="QSQ80" s="96"/>
      <c r="QSR80" s="96"/>
      <c r="QSS80" s="96"/>
      <c r="QST80" s="96"/>
      <c r="QSU80" s="96"/>
      <c r="QSV80" s="96"/>
      <c r="QSW80" s="96"/>
      <c r="QSX80" s="96"/>
      <c r="QSY80" s="96"/>
      <c r="QSZ80" s="96"/>
      <c r="QTA80" s="96"/>
      <c r="QTB80" s="96"/>
      <c r="QTC80" s="96"/>
      <c r="QTD80" s="96"/>
      <c r="QTE80" s="96"/>
      <c r="QTF80" s="96"/>
      <c r="QTG80" s="96"/>
      <c r="QTH80" s="96"/>
      <c r="QTI80" s="96"/>
      <c r="QTJ80" s="96"/>
      <c r="QTK80" s="96"/>
      <c r="QTL80" s="96"/>
      <c r="QTM80" s="96"/>
      <c r="QTN80" s="96"/>
      <c r="QTO80" s="96"/>
      <c r="QTP80" s="96"/>
      <c r="QTQ80" s="96"/>
      <c r="QTR80" s="96"/>
      <c r="QTS80" s="96"/>
      <c r="QTT80" s="96"/>
      <c r="QTU80" s="96"/>
      <c r="QTV80" s="96"/>
      <c r="QTW80" s="96"/>
      <c r="QTX80" s="96"/>
      <c r="QTY80" s="96"/>
      <c r="QTZ80" s="96"/>
      <c r="QUA80" s="96"/>
      <c r="QUB80" s="96"/>
      <c r="QUC80" s="96"/>
      <c r="QUD80" s="96"/>
      <c r="QUE80" s="96"/>
      <c r="QUF80" s="96"/>
      <c r="QUG80" s="96"/>
      <c r="QUH80" s="96"/>
      <c r="QUI80" s="96"/>
      <c r="QUJ80" s="96"/>
      <c r="QUK80" s="96"/>
      <c r="QUL80" s="96"/>
      <c r="QUM80" s="96"/>
      <c r="QUN80" s="96"/>
      <c r="QUO80" s="96"/>
      <c r="QUP80" s="96"/>
      <c r="QUQ80" s="96"/>
      <c r="QUR80" s="96"/>
      <c r="QUS80" s="96"/>
      <c r="QUT80" s="96"/>
      <c r="QUU80" s="96"/>
      <c r="QUV80" s="96"/>
      <c r="QUW80" s="96"/>
      <c r="QUX80" s="96"/>
      <c r="QUY80" s="96"/>
      <c r="QUZ80" s="96"/>
      <c r="QVA80" s="96"/>
      <c r="QVB80" s="96"/>
      <c r="QVC80" s="96"/>
      <c r="QVD80" s="96"/>
      <c r="QVE80" s="96"/>
      <c r="QVF80" s="96"/>
      <c r="QVG80" s="96"/>
      <c r="QVH80" s="96"/>
      <c r="QVI80" s="96"/>
      <c r="QVJ80" s="96"/>
      <c r="QVK80" s="96"/>
      <c r="QVL80" s="96"/>
      <c r="QVM80" s="96"/>
      <c r="QVN80" s="96"/>
      <c r="QVO80" s="96"/>
      <c r="QVP80" s="96"/>
      <c r="QVQ80" s="96"/>
      <c r="QVR80" s="96"/>
      <c r="QVS80" s="96"/>
      <c r="QVT80" s="96"/>
      <c r="QVU80" s="96"/>
      <c r="QVV80" s="96"/>
      <c r="QVW80" s="96"/>
      <c r="QVX80" s="96"/>
      <c r="QVY80" s="96"/>
      <c r="QVZ80" s="96"/>
      <c r="QWA80" s="96"/>
      <c r="QWB80" s="96"/>
      <c r="QWC80" s="96"/>
      <c r="QWD80" s="96"/>
      <c r="QWE80" s="96"/>
      <c r="QWF80" s="96"/>
      <c r="QWG80" s="96"/>
      <c r="QWH80" s="96"/>
      <c r="QWI80" s="96"/>
      <c r="QWJ80" s="96"/>
      <c r="QWK80" s="96"/>
      <c r="QWL80" s="96"/>
      <c r="QWM80" s="96"/>
      <c r="QWN80" s="96"/>
      <c r="QWO80" s="96"/>
      <c r="QWP80" s="96"/>
      <c r="QWQ80" s="96"/>
      <c r="QWR80" s="96"/>
      <c r="QWS80" s="96"/>
      <c r="QWT80" s="96"/>
      <c r="QWU80" s="96"/>
      <c r="QWV80" s="96"/>
      <c r="QWW80" s="96"/>
      <c r="QWX80" s="96"/>
      <c r="QWY80" s="96"/>
      <c r="QWZ80" s="96"/>
      <c r="QXA80" s="96"/>
      <c r="QXB80" s="96"/>
      <c r="QXC80" s="96"/>
      <c r="QXD80" s="96"/>
      <c r="QXE80" s="96"/>
      <c r="QXF80" s="96"/>
      <c r="QXG80" s="96"/>
      <c r="QXH80" s="96"/>
      <c r="QXI80" s="96"/>
      <c r="QXJ80" s="96"/>
      <c r="QXK80" s="96"/>
      <c r="QXL80" s="96"/>
      <c r="QXM80" s="96"/>
      <c r="QXN80" s="96"/>
      <c r="QXO80" s="96"/>
      <c r="QXP80" s="96"/>
      <c r="QXQ80" s="96"/>
      <c r="QXR80" s="96"/>
      <c r="QXS80" s="96"/>
      <c r="QXT80" s="96"/>
      <c r="QXU80" s="96"/>
      <c r="QXV80" s="96"/>
      <c r="QXW80" s="96"/>
      <c r="QXX80" s="96"/>
      <c r="QXY80" s="96"/>
      <c r="QXZ80" s="96"/>
      <c r="QYA80" s="96"/>
      <c r="QYB80" s="96"/>
      <c r="QYC80" s="96"/>
      <c r="QYD80" s="96"/>
      <c r="QYE80" s="96"/>
      <c r="QYF80" s="96"/>
      <c r="QYG80" s="96"/>
      <c r="QYH80" s="96"/>
      <c r="QYI80" s="96"/>
      <c r="QYJ80" s="96"/>
      <c r="QYK80" s="96"/>
      <c r="QYL80" s="96"/>
      <c r="QYM80" s="96"/>
      <c r="QYN80" s="96"/>
      <c r="QYO80" s="96"/>
      <c r="QYP80" s="96"/>
      <c r="QYQ80" s="96"/>
      <c r="QYR80" s="96"/>
      <c r="QYS80" s="96"/>
      <c r="QYT80" s="96"/>
      <c r="QYU80" s="96"/>
      <c r="QYV80" s="96"/>
      <c r="QYW80" s="96"/>
      <c r="QYX80" s="96"/>
      <c r="QYY80" s="96"/>
      <c r="QYZ80" s="96"/>
      <c r="QZA80" s="96"/>
      <c r="QZB80" s="96"/>
      <c r="QZC80" s="96"/>
      <c r="QZD80" s="96"/>
      <c r="QZE80" s="96"/>
      <c r="QZF80" s="96"/>
      <c r="QZG80" s="96"/>
      <c r="QZH80" s="96"/>
      <c r="QZI80" s="96"/>
      <c r="QZJ80" s="96"/>
      <c r="QZK80" s="96"/>
      <c r="QZL80" s="96"/>
      <c r="QZM80" s="96"/>
      <c r="QZN80" s="96"/>
      <c r="QZO80" s="96"/>
      <c r="QZP80" s="96"/>
      <c r="QZQ80" s="96"/>
      <c r="QZR80" s="96"/>
      <c r="QZS80" s="96"/>
      <c r="QZT80" s="96"/>
      <c r="QZU80" s="96"/>
      <c r="QZV80" s="96"/>
      <c r="QZW80" s="96"/>
      <c r="QZX80" s="96"/>
      <c r="QZY80" s="96"/>
      <c r="QZZ80" s="96"/>
      <c r="RAA80" s="96"/>
      <c r="RAB80" s="96"/>
      <c r="RAC80" s="96"/>
      <c r="RAD80" s="96"/>
      <c r="RAE80" s="96"/>
      <c r="RAF80" s="96"/>
      <c r="RAG80" s="96"/>
      <c r="RAH80" s="96"/>
      <c r="RAI80" s="96"/>
      <c r="RAJ80" s="96"/>
      <c r="RAK80" s="96"/>
      <c r="RAL80" s="96"/>
      <c r="RAM80" s="96"/>
      <c r="RAN80" s="96"/>
      <c r="RAO80" s="96"/>
      <c r="RAP80" s="96"/>
      <c r="RAQ80" s="96"/>
      <c r="RAR80" s="96"/>
      <c r="RAS80" s="96"/>
      <c r="RAT80" s="96"/>
      <c r="RAU80" s="96"/>
      <c r="RAV80" s="96"/>
      <c r="RAW80" s="96"/>
      <c r="RAX80" s="96"/>
      <c r="RAY80" s="96"/>
      <c r="RAZ80" s="96"/>
      <c r="RBA80" s="96"/>
      <c r="RBB80" s="96"/>
      <c r="RBC80" s="96"/>
      <c r="RBD80" s="96"/>
      <c r="RBE80" s="96"/>
      <c r="RBF80" s="96"/>
      <c r="RBG80" s="96"/>
      <c r="RBH80" s="96"/>
      <c r="RBI80" s="96"/>
      <c r="RBJ80" s="96"/>
      <c r="RBK80" s="96"/>
      <c r="RBL80" s="96"/>
      <c r="RBM80" s="96"/>
      <c r="RBN80" s="96"/>
      <c r="RBO80" s="96"/>
      <c r="RBP80" s="96"/>
      <c r="RBQ80" s="96"/>
      <c r="RBR80" s="96"/>
      <c r="RBS80" s="96"/>
      <c r="RBT80" s="96"/>
      <c r="RBU80" s="96"/>
      <c r="RBV80" s="96"/>
      <c r="RBW80" s="96"/>
      <c r="RBX80" s="96"/>
      <c r="RBY80" s="96"/>
      <c r="RBZ80" s="96"/>
      <c r="RCA80" s="96"/>
      <c r="RCB80" s="96"/>
      <c r="RCC80" s="96"/>
      <c r="RCD80" s="96"/>
      <c r="RCE80" s="96"/>
      <c r="RCF80" s="96"/>
      <c r="RCG80" s="96"/>
      <c r="RCH80" s="96"/>
      <c r="RCI80" s="96"/>
      <c r="RCJ80" s="96"/>
      <c r="RCK80" s="96"/>
      <c r="RCL80" s="96"/>
      <c r="RCM80" s="96"/>
      <c r="RCN80" s="96"/>
      <c r="RCO80" s="96"/>
      <c r="RCP80" s="96"/>
      <c r="RCQ80" s="96"/>
      <c r="RCR80" s="96"/>
      <c r="RCS80" s="96"/>
      <c r="RCT80" s="96"/>
      <c r="RCU80" s="96"/>
      <c r="RCV80" s="96"/>
      <c r="RCW80" s="96"/>
      <c r="RCX80" s="96"/>
      <c r="RCY80" s="96"/>
      <c r="RCZ80" s="96"/>
      <c r="RDA80" s="96"/>
      <c r="RDB80" s="96"/>
      <c r="RDC80" s="96"/>
      <c r="RDD80" s="96"/>
      <c r="RDE80" s="96"/>
      <c r="RDF80" s="96"/>
      <c r="RDG80" s="96"/>
      <c r="RDH80" s="96"/>
      <c r="RDI80" s="96"/>
      <c r="RDJ80" s="96"/>
      <c r="RDK80" s="96"/>
      <c r="RDL80" s="96"/>
      <c r="RDM80" s="96"/>
      <c r="RDN80" s="96"/>
      <c r="RDO80" s="96"/>
      <c r="RDP80" s="96"/>
      <c r="RDQ80" s="96"/>
      <c r="RDR80" s="96"/>
      <c r="RDS80" s="96"/>
      <c r="RDT80" s="96"/>
      <c r="RDU80" s="96"/>
      <c r="RDV80" s="96"/>
      <c r="RDW80" s="96"/>
      <c r="RDX80" s="96"/>
      <c r="RDY80" s="96"/>
      <c r="RDZ80" s="96"/>
      <c r="REA80" s="96"/>
      <c r="REB80" s="96"/>
      <c r="REC80" s="96"/>
      <c r="RED80" s="96"/>
      <c r="REE80" s="96"/>
      <c r="REF80" s="96"/>
      <c r="REG80" s="96"/>
      <c r="REH80" s="96"/>
      <c r="REI80" s="96"/>
      <c r="REJ80" s="96"/>
      <c r="REK80" s="96"/>
      <c r="REL80" s="96"/>
      <c r="REM80" s="96"/>
      <c r="REN80" s="96"/>
      <c r="REO80" s="96"/>
      <c r="REP80" s="96"/>
      <c r="REQ80" s="96"/>
      <c r="RER80" s="96"/>
      <c r="RES80" s="96"/>
      <c r="RET80" s="96"/>
      <c r="REU80" s="96"/>
      <c r="REV80" s="96"/>
      <c r="REW80" s="96"/>
      <c r="REX80" s="96"/>
      <c r="REY80" s="96"/>
      <c r="REZ80" s="96"/>
      <c r="RFA80" s="96"/>
      <c r="RFB80" s="96"/>
      <c r="RFC80" s="96"/>
      <c r="RFD80" s="96"/>
      <c r="RFE80" s="96"/>
      <c r="RFF80" s="96"/>
      <c r="RFG80" s="96"/>
      <c r="RFH80" s="96"/>
      <c r="RFI80" s="96"/>
      <c r="RFJ80" s="96"/>
      <c r="RFK80" s="96"/>
      <c r="RFL80" s="96"/>
      <c r="RFM80" s="96"/>
      <c r="RFN80" s="96"/>
      <c r="RFO80" s="96"/>
      <c r="RFP80" s="96"/>
      <c r="RFQ80" s="96"/>
      <c r="RFR80" s="96"/>
      <c r="RFS80" s="96"/>
      <c r="RFT80" s="96"/>
      <c r="RFU80" s="96"/>
      <c r="RFV80" s="96"/>
      <c r="RFW80" s="96"/>
      <c r="RFX80" s="96"/>
      <c r="RFY80" s="96"/>
      <c r="RFZ80" s="96"/>
      <c r="RGA80" s="96"/>
      <c r="RGB80" s="96"/>
      <c r="RGC80" s="96"/>
      <c r="RGD80" s="96"/>
      <c r="RGE80" s="96"/>
      <c r="RGF80" s="96"/>
      <c r="RGG80" s="96"/>
      <c r="RGH80" s="96"/>
      <c r="RGI80" s="96"/>
      <c r="RGJ80" s="96"/>
      <c r="RGK80" s="96"/>
      <c r="RGL80" s="96"/>
      <c r="RGM80" s="96"/>
      <c r="RGN80" s="96"/>
      <c r="RGO80" s="96"/>
      <c r="RGP80" s="96"/>
      <c r="RGQ80" s="96"/>
      <c r="RGR80" s="96"/>
      <c r="RGS80" s="96"/>
      <c r="RGT80" s="96"/>
      <c r="RGU80" s="96"/>
      <c r="RGV80" s="96"/>
      <c r="RGW80" s="96"/>
      <c r="RGX80" s="96"/>
      <c r="RGY80" s="96"/>
      <c r="RGZ80" s="96"/>
      <c r="RHA80" s="96"/>
      <c r="RHB80" s="96"/>
      <c r="RHC80" s="96"/>
      <c r="RHD80" s="96"/>
      <c r="RHE80" s="96"/>
      <c r="RHF80" s="96"/>
      <c r="RHG80" s="96"/>
      <c r="RHH80" s="96"/>
      <c r="RHI80" s="96"/>
      <c r="RHJ80" s="96"/>
      <c r="RHK80" s="96"/>
      <c r="RHL80" s="96"/>
      <c r="RHM80" s="96"/>
      <c r="RHN80" s="96"/>
      <c r="RHO80" s="96"/>
      <c r="RHP80" s="96"/>
      <c r="RHQ80" s="96"/>
      <c r="RHR80" s="96"/>
      <c r="RHS80" s="96"/>
      <c r="RHT80" s="96"/>
      <c r="RHU80" s="96"/>
      <c r="RHV80" s="96"/>
      <c r="RHW80" s="96"/>
      <c r="RHX80" s="96"/>
      <c r="RHY80" s="96"/>
      <c r="RHZ80" s="96"/>
      <c r="RIA80" s="96"/>
      <c r="RIB80" s="96"/>
      <c r="RIC80" s="96"/>
      <c r="RID80" s="96"/>
      <c r="RIE80" s="96"/>
      <c r="RIF80" s="96"/>
      <c r="RIG80" s="96"/>
      <c r="RIH80" s="96"/>
      <c r="RII80" s="96"/>
      <c r="RIJ80" s="96"/>
      <c r="RIK80" s="96"/>
      <c r="RIL80" s="96"/>
      <c r="RIM80" s="96"/>
      <c r="RIN80" s="96"/>
      <c r="RIO80" s="96"/>
      <c r="RIP80" s="96"/>
      <c r="RIQ80" s="96"/>
      <c r="RIR80" s="96"/>
      <c r="RIS80" s="96"/>
      <c r="RIT80" s="96"/>
      <c r="RIU80" s="96"/>
      <c r="RIV80" s="96"/>
      <c r="RIW80" s="96"/>
      <c r="RIX80" s="96"/>
      <c r="RIY80" s="96"/>
      <c r="RIZ80" s="96"/>
      <c r="RJA80" s="96"/>
      <c r="RJB80" s="96"/>
      <c r="RJC80" s="96"/>
      <c r="RJD80" s="96"/>
      <c r="RJE80" s="96"/>
      <c r="RJF80" s="96"/>
      <c r="RJG80" s="96"/>
      <c r="RJH80" s="96"/>
      <c r="RJI80" s="96"/>
      <c r="RJJ80" s="96"/>
      <c r="RJK80" s="96"/>
      <c r="RJL80" s="96"/>
      <c r="RJM80" s="96"/>
      <c r="RJN80" s="96"/>
      <c r="RJO80" s="96"/>
      <c r="RJP80" s="96"/>
      <c r="RJQ80" s="96"/>
      <c r="RJR80" s="96"/>
      <c r="RJS80" s="96"/>
      <c r="RJT80" s="96"/>
      <c r="RJU80" s="96"/>
      <c r="RJV80" s="96"/>
      <c r="RJW80" s="96"/>
      <c r="RJX80" s="96"/>
      <c r="RJY80" s="96"/>
      <c r="RJZ80" s="96"/>
      <c r="RKA80" s="96"/>
      <c r="RKB80" s="96"/>
      <c r="RKC80" s="96"/>
      <c r="RKD80" s="96"/>
      <c r="RKE80" s="96"/>
      <c r="RKF80" s="96"/>
      <c r="RKG80" s="96"/>
      <c r="RKH80" s="96"/>
      <c r="RKI80" s="96"/>
      <c r="RKJ80" s="96"/>
      <c r="RKK80" s="96"/>
      <c r="RKL80" s="96"/>
      <c r="RKM80" s="96"/>
      <c r="RKN80" s="96"/>
      <c r="RKO80" s="96"/>
      <c r="RKP80" s="96"/>
      <c r="RKQ80" s="96"/>
      <c r="RKR80" s="96"/>
      <c r="RKS80" s="96"/>
      <c r="RKT80" s="96"/>
      <c r="RKU80" s="96"/>
      <c r="RKV80" s="96"/>
      <c r="RKW80" s="96"/>
      <c r="RKX80" s="96"/>
      <c r="RKY80" s="96"/>
      <c r="RKZ80" s="96"/>
      <c r="RLA80" s="96"/>
      <c r="RLB80" s="96"/>
      <c r="RLC80" s="96"/>
      <c r="RLD80" s="96"/>
      <c r="RLE80" s="96"/>
      <c r="RLF80" s="96"/>
      <c r="RLG80" s="96"/>
      <c r="RLH80" s="96"/>
      <c r="RLI80" s="96"/>
      <c r="RLJ80" s="96"/>
      <c r="RLK80" s="96"/>
      <c r="RLL80" s="96"/>
      <c r="RLM80" s="96"/>
      <c r="RLN80" s="96"/>
      <c r="RLO80" s="96"/>
      <c r="RLP80" s="96"/>
      <c r="RLQ80" s="96"/>
      <c r="RLR80" s="96"/>
      <c r="RLS80" s="96"/>
      <c r="RLT80" s="96"/>
      <c r="RLU80" s="96"/>
      <c r="RLV80" s="96"/>
      <c r="RLW80" s="96"/>
      <c r="RLX80" s="96"/>
      <c r="RLY80" s="96"/>
      <c r="RLZ80" s="96"/>
      <c r="RMA80" s="96"/>
      <c r="RMB80" s="96"/>
      <c r="RMC80" s="96"/>
      <c r="RMD80" s="96"/>
      <c r="RME80" s="96"/>
      <c r="RMF80" s="96"/>
      <c r="RMG80" s="96"/>
      <c r="RMH80" s="96"/>
      <c r="RMI80" s="96"/>
      <c r="RMJ80" s="96"/>
      <c r="RMK80" s="96"/>
      <c r="RML80" s="96"/>
      <c r="RMM80" s="96"/>
      <c r="RMN80" s="96"/>
      <c r="RMO80" s="96"/>
      <c r="RMP80" s="96"/>
      <c r="RMQ80" s="96"/>
      <c r="RMR80" s="96"/>
      <c r="RMS80" s="96"/>
      <c r="RMT80" s="96"/>
      <c r="RMU80" s="96"/>
      <c r="RMV80" s="96"/>
      <c r="RMW80" s="96"/>
      <c r="RMX80" s="96"/>
      <c r="RMY80" s="96"/>
      <c r="RMZ80" s="96"/>
      <c r="RNA80" s="96"/>
      <c r="RNB80" s="96"/>
      <c r="RNC80" s="96"/>
      <c r="RND80" s="96"/>
      <c r="RNE80" s="96"/>
      <c r="RNF80" s="96"/>
      <c r="RNG80" s="96"/>
      <c r="RNH80" s="96"/>
      <c r="RNI80" s="96"/>
      <c r="RNJ80" s="96"/>
      <c r="RNK80" s="96"/>
      <c r="RNL80" s="96"/>
      <c r="RNM80" s="96"/>
      <c r="RNN80" s="96"/>
      <c r="RNO80" s="96"/>
      <c r="RNP80" s="96"/>
      <c r="RNQ80" s="96"/>
      <c r="RNR80" s="96"/>
      <c r="RNS80" s="96"/>
      <c r="RNT80" s="96"/>
      <c r="RNU80" s="96"/>
      <c r="RNV80" s="96"/>
      <c r="RNW80" s="96"/>
      <c r="RNX80" s="96"/>
      <c r="RNY80" s="96"/>
      <c r="RNZ80" s="96"/>
      <c r="ROA80" s="96"/>
      <c r="ROB80" s="96"/>
      <c r="ROC80" s="96"/>
      <c r="ROD80" s="96"/>
      <c r="ROE80" s="96"/>
      <c r="ROF80" s="96"/>
      <c r="ROG80" s="96"/>
      <c r="ROH80" s="96"/>
      <c r="ROI80" s="96"/>
      <c r="ROJ80" s="96"/>
      <c r="ROK80" s="96"/>
      <c r="ROL80" s="96"/>
      <c r="ROM80" s="96"/>
      <c r="RON80" s="96"/>
      <c r="ROO80" s="96"/>
      <c r="ROP80" s="96"/>
      <c r="ROQ80" s="96"/>
      <c r="ROR80" s="96"/>
      <c r="ROS80" s="96"/>
      <c r="ROT80" s="96"/>
      <c r="ROU80" s="96"/>
      <c r="ROV80" s="96"/>
      <c r="ROW80" s="96"/>
      <c r="ROX80" s="96"/>
      <c r="ROY80" s="96"/>
      <c r="ROZ80" s="96"/>
      <c r="RPA80" s="96"/>
      <c r="RPB80" s="96"/>
      <c r="RPC80" s="96"/>
      <c r="RPD80" s="96"/>
      <c r="RPE80" s="96"/>
      <c r="RPF80" s="96"/>
      <c r="RPG80" s="96"/>
      <c r="RPH80" s="96"/>
      <c r="RPI80" s="96"/>
      <c r="RPJ80" s="96"/>
      <c r="RPK80" s="96"/>
      <c r="RPL80" s="96"/>
      <c r="RPM80" s="96"/>
      <c r="RPN80" s="96"/>
      <c r="RPO80" s="96"/>
      <c r="RPP80" s="96"/>
      <c r="RPQ80" s="96"/>
      <c r="RPR80" s="96"/>
      <c r="RPS80" s="96"/>
      <c r="RPT80" s="96"/>
      <c r="RPU80" s="96"/>
      <c r="RPV80" s="96"/>
      <c r="RPW80" s="96"/>
      <c r="RPX80" s="96"/>
      <c r="RPY80" s="96"/>
      <c r="RPZ80" s="96"/>
      <c r="RQA80" s="96"/>
      <c r="RQB80" s="96"/>
      <c r="RQC80" s="96"/>
      <c r="RQD80" s="96"/>
      <c r="RQE80" s="96"/>
      <c r="RQF80" s="96"/>
      <c r="RQG80" s="96"/>
      <c r="RQH80" s="96"/>
      <c r="RQI80" s="96"/>
      <c r="RQJ80" s="96"/>
      <c r="RQK80" s="96"/>
      <c r="RQL80" s="96"/>
      <c r="RQM80" s="96"/>
      <c r="RQN80" s="96"/>
      <c r="RQO80" s="96"/>
      <c r="RQP80" s="96"/>
      <c r="RQQ80" s="96"/>
      <c r="RQR80" s="96"/>
      <c r="RQS80" s="96"/>
      <c r="RQT80" s="96"/>
      <c r="RQU80" s="96"/>
      <c r="RQV80" s="96"/>
      <c r="RQW80" s="96"/>
      <c r="RQX80" s="96"/>
      <c r="RQY80" s="96"/>
      <c r="RQZ80" s="96"/>
      <c r="RRA80" s="96"/>
      <c r="RRB80" s="96"/>
      <c r="RRC80" s="96"/>
      <c r="RRD80" s="96"/>
      <c r="RRE80" s="96"/>
      <c r="RRF80" s="96"/>
      <c r="RRG80" s="96"/>
      <c r="RRH80" s="96"/>
      <c r="RRI80" s="96"/>
      <c r="RRJ80" s="96"/>
      <c r="RRK80" s="96"/>
      <c r="RRL80" s="96"/>
      <c r="RRM80" s="96"/>
      <c r="RRN80" s="96"/>
      <c r="RRO80" s="96"/>
      <c r="RRP80" s="96"/>
      <c r="RRQ80" s="96"/>
      <c r="RRR80" s="96"/>
      <c r="RRS80" s="96"/>
      <c r="RRT80" s="96"/>
      <c r="RRU80" s="96"/>
      <c r="RRV80" s="96"/>
      <c r="RRW80" s="96"/>
      <c r="RRX80" s="96"/>
      <c r="RRY80" s="96"/>
      <c r="RRZ80" s="96"/>
      <c r="RSA80" s="96"/>
      <c r="RSB80" s="96"/>
      <c r="RSC80" s="96"/>
      <c r="RSD80" s="96"/>
      <c r="RSE80" s="96"/>
      <c r="RSF80" s="96"/>
      <c r="RSG80" s="96"/>
      <c r="RSH80" s="96"/>
      <c r="RSI80" s="96"/>
      <c r="RSJ80" s="96"/>
      <c r="RSK80" s="96"/>
      <c r="RSL80" s="96"/>
      <c r="RSM80" s="96"/>
      <c r="RSN80" s="96"/>
      <c r="RSO80" s="96"/>
      <c r="RSP80" s="96"/>
      <c r="RSQ80" s="96"/>
      <c r="RSR80" s="96"/>
      <c r="RSS80" s="96"/>
      <c r="RST80" s="96"/>
      <c r="RSU80" s="96"/>
      <c r="RSV80" s="96"/>
      <c r="RSW80" s="96"/>
      <c r="RSX80" s="96"/>
      <c r="RSY80" s="96"/>
      <c r="RSZ80" s="96"/>
      <c r="RTA80" s="96"/>
      <c r="RTB80" s="96"/>
      <c r="RTC80" s="96"/>
      <c r="RTD80" s="96"/>
      <c r="RTE80" s="96"/>
      <c r="RTF80" s="96"/>
      <c r="RTG80" s="96"/>
      <c r="RTH80" s="96"/>
      <c r="RTI80" s="96"/>
      <c r="RTJ80" s="96"/>
      <c r="RTK80" s="96"/>
      <c r="RTL80" s="96"/>
      <c r="RTM80" s="96"/>
      <c r="RTN80" s="96"/>
      <c r="RTO80" s="96"/>
      <c r="RTP80" s="96"/>
      <c r="RTQ80" s="96"/>
      <c r="RTR80" s="96"/>
      <c r="RTS80" s="96"/>
      <c r="RTT80" s="96"/>
      <c r="RTU80" s="96"/>
      <c r="RTV80" s="96"/>
      <c r="RTW80" s="96"/>
      <c r="RTX80" s="96"/>
      <c r="RTY80" s="96"/>
      <c r="RTZ80" s="96"/>
      <c r="RUA80" s="96"/>
      <c r="RUB80" s="96"/>
      <c r="RUC80" s="96"/>
      <c r="RUD80" s="96"/>
      <c r="RUE80" s="96"/>
      <c r="RUF80" s="96"/>
      <c r="RUG80" s="96"/>
      <c r="RUH80" s="96"/>
      <c r="RUI80" s="96"/>
      <c r="RUJ80" s="96"/>
      <c r="RUK80" s="96"/>
      <c r="RUL80" s="96"/>
      <c r="RUM80" s="96"/>
      <c r="RUN80" s="96"/>
      <c r="RUO80" s="96"/>
      <c r="RUP80" s="96"/>
      <c r="RUQ80" s="96"/>
      <c r="RUR80" s="96"/>
      <c r="RUS80" s="96"/>
      <c r="RUT80" s="96"/>
      <c r="RUU80" s="96"/>
      <c r="RUV80" s="96"/>
      <c r="RUW80" s="96"/>
      <c r="RUX80" s="96"/>
      <c r="RUY80" s="96"/>
      <c r="RUZ80" s="96"/>
      <c r="RVA80" s="96"/>
      <c r="RVB80" s="96"/>
      <c r="RVC80" s="96"/>
      <c r="RVD80" s="96"/>
      <c r="RVE80" s="96"/>
      <c r="RVF80" s="96"/>
      <c r="RVG80" s="96"/>
      <c r="RVH80" s="96"/>
      <c r="RVI80" s="96"/>
      <c r="RVJ80" s="96"/>
      <c r="RVK80" s="96"/>
      <c r="RVL80" s="96"/>
      <c r="RVM80" s="96"/>
      <c r="RVN80" s="96"/>
      <c r="RVO80" s="96"/>
      <c r="RVP80" s="96"/>
      <c r="RVQ80" s="96"/>
      <c r="RVR80" s="96"/>
      <c r="RVS80" s="96"/>
      <c r="RVT80" s="96"/>
      <c r="RVU80" s="96"/>
      <c r="RVV80" s="96"/>
      <c r="RVW80" s="96"/>
      <c r="RVX80" s="96"/>
      <c r="RVY80" s="96"/>
      <c r="RVZ80" s="96"/>
      <c r="RWA80" s="96"/>
      <c r="RWB80" s="96"/>
      <c r="RWC80" s="96"/>
      <c r="RWD80" s="96"/>
      <c r="RWE80" s="96"/>
      <c r="RWF80" s="96"/>
      <c r="RWG80" s="96"/>
      <c r="RWH80" s="96"/>
      <c r="RWI80" s="96"/>
      <c r="RWJ80" s="96"/>
      <c r="RWK80" s="96"/>
      <c r="RWL80" s="96"/>
      <c r="RWM80" s="96"/>
      <c r="RWN80" s="96"/>
      <c r="RWO80" s="96"/>
      <c r="RWP80" s="96"/>
      <c r="RWQ80" s="96"/>
      <c r="RWR80" s="96"/>
      <c r="RWS80" s="96"/>
      <c r="RWT80" s="96"/>
      <c r="RWU80" s="96"/>
      <c r="RWV80" s="96"/>
      <c r="RWW80" s="96"/>
      <c r="RWX80" s="96"/>
      <c r="RWY80" s="96"/>
      <c r="RWZ80" s="96"/>
      <c r="RXA80" s="96"/>
      <c r="RXB80" s="96"/>
      <c r="RXC80" s="96"/>
      <c r="RXD80" s="96"/>
      <c r="RXE80" s="96"/>
      <c r="RXF80" s="96"/>
      <c r="RXG80" s="96"/>
      <c r="RXH80" s="96"/>
      <c r="RXI80" s="96"/>
      <c r="RXJ80" s="96"/>
      <c r="RXK80" s="96"/>
      <c r="RXL80" s="96"/>
      <c r="RXM80" s="96"/>
      <c r="RXN80" s="96"/>
      <c r="RXO80" s="96"/>
      <c r="RXP80" s="96"/>
      <c r="RXQ80" s="96"/>
      <c r="RXR80" s="96"/>
      <c r="RXS80" s="96"/>
      <c r="RXT80" s="96"/>
      <c r="RXU80" s="96"/>
      <c r="RXV80" s="96"/>
      <c r="RXW80" s="96"/>
      <c r="RXX80" s="96"/>
      <c r="RXY80" s="96"/>
      <c r="RXZ80" s="96"/>
      <c r="RYA80" s="96"/>
      <c r="RYB80" s="96"/>
      <c r="RYC80" s="96"/>
      <c r="RYD80" s="96"/>
      <c r="RYE80" s="96"/>
      <c r="RYF80" s="96"/>
      <c r="RYG80" s="96"/>
      <c r="RYH80" s="96"/>
      <c r="RYI80" s="96"/>
      <c r="RYJ80" s="96"/>
      <c r="RYK80" s="96"/>
      <c r="RYL80" s="96"/>
      <c r="RYM80" s="96"/>
      <c r="RYN80" s="96"/>
      <c r="RYO80" s="96"/>
      <c r="RYP80" s="96"/>
      <c r="RYQ80" s="96"/>
      <c r="RYR80" s="96"/>
      <c r="RYS80" s="96"/>
      <c r="RYT80" s="96"/>
      <c r="RYU80" s="96"/>
      <c r="RYV80" s="96"/>
      <c r="RYW80" s="96"/>
      <c r="RYX80" s="96"/>
      <c r="RYY80" s="96"/>
      <c r="RYZ80" s="96"/>
      <c r="RZA80" s="96"/>
      <c r="RZB80" s="96"/>
      <c r="RZC80" s="96"/>
      <c r="RZD80" s="96"/>
      <c r="RZE80" s="96"/>
      <c r="RZF80" s="96"/>
      <c r="RZG80" s="96"/>
      <c r="RZH80" s="96"/>
      <c r="RZI80" s="96"/>
      <c r="RZJ80" s="96"/>
      <c r="RZK80" s="96"/>
      <c r="RZL80" s="96"/>
      <c r="RZM80" s="96"/>
      <c r="RZN80" s="96"/>
      <c r="RZO80" s="96"/>
      <c r="RZP80" s="96"/>
      <c r="RZQ80" s="96"/>
      <c r="RZR80" s="96"/>
      <c r="RZS80" s="96"/>
      <c r="RZT80" s="96"/>
      <c r="RZU80" s="96"/>
      <c r="RZV80" s="96"/>
      <c r="RZW80" s="96"/>
      <c r="RZX80" s="96"/>
      <c r="RZY80" s="96"/>
      <c r="RZZ80" s="96"/>
      <c r="SAA80" s="96"/>
      <c r="SAB80" s="96"/>
      <c r="SAC80" s="96"/>
      <c r="SAD80" s="96"/>
      <c r="SAE80" s="96"/>
      <c r="SAF80" s="96"/>
      <c r="SAG80" s="96"/>
      <c r="SAH80" s="96"/>
      <c r="SAI80" s="96"/>
      <c r="SAJ80" s="96"/>
      <c r="SAK80" s="96"/>
      <c r="SAL80" s="96"/>
      <c r="SAM80" s="96"/>
      <c r="SAN80" s="96"/>
      <c r="SAO80" s="96"/>
      <c r="SAP80" s="96"/>
      <c r="SAQ80" s="96"/>
      <c r="SAR80" s="96"/>
      <c r="SAS80" s="96"/>
      <c r="SAT80" s="96"/>
      <c r="SAU80" s="96"/>
      <c r="SAV80" s="96"/>
      <c r="SAW80" s="96"/>
      <c r="SAX80" s="96"/>
      <c r="SAY80" s="96"/>
      <c r="SAZ80" s="96"/>
      <c r="SBA80" s="96"/>
      <c r="SBB80" s="96"/>
      <c r="SBC80" s="96"/>
      <c r="SBD80" s="96"/>
      <c r="SBE80" s="96"/>
      <c r="SBF80" s="96"/>
      <c r="SBG80" s="96"/>
      <c r="SBH80" s="96"/>
      <c r="SBI80" s="96"/>
      <c r="SBJ80" s="96"/>
      <c r="SBK80" s="96"/>
      <c r="SBL80" s="96"/>
      <c r="SBM80" s="96"/>
      <c r="SBN80" s="96"/>
      <c r="SBO80" s="96"/>
      <c r="SBP80" s="96"/>
      <c r="SBQ80" s="96"/>
      <c r="SBR80" s="96"/>
      <c r="SBS80" s="96"/>
      <c r="SBT80" s="96"/>
      <c r="SBU80" s="96"/>
      <c r="SBV80" s="96"/>
      <c r="SBW80" s="96"/>
      <c r="SBX80" s="96"/>
      <c r="SBY80" s="96"/>
      <c r="SBZ80" s="96"/>
      <c r="SCA80" s="96"/>
      <c r="SCB80" s="96"/>
      <c r="SCC80" s="96"/>
      <c r="SCD80" s="96"/>
      <c r="SCE80" s="96"/>
      <c r="SCF80" s="96"/>
      <c r="SCG80" s="96"/>
      <c r="SCH80" s="96"/>
      <c r="SCI80" s="96"/>
      <c r="SCJ80" s="96"/>
      <c r="SCK80" s="96"/>
      <c r="SCL80" s="96"/>
      <c r="SCM80" s="96"/>
      <c r="SCN80" s="96"/>
      <c r="SCO80" s="96"/>
      <c r="SCP80" s="96"/>
      <c r="SCQ80" s="96"/>
      <c r="SCR80" s="96"/>
      <c r="SCS80" s="96"/>
      <c r="SCT80" s="96"/>
      <c r="SCU80" s="96"/>
      <c r="SCV80" s="96"/>
      <c r="SCW80" s="96"/>
      <c r="SCX80" s="96"/>
      <c r="SCY80" s="96"/>
      <c r="SCZ80" s="96"/>
      <c r="SDA80" s="96"/>
      <c r="SDB80" s="96"/>
      <c r="SDC80" s="96"/>
      <c r="SDD80" s="96"/>
      <c r="SDE80" s="96"/>
      <c r="SDF80" s="96"/>
      <c r="SDG80" s="96"/>
      <c r="SDH80" s="96"/>
      <c r="SDI80" s="96"/>
      <c r="SDJ80" s="96"/>
      <c r="SDK80" s="96"/>
      <c r="SDL80" s="96"/>
      <c r="SDM80" s="96"/>
      <c r="SDN80" s="96"/>
      <c r="SDO80" s="96"/>
      <c r="SDP80" s="96"/>
      <c r="SDQ80" s="96"/>
      <c r="SDR80" s="96"/>
      <c r="SDS80" s="96"/>
      <c r="SDT80" s="96"/>
      <c r="SDU80" s="96"/>
      <c r="SDV80" s="96"/>
      <c r="SDW80" s="96"/>
      <c r="SDX80" s="96"/>
      <c r="SDY80" s="96"/>
      <c r="SDZ80" s="96"/>
      <c r="SEA80" s="96"/>
      <c r="SEB80" s="96"/>
      <c r="SEC80" s="96"/>
      <c r="SED80" s="96"/>
      <c r="SEE80" s="96"/>
      <c r="SEF80" s="96"/>
      <c r="SEG80" s="96"/>
      <c r="SEH80" s="96"/>
      <c r="SEI80" s="96"/>
      <c r="SEJ80" s="96"/>
      <c r="SEK80" s="96"/>
      <c r="SEL80" s="96"/>
      <c r="SEM80" s="96"/>
      <c r="SEN80" s="96"/>
      <c r="SEO80" s="96"/>
      <c r="SEP80" s="96"/>
      <c r="SEQ80" s="96"/>
      <c r="SER80" s="96"/>
      <c r="SES80" s="96"/>
      <c r="SET80" s="96"/>
      <c r="SEU80" s="96"/>
      <c r="SEV80" s="96"/>
      <c r="SEW80" s="96"/>
      <c r="SEX80" s="96"/>
      <c r="SEY80" s="96"/>
      <c r="SEZ80" s="96"/>
      <c r="SFA80" s="96"/>
      <c r="SFB80" s="96"/>
      <c r="SFC80" s="96"/>
      <c r="SFD80" s="96"/>
      <c r="SFE80" s="96"/>
      <c r="SFF80" s="96"/>
      <c r="SFG80" s="96"/>
      <c r="SFH80" s="96"/>
      <c r="SFI80" s="96"/>
      <c r="SFJ80" s="96"/>
      <c r="SFK80" s="96"/>
      <c r="SFL80" s="96"/>
      <c r="SFM80" s="96"/>
      <c r="SFN80" s="96"/>
      <c r="SFO80" s="96"/>
      <c r="SFP80" s="96"/>
      <c r="SFQ80" s="96"/>
      <c r="SFR80" s="96"/>
      <c r="SFS80" s="96"/>
      <c r="SFT80" s="96"/>
      <c r="SFU80" s="96"/>
      <c r="SFV80" s="96"/>
      <c r="SFW80" s="96"/>
      <c r="SFX80" s="96"/>
      <c r="SFY80" s="96"/>
      <c r="SFZ80" s="96"/>
      <c r="SGA80" s="96"/>
      <c r="SGB80" s="96"/>
      <c r="SGC80" s="96"/>
      <c r="SGD80" s="96"/>
      <c r="SGE80" s="96"/>
      <c r="SGF80" s="96"/>
      <c r="SGG80" s="96"/>
      <c r="SGH80" s="96"/>
      <c r="SGI80" s="96"/>
      <c r="SGJ80" s="96"/>
      <c r="SGK80" s="96"/>
      <c r="SGL80" s="96"/>
      <c r="SGM80" s="96"/>
      <c r="SGN80" s="96"/>
      <c r="SGO80" s="96"/>
      <c r="SGP80" s="96"/>
      <c r="SGQ80" s="96"/>
      <c r="SGR80" s="96"/>
      <c r="SGS80" s="96"/>
      <c r="SGT80" s="96"/>
      <c r="SGU80" s="96"/>
      <c r="SGV80" s="96"/>
      <c r="SGW80" s="96"/>
      <c r="SGX80" s="96"/>
      <c r="SGY80" s="96"/>
      <c r="SGZ80" s="96"/>
      <c r="SHA80" s="96"/>
      <c r="SHB80" s="96"/>
      <c r="SHC80" s="96"/>
      <c r="SHD80" s="96"/>
      <c r="SHE80" s="96"/>
      <c r="SHF80" s="96"/>
      <c r="SHG80" s="96"/>
      <c r="SHH80" s="96"/>
      <c r="SHI80" s="96"/>
      <c r="SHJ80" s="96"/>
      <c r="SHK80" s="96"/>
      <c r="SHL80" s="96"/>
      <c r="SHM80" s="96"/>
      <c r="SHN80" s="96"/>
      <c r="SHO80" s="96"/>
      <c r="SHP80" s="96"/>
      <c r="SHQ80" s="96"/>
      <c r="SHR80" s="96"/>
      <c r="SHS80" s="96"/>
      <c r="SHT80" s="96"/>
      <c r="SHU80" s="96"/>
      <c r="SHV80" s="96"/>
      <c r="SHW80" s="96"/>
      <c r="SHX80" s="96"/>
      <c r="SHY80" s="96"/>
      <c r="SHZ80" s="96"/>
      <c r="SIA80" s="96"/>
      <c r="SIB80" s="96"/>
      <c r="SIC80" s="96"/>
      <c r="SID80" s="96"/>
      <c r="SIE80" s="96"/>
      <c r="SIF80" s="96"/>
      <c r="SIG80" s="96"/>
      <c r="SIH80" s="96"/>
      <c r="SII80" s="96"/>
      <c r="SIJ80" s="96"/>
      <c r="SIK80" s="96"/>
      <c r="SIL80" s="96"/>
      <c r="SIM80" s="96"/>
      <c r="SIN80" s="96"/>
      <c r="SIO80" s="96"/>
      <c r="SIP80" s="96"/>
      <c r="SIQ80" s="96"/>
      <c r="SIR80" s="96"/>
      <c r="SIS80" s="96"/>
      <c r="SIT80" s="96"/>
      <c r="SIU80" s="96"/>
      <c r="SIV80" s="96"/>
      <c r="SIW80" s="96"/>
      <c r="SIX80" s="96"/>
      <c r="SIY80" s="96"/>
      <c r="SIZ80" s="96"/>
      <c r="SJA80" s="96"/>
      <c r="SJB80" s="96"/>
      <c r="SJC80" s="96"/>
      <c r="SJD80" s="96"/>
      <c r="SJE80" s="96"/>
      <c r="SJF80" s="96"/>
      <c r="SJG80" s="96"/>
      <c r="SJH80" s="96"/>
      <c r="SJI80" s="96"/>
      <c r="SJJ80" s="96"/>
      <c r="SJK80" s="96"/>
      <c r="SJL80" s="96"/>
      <c r="SJM80" s="96"/>
      <c r="SJN80" s="96"/>
      <c r="SJO80" s="96"/>
      <c r="SJP80" s="96"/>
      <c r="SJQ80" s="96"/>
      <c r="SJR80" s="96"/>
      <c r="SJS80" s="96"/>
      <c r="SJT80" s="96"/>
      <c r="SJU80" s="96"/>
      <c r="SJV80" s="96"/>
      <c r="SJW80" s="96"/>
      <c r="SJX80" s="96"/>
      <c r="SJY80" s="96"/>
      <c r="SJZ80" s="96"/>
      <c r="SKA80" s="96"/>
      <c r="SKB80" s="96"/>
      <c r="SKC80" s="96"/>
      <c r="SKD80" s="96"/>
      <c r="SKE80" s="96"/>
      <c r="SKF80" s="96"/>
      <c r="SKG80" s="96"/>
      <c r="SKH80" s="96"/>
      <c r="SKI80" s="96"/>
      <c r="SKJ80" s="96"/>
      <c r="SKK80" s="96"/>
      <c r="SKL80" s="96"/>
      <c r="SKM80" s="96"/>
      <c r="SKN80" s="96"/>
      <c r="SKO80" s="96"/>
      <c r="SKP80" s="96"/>
      <c r="SKQ80" s="96"/>
      <c r="SKR80" s="96"/>
      <c r="SKS80" s="96"/>
      <c r="SKT80" s="96"/>
      <c r="SKU80" s="96"/>
      <c r="SKV80" s="96"/>
      <c r="SKW80" s="96"/>
      <c r="SKX80" s="96"/>
      <c r="SKY80" s="96"/>
      <c r="SKZ80" s="96"/>
      <c r="SLA80" s="96"/>
      <c r="SLB80" s="96"/>
      <c r="SLC80" s="96"/>
      <c r="SLD80" s="96"/>
      <c r="SLE80" s="96"/>
      <c r="SLF80" s="96"/>
      <c r="SLG80" s="96"/>
      <c r="SLH80" s="96"/>
      <c r="SLI80" s="96"/>
      <c r="SLJ80" s="96"/>
      <c r="SLK80" s="96"/>
      <c r="SLL80" s="96"/>
      <c r="SLM80" s="96"/>
      <c r="SLN80" s="96"/>
      <c r="SLO80" s="96"/>
      <c r="SLP80" s="96"/>
      <c r="SLQ80" s="96"/>
      <c r="SLR80" s="96"/>
      <c r="SLS80" s="96"/>
      <c r="SLT80" s="96"/>
      <c r="SLU80" s="96"/>
      <c r="SLV80" s="96"/>
      <c r="SLW80" s="96"/>
      <c r="SLX80" s="96"/>
      <c r="SLY80" s="96"/>
      <c r="SLZ80" s="96"/>
      <c r="SMA80" s="96"/>
      <c r="SMB80" s="96"/>
      <c r="SMC80" s="96"/>
      <c r="SMD80" s="96"/>
      <c r="SME80" s="96"/>
      <c r="SMF80" s="96"/>
      <c r="SMG80" s="96"/>
      <c r="SMH80" s="96"/>
      <c r="SMI80" s="96"/>
      <c r="SMJ80" s="96"/>
      <c r="SMK80" s="96"/>
      <c r="SML80" s="96"/>
      <c r="SMM80" s="96"/>
      <c r="SMN80" s="96"/>
      <c r="SMO80" s="96"/>
      <c r="SMP80" s="96"/>
      <c r="SMQ80" s="96"/>
      <c r="SMR80" s="96"/>
      <c r="SMS80" s="96"/>
      <c r="SMT80" s="96"/>
      <c r="SMU80" s="96"/>
      <c r="SMV80" s="96"/>
      <c r="SMW80" s="96"/>
      <c r="SMX80" s="96"/>
      <c r="SMY80" s="96"/>
      <c r="SMZ80" s="96"/>
      <c r="SNA80" s="96"/>
      <c r="SNB80" s="96"/>
      <c r="SNC80" s="96"/>
      <c r="SND80" s="96"/>
      <c r="SNE80" s="96"/>
      <c r="SNF80" s="96"/>
      <c r="SNG80" s="96"/>
      <c r="SNH80" s="96"/>
      <c r="SNI80" s="96"/>
      <c r="SNJ80" s="96"/>
      <c r="SNK80" s="96"/>
      <c r="SNL80" s="96"/>
      <c r="SNM80" s="96"/>
      <c r="SNN80" s="96"/>
      <c r="SNO80" s="96"/>
      <c r="SNP80" s="96"/>
      <c r="SNQ80" s="96"/>
      <c r="SNR80" s="96"/>
      <c r="SNS80" s="96"/>
      <c r="SNT80" s="96"/>
      <c r="SNU80" s="96"/>
      <c r="SNV80" s="96"/>
      <c r="SNW80" s="96"/>
      <c r="SNX80" s="96"/>
      <c r="SNY80" s="96"/>
      <c r="SNZ80" s="96"/>
      <c r="SOA80" s="96"/>
      <c r="SOB80" s="96"/>
      <c r="SOC80" s="96"/>
      <c r="SOD80" s="96"/>
      <c r="SOE80" s="96"/>
      <c r="SOF80" s="96"/>
      <c r="SOG80" s="96"/>
      <c r="SOH80" s="96"/>
      <c r="SOI80" s="96"/>
      <c r="SOJ80" s="96"/>
      <c r="SOK80" s="96"/>
      <c r="SOL80" s="96"/>
      <c r="SOM80" s="96"/>
      <c r="SON80" s="96"/>
      <c r="SOO80" s="96"/>
      <c r="SOP80" s="96"/>
      <c r="SOQ80" s="96"/>
      <c r="SOR80" s="96"/>
      <c r="SOS80" s="96"/>
      <c r="SOT80" s="96"/>
      <c r="SOU80" s="96"/>
      <c r="SOV80" s="96"/>
      <c r="SOW80" s="96"/>
      <c r="SOX80" s="96"/>
      <c r="SOY80" s="96"/>
      <c r="SOZ80" s="96"/>
      <c r="SPA80" s="96"/>
      <c r="SPB80" s="96"/>
      <c r="SPC80" s="96"/>
      <c r="SPD80" s="96"/>
      <c r="SPE80" s="96"/>
      <c r="SPF80" s="96"/>
      <c r="SPG80" s="96"/>
      <c r="SPH80" s="96"/>
      <c r="SPI80" s="96"/>
      <c r="SPJ80" s="96"/>
      <c r="SPK80" s="96"/>
      <c r="SPL80" s="96"/>
      <c r="SPM80" s="96"/>
      <c r="SPN80" s="96"/>
      <c r="SPO80" s="96"/>
      <c r="SPP80" s="96"/>
      <c r="SPQ80" s="96"/>
      <c r="SPR80" s="96"/>
      <c r="SPS80" s="96"/>
      <c r="SPT80" s="96"/>
      <c r="SPU80" s="96"/>
      <c r="SPV80" s="96"/>
      <c r="SPW80" s="96"/>
      <c r="SPX80" s="96"/>
      <c r="SPY80" s="96"/>
      <c r="SPZ80" s="96"/>
      <c r="SQA80" s="96"/>
      <c r="SQB80" s="96"/>
      <c r="SQC80" s="96"/>
      <c r="SQD80" s="96"/>
      <c r="SQE80" s="96"/>
      <c r="SQF80" s="96"/>
      <c r="SQG80" s="96"/>
      <c r="SQH80" s="96"/>
      <c r="SQI80" s="96"/>
      <c r="SQJ80" s="96"/>
      <c r="SQK80" s="96"/>
      <c r="SQL80" s="96"/>
      <c r="SQM80" s="96"/>
      <c r="SQN80" s="96"/>
      <c r="SQO80" s="96"/>
      <c r="SQP80" s="96"/>
      <c r="SQQ80" s="96"/>
      <c r="SQR80" s="96"/>
      <c r="SQS80" s="96"/>
      <c r="SQT80" s="96"/>
      <c r="SQU80" s="96"/>
      <c r="SQV80" s="96"/>
      <c r="SQW80" s="96"/>
      <c r="SQX80" s="96"/>
      <c r="SQY80" s="96"/>
      <c r="SQZ80" s="96"/>
      <c r="SRA80" s="96"/>
      <c r="SRB80" s="96"/>
      <c r="SRC80" s="96"/>
      <c r="SRD80" s="96"/>
      <c r="SRE80" s="96"/>
      <c r="SRF80" s="96"/>
      <c r="SRG80" s="96"/>
      <c r="SRH80" s="96"/>
      <c r="SRI80" s="96"/>
      <c r="SRJ80" s="96"/>
      <c r="SRK80" s="96"/>
      <c r="SRL80" s="96"/>
      <c r="SRM80" s="96"/>
      <c r="SRN80" s="96"/>
      <c r="SRO80" s="96"/>
      <c r="SRP80" s="96"/>
      <c r="SRQ80" s="96"/>
      <c r="SRR80" s="96"/>
      <c r="SRS80" s="96"/>
      <c r="SRT80" s="96"/>
      <c r="SRU80" s="96"/>
      <c r="SRV80" s="96"/>
      <c r="SRW80" s="96"/>
      <c r="SRX80" s="96"/>
      <c r="SRY80" s="96"/>
      <c r="SRZ80" s="96"/>
      <c r="SSA80" s="96"/>
      <c r="SSB80" s="96"/>
      <c r="SSC80" s="96"/>
      <c r="SSD80" s="96"/>
      <c r="SSE80" s="96"/>
      <c r="SSF80" s="96"/>
      <c r="SSG80" s="96"/>
      <c r="SSH80" s="96"/>
      <c r="SSI80" s="96"/>
      <c r="SSJ80" s="96"/>
      <c r="SSK80" s="96"/>
      <c r="SSL80" s="96"/>
      <c r="SSM80" s="96"/>
      <c r="SSN80" s="96"/>
      <c r="SSO80" s="96"/>
      <c r="SSP80" s="96"/>
      <c r="SSQ80" s="96"/>
      <c r="SSR80" s="96"/>
      <c r="SSS80" s="96"/>
      <c r="SST80" s="96"/>
      <c r="SSU80" s="96"/>
      <c r="SSV80" s="96"/>
      <c r="SSW80" s="96"/>
      <c r="SSX80" s="96"/>
      <c r="SSY80" s="96"/>
      <c r="SSZ80" s="96"/>
      <c r="STA80" s="96"/>
      <c r="STB80" s="96"/>
      <c r="STC80" s="96"/>
      <c r="STD80" s="96"/>
      <c r="STE80" s="96"/>
      <c r="STF80" s="96"/>
      <c r="STG80" s="96"/>
      <c r="STH80" s="96"/>
      <c r="STI80" s="96"/>
      <c r="STJ80" s="96"/>
      <c r="STK80" s="96"/>
      <c r="STL80" s="96"/>
      <c r="STM80" s="96"/>
      <c r="STN80" s="96"/>
      <c r="STO80" s="96"/>
      <c r="STP80" s="96"/>
      <c r="STQ80" s="96"/>
      <c r="STR80" s="96"/>
      <c r="STS80" s="96"/>
      <c r="STT80" s="96"/>
      <c r="STU80" s="96"/>
      <c r="STV80" s="96"/>
      <c r="STW80" s="96"/>
      <c r="STX80" s="96"/>
      <c r="STY80" s="96"/>
      <c r="STZ80" s="96"/>
      <c r="SUA80" s="96"/>
      <c r="SUB80" s="96"/>
      <c r="SUC80" s="96"/>
      <c r="SUD80" s="96"/>
      <c r="SUE80" s="96"/>
      <c r="SUF80" s="96"/>
      <c r="SUG80" s="96"/>
      <c r="SUH80" s="96"/>
      <c r="SUI80" s="96"/>
      <c r="SUJ80" s="96"/>
      <c r="SUK80" s="96"/>
      <c r="SUL80" s="96"/>
      <c r="SUM80" s="96"/>
      <c r="SUN80" s="96"/>
      <c r="SUO80" s="96"/>
      <c r="SUP80" s="96"/>
      <c r="SUQ80" s="96"/>
      <c r="SUR80" s="96"/>
      <c r="SUS80" s="96"/>
      <c r="SUT80" s="96"/>
      <c r="SUU80" s="96"/>
      <c r="SUV80" s="96"/>
      <c r="SUW80" s="96"/>
      <c r="SUX80" s="96"/>
      <c r="SUY80" s="96"/>
      <c r="SUZ80" s="96"/>
      <c r="SVA80" s="96"/>
      <c r="SVB80" s="96"/>
      <c r="SVC80" s="96"/>
      <c r="SVD80" s="96"/>
      <c r="SVE80" s="96"/>
      <c r="SVF80" s="96"/>
      <c r="SVG80" s="96"/>
      <c r="SVH80" s="96"/>
      <c r="SVI80" s="96"/>
      <c r="SVJ80" s="96"/>
      <c r="SVK80" s="96"/>
      <c r="SVL80" s="96"/>
      <c r="SVM80" s="96"/>
      <c r="SVN80" s="96"/>
      <c r="SVO80" s="96"/>
      <c r="SVP80" s="96"/>
      <c r="SVQ80" s="96"/>
      <c r="SVR80" s="96"/>
      <c r="SVS80" s="96"/>
      <c r="SVT80" s="96"/>
      <c r="SVU80" s="96"/>
      <c r="SVV80" s="96"/>
      <c r="SVW80" s="96"/>
      <c r="SVX80" s="96"/>
      <c r="SVY80" s="96"/>
      <c r="SVZ80" s="96"/>
      <c r="SWA80" s="96"/>
      <c r="SWB80" s="96"/>
      <c r="SWC80" s="96"/>
      <c r="SWD80" s="96"/>
      <c r="SWE80" s="96"/>
      <c r="SWF80" s="96"/>
      <c r="SWG80" s="96"/>
      <c r="SWH80" s="96"/>
      <c r="SWI80" s="96"/>
      <c r="SWJ80" s="96"/>
      <c r="SWK80" s="96"/>
      <c r="SWL80" s="96"/>
      <c r="SWM80" s="96"/>
      <c r="SWN80" s="96"/>
      <c r="SWO80" s="96"/>
      <c r="SWP80" s="96"/>
      <c r="SWQ80" s="96"/>
      <c r="SWR80" s="96"/>
      <c r="SWS80" s="96"/>
      <c r="SWT80" s="96"/>
      <c r="SWU80" s="96"/>
      <c r="SWV80" s="96"/>
      <c r="SWW80" s="96"/>
      <c r="SWX80" s="96"/>
      <c r="SWY80" s="96"/>
      <c r="SWZ80" s="96"/>
      <c r="SXA80" s="96"/>
      <c r="SXB80" s="96"/>
      <c r="SXC80" s="96"/>
      <c r="SXD80" s="96"/>
      <c r="SXE80" s="96"/>
      <c r="SXF80" s="96"/>
      <c r="SXG80" s="96"/>
      <c r="SXH80" s="96"/>
      <c r="SXI80" s="96"/>
      <c r="SXJ80" s="96"/>
      <c r="SXK80" s="96"/>
      <c r="SXL80" s="96"/>
      <c r="SXM80" s="96"/>
      <c r="SXN80" s="96"/>
      <c r="SXO80" s="96"/>
      <c r="SXP80" s="96"/>
      <c r="SXQ80" s="96"/>
      <c r="SXR80" s="96"/>
      <c r="SXS80" s="96"/>
      <c r="SXT80" s="96"/>
      <c r="SXU80" s="96"/>
      <c r="SXV80" s="96"/>
      <c r="SXW80" s="96"/>
      <c r="SXX80" s="96"/>
      <c r="SXY80" s="96"/>
      <c r="SXZ80" s="96"/>
      <c r="SYA80" s="96"/>
      <c r="SYB80" s="96"/>
      <c r="SYC80" s="96"/>
      <c r="SYD80" s="96"/>
      <c r="SYE80" s="96"/>
      <c r="SYF80" s="96"/>
      <c r="SYG80" s="96"/>
      <c r="SYH80" s="96"/>
      <c r="SYI80" s="96"/>
      <c r="SYJ80" s="96"/>
      <c r="SYK80" s="96"/>
      <c r="SYL80" s="96"/>
      <c r="SYM80" s="96"/>
      <c r="SYN80" s="96"/>
      <c r="SYO80" s="96"/>
      <c r="SYP80" s="96"/>
      <c r="SYQ80" s="96"/>
      <c r="SYR80" s="96"/>
      <c r="SYS80" s="96"/>
      <c r="SYT80" s="96"/>
      <c r="SYU80" s="96"/>
      <c r="SYV80" s="96"/>
      <c r="SYW80" s="96"/>
      <c r="SYX80" s="96"/>
      <c r="SYY80" s="96"/>
      <c r="SYZ80" s="96"/>
      <c r="SZA80" s="96"/>
      <c r="SZB80" s="96"/>
      <c r="SZC80" s="96"/>
      <c r="SZD80" s="96"/>
      <c r="SZE80" s="96"/>
      <c r="SZF80" s="96"/>
      <c r="SZG80" s="96"/>
      <c r="SZH80" s="96"/>
      <c r="SZI80" s="96"/>
      <c r="SZJ80" s="96"/>
      <c r="SZK80" s="96"/>
      <c r="SZL80" s="96"/>
      <c r="SZM80" s="96"/>
      <c r="SZN80" s="96"/>
      <c r="SZO80" s="96"/>
      <c r="SZP80" s="96"/>
      <c r="SZQ80" s="96"/>
      <c r="SZR80" s="96"/>
      <c r="SZS80" s="96"/>
      <c r="SZT80" s="96"/>
      <c r="SZU80" s="96"/>
      <c r="SZV80" s="96"/>
      <c r="SZW80" s="96"/>
      <c r="SZX80" s="96"/>
      <c r="SZY80" s="96"/>
      <c r="SZZ80" s="96"/>
      <c r="TAA80" s="96"/>
      <c r="TAB80" s="96"/>
      <c r="TAC80" s="96"/>
      <c r="TAD80" s="96"/>
      <c r="TAE80" s="96"/>
      <c r="TAF80" s="96"/>
      <c r="TAG80" s="96"/>
      <c r="TAH80" s="96"/>
      <c r="TAI80" s="96"/>
      <c r="TAJ80" s="96"/>
      <c r="TAK80" s="96"/>
      <c r="TAL80" s="96"/>
      <c r="TAM80" s="96"/>
      <c r="TAN80" s="96"/>
      <c r="TAO80" s="96"/>
      <c r="TAP80" s="96"/>
      <c r="TAQ80" s="96"/>
      <c r="TAR80" s="96"/>
      <c r="TAS80" s="96"/>
      <c r="TAT80" s="96"/>
      <c r="TAU80" s="96"/>
      <c r="TAV80" s="96"/>
      <c r="TAW80" s="96"/>
      <c r="TAX80" s="96"/>
      <c r="TAY80" s="96"/>
      <c r="TAZ80" s="96"/>
      <c r="TBA80" s="96"/>
      <c r="TBB80" s="96"/>
      <c r="TBC80" s="96"/>
      <c r="TBD80" s="96"/>
      <c r="TBE80" s="96"/>
      <c r="TBF80" s="96"/>
      <c r="TBG80" s="96"/>
      <c r="TBH80" s="96"/>
      <c r="TBI80" s="96"/>
      <c r="TBJ80" s="96"/>
      <c r="TBK80" s="96"/>
      <c r="TBL80" s="96"/>
      <c r="TBM80" s="96"/>
      <c r="TBN80" s="96"/>
      <c r="TBO80" s="96"/>
      <c r="TBP80" s="96"/>
      <c r="TBQ80" s="96"/>
      <c r="TBR80" s="96"/>
      <c r="TBS80" s="96"/>
      <c r="TBT80" s="96"/>
      <c r="TBU80" s="96"/>
      <c r="TBV80" s="96"/>
      <c r="TBW80" s="96"/>
      <c r="TBX80" s="96"/>
      <c r="TBY80" s="96"/>
      <c r="TBZ80" s="96"/>
      <c r="TCA80" s="96"/>
      <c r="TCB80" s="96"/>
      <c r="TCC80" s="96"/>
      <c r="TCD80" s="96"/>
      <c r="TCE80" s="96"/>
      <c r="TCF80" s="96"/>
      <c r="TCG80" s="96"/>
      <c r="TCH80" s="96"/>
      <c r="TCI80" s="96"/>
      <c r="TCJ80" s="96"/>
      <c r="TCK80" s="96"/>
      <c r="TCL80" s="96"/>
      <c r="TCM80" s="96"/>
      <c r="TCN80" s="96"/>
      <c r="TCO80" s="96"/>
      <c r="TCP80" s="96"/>
      <c r="TCQ80" s="96"/>
      <c r="TCR80" s="96"/>
      <c r="TCS80" s="96"/>
      <c r="TCT80" s="96"/>
      <c r="TCU80" s="96"/>
      <c r="TCV80" s="96"/>
      <c r="TCW80" s="96"/>
      <c r="TCX80" s="96"/>
      <c r="TCY80" s="96"/>
      <c r="TCZ80" s="96"/>
      <c r="TDA80" s="96"/>
      <c r="TDB80" s="96"/>
      <c r="TDC80" s="96"/>
      <c r="TDD80" s="96"/>
      <c r="TDE80" s="96"/>
      <c r="TDF80" s="96"/>
      <c r="TDG80" s="96"/>
      <c r="TDH80" s="96"/>
      <c r="TDI80" s="96"/>
      <c r="TDJ80" s="96"/>
      <c r="TDK80" s="96"/>
      <c r="TDL80" s="96"/>
      <c r="TDM80" s="96"/>
      <c r="TDN80" s="96"/>
      <c r="TDO80" s="96"/>
      <c r="TDP80" s="96"/>
      <c r="TDQ80" s="96"/>
      <c r="TDR80" s="96"/>
      <c r="TDS80" s="96"/>
      <c r="TDT80" s="96"/>
      <c r="TDU80" s="96"/>
      <c r="TDV80" s="96"/>
      <c r="TDW80" s="96"/>
      <c r="TDX80" s="96"/>
      <c r="TDY80" s="96"/>
      <c r="TDZ80" s="96"/>
      <c r="TEA80" s="96"/>
      <c r="TEB80" s="96"/>
      <c r="TEC80" s="96"/>
      <c r="TED80" s="96"/>
      <c r="TEE80" s="96"/>
      <c r="TEF80" s="96"/>
      <c r="TEG80" s="96"/>
      <c r="TEH80" s="96"/>
      <c r="TEI80" s="96"/>
      <c r="TEJ80" s="96"/>
      <c r="TEK80" s="96"/>
      <c r="TEL80" s="96"/>
      <c r="TEM80" s="96"/>
      <c r="TEN80" s="96"/>
      <c r="TEO80" s="96"/>
      <c r="TEP80" s="96"/>
      <c r="TEQ80" s="96"/>
      <c r="TER80" s="96"/>
      <c r="TES80" s="96"/>
      <c r="TET80" s="96"/>
      <c r="TEU80" s="96"/>
      <c r="TEV80" s="96"/>
      <c r="TEW80" s="96"/>
      <c r="TEX80" s="96"/>
      <c r="TEY80" s="96"/>
      <c r="TEZ80" s="96"/>
      <c r="TFA80" s="96"/>
      <c r="TFB80" s="96"/>
      <c r="TFC80" s="96"/>
      <c r="TFD80" s="96"/>
      <c r="TFE80" s="96"/>
      <c r="TFF80" s="96"/>
      <c r="TFG80" s="96"/>
      <c r="TFH80" s="96"/>
      <c r="TFI80" s="96"/>
      <c r="TFJ80" s="96"/>
      <c r="TFK80" s="96"/>
      <c r="TFL80" s="96"/>
      <c r="TFM80" s="96"/>
      <c r="TFN80" s="96"/>
      <c r="TFO80" s="96"/>
      <c r="TFP80" s="96"/>
      <c r="TFQ80" s="96"/>
      <c r="TFR80" s="96"/>
      <c r="TFS80" s="96"/>
      <c r="TFT80" s="96"/>
      <c r="TFU80" s="96"/>
      <c r="TFV80" s="96"/>
      <c r="TFW80" s="96"/>
      <c r="TFX80" s="96"/>
      <c r="TFY80" s="96"/>
      <c r="TFZ80" s="96"/>
      <c r="TGA80" s="96"/>
      <c r="TGB80" s="96"/>
      <c r="TGC80" s="96"/>
      <c r="TGD80" s="96"/>
      <c r="TGE80" s="96"/>
      <c r="TGF80" s="96"/>
      <c r="TGG80" s="96"/>
      <c r="TGH80" s="96"/>
      <c r="TGI80" s="96"/>
      <c r="TGJ80" s="96"/>
      <c r="TGK80" s="96"/>
      <c r="TGL80" s="96"/>
      <c r="TGM80" s="96"/>
      <c r="TGN80" s="96"/>
      <c r="TGO80" s="96"/>
      <c r="TGP80" s="96"/>
      <c r="TGQ80" s="96"/>
      <c r="TGR80" s="96"/>
      <c r="TGS80" s="96"/>
      <c r="TGT80" s="96"/>
      <c r="TGU80" s="96"/>
      <c r="TGV80" s="96"/>
      <c r="TGW80" s="96"/>
      <c r="TGX80" s="96"/>
      <c r="TGY80" s="96"/>
      <c r="TGZ80" s="96"/>
      <c r="THA80" s="96"/>
      <c r="THB80" s="96"/>
      <c r="THC80" s="96"/>
      <c r="THD80" s="96"/>
      <c r="THE80" s="96"/>
      <c r="THF80" s="96"/>
      <c r="THG80" s="96"/>
      <c r="THH80" s="96"/>
      <c r="THI80" s="96"/>
      <c r="THJ80" s="96"/>
      <c r="THK80" s="96"/>
      <c r="THL80" s="96"/>
      <c r="THM80" s="96"/>
      <c r="THN80" s="96"/>
      <c r="THO80" s="96"/>
      <c r="THP80" s="96"/>
      <c r="THQ80" s="96"/>
      <c r="THR80" s="96"/>
      <c r="THS80" s="96"/>
      <c r="THT80" s="96"/>
      <c r="THU80" s="96"/>
      <c r="THV80" s="96"/>
      <c r="THW80" s="96"/>
      <c r="THX80" s="96"/>
      <c r="THY80" s="96"/>
      <c r="THZ80" s="96"/>
      <c r="TIA80" s="96"/>
      <c r="TIB80" s="96"/>
      <c r="TIC80" s="96"/>
      <c r="TID80" s="96"/>
      <c r="TIE80" s="96"/>
      <c r="TIF80" s="96"/>
      <c r="TIG80" s="96"/>
      <c r="TIH80" s="96"/>
      <c r="TII80" s="96"/>
      <c r="TIJ80" s="96"/>
      <c r="TIK80" s="96"/>
      <c r="TIL80" s="96"/>
      <c r="TIM80" s="96"/>
      <c r="TIN80" s="96"/>
      <c r="TIO80" s="96"/>
      <c r="TIP80" s="96"/>
      <c r="TIQ80" s="96"/>
      <c r="TIR80" s="96"/>
      <c r="TIS80" s="96"/>
      <c r="TIT80" s="96"/>
      <c r="TIU80" s="96"/>
      <c r="TIV80" s="96"/>
      <c r="TIW80" s="96"/>
      <c r="TIX80" s="96"/>
      <c r="TIY80" s="96"/>
      <c r="TIZ80" s="96"/>
      <c r="TJA80" s="96"/>
      <c r="TJB80" s="96"/>
      <c r="TJC80" s="96"/>
      <c r="TJD80" s="96"/>
      <c r="TJE80" s="96"/>
      <c r="TJF80" s="96"/>
      <c r="TJG80" s="96"/>
      <c r="TJH80" s="96"/>
      <c r="TJI80" s="96"/>
      <c r="TJJ80" s="96"/>
      <c r="TJK80" s="96"/>
      <c r="TJL80" s="96"/>
      <c r="TJM80" s="96"/>
      <c r="TJN80" s="96"/>
      <c r="TJO80" s="96"/>
      <c r="TJP80" s="96"/>
      <c r="TJQ80" s="96"/>
      <c r="TJR80" s="96"/>
      <c r="TJS80" s="96"/>
      <c r="TJT80" s="96"/>
      <c r="TJU80" s="96"/>
      <c r="TJV80" s="96"/>
      <c r="TJW80" s="96"/>
      <c r="TJX80" s="96"/>
      <c r="TJY80" s="96"/>
      <c r="TJZ80" s="96"/>
      <c r="TKA80" s="96"/>
      <c r="TKB80" s="96"/>
      <c r="TKC80" s="96"/>
      <c r="TKD80" s="96"/>
      <c r="TKE80" s="96"/>
      <c r="TKF80" s="96"/>
      <c r="TKG80" s="96"/>
      <c r="TKH80" s="96"/>
      <c r="TKI80" s="96"/>
      <c r="TKJ80" s="96"/>
      <c r="TKK80" s="96"/>
      <c r="TKL80" s="96"/>
      <c r="TKM80" s="96"/>
      <c r="TKN80" s="96"/>
      <c r="TKO80" s="96"/>
      <c r="TKP80" s="96"/>
      <c r="TKQ80" s="96"/>
      <c r="TKR80" s="96"/>
      <c r="TKS80" s="96"/>
      <c r="TKT80" s="96"/>
      <c r="TKU80" s="96"/>
      <c r="TKV80" s="96"/>
      <c r="TKW80" s="96"/>
      <c r="TKX80" s="96"/>
      <c r="TKY80" s="96"/>
      <c r="TKZ80" s="96"/>
      <c r="TLA80" s="96"/>
      <c r="TLB80" s="96"/>
      <c r="TLC80" s="96"/>
      <c r="TLD80" s="96"/>
      <c r="TLE80" s="96"/>
      <c r="TLF80" s="96"/>
      <c r="TLG80" s="96"/>
      <c r="TLH80" s="96"/>
      <c r="TLI80" s="96"/>
      <c r="TLJ80" s="96"/>
      <c r="TLK80" s="96"/>
      <c r="TLL80" s="96"/>
      <c r="TLM80" s="96"/>
      <c r="TLN80" s="96"/>
      <c r="TLO80" s="96"/>
      <c r="TLP80" s="96"/>
      <c r="TLQ80" s="96"/>
      <c r="TLR80" s="96"/>
      <c r="TLS80" s="96"/>
      <c r="TLT80" s="96"/>
      <c r="TLU80" s="96"/>
      <c r="TLV80" s="96"/>
      <c r="TLW80" s="96"/>
      <c r="TLX80" s="96"/>
      <c r="TLY80" s="96"/>
      <c r="TLZ80" s="96"/>
      <c r="TMA80" s="96"/>
      <c r="TMB80" s="96"/>
      <c r="TMC80" s="96"/>
      <c r="TMD80" s="96"/>
      <c r="TME80" s="96"/>
      <c r="TMF80" s="96"/>
      <c r="TMG80" s="96"/>
      <c r="TMH80" s="96"/>
      <c r="TMI80" s="96"/>
      <c r="TMJ80" s="96"/>
      <c r="TMK80" s="96"/>
      <c r="TML80" s="96"/>
      <c r="TMM80" s="96"/>
      <c r="TMN80" s="96"/>
      <c r="TMO80" s="96"/>
      <c r="TMP80" s="96"/>
      <c r="TMQ80" s="96"/>
      <c r="TMR80" s="96"/>
      <c r="TMS80" s="96"/>
      <c r="TMT80" s="96"/>
      <c r="TMU80" s="96"/>
      <c r="TMV80" s="96"/>
      <c r="TMW80" s="96"/>
      <c r="TMX80" s="96"/>
      <c r="TMY80" s="96"/>
      <c r="TMZ80" s="96"/>
      <c r="TNA80" s="96"/>
      <c r="TNB80" s="96"/>
      <c r="TNC80" s="96"/>
      <c r="TND80" s="96"/>
      <c r="TNE80" s="96"/>
      <c r="TNF80" s="96"/>
      <c r="TNG80" s="96"/>
      <c r="TNH80" s="96"/>
      <c r="TNI80" s="96"/>
      <c r="TNJ80" s="96"/>
      <c r="TNK80" s="96"/>
      <c r="TNL80" s="96"/>
      <c r="TNM80" s="96"/>
      <c r="TNN80" s="96"/>
      <c r="TNO80" s="96"/>
      <c r="TNP80" s="96"/>
      <c r="TNQ80" s="96"/>
      <c r="TNR80" s="96"/>
      <c r="TNS80" s="96"/>
      <c r="TNT80" s="96"/>
      <c r="TNU80" s="96"/>
      <c r="TNV80" s="96"/>
      <c r="TNW80" s="96"/>
      <c r="TNX80" s="96"/>
      <c r="TNY80" s="96"/>
      <c r="TNZ80" s="96"/>
      <c r="TOA80" s="96"/>
      <c r="TOB80" s="96"/>
      <c r="TOC80" s="96"/>
      <c r="TOD80" s="96"/>
      <c r="TOE80" s="96"/>
      <c r="TOF80" s="96"/>
      <c r="TOG80" s="96"/>
      <c r="TOH80" s="96"/>
      <c r="TOI80" s="96"/>
      <c r="TOJ80" s="96"/>
      <c r="TOK80" s="96"/>
      <c r="TOL80" s="96"/>
      <c r="TOM80" s="96"/>
      <c r="TON80" s="96"/>
      <c r="TOO80" s="96"/>
      <c r="TOP80" s="96"/>
      <c r="TOQ80" s="96"/>
      <c r="TOR80" s="96"/>
      <c r="TOS80" s="96"/>
      <c r="TOT80" s="96"/>
      <c r="TOU80" s="96"/>
      <c r="TOV80" s="96"/>
      <c r="TOW80" s="96"/>
      <c r="TOX80" s="96"/>
      <c r="TOY80" s="96"/>
      <c r="TOZ80" s="96"/>
      <c r="TPA80" s="96"/>
      <c r="TPB80" s="96"/>
      <c r="TPC80" s="96"/>
      <c r="TPD80" s="96"/>
      <c r="TPE80" s="96"/>
      <c r="TPF80" s="96"/>
      <c r="TPG80" s="96"/>
      <c r="TPH80" s="96"/>
      <c r="TPI80" s="96"/>
      <c r="TPJ80" s="96"/>
      <c r="TPK80" s="96"/>
      <c r="TPL80" s="96"/>
      <c r="TPM80" s="96"/>
      <c r="TPN80" s="96"/>
      <c r="TPO80" s="96"/>
      <c r="TPP80" s="96"/>
      <c r="TPQ80" s="96"/>
      <c r="TPR80" s="96"/>
      <c r="TPS80" s="96"/>
      <c r="TPT80" s="96"/>
      <c r="TPU80" s="96"/>
      <c r="TPV80" s="96"/>
      <c r="TPW80" s="96"/>
      <c r="TPX80" s="96"/>
      <c r="TPY80" s="96"/>
      <c r="TPZ80" s="96"/>
      <c r="TQA80" s="96"/>
      <c r="TQB80" s="96"/>
      <c r="TQC80" s="96"/>
      <c r="TQD80" s="96"/>
      <c r="TQE80" s="96"/>
      <c r="TQF80" s="96"/>
      <c r="TQG80" s="96"/>
      <c r="TQH80" s="96"/>
      <c r="TQI80" s="96"/>
      <c r="TQJ80" s="96"/>
      <c r="TQK80" s="96"/>
      <c r="TQL80" s="96"/>
      <c r="TQM80" s="96"/>
      <c r="TQN80" s="96"/>
      <c r="TQO80" s="96"/>
      <c r="TQP80" s="96"/>
      <c r="TQQ80" s="96"/>
      <c r="TQR80" s="96"/>
      <c r="TQS80" s="96"/>
      <c r="TQT80" s="96"/>
      <c r="TQU80" s="96"/>
      <c r="TQV80" s="96"/>
      <c r="TQW80" s="96"/>
      <c r="TQX80" s="96"/>
      <c r="TQY80" s="96"/>
      <c r="TQZ80" s="96"/>
      <c r="TRA80" s="96"/>
      <c r="TRB80" s="96"/>
      <c r="TRC80" s="96"/>
      <c r="TRD80" s="96"/>
      <c r="TRE80" s="96"/>
      <c r="TRF80" s="96"/>
      <c r="TRG80" s="96"/>
      <c r="TRH80" s="96"/>
      <c r="TRI80" s="96"/>
      <c r="TRJ80" s="96"/>
      <c r="TRK80" s="96"/>
      <c r="TRL80" s="96"/>
      <c r="TRM80" s="96"/>
      <c r="TRN80" s="96"/>
      <c r="TRO80" s="96"/>
      <c r="TRP80" s="96"/>
      <c r="TRQ80" s="96"/>
      <c r="TRR80" s="96"/>
      <c r="TRS80" s="96"/>
      <c r="TRT80" s="96"/>
      <c r="TRU80" s="96"/>
      <c r="TRV80" s="96"/>
      <c r="TRW80" s="96"/>
      <c r="TRX80" s="96"/>
      <c r="TRY80" s="96"/>
      <c r="TRZ80" s="96"/>
      <c r="TSA80" s="96"/>
      <c r="TSB80" s="96"/>
      <c r="TSC80" s="96"/>
      <c r="TSD80" s="96"/>
      <c r="TSE80" s="96"/>
      <c r="TSF80" s="96"/>
      <c r="TSG80" s="96"/>
      <c r="TSH80" s="96"/>
      <c r="TSI80" s="96"/>
      <c r="TSJ80" s="96"/>
      <c r="TSK80" s="96"/>
      <c r="TSL80" s="96"/>
      <c r="TSM80" s="96"/>
      <c r="TSN80" s="96"/>
      <c r="TSO80" s="96"/>
      <c r="TSP80" s="96"/>
      <c r="TSQ80" s="96"/>
      <c r="TSR80" s="96"/>
      <c r="TSS80" s="96"/>
      <c r="TST80" s="96"/>
      <c r="TSU80" s="96"/>
      <c r="TSV80" s="96"/>
      <c r="TSW80" s="96"/>
      <c r="TSX80" s="96"/>
      <c r="TSY80" s="96"/>
      <c r="TSZ80" s="96"/>
      <c r="TTA80" s="96"/>
      <c r="TTB80" s="96"/>
      <c r="TTC80" s="96"/>
      <c r="TTD80" s="96"/>
      <c r="TTE80" s="96"/>
      <c r="TTF80" s="96"/>
      <c r="TTG80" s="96"/>
      <c r="TTH80" s="96"/>
      <c r="TTI80" s="96"/>
      <c r="TTJ80" s="96"/>
      <c r="TTK80" s="96"/>
      <c r="TTL80" s="96"/>
      <c r="TTM80" s="96"/>
      <c r="TTN80" s="96"/>
      <c r="TTO80" s="96"/>
      <c r="TTP80" s="96"/>
      <c r="TTQ80" s="96"/>
      <c r="TTR80" s="96"/>
      <c r="TTS80" s="96"/>
      <c r="TTT80" s="96"/>
      <c r="TTU80" s="96"/>
      <c r="TTV80" s="96"/>
      <c r="TTW80" s="96"/>
      <c r="TTX80" s="96"/>
      <c r="TTY80" s="96"/>
      <c r="TTZ80" s="96"/>
      <c r="TUA80" s="96"/>
      <c r="TUB80" s="96"/>
      <c r="TUC80" s="96"/>
      <c r="TUD80" s="96"/>
      <c r="TUE80" s="96"/>
      <c r="TUF80" s="96"/>
      <c r="TUG80" s="96"/>
      <c r="TUH80" s="96"/>
      <c r="TUI80" s="96"/>
      <c r="TUJ80" s="96"/>
      <c r="TUK80" s="96"/>
      <c r="TUL80" s="96"/>
      <c r="TUM80" s="96"/>
      <c r="TUN80" s="96"/>
      <c r="TUO80" s="96"/>
      <c r="TUP80" s="96"/>
      <c r="TUQ80" s="96"/>
      <c r="TUR80" s="96"/>
      <c r="TUS80" s="96"/>
      <c r="TUT80" s="96"/>
      <c r="TUU80" s="96"/>
      <c r="TUV80" s="96"/>
      <c r="TUW80" s="96"/>
      <c r="TUX80" s="96"/>
      <c r="TUY80" s="96"/>
      <c r="TUZ80" s="96"/>
      <c r="TVA80" s="96"/>
      <c r="TVB80" s="96"/>
      <c r="TVC80" s="96"/>
      <c r="TVD80" s="96"/>
      <c r="TVE80" s="96"/>
      <c r="TVF80" s="96"/>
      <c r="TVG80" s="96"/>
      <c r="TVH80" s="96"/>
      <c r="TVI80" s="96"/>
      <c r="TVJ80" s="96"/>
      <c r="TVK80" s="96"/>
      <c r="TVL80" s="96"/>
      <c r="TVM80" s="96"/>
      <c r="TVN80" s="96"/>
      <c r="TVO80" s="96"/>
      <c r="TVP80" s="96"/>
      <c r="TVQ80" s="96"/>
      <c r="TVR80" s="96"/>
      <c r="TVS80" s="96"/>
      <c r="TVT80" s="96"/>
      <c r="TVU80" s="96"/>
      <c r="TVV80" s="96"/>
      <c r="TVW80" s="96"/>
      <c r="TVX80" s="96"/>
      <c r="TVY80" s="96"/>
      <c r="TVZ80" s="96"/>
      <c r="TWA80" s="96"/>
      <c r="TWB80" s="96"/>
      <c r="TWC80" s="96"/>
      <c r="TWD80" s="96"/>
      <c r="TWE80" s="96"/>
      <c r="TWF80" s="96"/>
      <c r="TWG80" s="96"/>
      <c r="TWH80" s="96"/>
      <c r="TWI80" s="96"/>
      <c r="TWJ80" s="96"/>
      <c r="TWK80" s="96"/>
      <c r="TWL80" s="96"/>
      <c r="TWM80" s="96"/>
      <c r="TWN80" s="96"/>
      <c r="TWO80" s="96"/>
      <c r="TWP80" s="96"/>
      <c r="TWQ80" s="96"/>
      <c r="TWR80" s="96"/>
      <c r="TWS80" s="96"/>
      <c r="TWT80" s="96"/>
      <c r="TWU80" s="96"/>
      <c r="TWV80" s="96"/>
      <c r="TWW80" s="96"/>
      <c r="TWX80" s="96"/>
      <c r="TWY80" s="96"/>
      <c r="TWZ80" s="96"/>
      <c r="TXA80" s="96"/>
      <c r="TXB80" s="96"/>
      <c r="TXC80" s="96"/>
      <c r="TXD80" s="96"/>
      <c r="TXE80" s="96"/>
      <c r="TXF80" s="96"/>
      <c r="TXG80" s="96"/>
      <c r="TXH80" s="96"/>
      <c r="TXI80" s="96"/>
      <c r="TXJ80" s="96"/>
      <c r="TXK80" s="96"/>
      <c r="TXL80" s="96"/>
      <c r="TXM80" s="96"/>
      <c r="TXN80" s="96"/>
      <c r="TXO80" s="96"/>
      <c r="TXP80" s="96"/>
      <c r="TXQ80" s="96"/>
      <c r="TXR80" s="96"/>
      <c r="TXS80" s="96"/>
      <c r="TXT80" s="96"/>
      <c r="TXU80" s="96"/>
      <c r="TXV80" s="96"/>
      <c r="TXW80" s="96"/>
      <c r="TXX80" s="96"/>
      <c r="TXY80" s="96"/>
      <c r="TXZ80" s="96"/>
      <c r="TYA80" s="96"/>
      <c r="TYB80" s="96"/>
      <c r="TYC80" s="96"/>
      <c r="TYD80" s="96"/>
      <c r="TYE80" s="96"/>
      <c r="TYF80" s="96"/>
      <c r="TYG80" s="96"/>
      <c r="TYH80" s="96"/>
      <c r="TYI80" s="96"/>
      <c r="TYJ80" s="96"/>
      <c r="TYK80" s="96"/>
      <c r="TYL80" s="96"/>
      <c r="TYM80" s="96"/>
      <c r="TYN80" s="96"/>
      <c r="TYO80" s="96"/>
      <c r="TYP80" s="96"/>
      <c r="TYQ80" s="96"/>
      <c r="TYR80" s="96"/>
      <c r="TYS80" s="96"/>
      <c r="TYT80" s="96"/>
      <c r="TYU80" s="96"/>
      <c r="TYV80" s="96"/>
      <c r="TYW80" s="96"/>
      <c r="TYX80" s="96"/>
      <c r="TYY80" s="96"/>
      <c r="TYZ80" s="96"/>
      <c r="TZA80" s="96"/>
      <c r="TZB80" s="96"/>
      <c r="TZC80" s="96"/>
      <c r="TZD80" s="96"/>
      <c r="TZE80" s="96"/>
      <c r="TZF80" s="96"/>
      <c r="TZG80" s="96"/>
      <c r="TZH80" s="96"/>
      <c r="TZI80" s="96"/>
      <c r="TZJ80" s="96"/>
      <c r="TZK80" s="96"/>
      <c r="TZL80" s="96"/>
      <c r="TZM80" s="96"/>
      <c r="TZN80" s="96"/>
      <c r="TZO80" s="96"/>
      <c r="TZP80" s="96"/>
      <c r="TZQ80" s="96"/>
      <c r="TZR80" s="96"/>
      <c r="TZS80" s="96"/>
      <c r="TZT80" s="96"/>
      <c r="TZU80" s="96"/>
      <c r="TZV80" s="96"/>
      <c r="TZW80" s="96"/>
      <c r="TZX80" s="96"/>
      <c r="TZY80" s="96"/>
      <c r="TZZ80" s="96"/>
      <c r="UAA80" s="96"/>
      <c r="UAB80" s="96"/>
      <c r="UAC80" s="96"/>
      <c r="UAD80" s="96"/>
      <c r="UAE80" s="96"/>
      <c r="UAF80" s="96"/>
      <c r="UAG80" s="96"/>
      <c r="UAH80" s="96"/>
      <c r="UAI80" s="96"/>
      <c r="UAJ80" s="96"/>
      <c r="UAK80" s="96"/>
      <c r="UAL80" s="96"/>
      <c r="UAM80" s="96"/>
      <c r="UAN80" s="96"/>
      <c r="UAO80" s="96"/>
      <c r="UAP80" s="96"/>
      <c r="UAQ80" s="96"/>
      <c r="UAR80" s="96"/>
      <c r="UAS80" s="96"/>
      <c r="UAT80" s="96"/>
      <c r="UAU80" s="96"/>
      <c r="UAV80" s="96"/>
      <c r="UAW80" s="96"/>
      <c r="UAX80" s="96"/>
      <c r="UAY80" s="96"/>
      <c r="UAZ80" s="96"/>
      <c r="UBA80" s="96"/>
      <c r="UBB80" s="96"/>
      <c r="UBC80" s="96"/>
      <c r="UBD80" s="96"/>
      <c r="UBE80" s="96"/>
      <c r="UBF80" s="96"/>
      <c r="UBG80" s="96"/>
      <c r="UBH80" s="96"/>
      <c r="UBI80" s="96"/>
      <c r="UBJ80" s="96"/>
      <c r="UBK80" s="96"/>
      <c r="UBL80" s="96"/>
      <c r="UBM80" s="96"/>
      <c r="UBN80" s="96"/>
      <c r="UBO80" s="96"/>
      <c r="UBP80" s="96"/>
      <c r="UBQ80" s="96"/>
      <c r="UBR80" s="96"/>
      <c r="UBS80" s="96"/>
      <c r="UBT80" s="96"/>
      <c r="UBU80" s="96"/>
      <c r="UBV80" s="96"/>
      <c r="UBW80" s="96"/>
      <c r="UBX80" s="96"/>
      <c r="UBY80" s="96"/>
      <c r="UBZ80" s="96"/>
      <c r="UCA80" s="96"/>
      <c r="UCB80" s="96"/>
      <c r="UCC80" s="96"/>
      <c r="UCD80" s="96"/>
      <c r="UCE80" s="96"/>
      <c r="UCF80" s="96"/>
      <c r="UCG80" s="96"/>
      <c r="UCH80" s="96"/>
      <c r="UCI80" s="96"/>
      <c r="UCJ80" s="96"/>
      <c r="UCK80" s="96"/>
      <c r="UCL80" s="96"/>
      <c r="UCM80" s="96"/>
      <c r="UCN80" s="96"/>
      <c r="UCO80" s="96"/>
      <c r="UCP80" s="96"/>
      <c r="UCQ80" s="96"/>
      <c r="UCR80" s="96"/>
      <c r="UCS80" s="96"/>
      <c r="UCT80" s="96"/>
      <c r="UCU80" s="96"/>
      <c r="UCV80" s="96"/>
      <c r="UCW80" s="96"/>
      <c r="UCX80" s="96"/>
      <c r="UCY80" s="96"/>
      <c r="UCZ80" s="96"/>
      <c r="UDA80" s="96"/>
      <c r="UDB80" s="96"/>
      <c r="UDC80" s="96"/>
      <c r="UDD80" s="96"/>
      <c r="UDE80" s="96"/>
      <c r="UDF80" s="96"/>
      <c r="UDG80" s="96"/>
      <c r="UDH80" s="96"/>
      <c r="UDI80" s="96"/>
      <c r="UDJ80" s="96"/>
      <c r="UDK80" s="96"/>
      <c r="UDL80" s="96"/>
      <c r="UDM80" s="96"/>
      <c r="UDN80" s="96"/>
      <c r="UDO80" s="96"/>
      <c r="UDP80" s="96"/>
      <c r="UDQ80" s="96"/>
      <c r="UDR80" s="96"/>
      <c r="UDS80" s="96"/>
      <c r="UDT80" s="96"/>
      <c r="UDU80" s="96"/>
      <c r="UDV80" s="96"/>
      <c r="UDW80" s="96"/>
      <c r="UDX80" s="96"/>
      <c r="UDY80" s="96"/>
      <c r="UDZ80" s="96"/>
      <c r="UEA80" s="96"/>
      <c r="UEB80" s="96"/>
      <c r="UEC80" s="96"/>
      <c r="UED80" s="96"/>
      <c r="UEE80" s="96"/>
      <c r="UEF80" s="96"/>
      <c r="UEG80" s="96"/>
      <c r="UEH80" s="96"/>
      <c r="UEI80" s="96"/>
      <c r="UEJ80" s="96"/>
      <c r="UEK80" s="96"/>
      <c r="UEL80" s="96"/>
      <c r="UEM80" s="96"/>
      <c r="UEN80" s="96"/>
      <c r="UEO80" s="96"/>
      <c r="UEP80" s="96"/>
      <c r="UEQ80" s="96"/>
      <c r="UER80" s="96"/>
      <c r="UES80" s="96"/>
      <c r="UET80" s="96"/>
      <c r="UEU80" s="96"/>
      <c r="UEV80" s="96"/>
      <c r="UEW80" s="96"/>
      <c r="UEX80" s="96"/>
      <c r="UEY80" s="96"/>
      <c r="UEZ80" s="96"/>
      <c r="UFA80" s="96"/>
      <c r="UFB80" s="96"/>
      <c r="UFC80" s="96"/>
      <c r="UFD80" s="96"/>
      <c r="UFE80" s="96"/>
      <c r="UFF80" s="96"/>
      <c r="UFG80" s="96"/>
      <c r="UFH80" s="96"/>
      <c r="UFI80" s="96"/>
      <c r="UFJ80" s="96"/>
      <c r="UFK80" s="96"/>
      <c r="UFL80" s="96"/>
      <c r="UFM80" s="96"/>
      <c r="UFN80" s="96"/>
      <c r="UFO80" s="96"/>
      <c r="UFP80" s="96"/>
      <c r="UFQ80" s="96"/>
      <c r="UFR80" s="96"/>
      <c r="UFS80" s="96"/>
      <c r="UFT80" s="96"/>
      <c r="UFU80" s="96"/>
      <c r="UFV80" s="96"/>
      <c r="UFW80" s="96"/>
      <c r="UFX80" s="96"/>
      <c r="UFY80" s="96"/>
      <c r="UFZ80" s="96"/>
      <c r="UGA80" s="96"/>
      <c r="UGB80" s="96"/>
      <c r="UGC80" s="96"/>
      <c r="UGD80" s="96"/>
      <c r="UGE80" s="96"/>
      <c r="UGF80" s="96"/>
      <c r="UGG80" s="96"/>
      <c r="UGH80" s="96"/>
      <c r="UGI80" s="96"/>
      <c r="UGJ80" s="96"/>
      <c r="UGK80" s="96"/>
      <c r="UGL80" s="96"/>
      <c r="UGM80" s="96"/>
      <c r="UGN80" s="96"/>
      <c r="UGO80" s="96"/>
      <c r="UGP80" s="96"/>
      <c r="UGQ80" s="96"/>
      <c r="UGR80" s="96"/>
      <c r="UGS80" s="96"/>
      <c r="UGT80" s="96"/>
      <c r="UGU80" s="96"/>
      <c r="UGV80" s="96"/>
      <c r="UGW80" s="96"/>
      <c r="UGX80" s="96"/>
      <c r="UGY80" s="96"/>
      <c r="UGZ80" s="96"/>
      <c r="UHA80" s="96"/>
      <c r="UHB80" s="96"/>
      <c r="UHC80" s="96"/>
      <c r="UHD80" s="96"/>
      <c r="UHE80" s="96"/>
      <c r="UHF80" s="96"/>
      <c r="UHG80" s="96"/>
      <c r="UHH80" s="96"/>
      <c r="UHI80" s="96"/>
      <c r="UHJ80" s="96"/>
      <c r="UHK80" s="96"/>
      <c r="UHL80" s="96"/>
      <c r="UHM80" s="96"/>
      <c r="UHN80" s="96"/>
      <c r="UHO80" s="96"/>
      <c r="UHP80" s="96"/>
      <c r="UHQ80" s="96"/>
      <c r="UHR80" s="96"/>
      <c r="UHS80" s="96"/>
      <c r="UHT80" s="96"/>
      <c r="UHU80" s="96"/>
      <c r="UHV80" s="96"/>
      <c r="UHW80" s="96"/>
      <c r="UHX80" s="96"/>
      <c r="UHY80" s="96"/>
      <c r="UHZ80" s="96"/>
      <c r="UIA80" s="96"/>
      <c r="UIB80" s="96"/>
      <c r="UIC80" s="96"/>
      <c r="UID80" s="96"/>
      <c r="UIE80" s="96"/>
      <c r="UIF80" s="96"/>
      <c r="UIG80" s="96"/>
      <c r="UIH80" s="96"/>
      <c r="UII80" s="96"/>
      <c r="UIJ80" s="96"/>
      <c r="UIK80" s="96"/>
      <c r="UIL80" s="96"/>
      <c r="UIM80" s="96"/>
      <c r="UIN80" s="96"/>
      <c r="UIO80" s="96"/>
      <c r="UIP80" s="96"/>
      <c r="UIQ80" s="96"/>
      <c r="UIR80" s="96"/>
      <c r="UIS80" s="96"/>
      <c r="UIT80" s="96"/>
      <c r="UIU80" s="96"/>
      <c r="UIV80" s="96"/>
      <c r="UIW80" s="96"/>
      <c r="UIX80" s="96"/>
      <c r="UIY80" s="96"/>
      <c r="UIZ80" s="96"/>
      <c r="UJA80" s="96"/>
      <c r="UJB80" s="96"/>
      <c r="UJC80" s="96"/>
      <c r="UJD80" s="96"/>
      <c r="UJE80" s="96"/>
      <c r="UJF80" s="96"/>
      <c r="UJG80" s="96"/>
      <c r="UJH80" s="96"/>
      <c r="UJI80" s="96"/>
      <c r="UJJ80" s="96"/>
      <c r="UJK80" s="96"/>
      <c r="UJL80" s="96"/>
      <c r="UJM80" s="96"/>
      <c r="UJN80" s="96"/>
      <c r="UJO80" s="96"/>
      <c r="UJP80" s="96"/>
      <c r="UJQ80" s="96"/>
      <c r="UJR80" s="96"/>
      <c r="UJS80" s="96"/>
      <c r="UJT80" s="96"/>
      <c r="UJU80" s="96"/>
      <c r="UJV80" s="96"/>
      <c r="UJW80" s="96"/>
      <c r="UJX80" s="96"/>
      <c r="UJY80" s="96"/>
      <c r="UJZ80" s="96"/>
      <c r="UKA80" s="96"/>
      <c r="UKB80" s="96"/>
      <c r="UKC80" s="96"/>
      <c r="UKD80" s="96"/>
      <c r="UKE80" s="96"/>
      <c r="UKF80" s="96"/>
      <c r="UKG80" s="96"/>
      <c r="UKH80" s="96"/>
      <c r="UKI80" s="96"/>
      <c r="UKJ80" s="96"/>
      <c r="UKK80" s="96"/>
      <c r="UKL80" s="96"/>
      <c r="UKM80" s="96"/>
      <c r="UKN80" s="96"/>
      <c r="UKO80" s="96"/>
      <c r="UKP80" s="96"/>
      <c r="UKQ80" s="96"/>
      <c r="UKR80" s="96"/>
      <c r="UKS80" s="96"/>
      <c r="UKT80" s="96"/>
      <c r="UKU80" s="96"/>
      <c r="UKV80" s="96"/>
      <c r="UKW80" s="96"/>
      <c r="UKX80" s="96"/>
      <c r="UKY80" s="96"/>
      <c r="UKZ80" s="96"/>
      <c r="ULA80" s="96"/>
      <c r="ULB80" s="96"/>
      <c r="ULC80" s="96"/>
      <c r="ULD80" s="96"/>
      <c r="ULE80" s="96"/>
      <c r="ULF80" s="96"/>
      <c r="ULG80" s="96"/>
      <c r="ULH80" s="96"/>
      <c r="ULI80" s="96"/>
      <c r="ULJ80" s="96"/>
      <c r="ULK80" s="96"/>
      <c r="ULL80" s="96"/>
      <c r="ULM80" s="96"/>
      <c r="ULN80" s="96"/>
      <c r="ULO80" s="96"/>
      <c r="ULP80" s="96"/>
      <c r="ULQ80" s="96"/>
      <c r="ULR80" s="96"/>
      <c r="ULS80" s="96"/>
      <c r="ULT80" s="96"/>
      <c r="ULU80" s="96"/>
      <c r="ULV80" s="96"/>
      <c r="ULW80" s="96"/>
      <c r="ULX80" s="96"/>
      <c r="ULY80" s="96"/>
      <c r="ULZ80" s="96"/>
      <c r="UMA80" s="96"/>
      <c r="UMB80" s="96"/>
      <c r="UMC80" s="96"/>
      <c r="UMD80" s="96"/>
      <c r="UME80" s="96"/>
      <c r="UMF80" s="96"/>
      <c r="UMG80" s="96"/>
      <c r="UMH80" s="96"/>
      <c r="UMI80" s="96"/>
      <c r="UMJ80" s="96"/>
      <c r="UMK80" s="96"/>
      <c r="UML80" s="96"/>
      <c r="UMM80" s="96"/>
      <c r="UMN80" s="96"/>
      <c r="UMO80" s="96"/>
      <c r="UMP80" s="96"/>
      <c r="UMQ80" s="96"/>
      <c r="UMR80" s="96"/>
      <c r="UMS80" s="96"/>
      <c r="UMT80" s="96"/>
      <c r="UMU80" s="96"/>
      <c r="UMV80" s="96"/>
      <c r="UMW80" s="96"/>
      <c r="UMX80" s="96"/>
      <c r="UMY80" s="96"/>
      <c r="UMZ80" s="96"/>
      <c r="UNA80" s="96"/>
      <c r="UNB80" s="96"/>
      <c r="UNC80" s="96"/>
      <c r="UND80" s="96"/>
      <c r="UNE80" s="96"/>
      <c r="UNF80" s="96"/>
      <c r="UNG80" s="96"/>
      <c r="UNH80" s="96"/>
      <c r="UNI80" s="96"/>
      <c r="UNJ80" s="96"/>
      <c r="UNK80" s="96"/>
      <c r="UNL80" s="96"/>
      <c r="UNM80" s="96"/>
      <c r="UNN80" s="96"/>
      <c r="UNO80" s="96"/>
      <c r="UNP80" s="96"/>
      <c r="UNQ80" s="96"/>
      <c r="UNR80" s="96"/>
      <c r="UNS80" s="96"/>
      <c r="UNT80" s="96"/>
      <c r="UNU80" s="96"/>
      <c r="UNV80" s="96"/>
      <c r="UNW80" s="96"/>
      <c r="UNX80" s="96"/>
      <c r="UNY80" s="96"/>
      <c r="UNZ80" s="96"/>
      <c r="UOA80" s="96"/>
      <c r="UOB80" s="96"/>
      <c r="UOC80" s="96"/>
      <c r="UOD80" s="96"/>
      <c r="UOE80" s="96"/>
      <c r="UOF80" s="96"/>
      <c r="UOG80" s="96"/>
      <c r="UOH80" s="96"/>
      <c r="UOI80" s="96"/>
      <c r="UOJ80" s="96"/>
      <c r="UOK80" s="96"/>
      <c r="UOL80" s="96"/>
      <c r="UOM80" s="96"/>
      <c r="UON80" s="96"/>
      <c r="UOO80" s="96"/>
      <c r="UOP80" s="96"/>
      <c r="UOQ80" s="96"/>
      <c r="UOR80" s="96"/>
      <c r="UOS80" s="96"/>
      <c r="UOT80" s="96"/>
      <c r="UOU80" s="96"/>
      <c r="UOV80" s="96"/>
      <c r="UOW80" s="96"/>
      <c r="UOX80" s="96"/>
      <c r="UOY80" s="96"/>
      <c r="UOZ80" s="96"/>
      <c r="UPA80" s="96"/>
      <c r="UPB80" s="96"/>
      <c r="UPC80" s="96"/>
      <c r="UPD80" s="96"/>
      <c r="UPE80" s="96"/>
      <c r="UPF80" s="96"/>
      <c r="UPG80" s="96"/>
      <c r="UPH80" s="96"/>
      <c r="UPI80" s="96"/>
      <c r="UPJ80" s="96"/>
      <c r="UPK80" s="96"/>
      <c r="UPL80" s="96"/>
      <c r="UPM80" s="96"/>
      <c r="UPN80" s="96"/>
      <c r="UPO80" s="96"/>
      <c r="UPP80" s="96"/>
      <c r="UPQ80" s="96"/>
      <c r="UPR80" s="96"/>
      <c r="UPS80" s="96"/>
      <c r="UPT80" s="96"/>
      <c r="UPU80" s="96"/>
      <c r="UPV80" s="96"/>
      <c r="UPW80" s="96"/>
      <c r="UPX80" s="96"/>
      <c r="UPY80" s="96"/>
      <c r="UPZ80" s="96"/>
      <c r="UQA80" s="96"/>
      <c r="UQB80" s="96"/>
      <c r="UQC80" s="96"/>
      <c r="UQD80" s="96"/>
      <c r="UQE80" s="96"/>
      <c r="UQF80" s="96"/>
      <c r="UQG80" s="96"/>
      <c r="UQH80" s="96"/>
      <c r="UQI80" s="96"/>
      <c r="UQJ80" s="96"/>
      <c r="UQK80" s="96"/>
      <c r="UQL80" s="96"/>
      <c r="UQM80" s="96"/>
      <c r="UQN80" s="96"/>
      <c r="UQO80" s="96"/>
      <c r="UQP80" s="96"/>
      <c r="UQQ80" s="96"/>
      <c r="UQR80" s="96"/>
      <c r="UQS80" s="96"/>
      <c r="UQT80" s="96"/>
      <c r="UQU80" s="96"/>
      <c r="UQV80" s="96"/>
      <c r="UQW80" s="96"/>
      <c r="UQX80" s="96"/>
      <c r="UQY80" s="96"/>
      <c r="UQZ80" s="96"/>
      <c r="URA80" s="96"/>
      <c r="URB80" s="96"/>
      <c r="URC80" s="96"/>
      <c r="URD80" s="96"/>
      <c r="URE80" s="96"/>
      <c r="URF80" s="96"/>
      <c r="URG80" s="96"/>
      <c r="URH80" s="96"/>
      <c r="URI80" s="96"/>
      <c r="URJ80" s="96"/>
      <c r="URK80" s="96"/>
      <c r="URL80" s="96"/>
      <c r="URM80" s="96"/>
      <c r="URN80" s="96"/>
      <c r="URO80" s="96"/>
      <c r="URP80" s="96"/>
      <c r="URQ80" s="96"/>
      <c r="URR80" s="96"/>
      <c r="URS80" s="96"/>
      <c r="URT80" s="96"/>
      <c r="URU80" s="96"/>
      <c r="URV80" s="96"/>
      <c r="URW80" s="96"/>
      <c r="URX80" s="96"/>
      <c r="URY80" s="96"/>
      <c r="URZ80" s="96"/>
      <c r="USA80" s="96"/>
      <c r="USB80" s="96"/>
      <c r="USC80" s="96"/>
      <c r="USD80" s="96"/>
      <c r="USE80" s="96"/>
      <c r="USF80" s="96"/>
      <c r="USG80" s="96"/>
      <c r="USH80" s="96"/>
      <c r="USI80" s="96"/>
      <c r="USJ80" s="96"/>
      <c r="USK80" s="96"/>
      <c r="USL80" s="96"/>
      <c r="USM80" s="96"/>
      <c r="USN80" s="96"/>
      <c r="USO80" s="96"/>
      <c r="USP80" s="96"/>
      <c r="USQ80" s="96"/>
      <c r="USR80" s="96"/>
      <c r="USS80" s="96"/>
      <c r="UST80" s="96"/>
      <c r="USU80" s="96"/>
      <c r="USV80" s="96"/>
      <c r="USW80" s="96"/>
      <c r="USX80" s="96"/>
      <c r="USY80" s="96"/>
      <c r="USZ80" s="96"/>
      <c r="UTA80" s="96"/>
      <c r="UTB80" s="96"/>
      <c r="UTC80" s="96"/>
      <c r="UTD80" s="96"/>
      <c r="UTE80" s="96"/>
      <c r="UTF80" s="96"/>
      <c r="UTG80" s="96"/>
      <c r="UTH80" s="96"/>
      <c r="UTI80" s="96"/>
      <c r="UTJ80" s="96"/>
      <c r="UTK80" s="96"/>
      <c r="UTL80" s="96"/>
      <c r="UTM80" s="96"/>
      <c r="UTN80" s="96"/>
      <c r="UTO80" s="96"/>
      <c r="UTP80" s="96"/>
      <c r="UTQ80" s="96"/>
      <c r="UTR80" s="96"/>
      <c r="UTS80" s="96"/>
      <c r="UTT80" s="96"/>
      <c r="UTU80" s="96"/>
      <c r="UTV80" s="96"/>
      <c r="UTW80" s="96"/>
      <c r="UTX80" s="96"/>
      <c r="UTY80" s="96"/>
      <c r="UTZ80" s="96"/>
      <c r="UUA80" s="96"/>
      <c r="UUB80" s="96"/>
      <c r="UUC80" s="96"/>
      <c r="UUD80" s="96"/>
      <c r="UUE80" s="96"/>
      <c r="UUF80" s="96"/>
      <c r="UUG80" s="96"/>
      <c r="UUH80" s="96"/>
      <c r="UUI80" s="96"/>
      <c r="UUJ80" s="96"/>
      <c r="UUK80" s="96"/>
      <c r="UUL80" s="96"/>
      <c r="UUM80" s="96"/>
      <c r="UUN80" s="96"/>
      <c r="UUO80" s="96"/>
      <c r="UUP80" s="96"/>
      <c r="UUQ80" s="96"/>
      <c r="UUR80" s="96"/>
      <c r="UUS80" s="96"/>
      <c r="UUT80" s="96"/>
      <c r="UUU80" s="96"/>
      <c r="UUV80" s="96"/>
      <c r="UUW80" s="96"/>
      <c r="UUX80" s="96"/>
      <c r="UUY80" s="96"/>
      <c r="UUZ80" s="96"/>
      <c r="UVA80" s="96"/>
      <c r="UVB80" s="96"/>
      <c r="UVC80" s="96"/>
      <c r="UVD80" s="96"/>
      <c r="UVE80" s="96"/>
      <c r="UVF80" s="96"/>
      <c r="UVG80" s="96"/>
      <c r="UVH80" s="96"/>
      <c r="UVI80" s="96"/>
      <c r="UVJ80" s="96"/>
      <c r="UVK80" s="96"/>
      <c r="UVL80" s="96"/>
      <c r="UVM80" s="96"/>
      <c r="UVN80" s="96"/>
      <c r="UVO80" s="96"/>
      <c r="UVP80" s="96"/>
      <c r="UVQ80" s="96"/>
      <c r="UVR80" s="96"/>
      <c r="UVS80" s="96"/>
      <c r="UVT80" s="96"/>
      <c r="UVU80" s="96"/>
      <c r="UVV80" s="96"/>
      <c r="UVW80" s="96"/>
      <c r="UVX80" s="96"/>
      <c r="UVY80" s="96"/>
      <c r="UVZ80" s="96"/>
      <c r="UWA80" s="96"/>
      <c r="UWB80" s="96"/>
      <c r="UWC80" s="96"/>
      <c r="UWD80" s="96"/>
      <c r="UWE80" s="96"/>
      <c r="UWF80" s="96"/>
      <c r="UWG80" s="96"/>
      <c r="UWH80" s="96"/>
      <c r="UWI80" s="96"/>
      <c r="UWJ80" s="96"/>
      <c r="UWK80" s="96"/>
      <c r="UWL80" s="96"/>
      <c r="UWM80" s="96"/>
      <c r="UWN80" s="96"/>
      <c r="UWO80" s="96"/>
      <c r="UWP80" s="96"/>
      <c r="UWQ80" s="96"/>
      <c r="UWR80" s="96"/>
      <c r="UWS80" s="96"/>
      <c r="UWT80" s="96"/>
      <c r="UWU80" s="96"/>
      <c r="UWV80" s="96"/>
      <c r="UWW80" s="96"/>
      <c r="UWX80" s="96"/>
      <c r="UWY80" s="96"/>
      <c r="UWZ80" s="96"/>
      <c r="UXA80" s="96"/>
      <c r="UXB80" s="96"/>
      <c r="UXC80" s="96"/>
      <c r="UXD80" s="96"/>
      <c r="UXE80" s="96"/>
      <c r="UXF80" s="96"/>
      <c r="UXG80" s="96"/>
      <c r="UXH80" s="96"/>
      <c r="UXI80" s="96"/>
      <c r="UXJ80" s="96"/>
      <c r="UXK80" s="96"/>
      <c r="UXL80" s="96"/>
      <c r="UXM80" s="96"/>
      <c r="UXN80" s="96"/>
      <c r="UXO80" s="96"/>
      <c r="UXP80" s="96"/>
      <c r="UXQ80" s="96"/>
      <c r="UXR80" s="96"/>
      <c r="UXS80" s="96"/>
      <c r="UXT80" s="96"/>
      <c r="UXU80" s="96"/>
      <c r="UXV80" s="96"/>
      <c r="UXW80" s="96"/>
      <c r="UXX80" s="96"/>
      <c r="UXY80" s="96"/>
      <c r="UXZ80" s="96"/>
      <c r="UYA80" s="96"/>
      <c r="UYB80" s="96"/>
      <c r="UYC80" s="96"/>
      <c r="UYD80" s="96"/>
      <c r="UYE80" s="96"/>
      <c r="UYF80" s="96"/>
      <c r="UYG80" s="96"/>
      <c r="UYH80" s="96"/>
      <c r="UYI80" s="96"/>
      <c r="UYJ80" s="96"/>
      <c r="UYK80" s="96"/>
      <c r="UYL80" s="96"/>
      <c r="UYM80" s="96"/>
      <c r="UYN80" s="96"/>
      <c r="UYO80" s="96"/>
      <c r="UYP80" s="96"/>
      <c r="UYQ80" s="96"/>
      <c r="UYR80" s="96"/>
      <c r="UYS80" s="96"/>
      <c r="UYT80" s="96"/>
      <c r="UYU80" s="96"/>
      <c r="UYV80" s="96"/>
      <c r="UYW80" s="96"/>
      <c r="UYX80" s="96"/>
      <c r="UYY80" s="96"/>
      <c r="UYZ80" s="96"/>
      <c r="UZA80" s="96"/>
      <c r="UZB80" s="96"/>
      <c r="UZC80" s="96"/>
      <c r="UZD80" s="96"/>
      <c r="UZE80" s="96"/>
      <c r="UZF80" s="96"/>
      <c r="UZG80" s="96"/>
      <c r="UZH80" s="96"/>
      <c r="UZI80" s="96"/>
      <c r="UZJ80" s="96"/>
      <c r="UZK80" s="96"/>
      <c r="UZL80" s="96"/>
      <c r="UZM80" s="96"/>
      <c r="UZN80" s="96"/>
      <c r="UZO80" s="96"/>
      <c r="UZP80" s="96"/>
      <c r="UZQ80" s="96"/>
      <c r="UZR80" s="96"/>
      <c r="UZS80" s="96"/>
      <c r="UZT80" s="96"/>
      <c r="UZU80" s="96"/>
      <c r="UZV80" s="96"/>
      <c r="UZW80" s="96"/>
      <c r="UZX80" s="96"/>
      <c r="UZY80" s="96"/>
      <c r="UZZ80" s="96"/>
      <c r="VAA80" s="96"/>
      <c r="VAB80" s="96"/>
      <c r="VAC80" s="96"/>
      <c r="VAD80" s="96"/>
      <c r="VAE80" s="96"/>
      <c r="VAF80" s="96"/>
      <c r="VAG80" s="96"/>
      <c r="VAH80" s="96"/>
      <c r="VAI80" s="96"/>
      <c r="VAJ80" s="96"/>
      <c r="VAK80" s="96"/>
      <c r="VAL80" s="96"/>
      <c r="VAM80" s="96"/>
      <c r="VAN80" s="96"/>
      <c r="VAO80" s="96"/>
      <c r="VAP80" s="96"/>
      <c r="VAQ80" s="96"/>
      <c r="VAR80" s="96"/>
      <c r="VAS80" s="96"/>
      <c r="VAT80" s="96"/>
      <c r="VAU80" s="96"/>
      <c r="VAV80" s="96"/>
      <c r="VAW80" s="96"/>
      <c r="VAX80" s="96"/>
      <c r="VAY80" s="96"/>
      <c r="VAZ80" s="96"/>
      <c r="VBA80" s="96"/>
      <c r="VBB80" s="96"/>
      <c r="VBC80" s="96"/>
      <c r="VBD80" s="96"/>
      <c r="VBE80" s="96"/>
      <c r="VBF80" s="96"/>
      <c r="VBG80" s="96"/>
      <c r="VBH80" s="96"/>
      <c r="VBI80" s="96"/>
      <c r="VBJ80" s="96"/>
      <c r="VBK80" s="96"/>
      <c r="VBL80" s="96"/>
      <c r="VBM80" s="96"/>
      <c r="VBN80" s="96"/>
      <c r="VBO80" s="96"/>
      <c r="VBP80" s="96"/>
      <c r="VBQ80" s="96"/>
      <c r="VBR80" s="96"/>
      <c r="VBS80" s="96"/>
      <c r="VBT80" s="96"/>
      <c r="VBU80" s="96"/>
      <c r="VBV80" s="96"/>
      <c r="VBW80" s="96"/>
      <c r="VBX80" s="96"/>
      <c r="VBY80" s="96"/>
      <c r="VBZ80" s="96"/>
      <c r="VCA80" s="96"/>
      <c r="VCB80" s="96"/>
      <c r="VCC80" s="96"/>
      <c r="VCD80" s="96"/>
      <c r="VCE80" s="96"/>
      <c r="VCF80" s="96"/>
      <c r="VCG80" s="96"/>
      <c r="VCH80" s="96"/>
      <c r="VCI80" s="96"/>
      <c r="VCJ80" s="96"/>
      <c r="VCK80" s="96"/>
      <c r="VCL80" s="96"/>
      <c r="VCM80" s="96"/>
      <c r="VCN80" s="96"/>
      <c r="VCO80" s="96"/>
      <c r="VCP80" s="96"/>
      <c r="VCQ80" s="96"/>
      <c r="VCR80" s="96"/>
      <c r="VCS80" s="96"/>
      <c r="VCT80" s="96"/>
      <c r="VCU80" s="96"/>
      <c r="VCV80" s="96"/>
      <c r="VCW80" s="96"/>
      <c r="VCX80" s="96"/>
      <c r="VCY80" s="96"/>
      <c r="VCZ80" s="96"/>
      <c r="VDA80" s="96"/>
      <c r="VDB80" s="96"/>
      <c r="VDC80" s="96"/>
      <c r="VDD80" s="96"/>
      <c r="VDE80" s="96"/>
      <c r="VDF80" s="96"/>
      <c r="VDG80" s="96"/>
      <c r="VDH80" s="96"/>
      <c r="VDI80" s="96"/>
      <c r="VDJ80" s="96"/>
      <c r="VDK80" s="96"/>
      <c r="VDL80" s="96"/>
      <c r="VDM80" s="96"/>
      <c r="VDN80" s="96"/>
      <c r="VDO80" s="96"/>
      <c r="VDP80" s="96"/>
      <c r="VDQ80" s="96"/>
      <c r="VDR80" s="96"/>
      <c r="VDS80" s="96"/>
      <c r="VDT80" s="96"/>
      <c r="VDU80" s="96"/>
      <c r="VDV80" s="96"/>
      <c r="VDW80" s="96"/>
      <c r="VDX80" s="96"/>
      <c r="VDY80" s="96"/>
      <c r="VDZ80" s="96"/>
      <c r="VEA80" s="96"/>
      <c r="VEB80" s="96"/>
      <c r="VEC80" s="96"/>
      <c r="VED80" s="96"/>
      <c r="VEE80" s="96"/>
      <c r="VEF80" s="96"/>
      <c r="VEG80" s="96"/>
      <c r="VEH80" s="96"/>
      <c r="VEI80" s="96"/>
      <c r="VEJ80" s="96"/>
      <c r="VEK80" s="96"/>
      <c r="VEL80" s="96"/>
      <c r="VEM80" s="96"/>
      <c r="VEN80" s="96"/>
      <c r="VEO80" s="96"/>
      <c r="VEP80" s="96"/>
      <c r="VEQ80" s="96"/>
      <c r="VER80" s="96"/>
      <c r="VES80" s="96"/>
      <c r="VET80" s="96"/>
      <c r="VEU80" s="96"/>
      <c r="VEV80" s="96"/>
      <c r="VEW80" s="96"/>
      <c r="VEX80" s="96"/>
      <c r="VEY80" s="96"/>
      <c r="VEZ80" s="96"/>
      <c r="VFA80" s="96"/>
      <c r="VFB80" s="96"/>
      <c r="VFC80" s="96"/>
      <c r="VFD80" s="96"/>
      <c r="VFE80" s="96"/>
      <c r="VFF80" s="96"/>
      <c r="VFG80" s="96"/>
      <c r="VFH80" s="96"/>
      <c r="VFI80" s="96"/>
      <c r="VFJ80" s="96"/>
      <c r="VFK80" s="96"/>
      <c r="VFL80" s="96"/>
      <c r="VFM80" s="96"/>
      <c r="VFN80" s="96"/>
      <c r="VFO80" s="96"/>
      <c r="VFP80" s="96"/>
      <c r="VFQ80" s="96"/>
      <c r="VFR80" s="96"/>
      <c r="VFS80" s="96"/>
      <c r="VFT80" s="96"/>
      <c r="VFU80" s="96"/>
      <c r="VFV80" s="96"/>
      <c r="VFW80" s="96"/>
      <c r="VFX80" s="96"/>
      <c r="VFY80" s="96"/>
      <c r="VFZ80" s="96"/>
      <c r="VGA80" s="96"/>
      <c r="VGB80" s="96"/>
      <c r="VGC80" s="96"/>
      <c r="VGD80" s="96"/>
      <c r="VGE80" s="96"/>
      <c r="VGF80" s="96"/>
      <c r="VGG80" s="96"/>
      <c r="VGH80" s="96"/>
      <c r="VGI80" s="96"/>
      <c r="VGJ80" s="96"/>
      <c r="VGK80" s="96"/>
      <c r="VGL80" s="96"/>
      <c r="VGM80" s="96"/>
      <c r="VGN80" s="96"/>
      <c r="VGO80" s="96"/>
      <c r="VGP80" s="96"/>
      <c r="VGQ80" s="96"/>
      <c r="VGR80" s="96"/>
      <c r="VGS80" s="96"/>
      <c r="VGT80" s="96"/>
      <c r="VGU80" s="96"/>
      <c r="VGV80" s="96"/>
      <c r="VGW80" s="96"/>
      <c r="VGX80" s="96"/>
      <c r="VGY80" s="96"/>
      <c r="VGZ80" s="96"/>
      <c r="VHA80" s="96"/>
      <c r="VHB80" s="96"/>
      <c r="VHC80" s="96"/>
      <c r="VHD80" s="96"/>
      <c r="VHE80" s="96"/>
      <c r="VHF80" s="96"/>
      <c r="VHG80" s="96"/>
      <c r="VHH80" s="96"/>
      <c r="VHI80" s="96"/>
      <c r="VHJ80" s="96"/>
      <c r="VHK80" s="96"/>
      <c r="VHL80" s="96"/>
      <c r="VHM80" s="96"/>
      <c r="VHN80" s="96"/>
      <c r="VHO80" s="96"/>
      <c r="VHP80" s="96"/>
      <c r="VHQ80" s="96"/>
      <c r="VHR80" s="96"/>
      <c r="VHS80" s="96"/>
      <c r="VHT80" s="96"/>
      <c r="VHU80" s="96"/>
      <c r="VHV80" s="96"/>
      <c r="VHW80" s="96"/>
      <c r="VHX80" s="96"/>
      <c r="VHY80" s="96"/>
      <c r="VHZ80" s="96"/>
      <c r="VIA80" s="96"/>
      <c r="VIB80" s="96"/>
      <c r="VIC80" s="96"/>
      <c r="VID80" s="96"/>
      <c r="VIE80" s="96"/>
      <c r="VIF80" s="96"/>
      <c r="VIG80" s="96"/>
      <c r="VIH80" s="96"/>
      <c r="VII80" s="96"/>
      <c r="VIJ80" s="96"/>
      <c r="VIK80" s="96"/>
      <c r="VIL80" s="96"/>
      <c r="VIM80" s="96"/>
      <c r="VIN80" s="96"/>
      <c r="VIO80" s="96"/>
      <c r="VIP80" s="96"/>
      <c r="VIQ80" s="96"/>
      <c r="VIR80" s="96"/>
      <c r="VIS80" s="96"/>
      <c r="VIT80" s="96"/>
      <c r="VIU80" s="96"/>
      <c r="VIV80" s="96"/>
      <c r="VIW80" s="96"/>
      <c r="VIX80" s="96"/>
      <c r="VIY80" s="96"/>
      <c r="VIZ80" s="96"/>
      <c r="VJA80" s="96"/>
      <c r="VJB80" s="96"/>
      <c r="VJC80" s="96"/>
      <c r="VJD80" s="96"/>
      <c r="VJE80" s="96"/>
      <c r="VJF80" s="96"/>
      <c r="VJG80" s="96"/>
      <c r="VJH80" s="96"/>
      <c r="VJI80" s="96"/>
      <c r="VJJ80" s="96"/>
      <c r="VJK80" s="96"/>
      <c r="VJL80" s="96"/>
      <c r="VJM80" s="96"/>
      <c r="VJN80" s="96"/>
      <c r="VJO80" s="96"/>
      <c r="VJP80" s="96"/>
      <c r="VJQ80" s="96"/>
      <c r="VJR80" s="96"/>
      <c r="VJS80" s="96"/>
      <c r="VJT80" s="96"/>
      <c r="VJU80" s="96"/>
      <c r="VJV80" s="96"/>
      <c r="VJW80" s="96"/>
      <c r="VJX80" s="96"/>
      <c r="VJY80" s="96"/>
      <c r="VJZ80" s="96"/>
      <c r="VKA80" s="96"/>
      <c r="VKB80" s="96"/>
      <c r="VKC80" s="96"/>
      <c r="VKD80" s="96"/>
      <c r="VKE80" s="96"/>
      <c r="VKF80" s="96"/>
      <c r="VKG80" s="96"/>
      <c r="VKH80" s="96"/>
      <c r="VKI80" s="96"/>
      <c r="VKJ80" s="96"/>
      <c r="VKK80" s="96"/>
      <c r="VKL80" s="96"/>
      <c r="VKM80" s="96"/>
      <c r="VKN80" s="96"/>
      <c r="VKO80" s="96"/>
      <c r="VKP80" s="96"/>
      <c r="VKQ80" s="96"/>
      <c r="VKR80" s="96"/>
      <c r="VKS80" s="96"/>
      <c r="VKT80" s="96"/>
      <c r="VKU80" s="96"/>
      <c r="VKV80" s="96"/>
      <c r="VKW80" s="96"/>
      <c r="VKX80" s="96"/>
      <c r="VKY80" s="96"/>
      <c r="VKZ80" s="96"/>
      <c r="VLA80" s="96"/>
      <c r="VLB80" s="96"/>
      <c r="VLC80" s="96"/>
      <c r="VLD80" s="96"/>
      <c r="VLE80" s="96"/>
      <c r="VLF80" s="96"/>
      <c r="VLG80" s="96"/>
      <c r="VLH80" s="96"/>
      <c r="VLI80" s="96"/>
      <c r="VLJ80" s="96"/>
      <c r="VLK80" s="96"/>
      <c r="VLL80" s="96"/>
      <c r="VLM80" s="96"/>
      <c r="VLN80" s="96"/>
      <c r="VLO80" s="96"/>
      <c r="VLP80" s="96"/>
      <c r="VLQ80" s="96"/>
      <c r="VLR80" s="96"/>
      <c r="VLS80" s="96"/>
      <c r="VLT80" s="96"/>
      <c r="VLU80" s="96"/>
      <c r="VLV80" s="96"/>
      <c r="VLW80" s="96"/>
      <c r="VLX80" s="96"/>
      <c r="VLY80" s="96"/>
      <c r="VLZ80" s="96"/>
      <c r="VMA80" s="96"/>
      <c r="VMB80" s="96"/>
      <c r="VMC80" s="96"/>
      <c r="VMD80" s="96"/>
      <c r="VME80" s="96"/>
      <c r="VMF80" s="96"/>
      <c r="VMG80" s="96"/>
      <c r="VMH80" s="96"/>
      <c r="VMI80" s="96"/>
      <c r="VMJ80" s="96"/>
      <c r="VMK80" s="96"/>
      <c r="VML80" s="96"/>
      <c r="VMM80" s="96"/>
      <c r="VMN80" s="96"/>
      <c r="VMO80" s="96"/>
      <c r="VMP80" s="96"/>
      <c r="VMQ80" s="96"/>
      <c r="VMR80" s="96"/>
      <c r="VMS80" s="96"/>
      <c r="VMT80" s="96"/>
      <c r="VMU80" s="96"/>
      <c r="VMV80" s="96"/>
      <c r="VMW80" s="96"/>
      <c r="VMX80" s="96"/>
      <c r="VMY80" s="96"/>
      <c r="VMZ80" s="96"/>
      <c r="VNA80" s="96"/>
      <c r="VNB80" s="96"/>
      <c r="VNC80" s="96"/>
      <c r="VND80" s="96"/>
      <c r="VNE80" s="96"/>
      <c r="VNF80" s="96"/>
      <c r="VNG80" s="96"/>
      <c r="VNH80" s="96"/>
      <c r="VNI80" s="96"/>
      <c r="VNJ80" s="96"/>
      <c r="VNK80" s="96"/>
      <c r="VNL80" s="96"/>
      <c r="VNM80" s="96"/>
      <c r="VNN80" s="96"/>
      <c r="VNO80" s="96"/>
      <c r="VNP80" s="96"/>
      <c r="VNQ80" s="96"/>
      <c r="VNR80" s="96"/>
      <c r="VNS80" s="96"/>
      <c r="VNT80" s="96"/>
      <c r="VNU80" s="96"/>
      <c r="VNV80" s="96"/>
      <c r="VNW80" s="96"/>
      <c r="VNX80" s="96"/>
      <c r="VNY80" s="96"/>
      <c r="VNZ80" s="96"/>
      <c r="VOA80" s="96"/>
      <c r="VOB80" s="96"/>
      <c r="VOC80" s="96"/>
      <c r="VOD80" s="96"/>
      <c r="VOE80" s="96"/>
      <c r="VOF80" s="96"/>
      <c r="VOG80" s="96"/>
      <c r="VOH80" s="96"/>
      <c r="VOI80" s="96"/>
      <c r="VOJ80" s="96"/>
      <c r="VOK80" s="96"/>
      <c r="VOL80" s="96"/>
      <c r="VOM80" s="96"/>
      <c r="VON80" s="96"/>
      <c r="VOO80" s="96"/>
      <c r="VOP80" s="96"/>
      <c r="VOQ80" s="96"/>
      <c r="VOR80" s="96"/>
      <c r="VOS80" s="96"/>
      <c r="VOT80" s="96"/>
      <c r="VOU80" s="96"/>
      <c r="VOV80" s="96"/>
      <c r="VOW80" s="96"/>
      <c r="VOX80" s="96"/>
      <c r="VOY80" s="96"/>
      <c r="VOZ80" s="96"/>
      <c r="VPA80" s="96"/>
      <c r="VPB80" s="96"/>
      <c r="VPC80" s="96"/>
      <c r="VPD80" s="96"/>
      <c r="VPE80" s="96"/>
      <c r="VPF80" s="96"/>
      <c r="VPG80" s="96"/>
      <c r="VPH80" s="96"/>
      <c r="VPI80" s="96"/>
      <c r="VPJ80" s="96"/>
      <c r="VPK80" s="96"/>
      <c r="VPL80" s="96"/>
      <c r="VPM80" s="96"/>
      <c r="VPN80" s="96"/>
      <c r="VPO80" s="96"/>
      <c r="VPP80" s="96"/>
      <c r="VPQ80" s="96"/>
      <c r="VPR80" s="96"/>
      <c r="VPS80" s="96"/>
      <c r="VPT80" s="96"/>
      <c r="VPU80" s="96"/>
      <c r="VPV80" s="96"/>
      <c r="VPW80" s="96"/>
      <c r="VPX80" s="96"/>
      <c r="VPY80" s="96"/>
      <c r="VPZ80" s="96"/>
      <c r="VQA80" s="96"/>
      <c r="VQB80" s="96"/>
      <c r="VQC80" s="96"/>
      <c r="VQD80" s="96"/>
      <c r="VQE80" s="96"/>
      <c r="VQF80" s="96"/>
      <c r="VQG80" s="96"/>
      <c r="VQH80" s="96"/>
      <c r="VQI80" s="96"/>
      <c r="VQJ80" s="96"/>
      <c r="VQK80" s="96"/>
      <c r="VQL80" s="96"/>
      <c r="VQM80" s="96"/>
      <c r="VQN80" s="96"/>
      <c r="VQO80" s="96"/>
      <c r="VQP80" s="96"/>
      <c r="VQQ80" s="96"/>
      <c r="VQR80" s="96"/>
      <c r="VQS80" s="96"/>
      <c r="VQT80" s="96"/>
      <c r="VQU80" s="96"/>
      <c r="VQV80" s="96"/>
      <c r="VQW80" s="96"/>
      <c r="VQX80" s="96"/>
      <c r="VQY80" s="96"/>
      <c r="VQZ80" s="96"/>
      <c r="VRA80" s="96"/>
      <c r="VRB80" s="96"/>
      <c r="VRC80" s="96"/>
      <c r="VRD80" s="96"/>
      <c r="VRE80" s="96"/>
      <c r="VRF80" s="96"/>
      <c r="VRG80" s="96"/>
      <c r="VRH80" s="96"/>
      <c r="VRI80" s="96"/>
      <c r="VRJ80" s="96"/>
      <c r="VRK80" s="96"/>
      <c r="VRL80" s="96"/>
      <c r="VRM80" s="96"/>
      <c r="VRN80" s="96"/>
      <c r="VRO80" s="96"/>
      <c r="VRP80" s="96"/>
      <c r="VRQ80" s="96"/>
      <c r="VRR80" s="96"/>
      <c r="VRS80" s="96"/>
      <c r="VRT80" s="96"/>
      <c r="VRU80" s="96"/>
      <c r="VRV80" s="96"/>
      <c r="VRW80" s="96"/>
      <c r="VRX80" s="96"/>
      <c r="VRY80" s="96"/>
      <c r="VRZ80" s="96"/>
      <c r="VSA80" s="96"/>
      <c r="VSB80" s="96"/>
      <c r="VSC80" s="96"/>
      <c r="VSD80" s="96"/>
      <c r="VSE80" s="96"/>
      <c r="VSF80" s="96"/>
      <c r="VSG80" s="96"/>
      <c r="VSH80" s="96"/>
      <c r="VSI80" s="96"/>
      <c r="VSJ80" s="96"/>
      <c r="VSK80" s="96"/>
      <c r="VSL80" s="96"/>
      <c r="VSM80" s="96"/>
      <c r="VSN80" s="96"/>
      <c r="VSO80" s="96"/>
      <c r="VSP80" s="96"/>
      <c r="VSQ80" s="96"/>
      <c r="VSR80" s="96"/>
      <c r="VSS80" s="96"/>
      <c r="VST80" s="96"/>
      <c r="VSU80" s="96"/>
      <c r="VSV80" s="96"/>
      <c r="VSW80" s="96"/>
      <c r="VSX80" s="96"/>
      <c r="VSY80" s="96"/>
      <c r="VSZ80" s="96"/>
      <c r="VTA80" s="96"/>
      <c r="VTB80" s="96"/>
      <c r="VTC80" s="96"/>
      <c r="VTD80" s="96"/>
      <c r="VTE80" s="96"/>
      <c r="VTF80" s="96"/>
      <c r="VTG80" s="96"/>
      <c r="VTH80" s="96"/>
      <c r="VTI80" s="96"/>
      <c r="VTJ80" s="96"/>
      <c r="VTK80" s="96"/>
      <c r="VTL80" s="96"/>
      <c r="VTM80" s="96"/>
      <c r="VTN80" s="96"/>
      <c r="VTO80" s="96"/>
      <c r="VTP80" s="96"/>
      <c r="VTQ80" s="96"/>
      <c r="VTR80" s="96"/>
      <c r="VTS80" s="96"/>
      <c r="VTT80" s="96"/>
      <c r="VTU80" s="96"/>
      <c r="VTV80" s="96"/>
      <c r="VTW80" s="96"/>
      <c r="VTX80" s="96"/>
      <c r="VTY80" s="96"/>
      <c r="VTZ80" s="96"/>
      <c r="VUA80" s="96"/>
      <c r="VUB80" s="96"/>
      <c r="VUC80" s="96"/>
      <c r="VUD80" s="96"/>
      <c r="VUE80" s="96"/>
      <c r="VUF80" s="96"/>
      <c r="VUG80" s="96"/>
      <c r="VUH80" s="96"/>
      <c r="VUI80" s="96"/>
      <c r="VUJ80" s="96"/>
      <c r="VUK80" s="96"/>
      <c r="VUL80" s="96"/>
      <c r="VUM80" s="96"/>
      <c r="VUN80" s="96"/>
      <c r="VUO80" s="96"/>
      <c r="VUP80" s="96"/>
      <c r="VUQ80" s="96"/>
      <c r="VUR80" s="96"/>
      <c r="VUS80" s="96"/>
      <c r="VUT80" s="96"/>
      <c r="VUU80" s="96"/>
      <c r="VUV80" s="96"/>
      <c r="VUW80" s="96"/>
      <c r="VUX80" s="96"/>
      <c r="VUY80" s="96"/>
      <c r="VUZ80" s="96"/>
      <c r="VVA80" s="96"/>
      <c r="VVB80" s="96"/>
      <c r="VVC80" s="96"/>
      <c r="VVD80" s="96"/>
      <c r="VVE80" s="96"/>
      <c r="VVF80" s="96"/>
      <c r="VVG80" s="96"/>
      <c r="VVH80" s="96"/>
      <c r="VVI80" s="96"/>
      <c r="VVJ80" s="96"/>
      <c r="VVK80" s="96"/>
      <c r="VVL80" s="96"/>
      <c r="VVM80" s="96"/>
      <c r="VVN80" s="96"/>
      <c r="VVO80" s="96"/>
      <c r="VVP80" s="96"/>
      <c r="VVQ80" s="96"/>
      <c r="VVR80" s="96"/>
      <c r="VVS80" s="96"/>
      <c r="VVT80" s="96"/>
      <c r="VVU80" s="96"/>
      <c r="VVV80" s="96"/>
      <c r="VVW80" s="96"/>
      <c r="VVX80" s="96"/>
      <c r="VVY80" s="96"/>
      <c r="VVZ80" s="96"/>
      <c r="VWA80" s="96"/>
      <c r="VWB80" s="96"/>
      <c r="VWC80" s="96"/>
      <c r="VWD80" s="96"/>
      <c r="VWE80" s="96"/>
      <c r="VWF80" s="96"/>
      <c r="VWG80" s="96"/>
      <c r="VWH80" s="96"/>
      <c r="VWI80" s="96"/>
      <c r="VWJ80" s="96"/>
      <c r="VWK80" s="96"/>
      <c r="VWL80" s="96"/>
      <c r="VWM80" s="96"/>
      <c r="VWN80" s="96"/>
      <c r="VWO80" s="96"/>
      <c r="VWP80" s="96"/>
      <c r="VWQ80" s="96"/>
      <c r="VWR80" s="96"/>
      <c r="VWS80" s="96"/>
      <c r="VWT80" s="96"/>
      <c r="VWU80" s="96"/>
      <c r="VWV80" s="96"/>
      <c r="VWW80" s="96"/>
      <c r="VWX80" s="96"/>
      <c r="VWY80" s="96"/>
      <c r="VWZ80" s="96"/>
      <c r="VXA80" s="96"/>
      <c r="VXB80" s="96"/>
      <c r="VXC80" s="96"/>
      <c r="VXD80" s="96"/>
      <c r="VXE80" s="96"/>
      <c r="VXF80" s="96"/>
      <c r="VXG80" s="96"/>
      <c r="VXH80" s="96"/>
      <c r="VXI80" s="96"/>
      <c r="VXJ80" s="96"/>
      <c r="VXK80" s="96"/>
      <c r="VXL80" s="96"/>
      <c r="VXM80" s="96"/>
      <c r="VXN80" s="96"/>
      <c r="VXO80" s="96"/>
      <c r="VXP80" s="96"/>
      <c r="VXQ80" s="96"/>
      <c r="VXR80" s="96"/>
      <c r="VXS80" s="96"/>
      <c r="VXT80" s="96"/>
      <c r="VXU80" s="96"/>
      <c r="VXV80" s="96"/>
      <c r="VXW80" s="96"/>
      <c r="VXX80" s="96"/>
      <c r="VXY80" s="96"/>
      <c r="VXZ80" s="96"/>
      <c r="VYA80" s="96"/>
      <c r="VYB80" s="96"/>
      <c r="VYC80" s="96"/>
      <c r="VYD80" s="96"/>
      <c r="VYE80" s="96"/>
      <c r="VYF80" s="96"/>
      <c r="VYG80" s="96"/>
      <c r="VYH80" s="96"/>
      <c r="VYI80" s="96"/>
      <c r="VYJ80" s="96"/>
      <c r="VYK80" s="96"/>
      <c r="VYL80" s="96"/>
      <c r="VYM80" s="96"/>
      <c r="VYN80" s="96"/>
      <c r="VYO80" s="96"/>
      <c r="VYP80" s="96"/>
      <c r="VYQ80" s="96"/>
      <c r="VYR80" s="96"/>
      <c r="VYS80" s="96"/>
      <c r="VYT80" s="96"/>
      <c r="VYU80" s="96"/>
      <c r="VYV80" s="96"/>
      <c r="VYW80" s="96"/>
      <c r="VYX80" s="96"/>
      <c r="VYY80" s="96"/>
      <c r="VYZ80" s="96"/>
      <c r="VZA80" s="96"/>
      <c r="VZB80" s="96"/>
      <c r="VZC80" s="96"/>
      <c r="VZD80" s="96"/>
      <c r="VZE80" s="96"/>
      <c r="VZF80" s="96"/>
      <c r="VZG80" s="96"/>
      <c r="VZH80" s="96"/>
      <c r="VZI80" s="96"/>
      <c r="VZJ80" s="96"/>
      <c r="VZK80" s="96"/>
      <c r="VZL80" s="96"/>
      <c r="VZM80" s="96"/>
      <c r="VZN80" s="96"/>
      <c r="VZO80" s="96"/>
      <c r="VZP80" s="96"/>
      <c r="VZQ80" s="96"/>
      <c r="VZR80" s="96"/>
      <c r="VZS80" s="96"/>
      <c r="VZT80" s="96"/>
      <c r="VZU80" s="96"/>
      <c r="VZV80" s="96"/>
      <c r="VZW80" s="96"/>
      <c r="VZX80" s="96"/>
      <c r="VZY80" s="96"/>
      <c r="VZZ80" s="96"/>
      <c r="WAA80" s="96"/>
      <c r="WAB80" s="96"/>
      <c r="WAC80" s="96"/>
      <c r="WAD80" s="96"/>
      <c r="WAE80" s="96"/>
      <c r="WAF80" s="96"/>
      <c r="WAG80" s="96"/>
      <c r="WAH80" s="96"/>
      <c r="WAI80" s="96"/>
      <c r="WAJ80" s="96"/>
      <c r="WAK80" s="96"/>
      <c r="WAL80" s="96"/>
      <c r="WAM80" s="96"/>
      <c r="WAN80" s="96"/>
      <c r="WAO80" s="96"/>
      <c r="WAP80" s="96"/>
      <c r="WAQ80" s="96"/>
      <c r="WAR80" s="96"/>
      <c r="WAS80" s="96"/>
      <c r="WAT80" s="96"/>
      <c r="WAU80" s="96"/>
      <c r="WAV80" s="96"/>
      <c r="WAW80" s="96"/>
      <c r="WAX80" s="96"/>
      <c r="WAY80" s="96"/>
      <c r="WAZ80" s="96"/>
      <c r="WBA80" s="96"/>
      <c r="WBB80" s="96"/>
      <c r="WBC80" s="96"/>
      <c r="WBD80" s="96"/>
      <c r="WBE80" s="96"/>
      <c r="WBF80" s="96"/>
      <c r="WBG80" s="96"/>
      <c r="WBH80" s="96"/>
      <c r="WBI80" s="96"/>
      <c r="WBJ80" s="96"/>
      <c r="WBK80" s="96"/>
      <c r="WBL80" s="96"/>
      <c r="WBM80" s="96"/>
      <c r="WBN80" s="96"/>
      <c r="WBO80" s="96"/>
      <c r="WBP80" s="96"/>
      <c r="WBQ80" s="96"/>
      <c r="WBR80" s="96"/>
      <c r="WBS80" s="96"/>
      <c r="WBT80" s="96"/>
      <c r="WBU80" s="96"/>
      <c r="WBV80" s="96"/>
      <c r="WBW80" s="96"/>
      <c r="WBX80" s="96"/>
      <c r="WBY80" s="96"/>
      <c r="WBZ80" s="96"/>
      <c r="WCA80" s="96"/>
      <c r="WCB80" s="96"/>
      <c r="WCC80" s="96"/>
      <c r="WCD80" s="96"/>
      <c r="WCE80" s="96"/>
      <c r="WCF80" s="96"/>
      <c r="WCG80" s="96"/>
      <c r="WCH80" s="96"/>
      <c r="WCI80" s="96"/>
      <c r="WCJ80" s="96"/>
      <c r="WCK80" s="96"/>
      <c r="WCL80" s="96"/>
      <c r="WCM80" s="96"/>
      <c r="WCN80" s="96"/>
      <c r="WCO80" s="96"/>
      <c r="WCP80" s="96"/>
      <c r="WCQ80" s="96"/>
      <c r="WCR80" s="96"/>
      <c r="WCS80" s="96"/>
      <c r="WCT80" s="96"/>
      <c r="WCU80" s="96"/>
      <c r="WCV80" s="96"/>
      <c r="WCW80" s="96"/>
      <c r="WCX80" s="96"/>
      <c r="WCY80" s="96"/>
      <c r="WCZ80" s="96"/>
      <c r="WDA80" s="96"/>
      <c r="WDB80" s="96"/>
      <c r="WDC80" s="96"/>
      <c r="WDD80" s="96"/>
      <c r="WDE80" s="96"/>
      <c r="WDF80" s="96"/>
      <c r="WDG80" s="96"/>
      <c r="WDH80" s="96"/>
      <c r="WDI80" s="96"/>
      <c r="WDJ80" s="96"/>
      <c r="WDK80" s="96"/>
      <c r="WDL80" s="96"/>
      <c r="WDM80" s="96"/>
      <c r="WDN80" s="96"/>
      <c r="WDO80" s="96"/>
      <c r="WDP80" s="96"/>
      <c r="WDQ80" s="96"/>
      <c r="WDR80" s="96"/>
      <c r="WDS80" s="96"/>
      <c r="WDT80" s="96"/>
      <c r="WDU80" s="96"/>
      <c r="WDV80" s="96"/>
      <c r="WDW80" s="96"/>
      <c r="WDX80" s="96"/>
      <c r="WDY80" s="96"/>
      <c r="WDZ80" s="96"/>
      <c r="WEA80" s="96"/>
      <c r="WEB80" s="96"/>
      <c r="WEC80" s="96"/>
      <c r="WED80" s="96"/>
      <c r="WEE80" s="96"/>
      <c r="WEF80" s="96"/>
      <c r="WEG80" s="96"/>
      <c r="WEH80" s="96"/>
      <c r="WEI80" s="96"/>
      <c r="WEJ80" s="96"/>
      <c r="WEK80" s="96"/>
      <c r="WEL80" s="96"/>
      <c r="WEM80" s="96"/>
      <c r="WEN80" s="96"/>
      <c r="WEO80" s="96"/>
      <c r="WEP80" s="96"/>
      <c r="WEQ80" s="96"/>
      <c r="WER80" s="96"/>
      <c r="WES80" s="96"/>
      <c r="WET80" s="96"/>
      <c r="WEU80" s="96"/>
      <c r="WEV80" s="96"/>
      <c r="WEW80" s="96"/>
      <c r="WEX80" s="96"/>
      <c r="WEY80" s="96"/>
      <c r="WEZ80" s="96"/>
      <c r="WFA80" s="96"/>
      <c r="WFB80" s="96"/>
      <c r="WFC80" s="96"/>
      <c r="WFD80" s="96"/>
      <c r="WFE80" s="96"/>
      <c r="WFF80" s="96"/>
      <c r="WFG80" s="96"/>
      <c r="WFH80" s="96"/>
      <c r="WFI80" s="96"/>
      <c r="WFJ80" s="96"/>
      <c r="WFK80" s="96"/>
      <c r="WFL80" s="96"/>
      <c r="WFM80" s="96"/>
      <c r="WFN80" s="96"/>
      <c r="WFO80" s="96"/>
      <c r="WFP80" s="96"/>
      <c r="WFQ80" s="96"/>
      <c r="WFR80" s="96"/>
      <c r="WFS80" s="96"/>
      <c r="WFT80" s="96"/>
      <c r="WFU80" s="96"/>
      <c r="WFV80" s="96"/>
      <c r="WFW80" s="96"/>
      <c r="WFX80" s="96"/>
      <c r="WFY80" s="96"/>
      <c r="WFZ80" s="96"/>
      <c r="WGA80" s="96"/>
      <c r="WGB80" s="96"/>
      <c r="WGC80" s="96"/>
      <c r="WGD80" s="96"/>
      <c r="WGE80" s="96"/>
      <c r="WGF80" s="96"/>
      <c r="WGG80" s="96"/>
      <c r="WGH80" s="96"/>
      <c r="WGI80" s="96"/>
      <c r="WGJ80" s="96"/>
      <c r="WGK80" s="96"/>
      <c r="WGL80" s="96"/>
      <c r="WGM80" s="96"/>
      <c r="WGN80" s="96"/>
      <c r="WGO80" s="96"/>
      <c r="WGP80" s="96"/>
      <c r="WGQ80" s="96"/>
      <c r="WGR80" s="96"/>
      <c r="WGS80" s="96"/>
      <c r="WGT80" s="96"/>
      <c r="WGU80" s="96"/>
      <c r="WGV80" s="96"/>
      <c r="WGW80" s="96"/>
      <c r="WGX80" s="96"/>
      <c r="WGY80" s="96"/>
      <c r="WGZ80" s="96"/>
      <c r="WHA80" s="96"/>
      <c r="WHB80" s="96"/>
      <c r="WHC80" s="96"/>
      <c r="WHD80" s="96"/>
      <c r="WHE80" s="96"/>
      <c r="WHF80" s="96"/>
      <c r="WHG80" s="96"/>
      <c r="WHH80" s="96"/>
      <c r="WHI80" s="96"/>
      <c r="WHJ80" s="96"/>
      <c r="WHK80" s="96"/>
      <c r="WHL80" s="96"/>
      <c r="WHM80" s="96"/>
      <c r="WHN80" s="96"/>
      <c r="WHO80" s="96"/>
      <c r="WHP80" s="96"/>
      <c r="WHQ80" s="96"/>
      <c r="WHR80" s="96"/>
      <c r="WHS80" s="96"/>
      <c r="WHT80" s="96"/>
      <c r="WHU80" s="96"/>
      <c r="WHV80" s="96"/>
      <c r="WHW80" s="96"/>
      <c r="WHX80" s="96"/>
      <c r="WHY80" s="96"/>
      <c r="WHZ80" s="96"/>
      <c r="WIA80" s="96"/>
      <c r="WIB80" s="96"/>
      <c r="WIC80" s="96"/>
      <c r="WID80" s="96"/>
      <c r="WIE80" s="96"/>
      <c r="WIF80" s="96"/>
      <c r="WIG80" s="96"/>
      <c r="WIH80" s="96"/>
      <c r="WII80" s="96"/>
      <c r="WIJ80" s="96"/>
      <c r="WIK80" s="96"/>
      <c r="WIL80" s="96"/>
      <c r="WIM80" s="96"/>
      <c r="WIN80" s="96"/>
      <c r="WIO80" s="96"/>
      <c r="WIP80" s="96"/>
      <c r="WIQ80" s="96"/>
      <c r="WIR80" s="96"/>
      <c r="WIS80" s="96"/>
      <c r="WIT80" s="96"/>
      <c r="WIU80" s="96"/>
      <c r="WIV80" s="96"/>
      <c r="WIW80" s="96"/>
      <c r="WIX80" s="96"/>
      <c r="WIY80" s="96"/>
      <c r="WIZ80" s="96"/>
      <c r="WJA80" s="96"/>
      <c r="WJB80" s="96"/>
      <c r="WJC80" s="96"/>
      <c r="WJD80" s="96"/>
      <c r="WJE80" s="96"/>
      <c r="WJF80" s="96"/>
      <c r="WJG80" s="96"/>
      <c r="WJH80" s="96"/>
      <c r="WJI80" s="96"/>
      <c r="WJJ80" s="96"/>
      <c r="WJK80" s="96"/>
      <c r="WJL80" s="96"/>
      <c r="WJM80" s="96"/>
      <c r="WJN80" s="96"/>
      <c r="WJO80" s="96"/>
      <c r="WJP80" s="96"/>
      <c r="WJQ80" s="96"/>
      <c r="WJR80" s="96"/>
      <c r="WJS80" s="96"/>
      <c r="WJT80" s="96"/>
      <c r="WJU80" s="96"/>
      <c r="WJV80" s="96"/>
      <c r="WJW80" s="96"/>
      <c r="WJX80" s="96"/>
      <c r="WJY80" s="96"/>
      <c r="WJZ80" s="96"/>
      <c r="WKA80" s="96"/>
      <c r="WKB80" s="96"/>
      <c r="WKC80" s="96"/>
      <c r="WKD80" s="96"/>
      <c r="WKE80" s="96"/>
      <c r="WKF80" s="96"/>
      <c r="WKG80" s="96"/>
      <c r="WKH80" s="96"/>
      <c r="WKI80" s="96"/>
      <c r="WKJ80" s="96"/>
      <c r="WKK80" s="96"/>
      <c r="WKL80" s="96"/>
      <c r="WKM80" s="96"/>
      <c r="WKN80" s="96"/>
      <c r="WKO80" s="96"/>
      <c r="WKP80" s="96"/>
      <c r="WKQ80" s="96"/>
      <c r="WKR80" s="96"/>
      <c r="WKS80" s="96"/>
      <c r="WKT80" s="96"/>
      <c r="WKU80" s="96"/>
      <c r="WKV80" s="96"/>
      <c r="WKW80" s="96"/>
      <c r="WKX80" s="96"/>
      <c r="WKY80" s="96"/>
      <c r="WKZ80" s="96"/>
      <c r="WLA80" s="96"/>
      <c r="WLB80" s="96"/>
      <c r="WLC80" s="96"/>
      <c r="WLD80" s="96"/>
      <c r="WLE80" s="96"/>
      <c r="WLF80" s="96"/>
      <c r="WLG80" s="96"/>
      <c r="WLH80" s="96"/>
      <c r="WLI80" s="96"/>
      <c r="WLJ80" s="96"/>
      <c r="WLK80" s="96"/>
      <c r="WLL80" s="96"/>
      <c r="WLM80" s="96"/>
      <c r="WLN80" s="96"/>
      <c r="WLO80" s="96"/>
      <c r="WLP80" s="96"/>
      <c r="WLQ80" s="96"/>
      <c r="WLR80" s="96"/>
      <c r="WLS80" s="96"/>
      <c r="WLT80" s="96"/>
      <c r="WLU80" s="96"/>
      <c r="WLV80" s="96"/>
      <c r="WLW80" s="96"/>
      <c r="WLX80" s="96"/>
      <c r="WLY80" s="96"/>
      <c r="WLZ80" s="96"/>
      <c r="WMA80" s="96"/>
      <c r="WMB80" s="96"/>
      <c r="WMC80" s="96"/>
      <c r="WMD80" s="96"/>
      <c r="WME80" s="96"/>
      <c r="WMF80" s="96"/>
      <c r="WMG80" s="96"/>
      <c r="WMH80" s="96"/>
      <c r="WMI80" s="96"/>
      <c r="WMJ80" s="96"/>
      <c r="WMK80" s="96"/>
      <c r="WML80" s="96"/>
      <c r="WMM80" s="96"/>
      <c r="WMN80" s="96"/>
      <c r="WMO80" s="96"/>
      <c r="WMP80" s="96"/>
      <c r="WMQ80" s="96"/>
      <c r="WMR80" s="96"/>
      <c r="WMS80" s="96"/>
      <c r="WMT80" s="96"/>
      <c r="WMU80" s="96"/>
      <c r="WMV80" s="96"/>
      <c r="WMW80" s="96"/>
      <c r="WMX80" s="96"/>
      <c r="WMY80" s="96"/>
      <c r="WMZ80" s="96"/>
      <c r="WNA80" s="96"/>
      <c r="WNB80" s="96"/>
      <c r="WNC80" s="96"/>
      <c r="WND80" s="96"/>
      <c r="WNE80" s="96"/>
      <c r="WNF80" s="96"/>
      <c r="WNG80" s="96"/>
      <c r="WNH80" s="96"/>
      <c r="WNI80" s="96"/>
      <c r="WNJ80" s="96"/>
      <c r="WNK80" s="96"/>
      <c r="WNL80" s="96"/>
      <c r="WNM80" s="96"/>
      <c r="WNN80" s="96"/>
      <c r="WNO80" s="96"/>
      <c r="WNP80" s="96"/>
      <c r="WNQ80" s="96"/>
      <c r="WNR80" s="96"/>
      <c r="WNS80" s="96"/>
      <c r="WNT80" s="96"/>
      <c r="WNU80" s="96"/>
      <c r="WNV80" s="96"/>
      <c r="WNW80" s="96"/>
      <c r="WNX80" s="96"/>
      <c r="WNY80" s="96"/>
      <c r="WNZ80" s="96"/>
      <c r="WOA80" s="96"/>
      <c r="WOB80" s="96"/>
      <c r="WOC80" s="96"/>
      <c r="WOD80" s="96"/>
      <c r="WOE80" s="96"/>
      <c r="WOF80" s="96"/>
      <c r="WOG80" s="96"/>
      <c r="WOH80" s="96"/>
      <c r="WOI80" s="96"/>
      <c r="WOJ80" s="96"/>
      <c r="WOK80" s="96"/>
      <c r="WOL80" s="96"/>
      <c r="WOM80" s="96"/>
      <c r="WON80" s="96"/>
      <c r="WOO80" s="96"/>
      <c r="WOP80" s="96"/>
      <c r="WOQ80" s="96"/>
      <c r="WOR80" s="96"/>
      <c r="WOS80" s="96"/>
      <c r="WOT80" s="96"/>
      <c r="WOU80" s="96"/>
      <c r="WOV80" s="96"/>
      <c r="WOW80" s="96"/>
      <c r="WOX80" s="96"/>
      <c r="WOY80" s="96"/>
      <c r="WOZ80" s="96"/>
      <c r="WPA80" s="96"/>
      <c r="WPB80" s="96"/>
      <c r="WPC80" s="96"/>
      <c r="WPD80" s="96"/>
      <c r="WPE80" s="96"/>
      <c r="WPF80" s="96"/>
      <c r="WPG80" s="96"/>
      <c r="WPH80" s="96"/>
      <c r="WPI80" s="96"/>
      <c r="WPJ80" s="96"/>
      <c r="WPK80" s="96"/>
      <c r="WPL80" s="96"/>
      <c r="WPM80" s="96"/>
      <c r="WPN80" s="96"/>
      <c r="WPO80" s="96"/>
      <c r="WPP80" s="96"/>
      <c r="WPQ80" s="96"/>
      <c r="WPR80" s="96"/>
      <c r="WPS80" s="96"/>
      <c r="WPT80" s="96"/>
      <c r="WPU80" s="96"/>
      <c r="WPV80" s="96"/>
      <c r="WPW80" s="96"/>
      <c r="WPX80" s="96"/>
      <c r="WPY80" s="96"/>
      <c r="WPZ80" s="96"/>
      <c r="WQA80" s="96"/>
      <c r="WQB80" s="96"/>
      <c r="WQC80" s="96"/>
      <c r="WQD80" s="96"/>
      <c r="WQE80" s="96"/>
      <c r="WQF80" s="96"/>
      <c r="WQG80" s="96"/>
      <c r="WQH80" s="96"/>
      <c r="WQI80" s="96"/>
      <c r="WQJ80" s="96"/>
      <c r="WQK80" s="96"/>
      <c r="WQL80" s="96"/>
      <c r="WQM80" s="96"/>
      <c r="WQN80" s="96"/>
      <c r="WQO80" s="96"/>
      <c r="WQP80" s="96"/>
      <c r="WQQ80" s="96"/>
      <c r="WQR80" s="96"/>
      <c r="WQS80" s="96"/>
      <c r="WQT80" s="96"/>
      <c r="WQU80" s="96"/>
      <c r="WQV80" s="96"/>
      <c r="WQW80" s="96"/>
      <c r="WQX80" s="96"/>
      <c r="WQY80" s="96"/>
      <c r="WQZ80" s="96"/>
      <c r="WRA80" s="96"/>
      <c r="WRB80" s="96"/>
      <c r="WRC80" s="96"/>
      <c r="WRD80" s="96"/>
      <c r="WRE80" s="96"/>
      <c r="WRF80" s="96"/>
      <c r="WRG80" s="96"/>
      <c r="WRH80" s="96"/>
      <c r="WRI80" s="96"/>
      <c r="WRJ80" s="96"/>
      <c r="WRK80" s="96"/>
      <c r="WRL80" s="96"/>
      <c r="WRM80" s="96"/>
      <c r="WRN80" s="96"/>
      <c r="WRO80" s="96"/>
      <c r="WRP80" s="96"/>
      <c r="WRQ80" s="96"/>
      <c r="WRR80" s="96"/>
      <c r="WRS80" s="96"/>
      <c r="WRT80" s="96"/>
      <c r="WRU80" s="96"/>
      <c r="WRV80" s="96"/>
      <c r="WRW80" s="96"/>
      <c r="WRX80" s="96"/>
      <c r="WRY80" s="96"/>
      <c r="WRZ80" s="96"/>
      <c r="WSA80" s="96"/>
      <c r="WSB80" s="96"/>
      <c r="WSC80" s="96"/>
      <c r="WSD80" s="96"/>
      <c r="WSE80" s="96"/>
      <c r="WSF80" s="96"/>
      <c r="WSG80" s="96"/>
      <c r="WSH80" s="96"/>
      <c r="WSI80" s="96"/>
      <c r="WSJ80" s="96"/>
      <c r="WSK80" s="96"/>
      <c r="WSL80" s="96"/>
      <c r="WSM80" s="96"/>
      <c r="WSN80" s="96"/>
      <c r="WSO80" s="96"/>
      <c r="WSP80" s="96"/>
      <c r="WSQ80" s="96"/>
      <c r="WSR80" s="96"/>
      <c r="WSS80" s="96"/>
      <c r="WST80" s="96"/>
      <c r="WSU80" s="96"/>
      <c r="WSV80" s="96"/>
      <c r="WSW80" s="96"/>
      <c r="WSX80" s="96"/>
      <c r="WSY80" s="96"/>
      <c r="WSZ80" s="96"/>
      <c r="WTA80" s="96"/>
      <c r="WTB80" s="96"/>
      <c r="WTC80" s="96"/>
      <c r="WTD80" s="96"/>
      <c r="WTE80" s="96"/>
      <c r="WTF80" s="96"/>
      <c r="WTG80" s="96"/>
      <c r="WTH80" s="96"/>
      <c r="WTI80" s="96"/>
      <c r="WTJ80" s="96"/>
      <c r="WTK80" s="96"/>
      <c r="WTL80" s="96"/>
      <c r="WTM80" s="96"/>
      <c r="WTN80" s="96"/>
      <c r="WTO80" s="96"/>
      <c r="WTP80" s="96"/>
      <c r="WTQ80" s="96"/>
      <c r="WTR80" s="96"/>
      <c r="WTS80" s="96"/>
      <c r="WTT80" s="96"/>
      <c r="WTU80" s="96"/>
      <c r="WTV80" s="96"/>
      <c r="WTW80" s="96"/>
      <c r="WTX80" s="96"/>
      <c r="WTY80" s="96"/>
      <c r="WTZ80" s="96"/>
      <c r="WUA80" s="96"/>
      <c r="WUB80" s="96"/>
      <c r="WUC80" s="96"/>
      <c r="WUD80" s="96"/>
      <c r="WUE80" s="96"/>
      <c r="WUF80" s="96"/>
      <c r="WUG80" s="96"/>
      <c r="WUH80" s="96"/>
      <c r="WUI80" s="96"/>
      <c r="WUJ80" s="96"/>
      <c r="WUK80" s="96"/>
      <c r="WUL80" s="96"/>
      <c r="WUM80" s="96"/>
      <c r="WUN80" s="96"/>
      <c r="WUO80" s="96"/>
      <c r="WUP80" s="96"/>
      <c r="WUQ80" s="96"/>
      <c r="WUR80" s="96"/>
      <c r="WUS80" s="96"/>
      <c r="WUT80" s="96"/>
      <c r="WUU80" s="96"/>
      <c r="WUV80" s="96"/>
      <c r="WUW80" s="96"/>
      <c r="WUX80" s="96"/>
      <c r="WUY80" s="96"/>
      <c r="WUZ80" s="96"/>
      <c r="WVA80" s="96"/>
      <c r="WVB80" s="96"/>
      <c r="WVC80" s="96"/>
      <c r="WVD80" s="96"/>
      <c r="WVE80" s="96"/>
      <c r="WVF80" s="96"/>
      <c r="WVG80" s="96"/>
      <c r="WVH80" s="96"/>
      <c r="WVI80" s="96"/>
      <c r="WVJ80" s="96"/>
      <c r="WVK80" s="96"/>
      <c r="WVL80" s="96"/>
      <c r="WVM80" s="96"/>
      <c r="WVN80" s="96"/>
      <c r="WVO80" s="96"/>
      <c r="WVP80" s="96"/>
      <c r="WVQ80" s="96"/>
      <c r="WVR80" s="96"/>
      <c r="WVS80" s="96"/>
      <c r="WVT80" s="96"/>
      <c r="WVU80" s="96"/>
      <c r="WVV80" s="96"/>
      <c r="WVW80" s="96"/>
      <c r="WVX80" s="96"/>
      <c r="WVY80" s="96"/>
      <c r="WVZ80" s="96"/>
      <c r="WWA80" s="96"/>
      <c r="WWB80" s="96"/>
      <c r="WWC80" s="96"/>
      <c r="WWD80" s="96"/>
      <c r="WWE80" s="96"/>
      <c r="WWF80" s="96"/>
      <c r="WWG80" s="96"/>
      <c r="WWH80" s="96"/>
      <c r="WWI80" s="96"/>
      <c r="WWJ80" s="96"/>
      <c r="WWK80" s="96"/>
      <c r="WWL80" s="96"/>
      <c r="WWM80" s="96"/>
      <c r="WWN80" s="96"/>
      <c r="WWO80" s="96"/>
      <c r="WWP80" s="96"/>
      <c r="WWQ80" s="96"/>
      <c r="WWR80" s="96"/>
      <c r="WWS80" s="96"/>
      <c r="WWT80" s="96"/>
      <c r="WWU80" s="96"/>
      <c r="WWV80" s="96"/>
      <c r="WWW80" s="96"/>
      <c r="WWX80" s="96"/>
      <c r="WWY80" s="96"/>
      <c r="WWZ80" s="96"/>
      <c r="WXA80" s="96"/>
      <c r="WXB80" s="96"/>
      <c r="WXC80" s="96"/>
      <c r="WXD80" s="96"/>
      <c r="WXE80" s="96"/>
      <c r="WXF80" s="96"/>
      <c r="WXG80" s="96"/>
      <c r="WXH80" s="96"/>
      <c r="WXI80" s="96"/>
      <c r="WXJ80" s="96"/>
      <c r="WXK80" s="96"/>
      <c r="WXL80" s="96"/>
      <c r="WXM80" s="96"/>
      <c r="WXN80" s="96"/>
      <c r="WXO80" s="96"/>
      <c r="WXP80" s="96"/>
      <c r="WXQ80" s="96"/>
      <c r="WXR80" s="96"/>
      <c r="WXS80" s="96"/>
      <c r="WXT80" s="96"/>
      <c r="WXU80" s="96"/>
      <c r="WXV80" s="96"/>
      <c r="WXW80" s="96"/>
      <c r="WXX80" s="96"/>
      <c r="WXY80" s="96"/>
      <c r="WXZ80" s="96"/>
      <c r="WYA80" s="96"/>
      <c r="WYB80" s="96"/>
      <c r="WYC80" s="96"/>
      <c r="WYD80" s="96"/>
      <c r="WYE80" s="96"/>
      <c r="WYF80" s="96"/>
      <c r="WYG80" s="96"/>
      <c r="WYH80" s="96"/>
      <c r="WYI80" s="96"/>
      <c r="WYJ80" s="96"/>
      <c r="WYK80" s="96"/>
      <c r="WYL80" s="96"/>
      <c r="WYM80" s="96"/>
      <c r="WYN80" s="96"/>
      <c r="WYO80" s="96"/>
      <c r="WYP80" s="96"/>
      <c r="WYQ80" s="96"/>
      <c r="WYR80" s="96"/>
      <c r="WYS80" s="96"/>
      <c r="WYT80" s="96"/>
      <c r="WYU80" s="96"/>
      <c r="WYV80" s="96"/>
      <c r="WYW80" s="96"/>
      <c r="WYX80" s="96"/>
      <c r="WYY80" s="96"/>
      <c r="WYZ80" s="96"/>
      <c r="WZA80" s="96"/>
      <c r="WZB80" s="96"/>
      <c r="WZC80" s="96"/>
      <c r="WZD80" s="96"/>
      <c r="WZE80" s="96"/>
      <c r="WZF80" s="96"/>
      <c r="WZG80" s="96"/>
      <c r="WZH80" s="96"/>
      <c r="WZI80" s="96"/>
      <c r="WZJ80" s="96"/>
      <c r="WZK80" s="96"/>
      <c r="WZL80" s="96"/>
      <c r="WZM80" s="96"/>
      <c r="WZN80" s="96"/>
      <c r="WZO80" s="96"/>
      <c r="WZP80" s="96"/>
      <c r="WZQ80" s="96"/>
      <c r="WZR80" s="96"/>
      <c r="WZS80" s="96"/>
      <c r="WZT80" s="96"/>
      <c r="WZU80" s="96"/>
      <c r="WZV80" s="96"/>
      <c r="WZW80" s="96"/>
      <c r="WZX80" s="96"/>
      <c r="WZY80" s="96"/>
      <c r="WZZ80" s="96"/>
      <c r="XAA80" s="96"/>
      <c r="XAB80" s="96"/>
      <c r="XAC80" s="96"/>
      <c r="XAD80" s="96"/>
      <c r="XAE80" s="96"/>
      <c r="XAF80" s="96"/>
      <c r="XAG80" s="96"/>
      <c r="XAH80" s="96"/>
      <c r="XAI80" s="96"/>
      <c r="XAJ80" s="96"/>
      <c r="XAK80" s="96"/>
      <c r="XAL80" s="96"/>
      <c r="XAM80" s="96"/>
      <c r="XAN80" s="96"/>
      <c r="XAO80" s="96"/>
      <c r="XAP80" s="96"/>
      <c r="XAQ80" s="96"/>
      <c r="XAR80" s="96"/>
      <c r="XAS80" s="96"/>
      <c r="XAT80" s="96"/>
      <c r="XAU80" s="96"/>
      <c r="XAV80" s="96"/>
      <c r="XAW80" s="96"/>
      <c r="XAX80" s="96"/>
      <c r="XAY80" s="96"/>
      <c r="XAZ80" s="96"/>
      <c r="XBA80" s="96"/>
      <c r="XBB80" s="96"/>
      <c r="XBC80" s="96"/>
      <c r="XBD80" s="96"/>
      <c r="XBE80" s="96"/>
      <c r="XBF80" s="96"/>
      <c r="XBG80" s="96"/>
      <c r="XBH80" s="96"/>
      <c r="XBI80" s="96"/>
      <c r="XBJ80" s="96"/>
      <c r="XBK80" s="96"/>
      <c r="XBL80" s="96"/>
      <c r="XBM80" s="96"/>
      <c r="XBN80" s="96"/>
      <c r="XBO80" s="96"/>
      <c r="XBP80" s="96"/>
      <c r="XBQ80" s="96"/>
      <c r="XBR80" s="96"/>
      <c r="XBS80" s="96"/>
      <c r="XBT80" s="96"/>
      <c r="XBU80" s="96"/>
      <c r="XBV80" s="96"/>
      <c r="XBW80" s="96"/>
      <c r="XBX80" s="96"/>
      <c r="XBY80" s="96"/>
      <c r="XBZ80" s="96"/>
      <c r="XCA80" s="96"/>
      <c r="XCB80" s="96"/>
      <c r="XCC80" s="96"/>
      <c r="XCD80" s="96"/>
      <c r="XCE80" s="96"/>
      <c r="XCF80" s="96"/>
      <c r="XCG80" s="96"/>
      <c r="XCH80" s="96"/>
      <c r="XCI80" s="96"/>
      <c r="XCJ80" s="96"/>
      <c r="XCK80" s="96"/>
      <c r="XCL80" s="96"/>
      <c r="XCM80" s="96"/>
      <c r="XCN80" s="96"/>
      <c r="XCO80" s="96"/>
      <c r="XCP80" s="96"/>
      <c r="XCQ80" s="96"/>
      <c r="XCR80" s="96"/>
      <c r="XCS80" s="96"/>
      <c r="XCT80" s="96"/>
      <c r="XCU80" s="96"/>
      <c r="XCV80" s="96"/>
      <c r="XCW80" s="96"/>
      <c r="XCX80" s="96"/>
      <c r="XCY80" s="96"/>
      <c r="XCZ80" s="96"/>
    </row>
    <row r="81" spans="2:16328" s="96" customFormat="1" x14ac:dyDescent="0.35">
      <c r="B81" s="97" t="s">
        <v>278</v>
      </c>
      <c r="D81" s="98">
        <f ca="1">IFERROR(D80/C80-1,"na")</f>
        <v>7.6452746245742942E-2</v>
      </c>
      <c r="E81" s="98">
        <f t="shared" ref="E81:M81" ca="1" si="19">IFERROR(E80/D80-1,"na")</f>
        <v>0.12254321658026801</v>
      </c>
      <c r="F81" s="98">
        <f t="shared" ca="1" si="19"/>
        <v>0.103827553883443</v>
      </c>
      <c r="G81" s="98">
        <f t="shared" ca="1" si="19"/>
        <v>-2.1876058146403921E-3</v>
      </c>
      <c r="H81" s="98">
        <f t="shared" ca="1" si="19"/>
        <v>1.0847546742665415E-2</v>
      </c>
      <c r="I81" s="98">
        <f t="shared" ca="1" si="19"/>
        <v>-4.5316745081209753E-3</v>
      </c>
      <c r="J81" s="98">
        <f t="shared" ca="1" si="19"/>
        <v>-5.6178906378350213E-3</v>
      </c>
      <c r="K81" s="98">
        <f t="shared" ca="1" si="19"/>
        <v>1.4260141586746267E-2</v>
      </c>
      <c r="L81" s="98">
        <f t="shared" ca="1" si="19"/>
        <v>2.3698738352312843E-2</v>
      </c>
      <c r="M81" s="98">
        <f t="shared" ca="1" si="19"/>
        <v>2.0000000000000018E-2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  <c r="AMK81"/>
      <c r="AML81"/>
      <c r="AMM81"/>
      <c r="AMN81"/>
      <c r="AMO81"/>
      <c r="AMP81"/>
      <c r="AMQ81"/>
      <c r="AMR81"/>
      <c r="AMS81"/>
      <c r="AMT81"/>
      <c r="AMU81"/>
      <c r="AMV81"/>
      <c r="AMW81"/>
      <c r="AMX81"/>
      <c r="AMY81"/>
      <c r="AMZ81"/>
      <c r="ANA81"/>
      <c r="ANB81"/>
      <c r="ANC81"/>
      <c r="AND81"/>
      <c r="ANE81"/>
      <c r="ANF81"/>
      <c r="ANG81"/>
      <c r="ANH81"/>
      <c r="ANI81"/>
      <c r="ANJ81"/>
      <c r="ANK81"/>
      <c r="ANL81"/>
      <c r="ANM81"/>
      <c r="ANN81"/>
      <c r="ANO81"/>
      <c r="ANP81"/>
      <c r="ANQ81"/>
      <c r="ANR81"/>
      <c r="ANS81"/>
      <c r="ANT81"/>
      <c r="ANU81"/>
      <c r="ANV81"/>
      <c r="ANW81"/>
      <c r="ANX81"/>
      <c r="ANY81"/>
      <c r="ANZ81"/>
      <c r="AOA81"/>
      <c r="AOB81"/>
      <c r="AOC81"/>
      <c r="AOD81"/>
      <c r="AOE81"/>
      <c r="AOF81"/>
      <c r="AOG81"/>
      <c r="AOH81"/>
      <c r="AOI81"/>
      <c r="AOJ81"/>
      <c r="AOK81"/>
      <c r="AOL81"/>
      <c r="AOM81"/>
      <c r="AON81"/>
      <c r="AOO81"/>
      <c r="AOP81"/>
      <c r="AOQ81"/>
      <c r="AOR81"/>
      <c r="AOS81"/>
      <c r="AOT81"/>
      <c r="AOU81"/>
      <c r="AOV81"/>
      <c r="AOW81"/>
      <c r="AOX81"/>
      <c r="AOY81"/>
      <c r="AOZ81"/>
      <c r="APA81"/>
      <c r="APB81"/>
      <c r="APC81"/>
      <c r="APD81"/>
      <c r="APE81"/>
      <c r="APF81"/>
      <c r="APG81"/>
      <c r="APH81"/>
      <c r="API81"/>
      <c r="APJ81"/>
      <c r="APK81"/>
      <c r="APL81"/>
      <c r="APM81"/>
      <c r="APN81"/>
      <c r="APO81"/>
      <c r="APP81"/>
      <c r="APQ81"/>
      <c r="APR81"/>
      <c r="APS81"/>
      <c r="APT81"/>
      <c r="APU81"/>
      <c r="APV81"/>
      <c r="APW81"/>
      <c r="APX81"/>
      <c r="APY81"/>
      <c r="APZ81"/>
      <c r="AQA81"/>
      <c r="AQB81"/>
      <c r="AQC81"/>
      <c r="AQD81"/>
      <c r="AQE81"/>
      <c r="AQF81"/>
      <c r="AQG81"/>
      <c r="AQH81"/>
      <c r="AQI81"/>
      <c r="AQJ81"/>
      <c r="AQK81"/>
      <c r="AQL81"/>
      <c r="AQM81"/>
      <c r="AQN81"/>
      <c r="AQO81"/>
      <c r="AQP81"/>
      <c r="AQQ81"/>
      <c r="AQR81"/>
      <c r="AQS81"/>
      <c r="AQT81"/>
      <c r="AQU81"/>
      <c r="AQV81"/>
      <c r="AQW81"/>
      <c r="AQX81"/>
      <c r="AQY81"/>
      <c r="AQZ81"/>
      <c r="ARA81"/>
      <c r="ARB81"/>
      <c r="ARC81"/>
      <c r="ARD81"/>
      <c r="ARE81"/>
      <c r="ARF81"/>
      <c r="ARG81"/>
      <c r="ARH81"/>
      <c r="ARI81"/>
      <c r="ARJ81"/>
      <c r="ARK81"/>
      <c r="ARL81"/>
      <c r="ARM81"/>
      <c r="ARN81"/>
      <c r="ARO81"/>
      <c r="ARP81"/>
      <c r="ARQ81"/>
      <c r="ARR81"/>
      <c r="ARS81"/>
      <c r="ART81"/>
      <c r="ARU81"/>
      <c r="ARV81"/>
      <c r="ARW81"/>
      <c r="ARX81"/>
      <c r="ARY81"/>
      <c r="ARZ81"/>
      <c r="ASA81"/>
      <c r="ASB81"/>
      <c r="ASC81"/>
      <c r="ASD81"/>
      <c r="ASE81"/>
      <c r="ASF81"/>
      <c r="ASG81"/>
      <c r="ASH81"/>
      <c r="ASI81"/>
      <c r="ASJ81"/>
      <c r="ASK81"/>
      <c r="ASL81"/>
      <c r="ASM81"/>
      <c r="ASN81"/>
      <c r="ASO81"/>
      <c r="ASP81"/>
      <c r="ASQ81"/>
      <c r="ASR81"/>
      <c r="ASS81"/>
      <c r="AST81"/>
      <c r="ASU81"/>
      <c r="ASV81"/>
      <c r="ASW81"/>
      <c r="ASX81"/>
      <c r="ASY81"/>
      <c r="ASZ81"/>
      <c r="ATA81"/>
      <c r="ATB81"/>
      <c r="ATC81"/>
      <c r="ATD81"/>
      <c r="ATE81"/>
      <c r="ATF81"/>
      <c r="ATG81"/>
      <c r="ATH81"/>
      <c r="ATI81"/>
      <c r="ATJ81"/>
      <c r="ATK81"/>
      <c r="ATL81"/>
      <c r="ATM81"/>
      <c r="ATN81"/>
      <c r="ATO81"/>
      <c r="ATP81"/>
      <c r="ATQ81"/>
      <c r="ATR81"/>
      <c r="ATS81"/>
      <c r="ATT81"/>
      <c r="ATU81"/>
      <c r="ATV81"/>
      <c r="ATW81"/>
      <c r="ATX81"/>
      <c r="ATY81"/>
      <c r="ATZ81"/>
      <c r="AUA81"/>
      <c r="AUB81"/>
      <c r="AUC81"/>
      <c r="AUD81"/>
      <c r="AUE81"/>
      <c r="AUF81"/>
      <c r="AUG81"/>
      <c r="AUH81"/>
      <c r="AUI81"/>
      <c r="AUJ81"/>
      <c r="AUK81"/>
      <c r="AUL81"/>
      <c r="AUM81"/>
      <c r="AUN81"/>
      <c r="AUO81"/>
      <c r="AUP81"/>
      <c r="AUQ81"/>
      <c r="AUR81"/>
      <c r="AUS81"/>
      <c r="AUT81"/>
      <c r="AUU81"/>
      <c r="AUV81"/>
      <c r="AUW81"/>
      <c r="AUX81"/>
      <c r="AUY81"/>
      <c r="AUZ81"/>
      <c r="AVA81"/>
      <c r="AVB81"/>
      <c r="AVC81"/>
      <c r="AVD81"/>
      <c r="AVE81"/>
      <c r="AVF81"/>
      <c r="AVG81"/>
      <c r="AVH81"/>
      <c r="AVI81"/>
      <c r="AVJ81"/>
      <c r="AVK81"/>
      <c r="AVL81"/>
      <c r="AVM81"/>
      <c r="AVN81"/>
      <c r="AVO81"/>
      <c r="AVP81"/>
      <c r="AVQ81"/>
      <c r="AVR81"/>
      <c r="AVS81"/>
      <c r="AVT81"/>
      <c r="AVU81"/>
      <c r="AVV81"/>
      <c r="AVW81"/>
      <c r="AVX81"/>
      <c r="AVY81"/>
      <c r="AVZ81"/>
      <c r="AWA81"/>
      <c r="AWB81"/>
      <c r="AWC81"/>
      <c r="AWD81"/>
      <c r="AWE81"/>
      <c r="AWF81"/>
      <c r="AWG81"/>
      <c r="AWH81"/>
      <c r="AWI81"/>
      <c r="AWJ81"/>
      <c r="AWK81"/>
      <c r="AWL81"/>
      <c r="AWM81"/>
      <c r="AWN81"/>
      <c r="AWO81"/>
      <c r="AWP81"/>
      <c r="AWQ81"/>
      <c r="AWR81"/>
      <c r="AWS81"/>
      <c r="AWT81"/>
      <c r="AWU81"/>
      <c r="AWV81"/>
      <c r="AWW81"/>
      <c r="AWX81"/>
      <c r="AWY81"/>
      <c r="AWZ81"/>
      <c r="AXA81"/>
      <c r="AXB81"/>
      <c r="AXC81"/>
      <c r="AXD81"/>
      <c r="AXE81"/>
      <c r="AXF81"/>
      <c r="AXG81"/>
      <c r="AXH81"/>
      <c r="AXI81"/>
      <c r="AXJ81"/>
      <c r="AXK81"/>
      <c r="AXL81"/>
      <c r="AXM81"/>
      <c r="AXN81"/>
      <c r="AXO81"/>
      <c r="AXP81"/>
      <c r="AXQ81"/>
      <c r="AXR81"/>
      <c r="AXS81"/>
      <c r="AXT81"/>
      <c r="AXU81"/>
      <c r="AXV81"/>
      <c r="AXW81"/>
      <c r="AXX81"/>
      <c r="AXY81"/>
      <c r="AXZ81"/>
      <c r="AYA81"/>
      <c r="AYB81"/>
      <c r="AYC81"/>
      <c r="AYD81"/>
      <c r="AYE81"/>
      <c r="AYF81"/>
      <c r="AYG81"/>
      <c r="AYH81"/>
      <c r="AYI81"/>
      <c r="AYJ81"/>
      <c r="AYK81"/>
      <c r="AYL81"/>
      <c r="AYM81"/>
      <c r="AYN81"/>
      <c r="AYO81"/>
      <c r="AYP81"/>
      <c r="AYQ81"/>
      <c r="AYR81"/>
      <c r="AYS81"/>
      <c r="AYT81"/>
      <c r="AYU81"/>
      <c r="AYV81"/>
      <c r="AYW81"/>
      <c r="AYX81"/>
      <c r="AYY81"/>
      <c r="AYZ81"/>
      <c r="AZA81"/>
      <c r="AZB81"/>
      <c r="AZC81"/>
      <c r="AZD81"/>
      <c r="AZE81"/>
      <c r="AZF81"/>
      <c r="AZG81"/>
      <c r="AZH81"/>
      <c r="AZI81"/>
      <c r="AZJ81"/>
      <c r="AZK81"/>
      <c r="AZL81"/>
      <c r="AZM81"/>
      <c r="AZN81"/>
      <c r="AZO81"/>
      <c r="AZP81"/>
      <c r="AZQ81"/>
      <c r="AZR81"/>
      <c r="AZS81"/>
      <c r="AZT81"/>
      <c r="AZU81"/>
      <c r="AZV81"/>
      <c r="AZW81"/>
      <c r="AZX81"/>
      <c r="AZY81"/>
      <c r="AZZ81"/>
      <c r="BAA81"/>
      <c r="BAB81"/>
      <c r="BAC81"/>
      <c r="BAD81"/>
      <c r="BAE81"/>
      <c r="BAF81"/>
      <c r="BAG81"/>
      <c r="BAH81"/>
      <c r="BAI81"/>
      <c r="BAJ81"/>
      <c r="BAK81"/>
      <c r="BAL81"/>
      <c r="BAM81"/>
      <c r="BAN81"/>
      <c r="BAO81"/>
      <c r="BAP81"/>
      <c r="BAQ81"/>
      <c r="BAR81"/>
      <c r="BAS81"/>
      <c r="BAT81"/>
      <c r="BAU81"/>
      <c r="BAV81"/>
      <c r="BAW81"/>
      <c r="BAX81"/>
      <c r="BAY81"/>
      <c r="BAZ81"/>
      <c r="BBA81"/>
      <c r="BBB81"/>
      <c r="BBC81"/>
      <c r="BBD81"/>
      <c r="BBE81"/>
      <c r="BBF81"/>
      <c r="BBG81"/>
      <c r="BBH81"/>
      <c r="BBI81"/>
      <c r="BBJ81"/>
      <c r="BBK81"/>
      <c r="BBL81"/>
      <c r="BBM81"/>
      <c r="BBN81"/>
      <c r="BBO81"/>
      <c r="BBP81"/>
      <c r="BBQ81"/>
      <c r="BBR81"/>
      <c r="BBS81"/>
      <c r="BBT81"/>
      <c r="BBU81"/>
      <c r="BBV81"/>
      <c r="BBW81"/>
      <c r="BBX81"/>
      <c r="BBY81"/>
      <c r="BBZ81"/>
      <c r="BCA81"/>
      <c r="BCB81"/>
      <c r="BCC81"/>
      <c r="BCD81"/>
      <c r="BCE81"/>
      <c r="BCF81"/>
      <c r="BCG81"/>
      <c r="BCH81"/>
      <c r="BCI81"/>
      <c r="BCJ81"/>
      <c r="BCK81"/>
      <c r="BCL81"/>
      <c r="BCM81"/>
      <c r="BCN81"/>
      <c r="BCO81"/>
      <c r="BCP81"/>
      <c r="BCQ81"/>
      <c r="BCR81"/>
      <c r="BCS81"/>
      <c r="BCT81"/>
      <c r="BCU81"/>
      <c r="BCV81"/>
      <c r="BCW81"/>
      <c r="BCX81"/>
      <c r="BCY81"/>
      <c r="BCZ81"/>
      <c r="BDA81"/>
      <c r="BDB81"/>
      <c r="BDC81"/>
      <c r="BDD81"/>
      <c r="BDE81"/>
      <c r="BDF81"/>
      <c r="BDG81"/>
      <c r="BDH81"/>
      <c r="BDI81"/>
      <c r="BDJ81"/>
      <c r="BDK81"/>
      <c r="BDL81"/>
      <c r="BDM81"/>
      <c r="BDN81"/>
      <c r="BDO81"/>
      <c r="BDP81"/>
      <c r="BDQ81"/>
      <c r="BDR81"/>
      <c r="BDS81"/>
      <c r="BDT81"/>
      <c r="BDU81"/>
      <c r="BDV81"/>
      <c r="BDW81"/>
      <c r="BDX81"/>
      <c r="BDY81"/>
      <c r="BDZ81"/>
      <c r="BEA81"/>
      <c r="BEB81"/>
      <c r="BEC81"/>
      <c r="BED81"/>
      <c r="BEE81"/>
      <c r="BEF81"/>
      <c r="BEG81"/>
      <c r="BEH81"/>
      <c r="BEI81"/>
      <c r="BEJ81"/>
      <c r="BEK81"/>
      <c r="BEL81"/>
      <c r="BEM81"/>
      <c r="BEN81"/>
      <c r="BEO81"/>
      <c r="BEP81"/>
      <c r="BEQ81"/>
      <c r="BER81"/>
      <c r="BES81"/>
      <c r="BET81"/>
      <c r="BEU81"/>
      <c r="BEV81"/>
      <c r="BEW81"/>
      <c r="BEX81"/>
      <c r="BEY81"/>
      <c r="BEZ81"/>
      <c r="BFA81"/>
      <c r="BFB81"/>
      <c r="BFC81"/>
      <c r="BFD81"/>
      <c r="BFE81"/>
      <c r="BFF81"/>
      <c r="BFG81"/>
      <c r="BFH81"/>
      <c r="BFI81"/>
      <c r="BFJ81"/>
      <c r="BFK81"/>
      <c r="BFL81"/>
      <c r="BFM81"/>
      <c r="BFN81"/>
      <c r="BFO81"/>
      <c r="BFP81"/>
      <c r="BFQ81"/>
      <c r="BFR81"/>
      <c r="BFS81"/>
      <c r="BFT81"/>
      <c r="BFU81"/>
      <c r="BFV81"/>
      <c r="BFW81"/>
      <c r="BFX81"/>
      <c r="BFY81"/>
      <c r="BFZ81"/>
      <c r="BGA81"/>
      <c r="BGB81"/>
      <c r="BGC81"/>
      <c r="BGD81"/>
      <c r="BGE81"/>
      <c r="BGF81"/>
      <c r="BGG81"/>
      <c r="BGH81"/>
      <c r="BGI81"/>
      <c r="BGJ81"/>
      <c r="BGK81"/>
      <c r="BGL81"/>
      <c r="BGM81"/>
      <c r="BGN81"/>
      <c r="BGO81"/>
      <c r="BGP81"/>
      <c r="BGQ81"/>
      <c r="BGR81"/>
      <c r="BGS81"/>
      <c r="BGT81"/>
      <c r="BGU81"/>
      <c r="BGV81"/>
      <c r="BGW81"/>
      <c r="BGX81"/>
      <c r="BGY81"/>
      <c r="BGZ81"/>
      <c r="BHA81"/>
      <c r="BHB81"/>
      <c r="BHC81"/>
      <c r="BHD81"/>
      <c r="BHE81"/>
      <c r="BHF81"/>
      <c r="BHG81"/>
      <c r="BHH81"/>
      <c r="BHI81"/>
      <c r="BHJ81"/>
      <c r="BHK81"/>
      <c r="BHL81"/>
      <c r="BHM81"/>
      <c r="BHN81"/>
      <c r="BHO81"/>
      <c r="BHP81"/>
      <c r="BHQ81"/>
      <c r="BHR81"/>
      <c r="BHS81"/>
      <c r="BHT81"/>
      <c r="BHU81"/>
      <c r="BHV81"/>
      <c r="BHW81"/>
      <c r="BHX81"/>
      <c r="BHY81"/>
      <c r="BHZ81"/>
      <c r="BIA81"/>
      <c r="BIB81"/>
      <c r="BIC81"/>
      <c r="BID81"/>
      <c r="BIE81"/>
      <c r="BIF81"/>
      <c r="BIG81"/>
      <c r="BIH81"/>
      <c r="BII81"/>
      <c r="BIJ81"/>
      <c r="BIK81"/>
      <c r="BIL81"/>
      <c r="BIM81"/>
      <c r="BIN81"/>
      <c r="BIO81"/>
      <c r="BIP81"/>
      <c r="BIQ81"/>
      <c r="BIR81"/>
      <c r="BIS81"/>
      <c r="BIT81"/>
      <c r="BIU81"/>
      <c r="BIV81"/>
      <c r="BIW81"/>
      <c r="BIX81"/>
      <c r="BIY81"/>
      <c r="BIZ81"/>
      <c r="BJA81"/>
      <c r="BJB81"/>
      <c r="BJC81"/>
      <c r="BJD81"/>
      <c r="BJE81"/>
      <c r="BJF81"/>
      <c r="BJG81"/>
      <c r="BJH81"/>
      <c r="BJI81"/>
      <c r="BJJ81"/>
      <c r="BJK81"/>
      <c r="BJL81"/>
      <c r="BJM81"/>
      <c r="BJN81"/>
      <c r="BJO81"/>
      <c r="BJP81"/>
      <c r="BJQ81"/>
      <c r="BJR81"/>
      <c r="BJS81"/>
      <c r="BJT81"/>
      <c r="BJU81"/>
      <c r="BJV81"/>
      <c r="BJW81"/>
      <c r="BJX81"/>
      <c r="BJY81"/>
      <c r="BJZ81"/>
      <c r="BKA81"/>
      <c r="BKB81"/>
      <c r="BKC81"/>
      <c r="BKD81"/>
      <c r="BKE81"/>
      <c r="BKF81"/>
      <c r="BKG81"/>
      <c r="BKH81"/>
      <c r="BKI81"/>
      <c r="BKJ81"/>
      <c r="BKK81"/>
      <c r="BKL81"/>
      <c r="BKM81"/>
      <c r="BKN81"/>
      <c r="BKO81"/>
      <c r="BKP81"/>
      <c r="BKQ81"/>
      <c r="BKR81"/>
      <c r="BKS81"/>
      <c r="BKT81"/>
      <c r="BKU81"/>
      <c r="BKV81"/>
      <c r="BKW81"/>
      <c r="BKX81"/>
      <c r="BKY81"/>
      <c r="BKZ81"/>
      <c r="BLA81"/>
      <c r="BLB81"/>
      <c r="BLC81"/>
      <c r="BLD81"/>
      <c r="BLE81"/>
      <c r="BLF81"/>
      <c r="BLG81"/>
      <c r="BLH81"/>
      <c r="BLI81"/>
      <c r="BLJ81"/>
      <c r="BLK81"/>
      <c r="BLL81"/>
      <c r="BLM81"/>
      <c r="BLN81"/>
      <c r="BLO81"/>
      <c r="BLP81"/>
      <c r="BLQ81"/>
      <c r="BLR81"/>
      <c r="BLS81"/>
      <c r="BLT81"/>
      <c r="BLU81"/>
      <c r="BLV81"/>
      <c r="BLW81"/>
      <c r="BLX81"/>
      <c r="BLY81"/>
      <c r="BLZ81"/>
      <c r="BMA81"/>
      <c r="BMB81"/>
      <c r="BMC81"/>
      <c r="BMD81"/>
      <c r="BME81"/>
      <c r="BMF81"/>
      <c r="BMG81"/>
      <c r="BMH81"/>
      <c r="BMI81"/>
      <c r="BMJ81"/>
      <c r="BMK81"/>
      <c r="BML81"/>
      <c r="BMM81"/>
      <c r="BMN81"/>
      <c r="BMO81"/>
      <c r="BMP81"/>
      <c r="BMQ81"/>
      <c r="BMR81"/>
      <c r="BMS81"/>
      <c r="BMT81"/>
      <c r="BMU81"/>
      <c r="BMV81"/>
      <c r="BMW81"/>
      <c r="BMX81"/>
      <c r="BMY81"/>
      <c r="BMZ81"/>
      <c r="BNA81"/>
      <c r="BNB81"/>
      <c r="BNC81"/>
      <c r="BND81"/>
      <c r="BNE81"/>
      <c r="BNF81"/>
      <c r="BNG81"/>
      <c r="BNH81"/>
      <c r="BNI81"/>
      <c r="BNJ81"/>
      <c r="BNK81"/>
      <c r="BNL81"/>
      <c r="BNM81"/>
      <c r="BNN81"/>
      <c r="BNO81"/>
      <c r="BNP81"/>
      <c r="BNQ81"/>
      <c r="BNR81"/>
      <c r="BNS81"/>
      <c r="BNT81"/>
      <c r="BNU81"/>
      <c r="BNV81"/>
      <c r="BNW81"/>
      <c r="BNX81"/>
      <c r="BNY81"/>
      <c r="BNZ81"/>
      <c r="BOA81"/>
      <c r="BOB81"/>
      <c r="BOC81"/>
      <c r="BOD81"/>
      <c r="BOE81"/>
      <c r="BOF81"/>
      <c r="BOG81"/>
      <c r="BOH81"/>
      <c r="BOI81"/>
      <c r="BOJ81"/>
      <c r="BOK81"/>
      <c r="BOL81"/>
      <c r="BOM81"/>
      <c r="BON81"/>
      <c r="BOO81"/>
      <c r="BOP81"/>
      <c r="BOQ81"/>
      <c r="BOR81"/>
      <c r="BOS81"/>
      <c r="BOT81"/>
      <c r="BOU81"/>
      <c r="BOV81"/>
      <c r="BOW81"/>
      <c r="BOX81"/>
      <c r="BOY81"/>
      <c r="BOZ81"/>
      <c r="BPA81"/>
      <c r="BPB81"/>
      <c r="BPC81"/>
      <c r="BPD81"/>
      <c r="BPE81"/>
      <c r="BPF81"/>
      <c r="BPG81"/>
      <c r="BPH81"/>
      <c r="BPI81"/>
      <c r="BPJ81"/>
      <c r="BPK81"/>
      <c r="BPL81"/>
      <c r="BPM81"/>
      <c r="BPN81"/>
      <c r="BPO81"/>
      <c r="BPP81"/>
      <c r="BPQ81"/>
      <c r="BPR81"/>
      <c r="BPS81"/>
      <c r="BPT81"/>
      <c r="BPU81"/>
      <c r="BPV81"/>
      <c r="BPW81"/>
      <c r="BPX81"/>
      <c r="BPY81"/>
      <c r="BPZ81"/>
      <c r="BQA81"/>
      <c r="BQB81"/>
      <c r="BQC81"/>
      <c r="BQD81"/>
      <c r="BQE81"/>
      <c r="BQF81"/>
      <c r="BQG81"/>
      <c r="BQH81"/>
      <c r="BQI81"/>
      <c r="BQJ81"/>
      <c r="BQK81"/>
      <c r="BQL81"/>
      <c r="BQM81"/>
      <c r="BQN81"/>
      <c r="BQO81"/>
      <c r="BQP81"/>
      <c r="BQQ81"/>
      <c r="BQR81"/>
      <c r="BQS81"/>
      <c r="BQT81"/>
      <c r="BQU81"/>
      <c r="BQV81"/>
      <c r="BQW81"/>
      <c r="BQX81"/>
      <c r="BQY81"/>
      <c r="BQZ81"/>
      <c r="BRA81"/>
      <c r="BRB81"/>
      <c r="BRC81"/>
      <c r="BRD81"/>
      <c r="BRE81"/>
      <c r="BRF81"/>
      <c r="BRG81"/>
      <c r="BRH81"/>
      <c r="BRI81"/>
      <c r="BRJ81"/>
      <c r="BRK81"/>
      <c r="BRL81"/>
      <c r="BRM81"/>
      <c r="BRN81"/>
      <c r="BRO81"/>
      <c r="BRP81"/>
      <c r="BRQ81"/>
      <c r="BRR81"/>
      <c r="BRS81"/>
      <c r="BRT81"/>
      <c r="BRU81"/>
      <c r="BRV81"/>
      <c r="BRW81"/>
      <c r="BRX81"/>
      <c r="BRY81"/>
      <c r="BRZ81"/>
      <c r="BSA81"/>
      <c r="BSB81"/>
      <c r="BSC81"/>
      <c r="BSD81"/>
      <c r="BSE81"/>
      <c r="BSF81"/>
      <c r="BSG81"/>
      <c r="BSH81"/>
      <c r="BSI81"/>
      <c r="BSJ81"/>
      <c r="BSK81"/>
      <c r="BSL81"/>
      <c r="BSM81"/>
      <c r="BSN81"/>
      <c r="BSO81"/>
      <c r="BSP81"/>
      <c r="BSQ81"/>
      <c r="BSR81"/>
      <c r="BSS81"/>
      <c r="BST81"/>
      <c r="BSU81"/>
      <c r="BSV81"/>
      <c r="BSW81"/>
      <c r="BSX81"/>
      <c r="BSY81"/>
      <c r="BSZ81"/>
      <c r="BTA81"/>
      <c r="BTB81"/>
      <c r="BTC81"/>
      <c r="BTD81"/>
      <c r="BTE81"/>
      <c r="BTF81"/>
      <c r="BTG81"/>
      <c r="BTH81"/>
      <c r="BTI81"/>
      <c r="BTJ81"/>
      <c r="BTK81"/>
      <c r="BTL81"/>
      <c r="BTM81"/>
      <c r="BTN81"/>
      <c r="BTO81"/>
      <c r="BTP81"/>
      <c r="BTQ81"/>
      <c r="BTR81"/>
      <c r="BTS81"/>
      <c r="BTT81"/>
      <c r="BTU81"/>
      <c r="BTV81"/>
      <c r="BTW81"/>
      <c r="BTX81"/>
      <c r="BTY81"/>
      <c r="BTZ81"/>
      <c r="BUA81"/>
      <c r="BUB81"/>
      <c r="BUC81"/>
      <c r="BUD81"/>
      <c r="BUE81"/>
      <c r="BUF81"/>
      <c r="BUG81"/>
      <c r="BUH81"/>
      <c r="BUI81"/>
      <c r="BUJ81"/>
      <c r="BUK81"/>
      <c r="BUL81"/>
      <c r="BUM81"/>
      <c r="BUN81"/>
      <c r="BUO81"/>
      <c r="BUP81"/>
      <c r="BUQ81"/>
      <c r="BUR81"/>
      <c r="BUS81"/>
      <c r="BUT81"/>
      <c r="BUU81"/>
      <c r="BUV81"/>
      <c r="BUW81"/>
      <c r="BUX81"/>
      <c r="BUY81"/>
      <c r="BUZ81"/>
      <c r="BVA81"/>
      <c r="BVB81"/>
      <c r="BVC81"/>
      <c r="BVD81"/>
      <c r="BVE81"/>
      <c r="BVF81"/>
      <c r="BVG81"/>
      <c r="BVH81"/>
      <c r="BVI81"/>
      <c r="BVJ81"/>
      <c r="BVK81"/>
      <c r="BVL81"/>
      <c r="BVM81"/>
      <c r="BVN81"/>
      <c r="BVO81"/>
      <c r="BVP81"/>
      <c r="BVQ81"/>
      <c r="BVR81"/>
      <c r="BVS81"/>
      <c r="BVT81"/>
      <c r="BVU81"/>
      <c r="BVV81"/>
      <c r="BVW81"/>
      <c r="BVX81"/>
      <c r="BVY81"/>
      <c r="BVZ81"/>
      <c r="BWA81"/>
      <c r="BWB81"/>
      <c r="BWC81"/>
      <c r="BWD81"/>
      <c r="BWE81"/>
      <c r="BWF81"/>
      <c r="BWG81"/>
      <c r="BWH81"/>
      <c r="BWI81"/>
      <c r="BWJ81"/>
      <c r="BWK81"/>
      <c r="BWL81"/>
      <c r="BWM81"/>
      <c r="BWN81"/>
      <c r="BWO81"/>
      <c r="BWP81"/>
      <c r="BWQ81"/>
      <c r="BWR81"/>
      <c r="BWS81"/>
      <c r="BWT81"/>
      <c r="BWU81"/>
      <c r="BWV81"/>
      <c r="BWW81"/>
      <c r="BWX81"/>
      <c r="BWY81"/>
      <c r="BWZ81"/>
      <c r="BXA81"/>
      <c r="BXB81"/>
      <c r="BXC81"/>
      <c r="BXD81"/>
      <c r="BXE81"/>
      <c r="BXF81"/>
      <c r="BXG81"/>
      <c r="BXH81"/>
      <c r="BXI81"/>
      <c r="BXJ81"/>
      <c r="BXK81"/>
      <c r="BXL81"/>
      <c r="BXM81"/>
      <c r="BXN81"/>
      <c r="BXO81"/>
      <c r="BXP81"/>
      <c r="BXQ81"/>
      <c r="BXR81"/>
      <c r="BXS81"/>
      <c r="BXT81"/>
      <c r="BXU81"/>
      <c r="BXV81"/>
      <c r="BXW81"/>
      <c r="BXX81"/>
      <c r="BXY81"/>
      <c r="BXZ81"/>
      <c r="BYA81"/>
      <c r="BYB81"/>
      <c r="BYC81"/>
      <c r="BYD81"/>
      <c r="BYE81"/>
      <c r="BYF81"/>
      <c r="BYG81"/>
      <c r="BYH81"/>
      <c r="BYI81"/>
      <c r="BYJ81"/>
      <c r="BYK81"/>
      <c r="BYL81"/>
      <c r="BYM81"/>
      <c r="BYN81"/>
      <c r="BYO81"/>
      <c r="BYP81"/>
      <c r="BYQ81"/>
      <c r="BYR81"/>
      <c r="BYS81"/>
      <c r="BYT81"/>
      <c r="BYU81"/>
      <c r="BYV81"/>
      <c r="BYW81"/>
      <c r="BYX81"/>
      <c r="BYY81"/>
      <c r="BYZ81"/>
      <c r="BZA81"/>
      <c r="BZB81"/>
      <c r="BZC81"/>
      <c r="BZD81"/>
      <c r="BZE81"/>
      <c r="BZF81"/>
      <c r="BZG81"/>
      <c r="BZH81"/>
      <c r="BZI81"/>
      <c r="BZJ81"/>
      <c r="BZK81"/>
      <c r="BZL81"/>
      <c r="BZM81"/>
      <c r="BZN81"/>
      <c r="BZO81"/>
      <c r="BZP81"/>
      <c r="BZQ81"/>
      <c r="BZR81"/>
      <c r="BZS81"/>
      <c r="BZT81"/>
      <c r="BZU81"/>
      <c r="BZV81"/>
      <c r="BZW81"/>
      <c r="BZX81"/>
      <c r="BZY81"/>
      <c r="BZZ81"/>
      <c r="CAA81"/>
      <c r="CAB81"/>
      <c r="CAC81"/>
      <c r="CAD81"/>
      <c r="CAE81"/>
      <c r="CAF81"/>
      <c r="CAG81"/>
      <c r="CAH81"/>
      <c r="CAI81"/>
      <c r="CAJ81"/>
      <c r="CAK81"/>
      <c r="CAL81"/>
      <c r="CAM81"/>
      <c r="CAN81"/>
      <c r="CAO81"/>
      <c r="CAP81"/>
      <c r="CAQ81"/>
      <c r="CAR81"/>
      <c r="CAS81"/>
      <c r="CAT81"/>
      <c r="CAU81"/>
      <c r="CAV81"/>
      <c r="CAW81"/>
      <c r="CAX81"/>
      <c r="CAY81"/>
      <c r="CAZ81"/>
      <c r="CBA81"/>
      <c r="CBB81"/>
      <c r="CBC81"/>
      <c r="CBD81"/>
      <c r="CBE81"/>
      <c r="CBF81"/>
      <c r="CBG81"/>
      <c r="CBH81"/>
      <c r="CBI81"/>
      <c r="CBJ81"/>
      <c r="CBK81"/>
      <c r="CBL81"/>
      <c r="CBM81"/>
      <c r="CBN81"/>
      <c r="CBO81"/>
      <c r="CBP81"/>
      <c r="CBQ81"/>
      <c r="CBR81"/>
      <c r="CBS81"/>
      <c r="CBT81"/>
      <c r="CBU81"/>
      <c r="CBV81"/>
      <c r="CBW81"/>
      <c r="CBX81"/>
      <c r="CBY81"/>
      <c r="CBZ81"/>
      <c r="CCA81"/>
      <c r="CCB81"/>
      <c r="CCC81"/>
      <c r="CCD81"/>
      <c r="CCE81"/>
      <c r="CCF81"/>
      <c r="CCG81"/>
      <c r="CCH81"/>
      <c r="CCI81"/>
      <c r="CCJ81"/>
      <c r="CCK81"/>
      <c r="CCL81"/>
      <c r="CCM81"/>
      <c r="CCN81"/>
      <c r="CCO81"/>
      <c r="CCP81"/>
      <c r="CCQ81"/>
      <c r="CCR81"/>
      <c r="CCS81"/>
      <c r="CCT81"/>
      <c r="CCU81"/>
      <c r="CCV81"/>
      <c r="CCW81"/>
      <c r="CCX81"/>
      <c r="CCY81"/>
      <c r="CCZ81"/>
      <c r="CDA81"/>
      <c r="CDB81"/>
      <c r="CDC81"/>
      <c r="CDD81"/>
      <c r="CDE81"/>
      <c r="CDF81"/>
      <c r="CDG81"/>
      <c r="CDH81"/>
      <c r="CDI81"/>
      <c r="CDJ81"/>
      <c r="CDK81"/>
      <c r="CDL81"/>
      <c r="CDM81"/>
      <c r="CDN81"/>
      <c r="CDO81"/>
      <c r="CDP81"/>
      <c r="CDQ81"/>
      <c r="CDR81"/>
      <c r="CDS81"/>
      <c r="CDT81"/>
      <c r="CDU81"/>
      <c r="CDV81"/>
      <c r="CDW81"/>
      <c r="CDX81"/>
      <c r="CDY81"/>
      <c r="CDZ81"/>
      <c r="CEA81"/>
      <c r="CEB81"/>
      <c r="CEC81"/>
      <c r="CED81"/>
      <c r="CEE81"/>
      <c r="CEF81"/>
      <c r="CEG81"/>
      <c r="CEH81"/>
      <c r="CEI81"/>
      <c r="CEJ81"/>
      <c r="CEK81"/>
      <c r="CEL81"/>
      <c r="CEM81"/>
      <c r="CEN81"/>
      <c r="CEO81"/>
      <c r="CEP81"/>
      <c r="CEQ81"/>
      <c r="CER81"/>
      <c r="CES81"/>
      <c r="CET81"/>
      <c r="CEU81"/>
      <c r="CEV81"/>
      <c r="CEW81"/>
      <c r="CEX81"/>
      <c r="CEY81"/>
      <c r="CEZ81"/>
      <c r="CFA81"/>
      <c r="CFB81"/>
      <c r="CFC81"/>
      <c r="CFD81"/>
      <c r="CFE81"/>
      <c r="CFF81"/>
      <c r="CFG81"/>
      <c r="CFH81"/>
      <c r="CFI81"/>
      <c r="CFJ81"/>
      <c r="CFK81"/>
      <c r="CFL81"/>
      <c r="CFM81"/>
      <c r="CFN81"/>
      <c r="CFO81"/>
      <c r="CFP81"/>
      <c r="CFQ81"/>
      <c r="CFR81"/>
      <c r="CFS81"/>
      <c r="CFT81"/>
      <c r="CFU81"/>
      <c r="CFV81"/>
      <c r="CFW81"/>
      <c r="CFX81"/>
      <c r="CFY81"/>
      <c r="CFZ81"/>
      <c r="CGA81"/>
      <c r="CGB81"/>
      <c r="CGC81"/>
      <c r="CGD81"/>
      <c r="CGE81"/>
      <c r="CGF81"/>
      <c r="CGG81"/>
      <c r="CGH81"/>
      <c r="CGI81"/>
      <c r="CGJ81"/>
      <c r="CGK81"/>
      <c r="CGL81"/>
      <c r="CGM81"/>
      <c r="CGN81"/>
      <c r="CGO81"/>
      <c r="CGP81"/>
      <c r="CGQ81"/>
      <c r="CGR81"/>
      <c r="CGS81"/>
      <c r="CGT81"/>
      <c r="CGU81"/>
      <c r="CGV81"/>
      <c r="CGW81"/>
      <c r="CGX81"/>
      <c r="CGY81"/>
      <c r="CGZ81"/>
      <c r="CHA81"/>
      <c r="CHB81"/>
      <c r="CHC81"/>
      <c r="CHD81"/>
      <c r="CHE81"/>
      <c r="CHF81"/>
      <c r="CHG81"/>
      <c r="CHH81"/>
      <c r="CHI81"/>
      <c r="CHJ81"/>
      <c r="CHK81"/>
      <c r="CHL81"/>
      <c r="CHM81"/>
      <c r="CHN81"/>
      <c r="CHO81"/>
      <c r="CHP81"/>
      <c r="CHQ81"/>
      <c r="CHR81"/>
      <c r="CHS81"/>
      <c r="CHT81"/>
      <c r="CHU81"/>
      <c r="CHV81"/>
      <c r="CHW81"/>
      <c r="CHX81"/>
      <c r="CHY81"/>
      <c r="CHZ81"/>
      <c r="CIA81"/>
      <c r="CIB81"/>
      <c r="CIC81"/>
      <c r="CID81"/>
      <c r="CIE81"/>
      <c r="CIF81"/>
      <c r="CIG81"/>
      <c r="CIH81"/>
      <c r="CII81"/>
      <c r="CIJ81"/>
      <c r="CIK81"/>
      <c r="CIL81"/>
      <c r="CIM81"/>
      <c r="CIN81"/>
      <c r="CIO81"/>
      <c r="CIP81"/>
      <c r="CIQ81"/>
      <c r="CIR81"/>
      <c r="CIS81"/>
      <c r="CIT81"/>
      <c r="CIU81"/>
      <c r="CIV81"/>
      <c r="CIW81"/>
      <c r="CIX81"/>
      <c r="CIY81"/>
      <c r="CIZ81"/>
      <c r="CJA81"/>
      <c r="CJB81"/>
      <c r="CJC81"/>
      <c r="CJD81"/>
      <c r="CJE81"/>
      <c r="CJF81"/>
      <c r="CJG81"/>
      <c r="CJH81"/>
      <c r="CJI81"/>
      <c r="CJJ81"/>
      <c r="CJK81"/>
      <c r="CJL81"/>
      <c r="CJM81"/>
      <c r="CJN81"/>
      <c r="CJO81"/>
      <c r="CJP81"/>
      <c r="CJQ81"/>
      <c r="CJR81"/>
      <c r="CJS81"/>
      <c r="CJT81"/>
      <c r="CJU81"/>
      <c r="CJV81"/>
      <c r="CJW81"/>
      <c r="CJX81"/>
      <c r="CJY81"/>
      <c r="CJZ81"/>
      <c r="CKA81"/>
      <c r="CKB81"/>
      <c r="CKC81"/>
      <c r="CKD81"/>
      <c r="CKE81"/>
      <c r="CKF81"/>
      <c r="CKG81"/>
      <c r="CKH81"/>
      <c r="CKI81"/>
      <c r="CKJ81"/>
      <c r="CKK81"/>
      <c r="CKL81"/>
      <c r="CKM81"/>
      <c r="CKN81"/>
      <c r="CKO81"/>
      <c r="CKP81"/>
      <c r="CKQ81"/>
      <c r="CKR81"/>
      <c r="CKS81"/>
      <c r="CKT81"/>
      <c r="CKU81"/>
      <c r="CKV81"/>
      <c r="CKW81"/>
      <c r="CKX81"/>
      <c r="CKY81"/>
      <c r="CKZ81"/>
      <c r="CLA81"/>
      <c r="CLB81"/>
      <c r="CLC81"/>
      <c r="CLD81"/>
      <c r="CLE81"/>
      <c r="CLF81"/>
      <c r="CLG81"/>
      <c r="CLH81"/>
      <c r="CLI81"/>
      <c r="CLJ81"/>
      <c r="CLK81"/>
      <c r="CLL81"/>
      <c r="CLM81"/>
      <c r="CLN81"/>
      <c r="CLO81"/>
      <c r="CLP81"/>
      <c r="CLQ81"/>
      <c r="CLR81"/>
      <c r="CLS81"/>
      <c r="CLT81"/>
      <c r="CLU81"/>
      <c r="CLV81"/>
      <c r="CLW81"/>
      <c r="CLX81"/>
      <c r="CLY81"/>
      <c r="CLZ81"/>
      <c r="CMA81"/>
      <c r="CMB81"/>
      <c r="CMC81"/>
      <c r="CMD81"/>
      <c r="CME81"/>
      <c r="CMF81"/>
      <c r="CMG81"/>
      <c r="CMH81"/>
      <c r="CMI81"/>
      <c r="CMJ81"/>
      <c r="CMK81"/>
      <c r="CML81"/>
      <c r="CMM81"/>
      <c r="CMN81"/>
      <c r="CMO81"/>
      <c r="CMP81"/>
      <c r="CMQ81"/>
      <c r="CMR81"/>
      <c r="CMS81"/>
      <c r="CMT81"/>
      <c r="CMU81"/>
      <c r="CMV81"/>
      <c r="CMW81"/>
      <c r="CMX81"/>
      <c r="CMY81"/>
      <c r="CMZ81"/>
      <c r="CNA81"/>
      <c r="CNB81"/>
      <c r="CNC81"/>
      <c r="CND81"/>
      <c r="CNE81"/>
      <c r="CNF81"/>
      <c r="CNG81"/>
      <c r="CNH81"/>
      <c r="CNI81"/>
      <c r="CNJ81"/>
      <c r="CNK81"/>
      <c r="CNL81"/>
      <c r="CNM81"/>
      <c r="CNN81"/>
      <c r="CNO81"/>
      <c r="CNP81"/>
      <c r="CNQ81"/>
      <c r="CNR81"/>
      <c r="CNS81"/>
      <c r="CNT81"/>
      <c r="CNU81"/>
      <c r="CNV81"/>
      <c r="CNW81"/>
      <c r="CNX81"/>
      <c r="CNY81"/>
      <c r="CNZ81"/>
      <c r="COA81"/>
      <c r="COB81"/>
      <c r="COC81"/>
      <c r="COD81"/>
      <c r="COE81"/>
      <c r="COF81"/>
      <c r="COG81"/>
      <c r="COH81"/>
      <c r="COI81"/>
      <c r="COJ81"/>
      <c r="COK81"/>
      <c r="COL81"/>
      <c r="COM81"/>
      <c r="CON81"/>
      <c r="COO81"/>
      <c r="COP81"/>
      <c r="COQ81"/>
      <c r="COR81"/>
      <c r="COS81"/>
      <c r="COT81"/>
      <c r="COU81"/>
      <c r="COV81"/>
      <c r="COW81"/>
      <c r="COX81"/>
      <c r="COY81"/>
      <c r="COZ81"/>
      <c r="CPA81"/>
      <c r="CPB81"/>
      <c r="CPC81"/>
      <c r="CPD81"/>
      <c r="CPE81"/>
      <c r="CPF81"/>
      <c r="CPG81"/>
      <c r="CPH81"/>
      <c r="CPI81"/>
      <c r="CPJ81"/>
      <c r="CPK81"/>
      <c r="CPL81"/>
      <c r="CPM81"/>
      <c r="CPN81"/>
      <c r="CPO81"/>
      <c r="CPP81"/>
      <c r="CPQ81"/>
      <c r="CPR81"/>
      <c r="CPS81"/>
      <c r="CPT81"/>
      <c r="CPU81"/>
      <c r="CPV81"/>
      <c r="CPW81"/>
      <c r="CPX81"/>
      <c r="CPY81"/>
      <c r="CPZ81"/>
      <c r="CQA81"/>
      <c r="CQB81"/>
      <c r="CQC81"/>
      <c r="CQD81"/>
      <c r="CQE81"/>
      <c r="CQF81"/>
      <c r="CQG81"/>
      <c r="CQH81"/>
      <c r="CQI81"/>
      <c r="CQJ81"/>
      <c r="CQK81"/>
      <c r="CQL81"/>
      <c r="CQM81"/>
      <c r="CQN81"/>
      <c r="CQO81"/>
      <c r="CQP81"/>
      <c r="CQQ81"/>
      <c r="CQR81"/>
      <c r="CQS81"/>
      <c r="CQT81"/>
      <c r="CQU81"/>
      <c r="CQV81"/>
      <c r="CQW81"/>
      <c r="CQX81"/>
      <c r="CQY81"/>
      <c r="CQZ81"/>
      <c r="CRA81"/>
      <c r="CRB81"/>
      <c r="CRC81"/>
      <c r="CRD81"/>
      <c r="CRE81"/>
      <c r="CRF81"/>
      <c r="CRG81"/>
      <c r="CRH81"/>
      <c r="CRI81"/>
      <c r="CRJ81"/>
      <c r="CRK81"/>
      <c r="CRL81"/>
      <c r="CRM81"/>
      <c r="CRN81"/>
      <c r="CRO81"/>
      <c r="CRP81"/>
      <c r="CRQ81"/>
      <c r="CRR81"/>
      <c r="CRS81"/>
      <c r="CRT81"/>
      <c r="CRU81"/>
      <c r="CRV81"/>
      <c r="CRW81"/>
      <c r="CRX81"/>
      <c r="CRY81"/>
      <c r="CRZ81"/>
      <c r="CSA81"/>
      <c r="CSB81"/>
      <c r="CSC81"/>
      <c r="CSD81"/>
      <c r="CSE81"/>
      <c r="CSF81"/>
      <c r="CSG81"/>
      <c r="CSH81"/>
      <c r="CSI81"/>
      <c r="CSJ81"/>
      <c r="CSK81"/>
      <c r="CSL81"/>
      <c r="CSM81"/>
      <c r="CSN81"/>
      <c r="CSO81"/>
      <c r="CSP81"/>
      <c r="CSQ81"/>
      <c r="CSR81"/>
      <c r="CSS81"/>
      <c r="CST81"/>
      <c r="CSU81"/>
      <c r="CSV81"/>
      <c r="CSW81"/>
      <c r="CSX81"/>
      <c r="CSY81"/>
      <c r="CSZ81"/>
      <c r="CTA81"/>
      <c r="CTB81"/>
      <c r="CTC81"/>
      <c r="CTD81"/>
      <c r="CTE81"/>
      <c r="CTF81"/>
      <c r="CTG81"/>
      <c r="CTH81"/>
      <c r="CTI81"/>
      <c r="CTJ81"/>
      <c r="CTK81"/>
      <c r="CTL81"/>
      <c r="CTM81"/>
      <c r="CTN81"/>
      <c r="CTO81"/>
      <c r="CTP81"/>
      <c r="CTQ81"/>
      <c r="CTR81"/>
      <c r="CTS81"/>
      <c r="CTT81"/>
      <c r="CTU81"/>
      <c r="CTV81"/>
      <c r="CTW81"/>
      <c r="CTX81"/>
      <c r="CTY81"/>
      <c r="CTZ81"/>
      <c r="CUA81"/>
      <c r="CUB81"/>
      <c r="CUC81"/>
      <c r="CUD81"/>
      <c r="CUE81"/>
      <c r="CUF81"/>
      <c r="CUG81"/>
      <c r="CUH81"/>
      <c r="CUI81"/>
      <c r="CUJ81"/>
      <c r="CUK81"/>
      <c r="CUL81"/>
      <c r="CUM81"/>
      <c r="CUN81"/>
      <c r="CUO81"/>
      <c r="CUP81"/>
      <c r="CUQ81"/>
      <c r="CUR81"/>
      <c r="CUS81"/>
      <c r="CUT81"/>
      <c r="CUU81"/>
      <c r="CUV81"/>
      <c r="CUW81"/>
      <c r="CUX81"/>
      <c r="CUY81"/>
      <c r="CUZ81"/>
      <c r="CVA81"/>
      <c r="CVB81"/>
      <c r="CVC81"/>
      <c r="CVD81"/>
      <c r="CVE81"/>
      <c r="CVF81"/>
      <c r="CVG81"/>
      <c r="CVH81"/>
      <c r="CVI81"/>
      <c r="CVJ81"/>
      <c r="CVK81"/>
      <c r="CVL81"/>
      <c r="CVM81"/>
      <c r="CVN81"/>
      <c r="CVO81"/>
      <c r="CVP81"/>
      <c r="CVQ81"/>
      <c r="CVR81"/>
      <c r="CVS81"/>
      <c r="CVT81"/>
      <c r="CVU81"/>
      <c r="CVV81"/>
      <c r="CVW81"/>
      <c r="CVX81"/>
      <c r="CVY81"/>
      <c r="CVZ81"/>
      <c r="CWA81"/>
      <c r="CWB81"/>
      <c r="CWC81"/>
      <c r="CWD81"/>
      <c r="CWE81"/>
      <c r="CWF81"/>
      <c r="CWG81"/>
      <c r="CWH81"/>
      <c r="CWI81"/>
      <c r="CWJ81"/>
      <c r="CWK81"/>
      <c r="CWL81"/>
      <c r="CWM81"/>
      <c r="CWN81"/>
      <c r="CWO81"/>
      <c r="CWP81"/>
      <c r="CWQ81"/>
      <c r="CWR81"/>
      <c r="CWS81"/>
      <c r="CWT81"/>
      <c r="CWU81"/>
      <c r="CWV81"/>
      <c r="CWW81"/>
      <c r="CWX81"/>
      <c r="CWY81"/>
      <c r="CWZ81"/>
      <c r="CXA81"/>
      <c r="CXB81"/>
      <c r="CXC81"/>
      <c r="CXD81"/>
      <c r="CXE81"/>
      <c r="CXF81"/>
      <c r="CXG81"/>
      <c r="CXH81"/>
      <c r="CXI81"/>
      <c r="CXJ81"/>
      <c r="CXK81"/>
      <c r="CXL81"/>
      <c r="CXM81"/>
      <c r="CXN81"/>
      <c r="CXO81"/>
      <c r="CXP81"/>
      <c r="CXQ81"/>
      <c r="CXR81"/>
      <c r="CXS81"/>
      <c r="CXT81"/>
      <c r="CXU81"/>
      <c r="CXV81"/>
      <c r="CXW81"/>
      <c r="CXX81"/>
      <c r="CXY81"/>
      <c r="CXZ81"/>
      <c r="CYA81"/>
      <c r="CYB81"/>
      <c r="CYC81"/>
      <c r="CYD81"/>
      <c r="CYE81"/>
      <c r="CYF81"/>
      <c r="CYG81"/>
      <c r="CYH81"/>
      <c r="CYI81"/>
      <c r="CYJ81"/>
      <c r="CYK81"/>
      <c r="CYL81"/>
      <c r="CYM81"/>
      <c r="CYN81"/>
      <c r="CYO81"/>
      <c r="CYP81"/>
      <c r="CYQ81"/>
      <c r="CYR81"/>
      <c r="CYS81"/>
      <c r="CYT81"/>
      <c r="CYU81"/>
      <c r="CYV81"/>
      <c r="CYW81"/>
      <c r="CYX81"/>
      <c r="CYY81"/>
      <c r="CYZ81"/>
      <c r="CZA81"/>
      <c r="CZB81"/>
      <c r="CZC81"/>
      <c r="CZD81"/>
      <c r="CZE81"/>
      <c r="CZF81"/>
      <c r="CZG81"/>
      <c r="CZH81"/>
      <c r="CZI81"/>
      <c r="CZJ81"/>
      <c r="CZK81"/>
      <c r="CZL81"/>
      <c r="CZM81"/>
      <c r="CZN81"/>
      <c r="CZO81"/>
      <c r="CZP81"/>
      <c r="CZQ81"/>
      <c r="CZR81"/>
      <c r="CZS81"/>
      <c r="CZT81"/>
      <c r="CZU81"/>
      <c r="CZV81"/>
      <c r="CZW81"/>
      <c r="CZX81"/>
      <c r="CZY81"/>
      <c r="CZZ81"/>
      <c r="DAA81"/>
      <c r="DAB81"/>
      <c r="DAC81"/>
      <c r="DAD81"/>
      <c r="DAE81"/>
      <c r="DAF81"/>
      <c r="DAG81"/>
      <c r="DAH81"/>
      <c r="DAI81"/>
      <c r="DAJ81"/>
      <c r="DAK81"/>
      <c r="DAL81"/>
      <c r="DAM81"/>
      <c r="DAN81"/>
      <c r="DAO81"/>
      <c r="DAP81"/>
      <c r="DAQ81"/>
      <c r="DAR81"/>
      <c r="DAS81"/>
      <c r="DAT81"/>
      <c r="DAU81"/>
      <c r="DAV81"/>
      <c r="DAW81"/>
      <c r="DAX81"/>
      <c r="DAY81"/>
      <c r="DAZ81"/>
      <c r="DBA81"/>
      <c r="DBB81"/>
      <c r="DBC81"/>
      <c r="DBD81"/>
      <c r="DBE81"/>
      <c r="DBF81"/>
      <c r="DBG81"/>
      <c r="DBH81"/>
      <c r="DBI81"/>
      <c r="DBJ81"/>
      <c r="DBK81"/>
      <c r="DBL81"/>
      <c r="DBM81"/>
      <c r="DBN81"/>
      <c r="DBO81"/>
      <c r="DBP81"/>
      <c r="DBQ81"/>
      <c r="DBR81"/>
      <c r="DBS81"/>
      <c r="DBT81"/>
      <c r="DBU81"/>
      <c r="DBV81"/>
      <c r="DBW81"/>
      <c r="DBX81"/>
      <c r="DBY81"/>
      <c r="DBZ81"/>
      <c r="DCA81"/>
      <c r="DCB81"/>
      <c r="DCC81"/>
      <c r="DCD81"/>
      <c r="DCE81"/>
      <c r="DCF81"/>
      <c r="DCG81"/>
      <c r="DCH81"/>
      <c r="DCI81"/>
      <c r="DCJ81"/>
      <c r="DCK81"/>
      <c r="DCL81"/>
      <c r="DCM81"/>
      <c r="DCN81"/>
      <c r="DCO81"/>
      <c r="DCP81"/>
      <c r="DCQ81"/>
      <c r="DCR81"/>
      <c r="DCS81"/>
      <c r="DCT81"/>
      <c r="DCU81"/>
      <c r="DCV81"/>
      <c r="DCW81"/>
      <c r="DCX81"/>
      <c r="DCY81"/>
      <c r="DCZ81"/>
      <c r="DDA81"/>
      <c r="DDB81"/>
      <c r="DDC81"/>
      <c r="DDD81"/>
      <c r="DDE81"/>
      <c r="DDF81"/>
      <c r="DDG81"/>
      <c r="DDH81"/>
      <c r="DDI81"/>
      <c r="DDJ81"/>
      <c r="DDK81"/>
      <c r="DDL81"/>
      <c r="DDM81"/>
      <c r="DDN81"/>
      <c r="DDO81"/>
      <c r="DDP81"/>
      <c r="DDQ81"/>
      <c r="DDR81"/>
      <c r="DDS81"/>
      <c r="DDT81"/>
      <c r="DDU81"/>
      <c r="DDV81"/>
      <c r="DDW81"/>
      <c r="DDX81"/>
      <c r="DDY81"/>
      <c r="DDZ81"/>
      <c r="DEA81"/>
      <c r="DEB81"/>
      <c r="DEC81"/>
      <c r="DED81"/>
      <c r="DEE81"/>
      <c r="DEF81"/>
      <c r="DEG81"/>
      <c r="DEH81"/>
      <c r="DEI81"/>
      <c r="DEJ81"/>
      <c r="DEK81"/>
      <c r="DEL81"/>
      <c r="DEM81"/>
      <c r="DEN81"/>
      <c r="DEO81"/>
      <c r="DEP81"/>
      <c r="DEQ81"/>
      <c r="DER81"/>
      <c r="DES81"/>
      <c r="DET81"/>
      <c r="DEU81"/>
      <c r="DEV81"/>
      <c r="DEW81"/>
      <c r="DEX81"/>
      <c r="DEY81"/>
      <c r="DEZ81"/>
      <c r="DFA81"/>
      <c r="DFB81"/>
      <c r="DFC81"/>
      <c r="DFD81"/>
      <c r="DFE81"/>
      <c r="DFF81"/>
      <c r="DFG81"/>
      <c r="DFH81"/>
      <c r="DFI81"/>
      <c r="DFJ81"/>
      <c r="DFK81"/>
      <c r="DFL81"/>
      <c r="DFM81"/>
      <c r="DFN81"/>
      <c r="DFO81"/>
      <c r="DFP81"/>
      <c r="DFQ81"/>
      <c r="DFR81"/>
      <c r="DFS81"/>
      <c r="DFT81"/>
      <c r="DFU81"/>
      <c r="DFV81"/>
      <c r="DFW81"/>
      <c r="DFX81"/>
      <c r="DFY81"/>
      <c r="DFZ81"/>
      <c r="DGA81"/>
      <c r="DGB81"/>
      <c r="DGC81"/>
      <c r="DGD81"/>
      <c r="DGE81"/>
      <c r="DGF81"/>
      <c r="DGG81"/>
      <c r="DGH81"/>
      <c r="DGI81"/>
      <c r="DGJ81"/>
      <c r="DGK81"/>
      <c r="DGL81"/>
      <c r="DGM81"/>
      <c r="DGN81"/>
      <c r="DGO81"/>
      <c r="DGP81"/>
      <c r="DGQ81"/>
      <c r="DGR81"/>
      <c r="DGS81"/>
      <c r="DGT81"/>
      <c r="DGU81"/>
      <c r="DGV81"/>
      <c r="DGW81"/>
      <c r="DGX81"/>
      <c r="DGY81"/>
      <c r="DGZ81"/>
      <c r="DHA81"/>
      <c r="DHB81"/>
      <c r="DHC81"/>
      <c r="DHD81"/>
      <c r="DHE81"/>
      <c r="DHF81"/>
      <c r="DHG81"/>
      <c r="DHH81"/>
      <c r="DHI81"/>
      <c r="DHJ81"/>
      <c r="DHK81"/>
      <c r="DHL81"/>
      <c r="DHM81"/>
      <c r="DHN81"/>
      <c r="DHO81"/>
      <c r="DHP81"/>
      <c r="DHQ81"/>
      <c r="DHR81"/>
      <c r="DHS81"/>
      <c r="DHT81"/>
      <c r="DHU81"/>
      <c r="DHV81"/>
      <c r="DHW81"/>
      <c r="DHX81"/>
      <c r="DHY81"/>
      <c r="DHZ81"/>
      <c r="DIA81"/>
      <c r="DIB81"/>
      <c r="DIC81"/>
      <c r="DID81"/>
      <c r="DIE81"/>
      <c r="DIF81"/>
      <c r="DIG81"/>
      <c r="DIH81"/>
      <c r="DII81"/>
      <c r="DIJ81"/>
      <c r="DIK81"/>
      <c r="DIL81"/>
      <c r="DIM81"/>
      <c r="DIN81"/>
      <c r="DIO81"/>
      <c r="DIP81"/>
      <c r="DIQ81"/>
      <c r="DIR81"/>
      <c r="DIS81"/>
      <c r="DIT81"/>
      <c r="DIU81"/>
      <c r="DIV81"/>
      <c r="DIW81"/>
      <c r="DIX81"/>
      <c r="DIY81"/>
      <c r="DIZ81"/>
      <c r="DJA81"/>
      <c r="DJB81"/>
      <c r="DJC81"/>
      <c r="DJD81"/>
      <c r="DJE81"/>
      <c r="DJF81"/>
      <c r="DJG81"/>
      <c r="DJH81"/>
      <c r="DJI81"/>
      <c r="DJJ81"/>
      <c r="DJK81"/>
      <c r="DJL81"/>
      <c r="DJM81"/>
      <c r="DJN81"/>
      <c r="DJO81"/>
      <c r="DJP81"/>
      <c r="DJQ81"/>
      <c r="DJR81"/>
      <c r="DJS81"/>
      <c r="DJT81"/>
      <c r="DJU81"/>
      <c r="DJV81"/>
      <c r="DJW81"/>
      <c r="DJX81"/>
      <c r="DJY81"/>
      <c r="DJZ81"/>
      <c r="DKA81"/>
      <c r="DKB81"/>
      <c r="DKC81"/>
      <c r="DKD81"/>
      <c r="DKE81"/>
      <c r="DKF81"/>
      <c r="DKG81"/>
      <c r="DKH81"/>
      <c r="DKI81"/>
      <c r="DKJ81"/>
      <c r="DKK81"/>
      <c r="DKL81"/>
      <c r="DKM81"/>
      <c r="DKN81"/>
      <c r="DKO81"/>
      <c r="DKP81"/>
      <c r="DKQ81"/>
      <c r="DKR81"/>
      <c r="DKS81"/>
      <c r="DKT81"/>
      <c r="DKU81"/>
      <c r="DKV81"/>
      <c r="DKW81"/>
      <c r="DKX81"/>
      <c r="DKY81"/>
      <c r="DKZ81"/>
      <c r="DLA81"/>
      <c r="DLB81"/>
      <c r="DLC81"/>
      <c r="DLD81"/>
      <c r="DLE81"/>
      <c r="DLF81"/>
      <c r="DLG81"/>
      <c r="DLH81"/>
      <c r="DLI81"/>
      <c r="DLJ81"/>
      <c r="DLK81"/>
      <c r="DLL81"/>
      <c r="DLM81"/>
      <c r="DLN81"/>
      <c r="DLO81"/>
      <c r="DLP81"/>
      <c r="DLQ81"/>
      <c r="DLR81"/>
      <c r="DLS81"/>
      <c r="DLT81"/>
      <c r="DLU81"/>
      <c r="DLV81"/>
      <c r="DLW81"/>
      <c r="DLX81"/>
      <c r="DLY81"/>
      <c r="DLZ81"/>
      <c r="DMA81"/>
      <c r="DMB81"/>
      <c r="DMC81"/>
      <c r="DMD81"/>
      <c r="DME81"/>
      <c r="DMF81"/>
      <c r="DMG81"/>
      <c r="DMH81"/>
      <c r="DMI81"/>
      <c r="DMJ81"/>
      <c r="DMK81"/>
      <c r="DML81"/>
      <c r="DMM81"/>
      <c r="DMN81"/>
      <c r="DMO81"/>
      <c r="DMP81"/>
      <c r="DMQ81"/>
      <c r="DMR81"/>
      <c r="DMS81"/>
      <c r="DMT81"/>
      <c r="DMU81"/>
      <c r="DMV81"/>
      <c r="DMW81"/>
      <c r="DMX81"/>
      <c r="DMY81"/>
      <c r="DMZ81"/>
      <c r="DNA81"/>
      <c r="DNB81"/>
      <c r="DNC81"/>
      <c r="DND81"/>
      <c r="DNE81"/>
      <c r="DNF81"/>
      <c r="DNG81"/>
      <c r="DNH81"/>
      <c r="DNI81"/>
      <c r="DNJ81"/>
      <c r="DNK81"/>
      <c r="DNL81"/>
      <c r="DNM81"/>
      <c r="DNN81"/>
      <c r="DNO81"/>
      <c r="DNP81"/>
      <c r="DNQ81"/>
      <c r="DNR81"/>
      <c r="DNS81"/>
      <c r="DNT81"/>
      <c r="DNU81"/>
      <c r="DNV81"/>
      <c r="DNW81"/>
      <c r="DNX81"/>
      <c r="DNY81"/>
      <c r="DNZ81"/>
      <c r="DOA81"/>
      <c r="DOB81"/>
      <c r="DOC81"/>
      <c r="DOD81"/>
      <c r="DOE81"/>
      <c r="DOF81"/>
      <c r="DOG81"/>
      <c r="DOH81"/>
      <c r="DOI81"/>
      <c r="DOJ81"/>
      <c r="DOK81"/>
      <c r="DOL81"/>
      <c r="DOM81"/>
      <c r="DON81"/>
      <c r="DOO81"/>
      <c r="DOP81"/>
      <c r="DOQ81"/>
      <c r="DOR81"/>
      <c r="DOS81"/>
      <c r="DOT81"/>
      <c r="DOU81"/>
      <c r="DOV81"/>
      <c r="DOW81"/>
      <c r="DOX81"/>
      <c r="DOY81"/>
      <c r="DOZ81"/>
      <c r="DPA81"/>
      <c r="DPB81"/>
      <c r="DPC81"/>
      <c r="DPD81"/>
      <c r="DPE81"/>
      <c r="DPF81"/>
      <c r="DPG81"/>
      <c r="DPH81"/>
      <c r="DPI81"/>
      <c r="DPJ81"/>
      <c r="DPK81"/>
      <c r="DPL81"/>
      <c r="DPM81"/>
      <c r="DPN81"/>
      <c r="DPO81"/>
      <c r="DPP81"/>
      <c r="DPQ81"/>
      <c r="DPR81"/>
      <c r="DPS81"/>
      <c r="DPT81"/>
      <c r="DPU81"/>
      <c r="DPV81"/>
      <c r="DPW81"/>
      <c r="DPX81"/>
      <c r="DPY81"/>
      <c r="DPZ81"/>
      <c r="DQA81"/>
      <c r="DQB81"/>
      <c r="DQC81"/>
      <c r="DQD81"/>
      <c r="DQE81"/>
      <c r="DQF81"/>
      <c r="DQG81"/>
      <c r="DQH81"/>
      <c r="DQI81"/>
      <c r="DQJ81"/>
      <c r="DQK81"/>
      <c r="DQL81"/>
      <c r="DQM81"/>
      <c r="DQN81"/>
      <c r="DQO81"/>
      <c r="DQP81"/>
      <c r="DQQ81"/>
      <c r="DQR81"/>
      <c r="DQS81"/>
      <c r="DQT81"/>
      <c r="DQU81"/>
      <c r="DQV81"/>
      <c r="DQW81"/>
      <c r="DQX81"/>
      <c r="DQY81"/>
      <c r="DQZ81"/>
      <c r="DRA81"/>
      <c r="DRB81"/>
      <c r="DRC81"/>
      <c r="DRD81"/>
      <c r="DRE81"/>
      <c r="DRF81"/>
      <c r="DRG81"/>
      <c r="DRH81"/>
      <c r="DRI81"/>
      <c r="DRJ81"/>
      <c r="DRK81"/>
      <c r="DRL81"/>
      <c r="DRM81"/>
      <c r="DRN81"/>
      <c r="DRO81"/>
      <c r="DRP81"/>
      <c r="DRQ81"/>
      <c r="DRR81"/>
      <c r="DRS81"/>
      <c r="DRT81"/>
      <c r="DRU81"/>
      <c r="DRV81"/>
      <c r="DRW81"/>
      <c r="DRX81"/>
      <c r="DRY81"/>
      <c r="DRZ81"/>
      <c r="DSA81"/>
      <c r="DSB81"/>
      <c r="DSC81"/>
      <c r="DSD81"/>
      <c r="DSE81"/>
      <c r="DSF81"/>
      <c r="DSG81"/>
      <c r="DSH81"/>
      <c r="DSI81"/>
      <c r="DSJ81"/>
      <c r="DSK81"/>
      <c r="DSL81"/>
      <c r="DSM81"/>
      <c r="DSN81"/>
      <c r="DSO81"/>
      <c r="DSP81"/>
      <c r="DSQ81"/>
      <c r="DSR81"/>
      <c r="DSS81"/>
      <c r="DST81"/>
      <c r="DSU81"/>
      <c r="DSV81"/>
      <c r="DSW81"/>
      <c r="DSX81"/>
      <c r="DSY81"/>
      <c r="DSZ81"/>
      <c r="DTA81"/>
      <c r="DTB81"/>
      <c r="DTC81"/>
      <c r="DTD81"/>
      <c r="DTE81"/>
      <c r="DTF81"/>
      <c r="DTG81"/>
      <c r="DTH81"/>
      <c r="DTI81"/>
      <c r="DTJ81"/>
      <c r="DTK81"/>
      <c r="DTL81"/>
      <c r="DTM81"/>
      <c r="DTN81"/>
      <c r="DTO81"/>
      <c r="DTP81"/>
      <c r="DTQ81"/>
      <c r="DTR81"/>
      <c r="DTS81"/>
      <c r="DTT81"/>
      <c r="DTU81"/>
      <c r="DTV81"/>
      <c r="DTW81"/>
      <c r="DTX81"/>
      <c r="DTY81"/>
      <c r="DTZ81"/>
      <c r="DUA81"/>
      <c r="DUB81"/>
      <c r="DUC81"/>
      <c r="DUD81"/>
      <c r="DUE81"/>
      <c r="DUF81"/>
      <c r="DUG81"/>
      <c r="DUH81"/>
      <c r="DUI81"/>
      <c r="DUJ81"/>
      <c r="DUK81"/>
      <c r="DUL81"/>
      <c r="DUM81"/>
      <c r="DUN81"/>
      <c r="DUO81"/>
      <c r="DUP81"/>
      <c r="DUQ81"/>
      <c r="DUR81"/>
      <c r="DUS81"/>
      <c r="DUT81"/>
      <c r="DUU81"/>
      <c r="DUV81"/>
      <c r="DUW81"/>
      <c r="DUX81"/>
      <c r="DUY81"/>
      <c r="DUZ81"/>
      <c r="DVA81"/>
      <c r="DVB81"/>
      <c r="DVC81"/>
      <c r="DVD81"/>
      <c r="DVE81"/>
      <c r="DVF81"/>
      <c r="DVG81"/>
      <c r="DVH81"/>
      <c r="DVI81"/>
      <c r="DVJ81"/>
      <c r="DVK81"/>
      <c r="DVL81"/>
      <c r="DVM81"/>
      <c r="DVN81"/>
      <c r="DVO81"/>
      <c r="DVP81"/>
      <c r="DVQ81"/>
      <c r="DVR81"/>
      <c r="DVS81"/>
      <c r="DVT81"/>
      <c r="DVU81"/>
      <c r="DVV81"/>
      <c r="DVW81"/>
      <c r="DVX81"/>
      <c r="DVY81"/>
      <c r="DVZ81"/>
      <c r="DWA81"/>
      <c r="DWB81"/>
      <c r="DWC81"/>
      <c r="DWD81"/>
      <c r="DWE81"/>
      <c r="DWF81"/>
      <c r="DWG81"/>
      <c r="DWH81"/>
      <c r="DWI81"/>
      <c r="DWJ81"/>
      <c r="DWK81"/>
      <c r="DWL81"/>
      <c r="DWM81"/>
      <c r="DWN81"/>
      <c r="DWO81"/>
      <c r="DWP81"/>
      <c r="DWQ81"/>
      <c r="DWR81"/>
      <c r="DWS81"/>
      <c r="DWT81"/>
      <c r="DWU81"/>
      <c r="DWV81"/>
      <c r="DWW81"/>
      <c r="DWX81"/>
      <c r="DWY81"/>
      <c r="DWZ81"/>
      <c r="DXA81"/>
      <c r="DXB81"/>
      <c r="DXC81"/>
      <c r="DXD81"/>
      <c r="DXE81"/>
      <c r="DXF81"/>
      <c r="DXG81"/>
      <c r="DXH81"/>
      <c r="DXI81"/>
      <c r="DXJ81"/>
      <c r="DXK81"/>
      <c r="DXL81"/>
      <c r="DXM81"/>
      <c r="DXN81"/>
      <c r="DXO81"/>
      <c r="DXP81"/>
      <c r="DXQ81"/>
      <c r="DXR81"/>
      <c r="DXS81"/>
      <c r="DXT81"/>
      <c r="DXU81"/>
      <c r="DXV81"/>
      <c r="DXW81"/>
      <c r="DXX81"/>
      <c r="DXY81"/>
      <c r="DXZ81"/>
      <c r="DYA81"/>
      <c r="DYB81"/>
      <c r="DYC81"/>
      <c r="DYD81"/>
      <c r="DYE81"/>
      <c r="DYF81"/>
      <c r="DYG81"/>
      <c r="DYH81"/>
      <c r="DYI81"/>
      <c r="DYJ81"/>
      <c r="DYK81"/>
      <c r="DYL81"/>
      <c r="DYM81"/>
      <c r="DYN81"/>
      <c r="DYO81"/>
      <c r="DYP81"/>
      <c r="DYQ81"/>
      <c r="DYR81"/>
      <c r="DYS81"/>
      <c r="DYT81"/>
      <c r="DYU81"/>
      <c r="DYV81"/>
      <c r="DYW81"/>
      <c r="DYX81"/>
      <c r="DYY81"/>
      <c r="DYZ81"/>
      <c r="DZA81"/>
      <c r="DZB81"/>
      <c r="DZC81"/>
      <c r="DZD81"/>
      <c r="DZE81"/>
      <c r="DZF81"/>
      <c r="DZG81"/>
      <c r="DZH81"/>
      <c r="DZI81"/>
      <c r="DZJ81"/>
      <c r="DZK81"/>
      <c r="DZL81"/>
      <c r="DZM81"/>
      <c r="DZN81"/>
      <c r="DZO81"/>
      <c r="DZP81"/>
      <c r="DZQ81"/>
      <c r="DZR81"/>
      <c r="DZS81"/>
      <c r="DZT81"/>
      <c r="DZU81"/>
      <c r="DZV81"/>
      <c r="DZW81"/>
      <c r="DZX81"/>
      <c r="DZY81"/>
      <c r="DZZ81"/>
      <c r="EAA81"/>
      <c r="EAB81"/>
      <c r="EAC81"/>
      <c r="EAD81"/>
      <c r="EAE81"/>
      <c r="EAF81"/>
      <c r="EAG81"/>
      <c r="EAH81"/>
      <c r="EAI81"/>
      <c r="EAJ81"/>
      <c r="EAK81"/>
      <c r="EAL81"/>
      <c r="EAM81"/>
      <c r="EAN81"/>
      <c r="EAO81"/>
      <c r="EAP81"/>
      <c r="EAQ81"/>
      <c r="EAR81"/>
      <c r="EAS81"/>
      <c r="EAT81"/>
      <c r="EAU81"/>
      <c r="EAV81"/>
      <c r="EAW81"/>
      <c r="EAX81"/>
      <c r="EAY81"/>
      <c r="EAZ81"/>
      <c r="EBA81"/>
      <c r="EBB81"/>
      <c r="EBC81"/>
      <c r="EBD81"/>
      <c r="EBE81"/>
      <c r="EBF81"/>
      <c r="EBG81"/>
      <c r="EBH81"/>
      <c r="EBI81"/>
      <c r="EBJ81"/>
      <c r="EBK81"/>
      <c r="EBL81"/>
      <c r="EBM81"/>
      <c r="EBN81"/>
      <c r="EBO81"/>
      <c r="EBP81"/>
      <c r="EBQ81"/>
      <c r="EBR81"/>
      <c r="EBS81"/>
      <c r="EBT81"/>
      <c r="EBU81"/>
      <c r="EBV81"/>
      <c r="EBW81"/>
      <c r="EBX81"/>
      <c r="EBY81"/>
      <c r="EBZ81"/>
      <c r="ECA81"/>
      <c r="ECB81"/>
      <c r="ECC81"/>
      <c r="ECD81"/>
      <c r="ECE81"/>
      <c r="ECF81"/>
      <c r="ECG81"/>
      <c r="ECH81"/>
      <c r="ECI81"/>
      <c r="ECJ81"/>
      <c r="ECK81"/>
      <c r="ECL81"/>
      <c r="ECM81"/>
      <c r="ECN81"/>
      <c r="ECO81"/>
      <c r="ECP81"/>
      <c r="ECQ81"/>
      <c r="ECR81"/>
      <c r="ECS81"/>
      <c r="ECT81"/>
      <c r="ECU81"/>
      <c r="ECV81"/>
      <c r="ECW81"/>
      <c r="ECX81"/>
      <c r="ECY81"/>
      <c r="ECZ81"/>
      <c r="EDA81"/>
      <c r="EDB81"/>
      <c r="EDC81"/>
      <c r="EDD81"/>
      <c r="EDE81"/>
      <c r="EDF81"/>
      <c r="EDG81"/>
      <c r="EDH81"/>
      <c r="EDI81"/>
      <c r="EDJ81"/>
      <c r="EDK81"/>
      <c r="EDL81"/>
      <c r="EDM81"/>
      <c r="EDN81"/>
      <c r="EDO81"/>
      <c r="EDP81"/>
      <c r="EDQ81"/>
      <c r="EDR81"/>
      <c r="EDS81"/>
      <c r="EDT81"/>
      <c r="EDU81"/>
      <c r="EDV81"/>
      <c r="EDW81"/>
      <c r="EDX81"/>
      <c r="EDY81"/>
      <c r="EDZ81"/>
      <c r="EEA81"/>
      <c r="EEB81"/>
      <c r="EEC81"/>
      <c r="EED81"/>
      <c r="EEE81"/>
      <c r="EEF81"/>
      <c r="EEG81"/>
      <c r="EEH81"/>
      <c r="EEI81"/>
      <c r="EEJ81"/>
      <c r="EEK81"/>
      <c r="EEL81"/>
      <c r="EEM81"/>
      <c r="EEN81"/>
      <c r="EEO81"/>
      <c r="EEP81"/>
      <c r="EEQ81"/>
      <c r="EER81"/>
      <c r="EES81"/>
      <c r="EET81"/>
      <c r="EEU81"/>
      <c r="EEV81"/>
      <c r="EEW81"/>
      <c r="EEX81"/>
      <c r="EEY81"/>
      <c r="EEZ81"/>
      <c r="EFA81"/>
      <c r="EFB81"/>
      <c r="EFC81"/>
      <c r="EFD81"/>
      <c r="EFE81"/>
      <c r="EFF81"/>
      <c r="EFG81"/>
      <c r="EFH81"/>
      <c r="EFI81"/>
      <c r="EFJ81"/>
      <c r="EFK81"/>
      <c r="EFL81"/>
      <c r="EFM81"/>
      <c r="EFN81"/>
      <c r="EFO81"/>
      <c r="EFP81"/>
      <c r="EFQ81"/>
      <c r="EFR81"/>
      <c r="EFS81"/>
      <c r="EFT81"/>
      <c r="EFU81"/>
      <c r="EFV81"/>
      <c r="EFW81"/>
      <c r="EFX81"/>
      <c r="EFY81"/>
      <c r="EFZ81"/>
      <c r="EGA81"/>
      <c r="EGB81"/>
      <c r="EGC81"/>
      <c r="EGD81"/>
      <c r="EGE81"/>
      <c r="EGF81"/>
      <c r="EGG81"/>
      <c r="EGH81"/>
      <c r="EGI81"/>
      <c r="EGJ81"/>
      <c r="EGK81"/>
      <c r="EGL81"/>
      <c r="EGM81"/>
      <c r="EGN81"/>
      <c r="EGO81"/>
      <c r="EGP81"/>
      <c r="EGQ81"/>
      <c r="EGR81"/>
      <c r="EGS81"/>
      <c r="EGT81"/>
      <c r="EGU81"/>
      <c r="EGV81"/>
      <c r="EGW81"/>
      <c r="EGX81"/>
      <c r="EGY81"/>
      <c r="EGZ81"/>
      <c r="EHA81"/>
      <c r="EHB81"/>
      <c r="EHC81"/>
      <c r="EHD81"/>
      <c r="EHE81"/>
      <c r="EHF81"/>
      <c r="EHG81"/>
      <c r="EHH81"/>
      <c r="EHI81"/>
      <c r="EHJ81"/>
      <c r="EHK81"/>
      <c r="EHL81"/>
      <c r="EHM81"/>
      <c r="EHN81"/>
      <c r="EHO81"/>
      <c r="EHP81"/>
      <c r="EHQ81"/>
      <c r="EHR81"/>
      <c r="EHS81"/>
      <c r="EHT81"/>
      <c r="EHU81"/>
      <c r="EHV81"/>
      <c r="EHW81"/>
      <c r="EHX81"/>
      <c r="EHY81"/>
      <c r="EHZ81"/>
      <c r="EIA81"/>
      <c r="EIB81"/>
      <c r="EIC81"/>
      <c r="EID81"/>
      <c r="EIE81"/>
      <c r="EIF81"/>
      <c r="EIG81"/>
      <c r="EIH81"/>
      <c r="EII81"/>
      <c r="EIJ81"/>
      <c r="EIK81"/>
      <c r="EIL81"/>
      <c r="EIM81"/>
      <c r="EIN81"/>
      <c r="EIO81"/>
      <c r="EIP81"/>
      <c r="EIQ81"/>
      <c r="EIR81"/>
      <c r="EIS81"/>
      <c r="EIT81"/>
      <c r="EIU81"/>
      <c r="EIV81"/>
      <c r="EIW81"/>
      <c r="EIX81"/>
      <c r="EIY81"/>
      <c r="EIZ81"/>
      <c r="EJA81"/>
      <c r="EJB81"/>
      <c r="EJC81"/>
      <c r="EJD81"/>
      <c r="EJE81"/>
      <c r="EJF81"/>
      <c r="EJG81"/>
      <c r="EJH81"/>
      <c r="EJI81"/>
      <c r="EJJ81"/>
      <c r="EJK81"/>
      <c r="EJL81"/>
      <c r="EJM81"/>
      <c r="EJN81"/>
      <c r="EJO81"/>
      <c r="EJP81"/>
      <c r="EJQ81"/>
      <c r="EJR81"/>
      <c r="EJS81"/>
      <c r="EJT81"/>
      <c r="EJU81"/>
      <c r="EJV81"/>
      <c r="EJW81"/>
      <c r="EJX81"/>
      <c r="EJY81"/>
      <c r="EJZ81"/>
      <c r="EKA81"/>
      <c r="EKB81"/>
      <c r="EKC81"/>
      <c r="EKD81"/>
      <c r="EKE81"/>
      <c r="EKF81"/>
      <c r="EKG81"/>
      <c r="EKH81"/>
      <c r="EKI81"/>
      <c r="EKJ81"/>
      <c r="EKK81"/>
      <c r="EKL81"/>
      <c r="EKM81"/>
      <c r="EKN81"/>
      <c r="EKO81"/>
      <c r="EKP81"/>
      <c r="EKQ81"/>
      <c r="EKR81"/>
      <c r="EKS81"/>
      <c r="EKT81"/>
      <c r="EKU81"/>
      <c r="EKV81"/>
      <c r="EKW81"/>
      <c r="EKX81"/>
      <c r="EKY81"/>
      <c r="EKZ81"/>
      <c r="ELA81"/>
      <c r="ELB81"/>
      <c r="ELC81"/>
      <c r="ELD81"/>
      <c r="ELE81"/>
      <c r="ELF81"/>
      <c r="ELG81"/>
      <c r="ELH81"/>
      <c r="ELI81"/>
      <c r="ELJ81"/>
      <c r="ELK81"/>
      <c r="ELL81"/>
      <c r="ELM81"/>
      <c r="ELN81"/>
      <c r="ELO81"/>
      <c r="ELP81"/>
      <c r="ELQ81"/>
      <c r="ELR81"/>
      <c r="ELS81"/>
      <c r="ELT81"/>
      <c r="ELU81"/>
      <c r="ELV81"/>
      <c r="ELW81"/>
      <c r="ELX81"/>
      <c r="ELY81"/>
      <c r="ELZ81"/>
      <c r="EMA81"/>
      <c r="EMB81"/>
      <c r="EMC81"/>
      <c r="EMD81"/>
      <c r="EME81"/>
      <c r="EMF81"/>
      <c r="EMG81"/>
      <c r="EMH81"/>
      <c r="EMI81"/>
      <c r="EMJ81"/>
      <c r="EMK81"/>
      <c r="EML81"/>
      <c r="EMM81"/>
      <c r="EMN81"/>
      <c r="EMO81"/>
      <c r="EMP81"/>
      <c r="EMQ81"/>
      <c r="EMR81"/>
      <c r="EMS81"/>
      <c r="EMT81"/>
      <c r="EMU81"/>
      <c r="EMV81"/>
      <c r="EMW81"/>
      <c r="EMX81"/>
      <c r="EMY81"/>
      <c r="EMZ81"/>
      <c r="ENA81"/>
      <c r="ENB81"/>
      <c r="ENC81"/>
      <c r="END81"/>
      <c r="ENE81"/>
      <c r="ENF81"/>
      <c r="ENG81"/>
      <c r="ENH81"/>
      <c r="ENI81"/>
      <c r="ENJ81"/>
      <c r="ENK81"/>
      <c r="ENL81"/>
      <c r="ENM81"/>
      <c r="ENN81"/>
      <c r="ENO81"/>
      <c r="ENP81"/>
      <c r="ENQ81"/>
      <c r="ENR81"/>
      <c r="ENS81"/>
      <c r="ENT81"/>
      <c r="ENU81"/>
      <c r="ENV81"/>
      <c r="ENW81"/>
      <c r="ENX81"/>
      <c r="ENY81"/>
      <c r="ENZ81"/>
      <c r="EOA81"/>
      <c r="EOB81"/>
      <c r="EOC81"/>
      <c r="EOD81"/>
      <c r="EOE81"/>
      <c r="EOF81"/>
      <c r="EOG81"/>
      <c r="EOH81"/>
      <c r="EOI81"/>
      <c r="EOJ81"/>
      <c r="EOK81"/>
      <c r="EOL81"/>
      <c r="EOM81"/>
      <c r="EON81"/>
      <c r="EOO81"/>
      <c r="EOP81"/>
      <c r="EOQ81"/>
      <c r="EOR81"/>
      <c r="EOS81"/>
      <c r="EOT81"/>
      <c r="EOU81"/>
      <c r="EOV81"/>
      <c r="EOW81"/>
      <c r="EOX81"/>
      <c r="EOY81"/>
      <c r="EOZ81"/>
      <c r="EPA81"/>
      <c r="EPB81"/>
      <c r="EPC81"/>
      <c r="EPD81"/>
      <c r="EPE81"/>
      <c r="EPF81"/>
      <c r="EPG81"/>
      <c r="EPH81"/>
      <c r="EPI81"/>
      <c r="EPJ81"/>
      <c r="EPK81"/>
      <c r="EPL81"/>
      <c r="EPM81"/>
      <c r="EPN81"/>
      <c r="EPO81"/>
      <c r="EPP81"/>
      <c r="EPQ81"/>
      <c r="EPR81"/>
      <c r="EPS81"/>
      <c r="EPT81"/>
      <c r="EPU81"/>
      <c r="EPV81"/>
      <c r="EPW81"/>
      <c r="EPX81"/>
      <c r="EPY81"/>
      <c r="EPZ81"/>
      <c r="EQA81"/>
      <c r="EQB81"/>
      <c r="EQC81"/>
      <c r="EQD81"/>
      <c r="EQE81"/>
      <c r="EQF81"/>
      <c r="EQG81"/>
      <c r="EQH81"/>
      <c r="EQI81"/>
      <c r="EQJ81"/>
      <c r="EQK81"/>
      <c r="EQL81"/>
      <c r="EQM81"/>
      <c r="EQN81"/>
      <c r="EQO81"/>
      <c r="EQP81"/>
      <c r="EQQ81"/>
      <c r="EQR81"/>
      <c r="EQS81"/>
      <c r="EQT81"/>
      <c r="EQU81"/>
      <c r="EQV81"/>
      <c r="EQW81"/>
      <c r="EQX81"/>
      <c r="EQY81"/>
      <c r="EQZ81"/>
      <c r="ERA81"/>
      <c r="ERB81"/>
      <c r="ERC81"/>
      <c r="ERD81"/>
      <c r="ERE81"/>
      <c r="ERF81"/>
      <c r="ERG81"/>
      <c r="ERH81"/>
      <c r="ERI81"/>
      <c r="ERJ81"/>
      <c r="ERK81"/>
      <c r="ERL81"/>
      <c r="ERM81"/>
      <c r="ERN81"/>
      <c r="ERO81"/>
      <c r="ERP81"/>
      <c r="ERQ81"/>
      <c r="ERR81"/>
      <c r="ERS81"/>
      <c r="ERT81"/>
      <c r="ERU81"/>
      <c r="ERV81"/>
      <c r="ERW81"/>
      <c r="ERX81"/>
      <c r="ERY81"/>
      <c r="ERZ81"/>
      <c r="ESA81"/>
      <c r="ESB81"/>
      <c r="ESC81"/>
      <c r="ESD81"/>
      <c r="ESE81"/>
      <c r="ESF81"/>
      <c r="ESG81"/>
      <c r="ESH81"/>
      <c r="ESI81"/>
      <c r="ESJ81"/>
      <c r="ESK81"/>
      <c r="ESL81"/>
      <c r="ESM81"/>
      <c r="ESN81"/>
      <c r="ESO81"/>
      <c r="ESP81"/>
      <c r="ESQ81"/>
      <c r="ESR81"/>
      <c r="ESS81"/>
      <c r="EST81"/>
      <c r="ESU81"/>
      <c r="ESV81"/>
      <c r="ESW81"/>
      <c r="ESX81"/>
      <c r="ESY81"/>
      <c r="ESZ81"/>
      <c r="ETA81"/>
      <c r="ETB81"/>
      <c r="ETC81"/>
      <c r="ETD81"/>
      <c r="ETE81"/>
      <c r="ETF81"/>
      <c r="ETG81"/>
      <c r="ETH81"/>
      <c r="ETI81"/>
      <c r="ETJ81"/>
      <c r="ETK81"/>
      <c r="ETL81"/>
      <c r="ETM81"/>
      <c r="ETN81"/>
      <c r="ETO81"/>
      <c r="ETP81"/>
      <c r="ETQ81"/>
      <c r="ETR81"/>
      <c r="ETS81"/>
      <c r="ETT81"/>
      <c r="ETU81"/>
      <c r="ETV81"/>
      <c r="ETW81"/>
      <c r="ETX81"/>
      <c r="ETY81"/>
      <c r="ETZ81"/>
      <c r="EUA81"/>
      <c r="EUB81"/>
      <c r="EUC81"/>
      <c r="EUD81"/>
      <c r="EUE81"/>
      <c r="EUF81"/>
      <c r="EUG81"/>
      <c r="EUH81"/>
      <c r="EUI81"/>
      <c r="EUJ81"/>
      <c r="EUK81"/>
      <c r="EUL81"/>
      <c r="EUM81"/>
      <c r="EUN81"/>
      <c r="EUO81"/>
      <c r="EUP81"/>
      <c r="EUQ81"/>
      <c r="EUR81"/>
      <c r="EUS81"/>
      <c r="EUT81"/>
      <c r="EUU81"/>
      <c r="EUV81"/>
      <c r="EUW81"/>
      <c r="EUX81"/>
      <c r="EUY81"/>
      <c r="EUZ81"/>
      <c r="EVA81"/>
      <c r="EVB81"/>
      <c r="EVC81"/>
      <c r="EVD81"/>
      <c r="EVE81"/>
      <c r="EVF81"/>
      <c r="EVG81"/>
      <c r="EVH81"/>
      <c r="EVI81"/>
      <c r="EVJ81"/>
      <c r="EVK81"/>
      <c r="EVL81"/>
      <c r="EVM81"/>
      <c r="EVN81"/>
      <c r="EVO81"/>
      <c r="EVP81"/>
      <c r="EVQ81"/>
      <c r="EVR81"/>
      <c r="EVS81"/>
      <c r="EVT81"/>
      <c r="EVU81"/>
      <c r="EVV81"/>
      <c r="EVW81"/>
      <c r="EVX81"/>
      <c r="EVY81"/>
      <c r="EVZ81"/>
      <c r="EWA81"/>
      <c r="EWB81"/>
      <c r="EWC81"/>
      <c r="EWD81"/>
      <c r="EWE81"/>
      <c r="EWF81"/>
      <c r="EWG81"/>
      <c r="EWH81"/>
      <c r="EWI81"/>
      <c r="EWJ81"/>
      <c r="EWK81"/>
      <c r="EWL81"/>
      <c r="EWM81"/>
      <c r="EWN81"/>
      <c r="EWO81"/>
      <c r="EWP81"/>
      <c r="EWQ81"/>
      <c r="EWR81"/>
      <c r="EWS81"/>
      <c r="EWT81"/>
      <c r="EWU81"/>
      <c r="EWV81"/>
      <c r="EWW81"/>
      <c r="EWX81"/>
      <c r="EWY81"/>
      <c r="EWZ81"/>
      <c r="EXA81"/>
      <c r="EXB81"/>
      <c r="EXC81"/>
      <c r="EXD81"/>
      <c r="EXE81"/>
      <c r="EXF81"/>
      <c r="EXG81"/>
      <c r="EXH81"/>
      <c r="EXI81"/>
      <c r="EXJ81"/>
      <c r="EXK81"/>
      <c r="EXL81"/>
      <c r="EXM81"/>
      <c r="EXN81"/>
      <c r="EXO81"/>
      <c r="EXP81"/>
      <c r="EXQ81"/>
      <c r="EXR81"/>
      <c r="EXS81"/>
      <c r="EXT81"/>
      <c r="EXU81"/>
      <c r="EXV81"/>
      <c r="EXW81"/>
      <c r="EXX81"/>
      <c r="EXY81"/>
      <c r="EXZ81"/>
      <c r="EYA81"/>
      <c r="EYB81"/>
      <c r="EYC81"/>
      <c r="EYD81"/>
      <c r="EYE81"/>
      <c r="EYF81"/>
      <c r="EYG81"/>
      <c r="EYH81"/>
      <c r="EYI81"/>
      <c r="EYJ81"/>
      <c r="EYK81"/>
      <c r="EYL81"/>
      <c r="EYM81"/>
      <c r="EYN81"/>
      <c r="EYO81"/>
      <c r="EYP81"/>
      <c r="EYQ81"/>
      <c r="EYR81"/>
      <c r="EYS81"/>
      <c r="EYT81"/>
      <c r="EYU81"/>
      <c r="EYV81"/>
      <c r="EYW81"/>
      <c r="EYX81"/>
      <c r="EYY81"/>
      <c r="EYZ81"/>
      <c r="EZA81"/>
      <c r="EZB81"/>
      <c r="EZC81"/>
      <c r="EZD81"/>
      <c r="EZE81"/>
      <c r="EZF81"/>
      <c r="EZG81"/>
      <c r="EZH81"/>
      <c r="EZI81"/>
      <c r="EZJ81"/>
      <c r="EZK81"/>
      <c r="EZL81"/>
      <c r="EZM81"/>
      <c r="EZN81"/>
      <c r="EZO81"/>
      <c r="EZP81"/>
      <c r="EZQ81"/>
      <c r="EZR81"/>
      <c r="EZS81"/>
      <c r="EZT81"/>
      <c r="EZU81"/>
      <c r="EZV81"/>
      <c r="EZW81"/>
      <c r="EZX81"/>
      <c r="EZY81"/>
      <c r="EZZ81"/>
      <c r="FAA81"/>
      <c r="FAB81"/>
      <c r="FAC81"/>
      <c r="FAD81"/>
      <c r="FAE81"/>
      <c r="FAF81"/>
      <c r="FAG81"/>
      <c r="FAH81"/>
      <c r="FAI81"/>
      <c r="FAJ81"/>
      <c r="FAK81"/>
      <c r="FAL81"/>
      <c r="FAM81"/>
      <c r="FAN81"/>
      <c r="FAO81"/>
      <c r="FAP81"/>
      <c r="FAQ81"/>
      <c r="FAR81"/>
      <c r="FAS81"/>
      <c r="FAT81"/>
      <c r="FAU81"/>
      <c r="FAV81"/>
      <c r="FAW81"/>
      <c r="FAX81"/>
      <c r="FAY81"/>
      <c r="FAZ81"/>
      <c r="FBA81"/>
      <c r="FBB81"/>
      <c r="FBC81"/>
      <c r="FBD81"/>
      <c r="FBE81"/>
      <c r="FBF81"/>
      <c r="FBG81"/>
      <c r="FBH81"/>
      <c r="FBI81"/>
      <c r="FBJ81"/>
      <c r="FBK81"/>
      <c r="FBL81"/>
      <c r="FBM81"/>
      <c r="FBN81"/>
      <c r="FBO81"/>
      <c r="FBP81"/>
      <c r="FBQ81"/>
      <c r="FBR81"/>
      <c r="FBS81"/>
      <c r="FBT81"/>
      <c r="FBU81"/>
      <c r="FBV81"/>
      <c r="FBW81"/>
      <c r="FBX81"/>
      <c r="FBY81"/>
      <c r="FBZ81"/>
      <c r="FCA81"/>
      <c r="FCB81"/>
      <c r="FCC81"/>
      <c r="FCD81"/>
      <c r="FCE81"/>
      <c r="FCF81"/>
      <c r="FCG81"/>
      <c r="FCH81"/>
      <c r="FCI81"/>
      <c r="FCJ81"/>
      <c r="FCK81"/>
      <c r="FCL81"/>
      <c r="FCM81"/>
      <c r="FCN81"/>
      <c r="FCO81"/>
      <c r="FCP81"/>
      <c r="FCQ81"/>
      <c r="FCR81"/>
      <c r="FCS81"/>
      <c r="FCT81"/>
      <c r="FCU81"/>
      <c r="FCV81"/>
      <c r="FCW81"/>
      <c r="FCX81"/>
      <c r="FCY81"/>
      <c r="FCZ81"/>
      <c r="FDA81"/>
      <c r="FDB81"/>
      <c r="FDC81"/>
      <c r="FDD81"/>
      <c r="FDE81"/>
      <c r="FDF81"/>
      <c r="FDG81"/>
      <c r="FDH81"/>
      <c r="FDI81"/>
      <c r="FDJ81"/>
      <c r="FDK81"/>
      <c r="FDL81"/>
      <c r="FDM81"/>
      <c r="FDN81"/>
      <c r="FDO81"/>
      <c r="FDP81"/>
      <c r="FDQ81"/>
      <c r="FDR81"/>
      <c r="FDS81"/>
      <c r="FDT81"/>
      <c r="FDU81"/>
      <c r="FDV81"/>
      <c r="FDW81"/>
      <c r="FDX81"/>
      <c r="FDY81"/>
      <c r="FDZ81"/>
      <c r="FEA81"/>
      <c r="FEB81"/>
      <c r="FEC81"/>
      <c r="FED81"/>
      <c r="FEE81"/>
      <c r="FEF81"/>
      <c r="FEG81"/>
      <c r="FEH81"/>
      <c r="FEI81"/>
      <c r="FEJ81"/>
      <c r="FEK81"/>
      <c r="FEL81"/>
      <c r="FEM81"/>
      <c r="FEN81"/>
      <c r="FEO81"/>
      <c r="FEP81"/>
      <c r="FEQ81"/>
      <c r="FER81"/>
      <c r="FES81"/>
      <c r="FET81"/>
      <c r="FEU81"/>
      <c r="FEV81"/>
      <c r="FEW81"/>
      <c r="FEX81"/>
      <c r="FEY81"/>
      <c r="FEZ81"/>
      <c r="FFA81"/>
      <c r="FFB81"/>
      <c r="FFC81"/>
      <c r="FFD81"/>
      <c r="FFE81"/>
      <c r="FFF81"/>
      <c r="FFG81"/>
      <c r="FFH81"/>
      <c r="FFI81"/>
      <c r="FFJ81"/>
      <c r="FFK81"/>
      <c r="FFL81"/>
      <c r="FFM81"/>
      <c r="FFN81"/>
      <c r="FFO81"/>
      <c r="FFP81"/>
      <c r="FFQ81"/>
      <c r="FFR81"/>
      <c r="FFS81"/>
      <c r="FFT81"/>
      <c r="FFU81"/>
      <c r="FFV81"/>
      <c r="FFW81"/>
      <c r="FFX81"/>
      <c r="FFY81"/>
      <c r="FFZ81"/>
      <c r="FGA81"/>
      <c r="FGB81"/>
      <c r="FGC81"/>
      <c r="FGD81"/>
      <c r="FGE81"/>
      <c r="FGF81"/>
      <c r="FGG81"/>
      <c r="FGH81"/>
      <c r="FGI81"/>
      <c r="FGJ81"/>
      <c r="FGK81"/>
      <c r="FGL81"/>
      <c r="FGM81"/>
      <c r="FGN81"/>
      <c r="FGO81"/>
      <c r="FGP81"/>
      <c r="FGQ81"/>
      <c r="FGR81"/>
      <c r="FGS81"/>
      <c r="FGT81"/>
      <c r="FGU81"/>
      <c r="FGV81"/>
      <c r="FGW81"/>
      <c r="FGX81"/>
      <c r="FGY81"/>
      <c r="FGZ81"/>
      <c r="FHA81"/>
      <c r="FHB81"/>
      <c r="FHC81"/>
      <c r="FHD81"/>
      <c r="FHE81"/>
      <c r="FHF81"/>
      <c r="FHG81"/>
      <c r="FHH81"/>
      <c r="FHI81"/>
      <c r="FHJ81"/>
      <c r="FHK81"/>
      <c r="FHL81"/>
      <c r="FHM81"/>
      <c r="FHN81"/>
      <c r="FHO81"/>
      <c r="FHP81"/>
      <c r="FHQ81"/>
      <c r="FHR81"/>
      <c r="FHS81"/>
      <c r="FHT81"/>
      <c r="FHU81"/>
      <c r="FHV81"/>
      <c r="FHW81"/>
      <c r="FHX81"/>
      <c r="FHY81"/>
      <c r="FHZ81"/>
      <c r="FIA81"/>
      <c r="FIB81"/>
      <c r="FIC81"/>
      <c r="FID81"/>
      <c r="FIE81"/>
      <c r="FIF81"/>
      <c r="FIG81"/>
      <c r="FIH81"/>
      <c r="FII81"/>
      <c r="FIJ81"/>
      <c r="FIK81"/>
      <c r="FIL81"/>
      <c r="FIM81"/>
      <c r="FIN81"/>
      <c r="FIO81"/>
      <c r="FIP81"/>
      <c r="FIQ81"/>
      <c r="FIR81"/>
      <c r="FIS81"/>
      <c r="FIT81"/>
      <c r="FIU81"/>
      <c r="FIV81"/>
      <c r="FIW81"/>
      <c r="FIX81"/>
      <c r="FIY81"/>
      <c r="FIZ81"/>
      <c r="FJA81"/>
      <c r="FJB81"/>
      <c r="FJC81"/>
      <c r="FJD81"/>
      <c r="FJE81"/>
      <c r="FJF81"/>
      <c r="FJG81"/>
      <c r="FJH81"/>
      <c r="FJI81"/>
      <c r="FJJ81"/>
      <c r="FJK81"/>
      <c r="FJL81"/>
      <c r="FJM81"/>
      <c r="FJN81"/>
      <c r="FJO81"/>
      <c r="FJP81"/>
      <c r="FJQ81"/>
      <c r="FJR81"/>
      <c r="FJS81"/>
      <c r="FJT81"/>
      <c r="FJU81"/>
      <c r="FJV81"/>
      <c r="FJW81"/>
      <c r="FJX81"/>
      <c r="FJY81"/>
      <c r="FJZ81"/>
      <c r="FKA81"/>
      <c r="FKB81"/>
      <c r="FKC81"/>
      <c r="FKD81"/>
      <c r="FKE81"/>
      <c r="FKF81"/>
      <c r="FKG81"/>
      <c r="FKH81"/>
      <c r="FKI81"/>
      <c r="FKJ81"/>
      <c r="FKK81"/>
      <c r="FKL81"/>
      <c r="FKM81"/>
      <c r="FKN81"/>
      <c r="FKO81"/>
      <c r="FKP81"/>
      <c r="FKQ81"/>
      <c r="FKR81"/>
      <c r="FKS81"/>
      <c r="FKT81"/>
      <c r="FKU81"/>
      <c r="FKV81"/>
      <c r="FKW81"/>
      <c r="FKX81"/>
      <c r="FKY81"/>
      <c r="FKZ81"/>
      <c r="FLA81"/>
      <c r="FLB81"/>
      <c r="FLC81"/>
      <c r="FLD81"/>
      <c r="FLE81"/>
      <c r="FLF81"/>
      <c r="FLG81"/>
      <c r="FLH81"/>
      <c r="FLI81"/>
      <c r="FLJ81"/>
      <c r="FLK81"/>
      <c r="FLL81"/>
      <c r="FLM81"/>
      <c r="FLN81"/>
      <c r="FLO81"/>
      <c r="FLP81"/>
      <c r="FLQ81"/>
      <c r="FLR81"/>
      <c r="FLS81"/>
      <c r="FLT81"/>
      <c r="FLU81"/>
      <c r="FLV81"/>
      <c r="FLW81"/>
      <c r="FLX81"/>
      <c r="FLY81"/>
      <c r="FLZ81"/>
      <c r="FMA81"/>
      <c r="FMB81"/>
      <c r="FMC81"/>
      <c r="FMD81"/>
      <c r="FME81"/>
      <c r="FMF81"/>
      <c r="FMG81"/>
      <c r="FMH81"/>
      <c r="FMI81"/>
      <c r="FMJ81"/>
      <c r="FMK81"/>
      <c r="FML81"/>
      <c r="FMM81"/>
      <c r="FMN81"/>
      <c r="FMO81"/>
      <c r="FMP81"/>
      <c r="FMQ81"/>
      <c r="FMR81"/>
      <c r="FMS81"/>
      <c r="FMT81"/>
      <c r="FMU81"/>
      <c r="FMV81"/>
      <c r="FMW81"/>
      <c r="FMX81"/>
      <c r="FMY81"/>
      <c r="FMZ81"/>
      <c r="FNA81"/>
      <c r="FNB81"/>
      <c r="FNC81"/>
      <c r="FND81"/>
      <c r="FNE81"/>
      <c r="FNF81"/>
      <c r="FNG81"/>
      <c r="FNH81"/>
      <c r="FNI81"/>
      <c r="FNJ81"/>
      <c r="FNK81"/>
      <c r="FNL81"/>
      <c r="FNM81"/>
      <c r="FNN81"/>
      <c r="FNO81"/>
      <c r="FNP81"/>
      <c r="FNQ81"/>
      <c r="FNR81"/>
      <c r="FNS81"/>
      <c r="FNT81"/>
      <c r="FNU81"/>
      <c r="FNV81"/>
      <c r="FNW81"/>
      <c r="FNX81"/>
      <c r="FNY81"/>
      <c r="FNZ81"/>
      <c r="FOA81"/>
      <c r="FOB81"/>
      <c r="FOC81"/>
      <c r="FOD81"/>
      <c r="FOE81"/>
      <c r="FOF81"/>
      <c r="FOG81"/>
      <c r="FOH81"/>
      <c r="FOI81"/>
      <c r="FOJ81"/>
      <c r="FOK81"/>
      <c r="FOL81"/>
      <c r="FOM81"/>
      <c r="FON81"/>
      <c r="FOO81"/>
      <c r="FOP81"/>
      <c r="FOQ81"/>
      <c r="FOR81"/>
      <c r="FOS81"/>
      <c r="FOT81"/>
      <c r="FOU81"/>
      <c r="FOV81"/>
      <c r="FOW81"/>
      <c r="FOX81"/>
      <c r="FOY81"/>
      <c r="FOZ81"/>
      <c r="FPA81"/>
      <c r="FPB81"/>
      <c r="FPC81"/>
      <c r="FPD81"/>
      <c r="FPE81"/>
      <c r="FPF81"/>
      <c r="FPG81"/>
      <c r="FPH81"/>
      <c r="FPI81"/>
      <c r="FPJ81"/>
      <c r="FPK81"/>
      <c r="FPL81"/>
      <c r="FPM81"/>
      <c r="FPN81"/>
      <c r="FPO81"/>
      <c r="FPP81"/>
      <c r="FPQ81"/>
      <c r="FPR81"/>
      <c r="FPS81"/>
      <c r="FPT81"/>
      <c r="FPU81"/>
      <c r="FPV81"/>
      <c r="FPW81"/>
      <c r="FPX81"/>
      <c r="FPY81"/>
      <c r="FPZ81"/>
      <c r="FQA81"/>
      <c r="FQB81"/>
      <c r="FQC81"/>
      <c r="FQD81"/>
      <c r="FQE81"/>
      <c r="FQF81"/>
      <c r="FQG81"/>
      <c r="FQH81"/>
      <c r="FQI81"/>
      <c r="FQJ81"/>
      <c r="FQK81"/>
      <c r="FQL81"/>
      <c r="FQM81"/>
      <c r="FQN81"/>
      <c r="FQO81"/>
      <c r="FQP81"/>
      <c r="FQQ81"/>
      <c r="FQR81"/>
      <c r="FQS81"/>
      <c r="FQT81"/>
      <c r="FQU81"/>
      <c r="FQV81"/>
      <c r="FQW81"/>
      <c r="FQX81"/>
      <c r="FQY81"/>
      <c r="FQZ81"/>
      <c r="FRA81"/>
      <c r="FRB81"/>
      <c r="FRC81"/>
      <c r="FRD81"/>
      <c r="FRE81"/>
      <c r="FRF81"/>
      <c r="FRG81"/>
      <c r="FRH81"/>
      <c r="FRI81"/>
      <c r="FRJ81"/>
      <c r="FRK81"/>
      <c r="FRL81"/>
      <c r="FRM81"/>
      <c r="FRN81"/>
      <c r="FRO81"/>
      <c r="FRP81"/>
      <c r="FRQ81"/>
      <c r="FRR81"/>
      <c r="FRS81"/>
      <c r="FRT81"/>
      <c r="FRU81"/>
      <c r="FRV81"/>
      <c r="FRW81"/>
      <c r="FRX81"/>
      <c r="FRY81"/>
      <c r="FRZ81"/>
      <c r="FSA81"/>
      <c r="FSB81"/>
      <c r="FSC81"/>
      <c r="FSD81"/>
      <c r="FSE81"/>
      <c r="FSF81"/>
      <c r="FSG81"/>
      <c r="FSH81"/>
      <c r="FSI81"/>
      <c r="FSJ81"/>
      <c r="FSK81"/>
      <c r="FSL81"/>
      <c r="FSM81"/>
      <c r="FSN81"/>
      <c r="FSO81"/>
      <c r="FSP81"/>
      <c r="FSQ81"/>
      <c r="FSR81"/>
      <c r="FSS81"/>
      <c r="FST81"/>
      <c r="FSU81"/>
      <c r="FSV81"/>
      <c r="FSW81"/>
      <c r="FSX81"/>
      <c r="FSY81"/>
      <c r="FSZ81"/>
      <c r="FTA81"/>
      <c r="FTB81"/>
      <c r="FTC81"/>
      <c r="FTD81"/>
      <c r="FTE81"/>
      <c r="FTF81"/>
      <c r="FTG81"/>
      <c r="FTH81"/>
      <c r="FTI81"/>
      <c r="FTJ81"/>
      <c r="FTK81"/>
      <c r="FTL81"/>
      <c r="FTM81"/>
      <c r="FTN81"/>
      <c r="FTO81"/>
      <c r="FTP81"/>
      <c r="FTQ81"/>
      <c r="FTR81"/>
      <c r="FTS81"/>
      <c r="FTT81"/>
      <c r="FTU81"/>
      <c r="FTV81"/>
      <c r="FTW81"/>
      <c r="FTX81"/>
      <c r="FTY81"/>
      <c r="FTZ81"/>
      <c r="FUA81"/>
      <c r="FUB81"/>
      <c r="FUC81"/>
      <c r="FUD81"/>
      <c r="FUE81"/>
      <c r="FUF81"/>
      <c r="FUG81"/>
      <c r="FUH81"/>
      <c r="FUI81"/>
      <c r="FUJ81"/>
      <c r="FUK81"/>
      <c r="FUL81"/>
      <c r="FUM81"/>
      <c r="FUN81"/>
      <c r="FUO81"/>
      <c r="FUP81"/>
      <c r="FUQ81"/>
      <c r="FUR81"/>
      <c r="FUS81"/>
      <c r="FUT81"/>
      <c r="FUU81"/>
      <c r="FUV81"/>
      <c r="FUW81"/>
      <c r="FUX81"/>
      <c r="FUY81"/>
      <c r="FUZ81"/>
      <c r="FVA81"/>
      <c r="FVB81"/>
      <c r="FVC81"/>
      <c r="FVD81"/>
      <c r="FVE81"/>
      <c r="FVF81"/>
      <c r="FVG81"/>
      <c r="FVH81"/>
      <c r="FVI81"/>
      <c r="FVJ81"/>
      <c r="FVK81"/>
      <c r="FVL81"/>
      <c r="FVM81"/>
      <c r="FVN81"/>
      <c r="FVO81"/>
      <c r="FVP81"/>
      <c r="FVQ81"/>
      <c r="FVR81"/>
      <c r="FVS81"/>
      <c r="FVT81"/>
      <c r="FVU81"/>
      <c r="FVV81"/>
      <c r="FVW81"/>
      <c r="FVX81"/>
      <c r="FVY81"/>
      <c r="FVZ81"/>
      <c r="FWA81"/>
      <c r="FWB81"/>
      <c r="FWC81"/>
      <c r="FWD81"/>
      <c r="FWE81"/>
      <c r="FWF81"/>
      <c r="FWG81"/>
      <c r="FWH81"/>
      <c r="FWI81"/>
      <c r="FWJ81"/>
      <c r="FWK81"/>
      <c r="FWL81"/>
      <c r="FWM81"/>
      <c r="FWN81"/>
      <c r="FWO81"/>
      <c r="FWP81"/>
      <c r="FWQ81"/>
      <c r="FWR81"/>
      <c r="FWS81"/>
      <c r="FWT81"/>
      <c r="FWU81"/>
      <c r="FWV81"/>
      <c r="FWW81"/>
      <c r="FWX81"/>
      <c r="FWY81"/>
      <c r="FWZ81"/>
      <c r="FXA81"/>
      <c r="FXB81"/>
      <c r="FXC81"/>
      <c r="FXD81"/>
      <c r="FXE81"/>
      <c r="FXF81"/>
      <c r="FXG81"/>
      <c r="FXH81"/>
      <c r="FXI81"/>
      <c r="FXJ81"/>
      <c r="FXK81"/>
      <c r="FXL81"/>
      <c r="FXM81"/>
      <c r="FXN81"/>
      <c r="FXO81"/>
      <c r="FXP81"/>
      <c r="FXQ81"/>
      <c r="FXR81"/>
      <c r="FXS81"/>
      <c r="FXT81"/>
      <c r="FXU81"/>
      <c r="FXV81"/>
      <c r="FXW81"/>
      <c r="FXX81"/>
      <c r="FXY81"/>
      <c r="FXZ81"/>
      <c r="FYA81"/>
      <c r="FYB81"/>
      <c r="FYC81"/>
      <c r="FYD81"/>
      <c r="FYE81"/>
      <c r="FYF81"/>
      <c r="FYG81"/>
      <c r="FYH81"/>
      <c r="FYI81"/>
      <c r="FYJ81"/>
      <c r="FYK81"/>
      <c r="FYL81"/>
      <c r="FYM81"/>
      <c r="FYN81"/>
      <c r="FYO81"/>
      <c r="FYP81"/>
      <c r="FYQ81"/>
      <c r="FYR81"/>
      <c r="FYS81"/>
      <c r="FYT81"/>
      <c r="FYU81"/>
      <c r="FYV81"/>
      <c r="FYW81"/>
      <c r="FYX81"/>
      <c r="FYY81"/>
      <c r="FYZ81"/>
      <c r="FZA81"/>
      <c r="FZB81"/>
      <c r="FZC81"/>
      <c r="FZD81"/>
      <c r="FZE81"/>
      <c r="FZF81"/>
      <c r="FZG81"/>
      <c r="FZH81"/>
      <c r="FZI81"/>
      <c r="FZJ81"/>
      <c r="FZK81"/>
      <c r="FZL81"/>
      <c r="FZM81"/>
      <c r="FZN81"/>
      <c r="FZO81"/>
      <c r="FZP81"/>
      <c r="FZQ81"/>
      <c r="FZR81"/>
      <c r="FZS81"/>
      <c r="FZT81"/>
      <c r="FZU81"/>
      <c r="FZV81"/>
      <c r="FZW81"/>
      <c r="FZX81"/>
      <c r="FZY81"/>
      <c r="FZZ81"/>
      <c r="GAA81"/>
      <c r="GAB81"/>
      <c r="GAC81"/>
      <c r="GAD81"/>
      <c r="GAE81"/>
      <c r="GAF81"/>
      <c r="GAG81"/>
      <c r="GAH81"/>
      <c r="GAI81"/>
      <c r="GAJ81"/>
      <c r="GAK81"/>
      <c r="GAL81"/>
      <c r="GAM81"/>
      <c r="GAN81"/>
      <c r="GAO81"/>
      <c r="GAP81"/>
      <c r="GAQ81"/>
      <c r="GAR81"/>
      <c r="GAS81"/>
      <c r="GAT81"/>
      <c r="GAU81"/>
      <c r="GAV81"/>
      <c r="GAW81"/>
      <c r="GAX81"/>
      <c r="GAY81"/>
      <c r="GAZ81"/>
      <c r="GBA81"/>
      <c r="GBB81"/>
      <c r="GBC81"/>
      <c r="GBD81"/>
      <c r="GBE81"/>
      <c r="GBF81"/>
      <c r="GBG81"/>
      <c r="GBH81"/>
      <c r="GBI81"/>
      <c r="GBJ81"/>
      <c r="GBK81"/>
      <c r="GBL81"/>
      <c r="GBM81"/>
      <c r="GBN81"/>
      <c r="GBO81"/>
      <c r="GBP81"/>
      <c r="GBQ81"/>
      <c r="GBR81"/>
      <c r="GBS81"/>
      <c r="GBT81"/>
      <c r="GBU81"/>
      <c r="GBV81"/>
      <c r="GBW81"/>
      <c r="GBX81"/>
      <c r="GBY81"/>
      <c r="GBZ81"/>
      <c r="GCA81"/>
      <c r="GCB81"/>
      <c r="GCC81"/>
      <c r="GCD81"/>
      <c r="GCE81"/>
      <c r="GCF81"/>
      <c r="GCG81"/>
      <c r="GCH81"/>
      <c r="GCI81"/>
      <c r="GCJ81"/>
      <c r="GCK81"/>
      <c r="GCL81"/>
      <c r="GCM81"/>
      <c r="GCN81"/>
      <c r="GCO81"/>
      <c r="GCP81"/>
      <c r="GCQ81"/>
      <c r="GCR81"/>
      <c r="GCS81"/>
      <c r="GCT81"/>
      <c r="GCU81"/>
      <c r="GCV81"/>
      <c r="GCW81"/>
      <c r="GCX81"/>
      <c r="GCY81"/>
      <c r="GCZ81"/>
      <c r="GDA81"/>
      <c r="GDB81"/>
      <c r="GDC81"/>
      <c r="GDD81"/>
      <c r="GDE81"/>
      <c r="GDF81"/>
      <c r="GDG81"/>
      <c r="GDH81"/>
      <c r="GDI81"/>
      <c r="GDJ81"/>
      <c r="GDK81"/>
      <c r="GDL81"/>
      <c r="GDM81"/>
      <c r="GDN81"/>
      <c r="GDO81"/>
      <c r="GDP81"/>
      <c r="GDQ81"/>
      <c r="GDR81"/>
      <c r="GDS81"/>
      <c r="GDT81"/>
      <c r="GDU81"/>
      <c r="GDV81"/>
      <c r="GDW81"/>
      <c r="GDX81"/>
      <c r="GDY81"/>
      <c r="GDZ81"/>
      <c r="GEA81"/>
      <c r="GEB81"/>
      <c r="GEC81"/>
      <c r="GED81"/>
      <c r="GEE81"/>
      <c r="GEF81"/>
      <c r="GEG81"/>
      <c r="GEH81"/>
      <c r="GEI81"/>
      <c r="GEJ81"/>
      <c r="GEK81"/>
      <c r="GEL81"/>
      <c r="GEM81"/>
      <c r="GEN81"/>
      <c r="GEO81"/>
      <c r="GEP81"/>
      <c r="GEQ81"/>
      <c r="GER81"/>
      <c r="GES81"/>
      <c r="GET81"/>
      <c r="GEU81"/>
      <c r="GEV81"/>
      <c r="GEW81"/>
      <c r="GEX81"/>
      <c r="GEY81"/>
      <c r="GEZ81"/>
      <c r="GFA81"/>
      <c r="GFB81"/>
      <c r="GFC81"/>
      <c r="GFD81"/>
      <c r="GFE81"/>
      <c r="GFF81"/>
      <c r="GFG81"/>
      <c r="GFH81"/>
      <c r="GFI81"/>
      <c r="GFJ81"/>
      <c r="GFK81"/>
      <c r="GFL81"/>
      <c r="GFM81"/>
      <c r="GFN81"/>
      <c r="GFO81"/>
      <c r="GFP81"/>
      <c r="GFQ81"/>
      <c r="GFR81"/>
      <c r="GFS81"/>
      <c r="GFT81"/>
      <c r="GFU81"/>
      <c r="GFV81"/>
      <c r="GFW81"/>
      <c r="GFX81"/>
      <c r="GFY81"/>
      <c r="GFZ81"/>
      <c r="GGA81"/>
      <c r="GGB81"/>
      <c r="GGC81"/>
      <c r="GGD81"/>
      <c r="GGE81"/>
      <c r="GGF81"/>
      <c r="GGG81"/>
      <c r="GGH81"/>
      <c r="GGI81"/>
      <c r="GGJ81"/>
      <c r="GGK81"/>
      <c r="GGL81"/>
      <c r="GGM81"/>
      <c r="GGN81"/>
      <c r="GGO81"/>
      <c r="GGP81"/>
      <c r="GGQ81"/>
      <c r="GGR81"/>
      <c r="GGS81"/>
      <c r="GGT81"/>
      <c r="GGU81"/>
      <c r="GGV81"/>
      <c r="GGW81"/>
      <c r="GGX81"/>
      <c r="GGY81"/>
      <c r="GGZ81"/>
      <c r="GHA81"/>
      <c r="GHB81"/>
      <c r="GHC81"/>
      <c r="GHD81"/>
      <c r="GHE81"/>
      <c r="GHF81"/>
      <c r="GHG81"/>
      <c r="GHH81"/>
      <c r="GHI81"/>
      <c r="GHJ81"/>
      <c r="GHK81"/>
      <c r="GHL81"/>
      <c r="GHM81"/>
      <c r="GHN81"/>
      <c r="GHO81"/>
      <c r="GHP81"/>
      <c r="GHQ81"/>
      <c r="GHR81"/>
      <c r="GHS81"/>
      <c r="GHT81"/>
      <c r="GHU81"/>
      <c r="GHV81"/>
      <c r="GHW81"/>
      <c r="GHX81"/>
      <c r="GHY81"/>
      <c r="GHZ81"/>
      <c r="GIA81"/>
      <c r="GIB81"/>
      <c r="GIC81"/>
      <c r="GID81"/>
      <c r="GIE81"/>
      <c r="GIF81"/>
      <c r="GIG81"/>
      <c r="GIH81"/>
      <c r="GII81"/>
      <c r="GIJ81"/>
      <c r="GIK81"/>
      <c r="GIL81"/>
      <c r="GIM81"/>
      <c r="GIN81"/>
      <c r="GIO81"/>
      <c r="GIP81"/>
      <c r="GIQ81"/>
      <c r="GIR81"/>
      <c r="GIS81"/>
      <c r="GIT81"/>
      <c r="GIU81"/>
      <c r="GIV81"/>
      <c r="GIW81"/>
      <c r="GIX81"/>
      <c r="GIY81"/>
      <c r="GIZ81"/>
      <c r="GJA81"/>
      <c r="GJB81"/>
      <c r="GJC81"/>
      <c r="GJD81"/>
      <c r="GJE81"/>
      <c r="GJF81"/>
      <c r="GJG81"/>
      <c r="GJH81"/>
      <c r="GJI81"/>
      <c r="GJJ81"/>
      <c r="GJK81"/>
      <c r="GJL81"/>
      <c r="GJM81"/>
      <c r="GJN81"/>
      <c r="GJO81"/>
      <c r="GJP81"/>
      <c r="GJQ81"/>
      <c r="GJR81"/>
      <c r="GJS81"/>
      <c r="GJT81"/>
      <c r="GJU81"/>
      <c r="GJV81"/>
      <c r="GJW81"/>
      <c r="GJX81"/>
      <c r="GJY81"/>
      <c r="GJZ81"/>
      <c r="GKA81"/>
      <c r="GKB81"/>
      <c r="GKC81"/>
      <c r="GKD81"/>
      <c r="GKE81"/>
      <c r="GKF81"/>
      <c r="GKG81"/>
      <c r="GKH81"/>
      <c r="GKI81"/>
      <c r="GKJ81"/>
      <c r="GKK81"/>
      <c r="GKL81"/>
      <c r="GKM81"/>
      <c r="GKN81"/>
      <c r="GKO81"/>
      <c r="GKP81"/>
      <c r="GKQ81"/>
      <c r="GKR81"/>
      <c r="GKS81"/>
      <c r="GKT81"/>
      <c r="GKU81"/>
      <c r="GKV81"/>
      <c r="GKW81"/>
      <c r="GKX81"/>
      <c r="GKY81"/>
      <c r="GKZ81"/>
      <c r="GLA81"/>
      <c r="GLB81"/>
      <c r="GLC81"/>
      <c r="GLD81"/>
      <c r="GLE81"/>
      <c r="GLF81"/>
      <c r="GLG81"/>
      <c r="GLH81"/>
      <c r="GLI81"/>
      <c r="GLJ81"/>
      <c r="GLK81"/>
      <c r="GLL81"/>
      <c r="GLM81"/>
      <c r="GLN81"/>
      <c r="GLO81"/>
      <c r="GLP81"/>
      <c r="GLQ81"/>
      <c r="GLR81"/>
      <c r="GLS81"/>
      <c r="GLT81"/>
      <c r="GLU81"/>
      <c r="GLV81"/>
      <c r="GLW81"/>
      <c r="GLX81"/>
      <c r="GLY81"/>
      <c r="GLZ81"/>
      <c r="GMA81"/>
      <c r="GMB81"/>
      <c r="GMC81"/>
      <c r="GMD81"/>
      <c r="GME81"/>
      <c r="GMF81"/>
      <c r="GMG81"/>
      <c r="GMH81"/>
      <c r="GMI81"/>
      <c r="GMJ81"/>
      <c r="GMK81"/>
      <c r="GML81"/>
      <c r="GMM81"/>
      <c r="GMN81"/>
      <c r="GMO81"/>
      <c r="GMP81"/>
      <c r="GMQ81"/>
      <c r="GMR81"/>
      <c r="GMS81"/>
      <c r="GMT81"/>
      <c r="GMU81"/>
      <c r="GMV81"/>
      <c r="GMW81"/>
      <c r="GMX81"/>
      <c r="GMY81"/>
      <c r="GMZ81"/>
      <c r="GNA81"/>
      <c r="GNB81"/>
      <c r="GNC81"/>
      <c r="GND81"/>
      <c r="GNE81"/>
      <c r="GNF81"/>
      <c r="GNG81"/>
      <c r="GNH81"/>
      <c r="GNI81"/>
      <c r="GNJ81"/>
      <c r="GNK81"/>
      <c r="GNL81"/>
      <c r="GNM81"/>
      <c r="GNN81"/>
      <c r="GNO81"/>
      <c r="GNP81"/>
      <c r="GNQ81"/>
      <c r="GNR81"/>
      <c r="GNS81"/>
      <c r="GNT81"/>
      <c r="GNU81"/>
      <c r="GNV81"/>
      <c r="GNW81"/>
      <c r="GNX81"/>
      <c r="GNY81"/>
      <c r="GNZ81"/>
      <c r="GOA81"/>
      <c r="GOB81"/>
      <c r="GOC81"/>
      <c r="GOD81"/>
      <c r="GOE81"/>
      <c r="GOF81"/>
      <c r="GOG81"/>
      <c r="GOH81"/>
      <c r="GOI81"/>
      <c r="GOJ81"/>
      <c r="GOK81"/>
      <c r="GOL81"/>
      <c r="GOM81"/>
      <c r="GON81"/>
      <c r="GOO81"/>
      <c r="GOP81"/>
      <c r="GOQ81"/>
      <c r="GOR81"/>
      <c r="GOS81"/>
      <c r="GOT81"/>
      <c r="GOU81"/>
      <c r="GOV81"/>
      <c r="GOW81"/>
      <c r="GOX81"/>
      <c r="GOY81"/>
      <c r="GOZ81"/>
      <c r="GPA81"/>
      <c r="GPB81"/>
      <c r="GPC81"/>
      <c r="GPD81"/>
      <c r="GPE81"/>
      <c r="GPF81"/>
      <c r="GPG81"/>
      <c r="GPH81"/>
      <c r="GPI81"/>
      <c r="GPJ81"/>
      <c r="GPK81"/>
      <c r="GPL81"/>
      <c r="GPM81"/>
      <c r="GPN81"/>
      <c r="GPO81"/>
      <c r="GPP81"/>
      <c r="GPQ81"/>
      <c r="GPR81"/>
      <c r="GPS81"/>
      <c r="GPT81"/>
      <c r="GPU81"/>
      <c r="GPV81"/>
      <c r="GPW81"/>
      <c r="GPX81"/>
      <c r="GPY81"/>
      <c r="GPZ81"/>
      <c r="GQA81"/>
      <c r="GQB81"/>
      <c r="GQC81"/>
      <c r="GQD81"/>
      <c r="GQE81"/>
      <c r="GQF81"/>
      <c r="GQG81"/>
      <c r="GQH81"/>
      <c r="GQI81"/>
      <c r="GQJ81"/>
      <c r="GQK81"/>
      <c r="GQL81"/>
      <c r="GQM81"/>
      <c r="GQN81"/>
      <c r="GQO81"/>
      <c r="GQP81"/>
      <c r="GQQ81"/>
      <c r="GQR81"/>
      <c r="GQS81"/>
      <c r="GQT81"/>
      <c r="GQU81"/>
      <c r="GQV81"/>
      <c r="GQW81"/>
      <c r="GQX81"/>
      <c r="GQY81"/>
      <c r="GQZ81"/>
      <c r="GRA81"/>
      <c r="GRB81"/>
      <c r="GRC81"/>
      <c r="GRD81"/>
      <c r="GRE81"/>
      <c r="GRF81"/>
      <c r="GRG81"/>
      <c r="GRH81"/>
      <c r="GRI81"/>
      <c r="GRJ81"/>
      <c r="GRK81"/>
      <c r="GRL81"/>
      <c r="GRM81"/>
      <c r="GRN81"/>
      <c r="GRO81"/>
      <c r="GRP81"/>
      <c r="GRQ81"/>
      <c r="GRR81"/>
      <c r="GRS81"/>
      <c r="GRT81"/>
      <c r="GRU81"/>
      <c r="GRV81"/>
      <c r="GRW81"/>
      <c r="GRX81"/>
      <c r="GRY81"/>
      <c r="GRZ81"/>
      <c r="GSA81"/>
      <c r="GSB81"/>
      <c r="GSC81"/>
      <c r="GSD81"/>
      <c r="GSE81"/>
      <c r="GSF81"/>
      <c r="GSG81"/>
      <c r="GSH81"/>
      <c r="GSI81"/>
      <c r="GSJ81"/>
      <c r="GSK81"/>
      <c r="GSL81"/>
      <c r="GSM81"/>
      <c r="GSN81"/>
      <c r="GSO81"/>
      <c r="GSP81"/>
      <c r="GSQ81"/>
      <c r="GSR81"/>
      <c r="GSS81"/>
      <c r="GST81"/>
      <c r="GSU81"/>
      <c r="GSV81"/>
      <c r="GSW81"/>
      <c r="GSX81"/>
      <c r="GSY81"/>
      <c r="GSZ81"/>
      <c r="GTA81"/>
      <c r="GTB81"/>
      <c r="GTC81"/>
      <c r="GTD81"/>
      <c r="GTE81"/>
      <c r="GTF81"/>
      <c r="GTG81"/>
      <c r="GTH81"/>
      <c r="GTI81"/>
      <c r="GTJ81"/>
      <c r="GTK81"/>
      <c r="GTL81"/>
      <c r="GTM81"/>
      <c r="GTN81"/>
      <c r="GTO81"/>
      <c r="GTP81"/>
      <c r="GTQ81"/>
      <c r="GTR81"/>
      <c r="GTS81"/>
      <c r="GTT81"/>
      <c r="GTU81"/>
      <c r="GTV81"/>
      <c r="GTW81"/>
      <c r="GTX81"/>
      <c r="GTY81"/>
      <c r="GTZ81"/>
      <c r="GUA81"/>
      <c r="GUB81"/>
      <c r="GUC81"/>
      <c r="GUD81"/>
      <c r="GUE81"/>
      <c r="GUF81"/>
      <c r="GUG81"/>
      <c r="GUH81"/>
      <c r="GUI81"/>
      <c r="GUJ81"/>
      <c r="GUK81"/>
      <c r="GUL81"/>
      <c r="GUM81"/>
      <c r="GUN81"/>
      <c r="GUO81"/>
      <c r="GUP81"/>
      <c r="GUQ81"/>
      <c r="GUR81"/>
      <c r="GUS81"/>
      <c r="GUT81"/>
      <c r="GUU81"/>
      <c r="GUV81"/>
      <c r="GUW81"/>
      <c r="GUX81"/>
      <c r="GUY81"/>
      <c r="GUZ81"/>
      <c r="GVA81"/>
      <c r="GVB81"/>
      <c r="GVC81"/>
      <c r="GVD81"/>
      <c r="GVE81"/>
      <c r="GVF81"/>
      <c r="GVG81"/>
      <c r="GVH81"/>
      <c r="GVI81"/>
      <c r="GVJ81"/>
      <c r="GVK81"/>
      <c r="GVL81"/>
      <c r="GVM81"/>
      <c r="GVN81"/>
      <c r="GVO81"/>
      <c r="GVP81"/>
      <c r="GVQ81"/>
      <c r="GVR81"/>
      <c r="GVS81"/>
      <c r="GVT81"/>
      <c r="GVU81"/>
      <c r="GVV81"/>
      <c r="GVW81"/>
      <c r="GVX81"/>
      <c r="GVY81"/>
      <c r="GVZ81"/>
      <c r="GWA81"/>
      <c r="GWB81"/>
      <c r="GWC81"/>
      <c r="GWD81"/>
      <c r="GWE81"/>
      <c r="GWF81"/>
      <c r="GWG81"/>
      <c r="GWH81"/>
      <c r="GWI81"/>
      <c r="GWJ81"/>
      <c r="GWK81"/>
      <c r="GWL81"/>
      <c r="GWM81"/>
      <c r="GWN81"/>
      <c r="GWO81"/>
      <c r="GWP81"/>
      <c r="GWQ81"/>
      <c r="GWR81"/>
      <c r="GWS81"/>
      <c r="GWT81"/>
      <c r="GWU81"/>
      <c r="GWV81"/>
      <c r="GWW81"/>
      <c r="GWX81"/>
      <c r="GWY81"/>
      <c r="GWZ81"/>
      <c r="GXA81"/>
      <c r="GXB81"/>
      <c r="GXC81"/>
      <c r="GXD81"/>
      <c r="GXE81"/>
      <c r="GXF81"/>
      <c r="GXG81"/>
      <c r="GXH81"/>
      <c r="GXI81"/>
      <c r="GXJ81"/>
      <c r="GXK81"/>
      <c r="GXL81"/>
      <c r="GXM81"/>
      <c r="GXN81"/>
      <c r="GXO81"/>
      <c r="GXP81"/>
      <c r="GXQ81"/>
      <c r="GXR81"/>
      <c r="GXS81"/>
      <c r="GXT81"/>
      <c r="GXU81"/>
      <c r="GXV81"/>
      <c r="GXW81"/>
      <c r="GXX81"/>
      <c r="GXY81"/>
      <c r="GXZ81"/>
      <c r="GYA81"/>
      <c r="GYB81"/>
      <c r="GYC81"/>
      <c r="GYD81"/>
      <c r="GYE81"/>
      <c r="GYF81"/>
      <c r="GYG81"/>
      <c r="GYH81"/>
      <c r="GYI81"/>
      <c r="GYJ81"/>
      <c r="GYK81"/>
      <c r="GYL81"/>
      <c r="GYM81"/>
      <c r="GYN81"/>
      <c r="GYO81"/>
      <c r="GYP81"/>
      <c r="GYQ81"/>
      <c r="GYR81"/>
      <c r="GYS81"/>
      <c r="GYT81"/>
      <c r="GYU81"/>
      <c r="GYV81"/>
      <c r="GYW81"/>
      <c r="GYX81"/>
      <c r="GYY81"/>
      <c r="GYZ81"/>
      <c r="GZA81"/>
      <c r="GZB81"/>
      <c r="GZC81"/>
      <c r="GZD81"/>
      <c r="GZE81"/>
      <c r="GZF81"/>
      <c r="GZG81"/>
      <c r="GZH81"/>
      <c r="GZI81"/>
      <c r="GZJ81"/>
      <c r="GZK81"/>
      <c r="GZL81"/>
      <c r="GZM81"/>
      <c r="GZN81"/>
      <c r="GZO81"/>
      <c r="GZP81"/>
      <c r="GZQ81"/>
      <c r="GZR81"/>
      <c r="GZS81"/>
      <c r="GZT81"/>
      <c r="GZU81"/>
      <c r="GZV81"/>
      <c r="GZW81"/>
      <c r="GZX81"/>
      <c r="GZY81"/>
      <c r="GZZ81"/>
      <c r="HAA81"/>
      <c r="HAB81"/>
      <c r="HAC81"/>
      <c r="HAD81"/>
      <c r="HAE81"/>
      <c r="HAF81"/>
      <c r="HAG81"/>
      <c r="HAH81"/>
      <c r="HAI81"/>
      <c r="HAJ81"/>
      <c r="HAK81"/>
      <c r="HAL81"/>
      <c r="HAM81"/>
      <c r="HAN81"/>
      <c r="HAO81"/>
      <c r="HAP81"/>
      <c r="HAQ81"/>
      <c r="HAR81"/>
      <c r="HAS81"/>
      <c r="HAT81"/>
      <c r="HAU81"/>
      <c r="HAV81"/>
      <c r="HAW81"/>
      <c r="HAX81"/>
      <c r="HAY81"/>
      <c r="HAZ81"/>
      <c r="HBA81"/>
      <c r="HBB81"/>
      <c r="HBC81"/>
      <c r="HBD81"/>
      <c r="HBE81"/>
      <c r="HBF81"/>
      <c r="HBG81"/>
      <c r="HBH81"/>
      <c r="HBI81"/>
      <c r="HBJ81"/>
      <c r="HBK81"/>
      <c r="HBL81"/>
      <c r="HBM81"/>
      <c r="HBN81"/>
      <c r="HBO81"/>
      <c r="HBP81"/>
      <c r="HBQ81"/>
      <c r="HBR81"/>
      <c r="HBS81"/>
      <c r="HBT81"/>
      <c r="HBU81"/>
      <c r="HBV81"/>
      <c r="HBW81"/>
      <c r="HBX81"/>
      <c r="HBY81"/>
      <c r="HBZ81"/>
      <c r="HCA81"/>
      <c r="HCB81"/>
      <c r="HCC81"/>
      <c r="HCD81"/>
      <c r="HCE81"/>
      <c r="HCF81"/>
      <c r="HCG81"/>
      <c r="HCH81"/>
      <c r="HCI81"/>
      <c r="HCJ81"/>
      <c r="HCK81"/>
      <c r="HCL81"/>
      <c r="HCM81"/>
      <c r="HCN81"/>
      <c r="HCO81"/>
      <c r="HCP81"/>
      <c r="HCQ81"/>
      <c r="HCR81"/>
      <c r="HCS81"/>
      <c r="HCT81"/>
      <c r="HCU81"/>
      <c r="HCV81"/>
      <c r="HCW81"/>
      <c r="HCX81"/>
      <c r="HCY81"/>
      <c r="HCZ81"/>
      <c r="HDA81"/>
      <c r="HDB81"/>
      <c r="HDC81"/>
      <c r="HDD81"/>
      <c r="HDE81"/>
      <c r="HDF81"/>
      <c r="HDG81"/>
      <c r="HDH81"/>
      <c r="HDI81"/>
      <c r="HDJ81"/>
      <c r="HDK81"/>
      <c r="HDL81"/>
      <c r="HDM81"/>
      <c r="HDN81"/>
      <c r="HDO81"/>
      <c r="HDP81"/>
      <c r="HDQ81"/>
      <c r="HDR81"/>
      <c r="HDS81"/>
      <c r="HDT81"/>
      <c r="HDU81"/>
      <c r="HDV81"/>
      <c r="HDW81"/>
      <c r="HDX81"/>
      <c r="HDY81"/>
      <c r="HDZ81"/>
      <c r="HEA81"/>
      <c r="HEB81"/>
      <c r="HEC81"/>
      <c r="HED81"/>
      <c r="HEE81"/>
      <c r="HEF81"/>
      <c r="HEG81"/>
      <c r="HEH81"/>
      <c r="HEI81"/>
      <c r="HEJ81"/>
      <c r="HEK81"/>
      <c r="HEL81"/>
      <c r="HEM81"/>
      <c r="HEN81"/>
      <c r="HEO81"/>
      <c r="HEP81"/>
      <c r="HEQ81"/>
      <c r="HER81"/>
      <c r="HES81"/>
      <c r="HET81"/>
      <c r="HEU81"/>
      <c r="HEV81"/>
      <c r="HEW81"/>
      <c r="HEX81"/>
      <c r="HEY81"/>
      <c r="HEZ81"/>
      <c r="HFA81"/>
      <c r="HFB81"/>
      <c r="HFC81"/>
      <c r="HFD81"/>
      <c r="HFE81"/>
      <c r="HFF81"/>
      <c r="HFG81"/>
      <c r="HFH81"/>
      <c r="HFI81"/>
      <c r="HFJ81"/>
      <c r="HFK81"/>
      <c r="HFL81"/>
      <c r="HFM81"/>
      <c r="HFN81"/>
      <c r="HFO81"/>
      <c r="HFP81"/>
      <c r="HFQ81"/>
      <c r="HFR81"/>
      <c r="HFS81"/>
      <c r="HFT81"/>
      <c r="HFU81"/>
      <c r="HFV81"/>
      <c r="HFW81"/>
      <c r="HFX81"/>
      <c r="HFY81"/>
      <c r="HFZ81"/>
      <c r="HGA81"/>
      <c r="HGB81"/>
      <c r="HGC81"/>
      <c r="HGD81"/>
      <c r="HGE81"/>
      <c r="HGF81"/>
      <c r="HGG81"/>
      <c r="HGH81"/>
      <c r="HGI81"/>
      <c r="HGJ81"/>
      <c r="HGK81"/>
      <c r="HGL81"/>
      <c r="HGM81"/>
      <c r="HGN81"/>
      <c r="HGO81"/>
      <c r="HGP81"/>
      <c r="HGQ81"/>
      <c r="HGR81"/>
      <c r="HGS81"/>
      <c r="HGT81"/>
      <c r="HGU81"/>
      <c r="HGV81"/>
      <c r="HGW81"/>
      <c r="HGX81"/>
      <c r="HGY81"/>
      <c r="HGZ81"/>
      <c r="HHA81"/>
      <c r="HHB81"/>
      <c r="HHC81"/>
      <c r="HHD81"/>
      <c r="HHE81"/>
      <c r="HHF81"/>
      <c r="HHG81"/>
      <c r="HHH81"/>
      <c r="HHI81"/>
      <c r="HHJ81"/>
      <c r="HHK81"/>
      <c r="HHL81"/>
      <c r="HHM81"/>
      <c r="HHN81"/>
      <c r="HHO81"/>
      <c r="HHP81"/>
      <c r="HHQ81"/>
      <c r="HHR81"/>
      <c r="HHS81"/>
      <c r="HHT81"/>
      <c r="HHU81"/>
      <c r="HHV81"/>
      <c r="HHW81"/>
      <c r="HHX81"/>
      <c r="HHY81"/>
      <c r="HHZ81"/>
      <c r="HIA81"/>
      <c r="HIB81"/>
      <c r="HIC81"/>
      <c r="HID81"/>
      <c r="HIE81"/>
      <c r="HIF81"/>
      <c r="HIG81"/>
      <c r="HIH81"/>
      <c r="HII81"/>
      <c r="HIJ81"/>
      <c r="HIK81"/>
      <c r="HIL81"/>
      <c r="HIM81"/>
      <c r="HIN81"/>
      <c r="HIO81"/>
      <c r="HIP81"/>
      <c r="HIQ81"/>
      <c r="HIR81"/>
      <c r="HIS81"/>
      <c r="HIT81"/>
      <c r="HIU81"/>
      <c r="HIV81"/>
      <c r="HIW81"/>
      <c r="HIX81"/>
      <c r="HIY81"/>
      <c r="HIZ81"/>
      <c r="HJA81"/>
      <c r="HJB81"/>
      <c r="HJC81"/>
      <c r="HJD81"/>
      <c r="HJE81"/>
      <c r="HJF81"/>
      <c r="HJG81"/>
      <c r="HJH81"/>
      <c r="HJI81"/>
      <c r="HJJ81"/>
      <c r="HJK81"/>
      <c r="HJL81"/>
      <c r="HJM81"/>
      <c r="HJN81"/>
      <c r="HJO81"/>
      <c r="HJP81"/>
      <c r="HJQ81"/>
      <c r="HJR81"/>
      <c r="HJS81"/>
      <c r="HJT81"/>
      <c r="HJU81"/>
      <c r="HJV81"/>
      <c r="HJW81"/>
      <c r="HJX81"/>
      <c r="HJY81"/>
      <c r="HJZ81"/>
      <c r="HKA81"/>
      <c r="HKB81"/>
      <c r="HKC81"/>
      <c r="HKD81"/>
      <c r="HKE81"/>
      <c r="HKF81"/>
      <c r="HKG81"/>
      <c r="HKH81"/>
      <c r="HKI81"/>
      <c r="HKJ81"/>
      <c r="HKK81"/>
      <c r="HKL81"/>
      <c r="HKM81"/>
      <c r="HKN81"/>
      <c r="HKO81"/>
      <c r="HKP81"/>
      <c r="HKQ81"/>
      <c r="HKR81"/>
      <c r="HKS81"/>
      <c r="HKT81"/>
      <c r="HKU81"/>
      <c r="HKV81"/>
      <c r="HKW81"/>
      <c r="HKX81"/>
      <c r="HKY81"/>
      <c r="HKZ81"/>
      <c r="HLA81"/>
      <c r="HLB81"/>
      <c r="HLC81"/>
      <c r="HLD81"/>
      <c r="HLE81"/>
      <c r="HLF81"/>
      <c r="HLG81"/>
      <c r="HLH81"/>
      <c r="HLI81"/>
      <c r="HLJ81"/>
      <c r="HLK81"/>
      <c r="HLL81"/>
      <c r="HLM81"/>
      <c r="HLN81"/>
      <c r="HLO81"/>
      <c r="HLP81"/>
      <c r="HLQ81"/>
      <c r="HLR81"/>
      <c r="HLS81"/>
      <c r="HLT81"/>
      <c r="HLU81"/>
      <c r="HLV81"/>
      <c r="HLW81"/>
      <c r="HLX81"/>
      <c r="HLY81"/>
      <c r="HLZ81"/>
      <c r="HMA81"/>
      <c r="HMB81"/>
      <c r="HMC81"/>
      <c r="HMD81"/>
      <c r="HME81"/>
      <c r="HMF81"/>
      <c r="HMG81"/>
      <c r="HMH81"/>
      <c r="HMI81"/>
      <c r="HMJ81"/>
      <c r="HMK81"/>
      <c r="HML81"/>
      <c r="HMM81"/>
      <c r="HMN81"/>
      <c r="HMO81"/>
      <c r="HMP81"/>
      <c r="HMQ81"/>
      <c r="HMR81"/>
      <c r="HMS81"/>
      <c r="HMT81"/>
      <c r="HMU81"/>
      <c r="HMV81"/>
      <c r="HMW81"/>
      <c r="HMX81"/>
      <c r="HMY81"/>
      <c r="HMZ81"/>
      <c r="HNA81"/>
      <c r="HNB81"/>
      <c r="HNC81"/>
      <c r="HND81"/>
      <c r="HNE81"/>
      <c r="HNF81"/>
      <c r="HNG81"/>
      <c r="HNH81"/>
      <c r="HNI81"/>
      <c r="HNJ81"/>
      <c r="HNK81"/>
      <c r="HNL81"/>
      <c r="HNM81"/>
      <c r="HNN81"/>
      <c r="HNO81"/>
      <c r="HNP81"/>
      <c r="HNQ81"/>
      <c r="HNR81"/>
      <c r="HNS81"/>
      <c r="HNT81"/>
      <c r="HNU81"/>
      <c r="HNV81"/>
      <c r="HNW81"/>
      <c r="HNX81"/>
      <c r="HNY81"/>
      <c r="HNZ81"/>
      <c r="HOA81"/>
      <c r="HOB81"/>
      <c r="HOC81"/>
      <c r="HOD81"/>
      <c r="HOE81"/>
      <c r="HOF81"/>
      <c r="HOG81"/>
      <c r="HOH81"/>
      <c r="HOI81"/>
      <c r="HOJ81"/>
      <c r="HOK81"/>
      <c r="HOL81"/>
      <c r="HOM81"/>
      <c r="HON81"/>
      <c r="HOO81"/>
      <c r="HOP81"/>
      <c r="HOQ81"/>
      <c r="HOR81"/>
      <c r="HOS81"/>
      <c r="HOT81"/>
      <c r="HOU81"/>
      <c r="HOV81"/>
      <c r="HOW81"/>
      <c r="HOX81"/>
      <c r="HOY81"/>
      <c r="HOZ81"/>
      <c r="HPA81"/>
      <c r="HPB81"/>
      <c r="HPC81"/>
      <c r="HPD81"/>
      <c r="HPE81"/>
      <c r="HPF81"/>
      <c r="HPG81"/>
      <c r="HPH81"/>
      <c r="HPI81"/>
      <c r="HPJ81"/>
      <c r="HPK81"/>
      <c r="HPL81"/>
      <c r="HPM81"/>
      <c r="HPN81"/>
      <c r="HPO81"/>
      <c r="HPP81"/>
      <c r="HPQ81"/>
      <c r="HPR81"/>
      <c r="HPS81"/>
      <c r="HPT81"/>
      <c r="HPU81"/>
      <c r="HPV81"/>
      <c r="HPW81"/>
      <c r="HPX81"/>
      <c r="HPY81"/>
      <c r="HPZ81"/>
      <c r="HQA81"/>
      <c r="HQB81"/>
      <c r="HQC81"/>
      <c r="HQD81"/>
      <c r="HQE81"/>
      <c r="HQF81"/>
      <c r="HQG81"/>
      <c r="HQH81"/>
      <c r="HQI81"/>
      <c r="HQJ81"/>
      <c r="HQK81"/>
      <c r="HQL81"/>
      <c r="HQM81"/>
      <c r="HQN81"/>
      <c r="HQO81"/>
      <c r="HQP81"/>
      <c r="HQQ81"/>
      <c r="HQR81"/>
      <c r="HQS81"/>
      <c r="HQT81"/>
      <c r="HQU81"/>
      <c r="HQV81"/>
      <c r="HQW81"/>
      <c r="HQX81"/>
      <c r="HQY81"/>
      <c r="HQZ81"/>
      <c r="HRA81"/>
      <c r="HRB81"/>
      <c r="HRC81"/>
      <c r="HRD81"/>
      <c r="HRE81"/>
      <c r="HRF81"/>
      <c r="HRG81"/>
      <c r="HRH81"/>
      <c r="HRI81"/>
      <c r="HRJ81"/>
      <c r="HRK81"/>
      <c r="HRL81"/>
      <c r="HRM81"/>
      <c r="HRN81"/>
      <c r="HRO81"/>
      <c r="HRP81"/>
      <c r="HRQ81"/>
      <c r="HRR81"/>
      <c r="HRS81"/>
      <c r="HRT81"/>
      <c r="HRU81"/>
      <c r="HRV81"/>
      <c r="HRW81"/>
      <c r="HRX81"/>
      <c r="HRY81"/>
      <c r="HRZ81"/>
      <c r="HSA81"/>
      <c r="HSB81"/>
      <c r="HSC81"/>
      <c r="HSD81"/>
      <c r="HSE81"/>
      <c r="HSF81"/>
      <c r="HSG81"/>
      <c r="HSH81"/>
      <c r="HSI81"/>
      <c r="HSJ81"/>
      <c r="HSK81"/>
      <c r="HSL81"/>
      <c r="HSM81"/>
      <c r="HSN81"/>
      <c r="HSO81"/>
      <c r="HSP81"/>
      <c r="HSQ81"/>
      <c r="HSR81"/>
      <c r="HSS81"/>
      <c r="HST81"/>
      <c r="HSU81"/>
      <c r="HSV81"/>
      <c r="HSW81"/>
      <c r="HSX81"/>
      <c r="HSY81"/>
      <c r="HSZ81"/>
      <c r="HTA81"/>
      <c r="HTB81"/>
      <c r="HTC81"/>
      <c r="HTD81"/>
      <c r="HTE81"/>
      <c r="HTF81"/>
      <c r="HTG81"/>
      <c r="HTH81"/>
      <c r="HTI81"/>
      <c r="HTJ81"/>
      <c r="HTK81"/>
      <c r="HTL81"/>
      <c r="HTM81"/>
      <c r="HTN81"/>
      <c r="HTO81"/>
      <c r="HTP81"/>
      <c r="HTQ81"/>
      <c r="HTR81"/>
      <c r="HTS81"/>
      <c r="HTT81"/>
      <c r="HTU81"/>
      <c r="HTV81"/>
      <c r="HTW81"/>
      <c r="HTX81"/>
      <c r="HTY81"/>
      <c r="HTZ81"/>
      <c r="HUA81"/>
      <c r="HUB81"/>
      <c r="HUC81"/>
      <c r="HUD81"/>
      <c r="HUE81"/>
      <c r="HUF81"/>
      <c r="HUG81"/>
      <c r="HUH81"/>
      <c r="HUI81"/>
      <c r="HUJ81"/>
      <c r="HUK81"/>
      <c r="HUL81"/>
      <c r="HUM81"/>
      <c r="HUN81"/>
      <c r="HUO81"/>
      <c r="HUP81"/>
      <c r="HUQ81"/>
      <c r="HUR81"/>
      <c r="HUS81"/>
      <c r="HUT81"/>
      <c r="HUU81"/>
      <c r="HUV81"/>
      <c r="HUW81"/>
      <c r="HUX81"/>
      <c r="HUY81"/>
      <c r="HUZ81"/>
      <c r="HVA81"/>
      <c r="HVB81"/>
      <c r="HVC81"/>
      <c r="HVD81"/>
      <c r="HVE81"/>
      <c r="HVF81"/>
      <c r="HVG81"/>
      <c r="HVH81"/>
      <c r="HVI81"/>
      <c r="HVJ81"/>
      <c r="HVK81"/>
      <c r="HVL81"/>
      <c r="HVM81"/>
      <c r="HVN81"/>
      <c r="HVO81"/>
      <c r="HVP81"/>
      <c r="HVQ81"/>
      <c r="HVR81"/>
      <c r="HVS81"/>
      <c r="HVT81"/>
      <c r="HVU81"/>
      <c r="HVV81"/>
      <c r="HVW81"/>
      <c r="HVX81"/>
      <c r="HVY81"/>
      <c r="HVZ81"/>
      <c r="HWA81"/>
      <c r="HWB81"/>
      <c r="HWC81"/>
      <c r="HWD81"/>
      <c r="HWE81"/>
      <c r="HWF81"/>
      <c r="HWG81"/>
      <c r="HWH81"/>
      <c r="HWI81"/>
      <c r="HWJ81"/>
      <c r="HWK81"/>
      <c r="HWL81"/>
      <c r="HWM81"/>
      <c r="HWN81"/>
      <c r="HWO81"/>
      <c r="HWP81"/>
      <c r="HWQ81"/>
      <c r="HWR81"/>
      <c r="HWS81"/>
      <c r="HWT81"/>
      <c r="HWU81"/>
      <c r="HWV81"/>
      <c r="HWW81"/>
      <c r="HWX81"/>
      <c r="HWY81"/>
      <c r="HWZ81"/>
      <c r="HXA81"/>
      <c r="HXB81"/>
      <c r="HXC81"/>
      <c r="HXD81"/>
      <c r="HXE81"/>
      <c r="HXF81"/>
      <c r="HXG81"/>
      <c r="HXH81"/>
      <c r="HXI81"/>
      <c r="HXJ81"/>
      <c r="HXK81"/>
      <c r="HXL81"/>
      <c r="HXM81"/>
      <c r="HXN81"/>
      <c r="HXO81"/>
      <c r="HXP81"/>
      <c r="HXQ81"/>
      <c r="HXR81"/>
      <c r="HXS81"/>
      <c r="HXT81"/>
      <c r="HXU81"/>
      <c r="HXV81"/>
      <c r="HXW81"/>
      <c r="HXX81"/>
      <c r="HXY81"/>
      <c r="HXZ81"/>
      <c r="HYA81"/>
      <c r="HYB81"/>
      <c r="HYC81"/>
      <c r="HYD81"/>
      <c r="HYE81"/>
      <c r="HYF81"/>
      <c r="HYG81"/>
      <c r="HYH81"/>
      <c r="HYI81"/>
      <c r="HYJ81"/>
      <c r="HYK81"/>
      <c r="HYL81"/>
      <c r="HYM81"/>
      <c r="HYN81"/>
      <c r="HYO81"/>
      <c r="HYP81"/>
      <c r="HYQ81"/>
      <c r="HYR81"/>
      <c r="HYS81"/>
      <c r="HYT81"/>
      <c r="HYU81"/>
      <c r="HYV81"/>
      <c r="HYW81"/>
      <c r="HYX81"/>
      <c r="HYY81"/>
      <c r="HYZ81"/>
      <c r="HZA81"/>
      <c r="HZB81"/>
      <c r="HZC81"/>
      <c r="HZD81"/>
      <c r="HZE81"/>
      <c r="HZF81"/>
      <c r="HZG81"/>
      <c r="HZH81"/>
      <c r="HZI81"/>
      <c r="HZJ81"/>
      <c r="HZK81"/>
      <c r="HZL81"/>
      <c r="HZM81"/>
      <c r="HZN81"/>
      <c r="HZO81"/>
      <c r="HZP81"/>
      <c r="HZQ81"/>
      <c r="HZR81"/>
      <c r="HZS81"/>
      <c r="HZT81"/>
      <c r="HZU81"/>
      <c r="HZV81"/>
      <c r="HZW81"/>
      <c r="HZX81"/>
      <c r="HZY81"/>
      <c r="HZZ81"/>
      <c r="IAA81"/>
      <c r="IAB81"/>
      <c r="IAC81"/>
      <c r="IAD81"/>
      <c r="IAE81"/>
      <c r="IAF81"/>
      <c r="IAG81"/>
      <c r="IAH81"/>
      <c r="IAI81"/>
      <c r="IAJ81"/>
      <c r="IAK81"/>
      <c r="IAL81"/>
      <c r="IAM81"/>
      <c r="IAN81"/>
      <c r="IAO81"/>
      <c r="IAP81"/>
      <c r="IAQ81"/>
      <c r="IAR81"/>
      <c r="IAS81"/>
      <c r="IAT81"/>
      <c r="IAU81"/>
      <c r="IAV81"/>
      <c r="IAW81"/>
      <c r="IAX81"/>
      <c r="IAY81"/>
      <c r="IAZ81"/>
      <c r="IBA81"/>
      <c r="IBB81"/>
      <c r="IBC81"/>
      <c r="IBD81"/>
      <c r="IBE81"/>
      <c r="IBF81"/>
      <c r="IBG81"/>
      <c r="IBH81"/>
      <c r="IBI81"/>
      <c r="IBJ81"/>
      <c r="IBK81"/>
      <c r="IBL81"/>
      <c r="IBM81"/>
      <c r="IBN81"/>
      <c r="IBO81"/>
      <c r="IBP81"/>
      <c r="IBQ81"/>
      <c r="IBR81"/>
      <c r="IBS81"/>
      <c r="IBT81"/>
      <c r="IBU81"/>
      <c r="IBV81"/>
      <c r="IBW81"/>
      <c r="IBX81"/>
      <c r="IBY81"/>
      <c r="IBZ81"/>
      <c r="ICA81"/>
      <c r="ICB81"/>
      <c r="ICC81"/>
      <c r="ICD81"/>
      <c r="ICE81"/>
      <c r="ICF81"/>
      <c r="ICG81"/>
      <c r="ICH81"/>
      <c r="ICI81"/>
      <c r="ICJ81"/>
      <c r="ICK81"/>
      <c r="ICL81"/>
      <c r="ICM81"/>
      <c r="ICN81"/>
      <c r="ICO81"/>
      <c r="ICP81"/>
      <c r="ICQ81"/>
      <c r="ICR81"/>
      <c r="ICS81"/>
      <c r="ICT81"/>
      <c r="ICU81"/>
      <c r="ICV81"/>
      <c r="ICW81"/>
      <c r="ICX81"/>
      <c r="ICY81"/>
      <c r="ICZ81"/>
      <c r="IDA81"/>
      <c r="IDB81"/>
      <c r="IDC81"/>
      <c r="IDD81"/>
      <c r="IDE81"/>
      <c r="IDF81"/>
      <c r="IDG81"/>
      <c r="IDH81"/>
      <c r="IDI81"/>
      <c r="IDJ81"/>
      <c r="IDK81"/>
      <c r="IDL81"/>
      <c r="IDM81"/>
      <c r="IDN81"/>
      <c r="IDO81"/>
      <c r="IDP81"/>
      <c r="IDQ81"/>
      <c r="IDR81"/>
      <c r="IDS81"/>
      <c r="IDT81"/>
      <c r="IDU81"/>
      <c r="IDV81"/>
      <c r="IDW81"/>
      <c r="IDX81"/>
      <c r="IDY81"/>
      <c r="IDZ81"/>
      <c r="IEA81"/>
      <c r="IEB81"/>
      <c r="IEC81"/>
      <c r="IED81"/>
      <c r="IEE81"/>
      <c r="IEF81"/>
      <c r="IEG81"/>
      <c r="IEH81"/>
      <c r="IEI81"/>
      <c r="IEJ81"/>
      <c r="IEK81"/>
      <c r="IEL81"/>
      <c r="IEM81"/>
      <c r="IEN81"/>
      <c r="IEO81"/>
      <c r="IEP81"/>
      <c r="IEQ81"/>
      <c r="IER81"/>
      <c r="IES81"/>
      <c r="IET81"/>
      <c r="IEU81"/>
      <c r="IEV81"/>
      <c r="IEW81"/>
      <c r="IEX81"/>
      <c r="IEY81"/>
      <c r="IEZ81"/>
      <c r="IFA81"/>
      <c r="IFB81"/>
      <c r="IFC81"/>
      <c r="IFD81"/>
      <c r="IFE81"/>
      <c r="IFF81"/>
      <c r="IFG81"/>
      <c r="IFH81"/>
      <c r="IFI81"/>
      <c r="IFJ81"/>
      <c r="IFK81"/>
      <c r="IFL81"/>
      <c r="IFM81"/>
      <c r="IFN81"/>
      <c r="IFO81"/>
      <c r="IFP81"/>
      <c r="IFQ81"/>
      <c r="IFR81"/>
      <c r="IFS81"/>
      <c r="IFT81"/>
      <c r="IFU81"/>
      <c r="IFV81"/>
      <c r="IFW81"/>
      <c r="IFX81"/>
      <c r="IFY81"/>
      <c r="IFZ81"/>
      <c r="IGA81"/>
      <c r="IGB81"/>
      <c r="IGC81"/>
      <c r="IGD81"/>
      <c r="IGE81"/>
      <c r="IGF81"/>
      <c r="IGG81"/>
      <c r="IGH81"/>
      <c r="IGI81"/>
      <c r="IGJ81"/>
      <c r="IGK81"/>
      <c r="IGL81"/>
      <c r="IGM81"/>
      <c r="IGN81"/>
      <c r="IGO81"/>
      <c r="IGP81"/>
      <c r="IGQ81"/>
      <c r="IGR81"/>
      <c r="IGS81"/>
      <c r="IGT81"/>
      <c r="IGU81"/>
      <c r="IGV81"/>
      <c r="IGW81"/>
      <c r="IGX81"/>
      <c r="IGY81"/>
      <c r="IGZ81"/>
      <c r="IHA81"/>
      <c r="IHB81"/>
      <c r="IHC81"/>
      <c r="IHD81"/>
      <c r="IHE81"/>
      <c r="IHF81"/>
      <c r="IHG81"/>
      <c r="IHH81"/>
      <c r="IHI81"/>
      <c r="IHJ81"/>
      <c r="IHK81"/>
      <c r="IHL81"/>
      <c r="IHM81"/>
      <c r="IHN81"/>
      <c r="IHO81"/>
      <c r="IHP81"/>
      <c r="IHQ81"/>
      <c r="IHR81"/>
      <c r="IHS81"/>
      <c r="IHT81"/>
      <c r="IHU81"/>
      <c r="IHV81"/>
      <c r="IHW81"/>
      <c r="IHX81"/>
      <c r="IHY81"/>
      <c r="IHZ81"/>
      <c r="IIA81"/>
      <c r="IIB81"/>
      <c r="IIC81"/>
      <c r="IID81"/>
      <c r="IIE81"/>
      <c r="IIF81"/>
      <c r="IIG81"/>
      <c r="IIH81"/>
      <c r="III81"/>
      <c r="IIJ81"/>
      <c r="IIK81"/>
      <c r="IIL81"/>
      <c r="IIM81"/>
      <c r="IIN81"/>
      <c r="IIO81"/>
      <c r="IIP81"/>
      <c r="IIQ81"/>
      <c r="IIR81"/>
      <c r="IIS81"/>
      <c r="IIT81"/>
      <c r="IIU81"/>
      <c r="IIV81"/>
      <c r="IIW81"/>
      <c r="IIX81"/>
      <c r="IIY81"/>
      <c r="IIZ81"/>
      <c r="IJA81"/>
      <c r="IJB81"/>
      <c r="IJC81"/>
      <c r="IJD81"/>
      <c r="IJE81"/>
      <c r="IJF81"/>
      <c r="IJG81"/>
      <c r="IJH81"/>
      <c r="IJI81"/>
      <c r="IJJ81"/>
      <c r="IJK81"/>
      <c r="IJL81"/>
      <c r="IJM81"/>
      <c r="IJN81"/>
      <c r="IJO81"/>
      <c r="IJP81"/>
      <c r="IJQ81"/>
      <c r="IJR81"/>
      <c r="IJS81"/>
      <c r="IJT81"/>
      <c r="IJU81"/>
      <c r="IJV81"/>
      <c r="IJW81"/>
      <c r="IJX81"/>
      <c r="IJY81"/>
      <c r="IJZ81"/>
      <c r="IKA81"/>
      <c r="IKB81"/>
      <c r="IKC81"/>
      <c r="IKD81"/>
      <c r="IKE81"/>
      <c r="IKF81"/>
      <c r="IKG81"/>
      <c r="IKH81"/>
      <c r="IKI81"/>
      <c r="IKJ81"/>
      <c r="IKK81"/>
      <c r="IKL81"/>
      <c r="IKM81"/>
      <c r="IKN81"/>
      <c r="IKO81"/>
      <c r="IKP81"/>
      <c r="IKQ81"/>
      <c r="IKR81"/>
      <c r="IKS81"/>
      <c r="IKT81"/>
      <c r="IKU81"/>
      <c r="IKV81"/>
      <c r="IKW81"/>
      <c r="IKX81"/>
      <c r="IKY81"/>
      <c r="IKZ81"/>
      <c r="ILA81"/>
      <c r="ILB81"/>
      <c r="ILC81"/>
      <c r="ILD81"/>
      <c r="ILE81"/>
      <c r="ILF81"/>
      <c r="ILG81"/>
      <c r="ILH81"/>
      <c r="ILI81"/>
      <c r="ILJ81"/>
      <c r="ILK81"/>
      <c r="ILL81"/>
      <c r="ILM81"/>
      <c r="ILN81"/>
      <c r="ILO81"/>
      <c r="ILP81"/>
      <c r="ILQ81"/>
      <c r="ILR81"/>
      <c r="ILS81"/>
      <c r="ILT81"/>
      <c r="ILU81"/>
      <c r="ILV81"/>
      <c r="ILW81"/>
      <c r="ILX81"/>
      <c r="ILY81"/>
      <c r="ILZ81"/>
      <c r="IMA81"/>
      <c r="IMB81"/>
      <c r="IMC81"/>
      <c r="IMD81"/>
      <c r="IME81"/>
      <c r="IMF81"/>
      <c r="IMG81"/>
      <c r="IMH81"/>
      <c r="IMI81"/>
      <c r="IMJ81"/>
      <c r="IMK81"/>
      <c r="IML81"/>
      <c r="IMM81"/>
      <c r="IMN81"/>
      <c r="IMO81"/>
      <c r="IMP81"/>
      <c r="IMQ81"/>
      <c r="IMR81"/>
      <c r="IMS81"/>
      <c r="IMT81"/>
      <c r="IMU81"/>
      <c r="IMV81"/>
      <c r="IMW81"/>
      <c r="IMX81"/>
      <c r="IMY81"/>
      <c r="IMZ81"/>
      <c r="INA81"/>
      <c r="INB81"/>
      <c r="INC81"/>
      <c r="IND81"/>
      <c r="INE81"/>
      <c r="INF81"/>
      <c r="ING81"/>
      <c r="INH81"/>
      <c r="INI81"/>
      <c r="INJ81"/>
      <c r="INK81"/>
      <c r="INL81"/>
      <c r="INM81"/>
      <c r="INN81"/>
      <c r="INO81"/>
      <c r="INP81"/>
      <c r="INQ81"/>
      <c r="INR81"/>
      <c r="INS81"/>
      <c r="INT81"/>
      <c r="INU81"/>
      <c r="INV81"/>
      <c r="INW81"/>
      <c r="INX81"/>
      <c r="INY81"/>
      <c r="INZ81"/>
      <c r="IOA81"/>
      <c r="IOB81"/>
      <c r="IOC81"/>
      <c r="IOD81"/>
      <c r="IOE81"/>
      <c r="IOF81"/>
      <c r="IOG81"/>
      <c r="IOH81"/>
      <c r="IOI81"/>
      <c r="IOJ81"/>
      <c r="IOK81"/>
      <c r="IOL81"/>
      <c r="IOM81"/>
      <c r="ION81"/>
      <c r="IOO81"/>
      <c r="IOP81"/>
      <c r="IOQ81"/>
      <c r="IOR81"/>
      <c r="IOS81"/>
      <c r="IOT81"/>
      <c r="IOU81"/>
      <c r="IOV81"/>
      <c r="IOW81"/>
      <c r="IOX81"/>
      <c r="IOY81"/>
      <c r="IOZ81"/>
      <c r="IPA81"/>
      <c r="IPB81"/>
      <c r="IPC81"/>
      <c r="IPD81"/>
      <c r="IPE81"/>
      <c r="IPF81"/>
      <c r="IPG81"/>
      <c r="IPH81"/>
      <c r="IPI81"/>
      <c r="IPJ81"/>
      <c r="IPK81"/>
      <c r="IPL81"/>
      <c r="IPM81"/>
      <c r="IPN81"/>
      <c r="IPO81"/>
      <c r="IPP81"/>
      <c r="IPQ81"/>
      <c r="IPR81"/>
      <c r="IPS81"/>
      <c r="IPT81"/>
      <c r="IPU81"/>
      <c r="IPV81"/>
      <c r="IPW81"/>
      <c r="IPX81"/>
      <c r="IPY81"/>
      <c r="IPZ81"/>
      <c r="IQA81"/>
      <c r="IQB81"/>
      <c r="IQC81"/>
      <c r="IQD81"/>
      <c r="IQE81"/>
      <c r="IQF81"/>
      <c r="IQG81"/>
      <c r="IQH81"/>
      <c r="IQI81"/>
      <c r="IQJ81"/>
      <c r="IQK81"/>
      <c r="IQL81"/>
      <c r="IQM81"/>
      <c r="IQN81"/>
      <c r="IQO81"/>
      <c r="IQP81"/>
      <c r="IQQ81"/>
      <c r="IQR81"/>
      <c r="IQS81"/>
      <c r="IQT81"/>
      <c r="IQU81"/>
      <c r="IQV81"/>
      <c r="IQW81"/>
      <c r="IQX81"/>
      <c r="IQY81"/>
      <c r="IQZ81"/>
      <c r="IRA81"/>
      <c r="IRB81"/>
      <c r="IRC81"/>
      <c r="IRD81"/>
      <c r="IRE81"/>
      <c r="IRF81"/>
      <c r="IRG81"/>
      <c r="IRH81"/>
      <c r="IRI81"/>
      <c r="IRJ81"/>
      <c r="IRK81"/>
      <c r="IRL81"/>
      <c r="IRM81"/>
      <c r="IRN81"/>
      <c r="IRO81"/>
      <c r="IRP81"/>
      <c r="IRQ81"/>
      <c r="IRR81"/>
      <c r="IRS81"/>
      <c r="IRT81"/>
      <c r="IRU81"/>
      <c r="IRV81"/>
      <c r="IRW81"/>
      <c r="IRX81"/>
      <c r="IRY81"/>
      <c r="IRZ81"/>
      <c r="ISA81"/>
      <c r="ISB81"/>
      <c r="ISC81"/>
      <c r="ISD81"/>
      <c r="ISE81"/>
      <c r="ISF81"/>
      <c r="ISG81"/>
      <c r="ISH81"/>
      <c r="ISI81"/>
      <c r="ISJ81"/>
      <c r="ISK81"/>
      <c r="ISL81"/>
      <c r="ISM81"/>
      <c r="ISN81"/>
      <c r="ISO81"/>
      <c r="ISP81"/>
      <c r="ISQ81"/>
      <c r="ISR81"/>
      <c r="ISS81"/>
      <c r="IST81"/>
      <c r="ISU81"/>
      <c r="ISV81"/>
      <c r="ISW81"/>
      <c r="ISX81"/>
      <c r="ISY81"/>
      <c r="ISZ81"/>
      <c r="ITA81"/>
      <c r="ITB81"/>
      <c r="ITC81"/>
      <c r="ITD81"/>
      <c r="ITE81"/>
      <c r="ITF81"/>
      <c r="ITG81"/>
      <c r="ITH81"/>
      <c r="ITI81"/>
      <c r="ITJ81"/>
      <c r="ITK81"/>
      <c r="ITL81"/>
      <c r="ITM81"/>
      <c r="ITN81"/>
      <c r="ITO81"/>
      <c r="ITP81"/>
      <c r="ITQ81"/>
      <c r="ITR81"/>
      <c r="ITS81"/>
      <c r="ITT81"/>
      <c r="ITU81"/>
      <c r="ITV81"/>
      <c r="ITW81"/>
      <c r="ITX81"/>
      <c r="ITY81"/>
      <c r="ITZ81"/>
      <c r="IUA81"/>
      <c r="IUB81"/>
      <c r="IUC81"/>
      <c r="IUD81"/>
      <c r="IUE81"/>
      <c r="IUF81"/>
      <c r="IUG81"/>
      <c r="IUH81"/>
      <c r="IUI81"/>
      <c r="IUJ81"/>
      <c r="IUK81"/>
      <c r="IUL81"/>
      <c r="IUM81"/>
      <c r="IUN81"/>
      <c r="IUO81"/>
      <c r="IUP81"/>
      <c r="IUQ81"/>
      <c r="IUR81"/>
      <c r="IUS81"/>
      <c r="IUT81"/>
      <c r="IUU81"/>
      <c r="IUV81"/>
      <c r="IUW81"/>
      <c r="IUX81"/>
      <c r="IUY81"/>
      <c r="IUZ81"/>
      <c r="IVA81"/>
      <c r="IVB81"/>
      <c r="IVC81"/>
      <c r="IVD81"/>
      <c r="IVE81"/>
      <c r="IVF81"/>
      <c r="IVG81"/>
      <c r="IVH81"/>
      <c r="IVI81"/>
      <c r="IVJ81"/>
      <c r="IVK81"/>
      <c r="IVL81"/>
      <c r="IVM81"/>
      <c r="IVN81"/>
      <c r="IVO81"/>
      <c r="IVP81"/>
      <c r="IVQ81"/>
      <c r="IVR81"/>
      <c r="IVS81"/>
      <c r="IVT81"/>
      <c r="IVU81"/>
      <c r="IVV81"/>
      <c r="IVW81"/>
      <c r="IVX81"/>
      <c r="IVY81"/>
      <c r="IVZ81"/>
      <c r="IWA81"/>
      <c r="IWB81"/>
      <c r="IWC81"/>
      <c r="IWD81"/>
      <c r="IWE81"/>
      <c r="IWF81"/>
      <c r="IWG81"/>
      <c r="IWH81"/>
      <c r="IWI81"/>
      <c r="IWJ81"/>
      <c r="IWK81"/>
      <c r="IWL81"/>
      <c r="IWM81"/>
      <c r="IWN81"/>
      <c r="IWO81"/>
      <c r="IWP81"/>
      <c r="IWQ81"/>
      <c r="IWR81"/>
      <c r="IWS81"/>
      <c r="IWT81"/>
      <c r="IWU81"/>
      <c r="IWV81"/>
      <c r="IWW81"/>
      <c r="IWX81"/>
      <c r="IWY81"/>
      <c r="IWZ81"/>
      <c r="IXA81"/>
      <c r="IXB81"/>
      <c r="IXC81"/>
      <c r="IXD81"/>
      <c r="IXE81"/>
      <c r="IXF81"/>
      <c r="IXG81"/>
      <c r="IXH81"/>
      <c r="IXI81"/>
      <c r="IXJ81"/>
      <c r="IXK81"/>
      <c r="IXL81"/>
      <c r="IXM81"/>
      <c r="IXN81"/>
      <c r="IXO81"/>
      <c r="IXP81"/>
      <c r="IXQ81"/>
      <c r="IXR81"/>
      <c r="IXS81"/>
      <c r="IXT81"/>
      <c r="IXU81"/>
      <c r="IXV81"/>
      <c r="IXW81"/>
      <c r="IXX81"/>
      <c r="IXY81"/>
      <c r="IXZ81"/>
      <c r="IYA81"/>
      <c r="IYB81"/>
      <c r="IYC81"/>
      <c r="IYD81"/>
      <c r="IYE81"/>
      <c r="IYF81"/>
      <c r="IYG81"/>
      <c r="IYH81"/>
      <c r="IYI81"/>
      <c r="IYJ81"/>
      <c r="IYK81"/>
      <c r="IYL81"/>
      <c r="IYM81"/>
      <c r="IYN81"/>
      <c r="IYO81"/>
      <c r="IYP81"/>
      <c r="IYQ81"/>
      <c r="IYR81"/>
      <c r="IYS81"/>
      <c r="IYT81"/>
      <c r="IYU81"/>
      <c r="IYV81"/>
      <c r="IYW81"/>
      <c r="IYX81"/>
      <c r="IYY81"/>
      <c r="IYZ81"/>
      <c r="IZA81"/>
      <c r="IZB81"/>
      <c r="IZC81"/>
      <c r="IZD81"/>
      <c r="IZE81"/>
      <c r="IZF81"/>
      <c r="IZG81"/>
      <c r="IZH81"/>
      <c r="IZI81"/>
      <c r="IZJ81"/>
      <c r="IZK81"/>
      <c r="IZL81"/>
      <c r="IZM81"/>
      <c r="IZN81"/>
      <c r="IZO81"/>
      <c r="IZP81"/>
      <c r="IZQ81"/>
      <c r="IZR81"/>
      <c r="IZS81"/>
      <c r="IZT81"/>
      <c r="IZU81"/>
      <c r="IZV81"/>
      <c r="IZW81"/>
      <c r="IZX81"/>
      <c r="IZY81"/>
      <c r="IZZ81"/>
      <c r="JAA81"/>
      <c r="JAB81"/>
      <c r="JAC81"/>
      <c r="JAD81"/>
      <c r="JAE81"/>
      <c r="JAF81"/>
      <c r="JAG81"/>
      <c r="JAH81"/>
      <c r="JAI81"/>
      <c r="JAJ81"/>
      <c r="JAK81"/>
      <c r="JAL81"/>
      <c r="JAM81"/>
      <c r="JAN81"/>
      <c r="JAO81"/>
      <c r="JAP81"/>
      <c r="JAQ81"/>
      <c r="JAR81"/>
      <c r="JAS81"/>
      <c r="JAT81"/>
      <c r="JAU81"/>
      <c r="JAV81"/>
      <c r="JAW81"/>
      <c r="JAX81"/>
      <c r="JAY81"/>
      <c r="JAZ81"/>
      <c r="JBA81"/>
      <c r="JBB81"/>
      <c r="JBC81"/>
      <c r="JBD81"/>
      <c r="JBE81"/>
      <c r="JBF81"/>
      <c r="JBG81"/>
      <c r="JBH81"/>
      <c r="JBI81"/>
      <c r="JBJ81"/>
      <c r="JBK81"/>
      <c r="JBL81"/>
      <c r="JBM81"/>
      <c r="JBN81"/>
      <c r="JBO81"/>
      <c r="JBP81"/>
      <c r="JBQ81"/>
      <c r="JBR81"/>
      <c r="JBS81"/>
      <c r="JBT81"/>
      <c r="JBU81"/>
      <c r="JBV81"/>
      <c r="JBW81"/>
      <c r="JBX81"/>
      <c r="JBY81"/>
      <c r="JBZ81"/>
      <c r="JCA81"/>
      <c r="JCB81"/>
      <c r="JCC81"/>
      <c r="JCD81"/>
      <c r="JCE81"/>
      <c r="JCF81"/>
      <c r="JCG81"/>
      <c r="JCH81"/>
      <c r="JCI81"/>
      <c r="JCJ81"/>
      <c r="JCK81"/>
      <c r="JCL81"/>
      <c r="JCM81"/>
      <c r="JCN81"/>
      <c r="JCO81"/>
      <c r="JCP81"/>
      <c r="JCQ81"/>
      <c r="JCR81"/>
      <c r="JCS81"/>
      <c r="JCT81"/>
      <c r="JCU81"/>
      <c r="JCV81"/>
      <c r="JCW81"/>
      <c r="JCX81"/>
      <c r="JCY81"/>
      <c r="JCZ81"/>
      <c r="JDA81"/>
      <c r="JDB81"/>
      <c r="JDC81"/>
      <c r="JDD81"/>
      <c r="JDE81"/>
      <c r="JDF81"/>
      <c r="JDG81"/>
      <c r="JDH81"/>
      <c r="JDI81"/>
      <c r="JDJ81"/>
      <c r="JDK81"/>
      <c r="JDL81"/>
      <c r="JDM81"/>
      <c r="JDN81"/>
      <c r="JDO81"/>
      <c r="JDP81"/>
      <c r="JDQ81"/>
      <c r="JDR81"/>
      <c r="JDS81"/>
      <c r="JDT81"/>
      <c r="JDU81"/>
      <c r="JDV81"/>
      <c r="JDW81"/>
      <c r="JDX81"/>
      <c r="JDY81"/>
      <c r="JDZ81"/>
      <c r="JEA81"/>
      <c r="JEB81"/>
      <c r="JEC81"/>
      <c r="JED81"/>
      <c r="JEE81"/>
      <c r="JEF81"/>
      <c r="JEG81"/>
      <c r="JEH81"/>
      <c r="JEI81"/>
      <c r="JEJ81"/>
      <c r="JEK81"/>
      <c r="JEL81"/>
      <c r="JEM81"/>
      <c r="JEN81"/>
      <c r="JEO81"/>
      <c r="JEP81"/>
      <c r="JEQ81"/>
      <c r="JER81"/>
      <c r="JES81"/>
      <c r="JET81"/>
      <c r="JEU81"/>
      <c r="JEV81"/>
      <c r="JEW81"/>
      <c r="JEX81"/>
      <c r="JEY81"/>
      <c r="JEZ81"/>
      <c r="JFA81"/>
      <c r="JFB81"/>
      <c r="JFC81"/>
      <c r="JFD81"/>
      <c r="JFE81"/>
      <c r="JFF81"/>
      <c r="JFG81"/>
      <c r="JFH81"/>
      <c r="JFI81"/>
      <c r="JFJ81"/>
      <c r="JFK81"/>
      <c r="JFL81"/>
      <c r="JFM81"/>
      <c r="JFN81"/>
      <c r="JFO81"/>
      <c r="JFP81"/>
      <c r="JFQ81"/>
      <c r="JFR81"/>
      <c r="JFS81"/>
      <c r="JFT81"/>
      <c r="JFU81"/>
      <c r="JFV81"/>
      <c r="JFW81"/>
      <c r="JFX81"/>
      <c r="JFY81"/>
      <c r="JFZ81"/>
      <c r="JGA81"/>
      <c r="JGB81"/>
      <c r="JGC81"/>
      <c r="JGD81"/>
      <c r="JGE81"/>
      <c r="JGF81"/>
      <c r="JGG81"/>
      <c r="JGH81"/>
      <c r="JGI81"/>
      <c r="JGJ81"/>
      <c r="JGK81"/>
      <c r="JGL81"/>
      <c r="JGM81"/>
      <c r="JGN81"/>
      <c r="JGO81"/>
      <c r="JGP81"/>
      <c r="JGQ81"/>
      <c r="JGR81"/>
      <c r="JGS81"/>
      <c r="JGT81"/>
      <c r="JGU81"/>
      <c r="JGV81"/>
      <c r="JGW81"/>
      <c r="JGX81"/>
      <c r="JGY81"/>
      <c r="JGZ81"/>
      <c r="JHA81"/>
      <c r="JHB81"/>
      <c r="JHC81"/>
      <c r="JHD81"/>
      <c r="JHE81"/>
      <c r="JHF81"/>
      <c r="JHG81"/>
      <c r="JHH81"/>
      <c r="JHI81"/>
      <c r="JHJ81"/>
      <c r="JHK81"/>
      <c r="JHL81"/>
      <c r="JHM81"/>
      <c r="JHN81"/>
      <c r="JHO81"/>
      <c r="JHP81"/>
      <c r="JHQ81"/>
      <c r="JHR81"/>
      <c r="JHS81"/>
      <c r="JHT81"/>
      <c r="JHU81"/>
      <c r="JHV81"/>
      <c r="JHW81"/>
      <c r="JHX81"/>
      <c r="JHY81"/>
      <c r="JHZ81"/>
      <c r="JIA81"/>
      <c r="JIB81"/>
      <c r="JIC81"/>
      <c r="JID81"/>
      <c r="JIE81"/>
      <c r="JIF81"/>
      <c r="JIG81"/>
      <c r="JIH81"/>
      <c r="JII81"/>
      <c r="JIJ81"/>
      <c r="JIK81"/>
      <c r="JIL81"/>
      <c r="JIM81"/>
      <c r="JIN81"/>
      <c r="JIO81"/>
      <c r="JIP81"/>
      <c r="JIQ81"/>
      <c r="JIR81"/>
      <c r="JIS81"/>
      <c r="JIT81"/>
      <c r="JIU81"/>
      <c r="JIV81"/>
      <c r="JIW81"/>
      <c r="JIX81"/>
      <c r="JIY81"/>
      <c r="JIZ81"/>
      <c r="JJA81"/>
      <c r="JJB81"/>
      <c r="JJC81"/>
      <c r="JJD81"/>
      <c r="JJE81"/>
      <c r="JJF81"/>
      <c r="JJG81"/>
      <c r="JJH81"/>
      <c r="JJI81"/>
      <c r="JJJ81"/>
      <c r="JJK81"/>
      <c r="JJL81"/>
      <c r="JJM81"/>
      <c r="JJN81"/>
      <c r="JJO81"/>
      <c r="JJP81"/>
      <c r="JJQ81"/>
      <c r="JJR81"/>
      <c r="JJS81"/>
      <c r="JJT81"/>
      <c r="JJU81"/>
      <c r="JJV81"/>
      <c r="JJW81"/>
      <c r="JJX81"/>
      <c r="JJY81"/>
      <c r="JJZ81"/>
      <c r="JKA81"/>
      <c r="JKB81"/>
      <c r="JKC81"/>
      <c r="JKD81"/>
      <c r="JKE81"/>
      <c r="JKF81"/>
      <c r="JKG81"/>
      <c r="JKH81"/>
      <c r="JKI81"/>
      <c r="JKJ81"/>
      <c r="JKK81"/>
      <c r="JKL81"/>
      <c r="JKM81"/>
      <c r="JKN81"/>
      <c r="JKO81"/>
      <c r="JKP81"/>
      <c r="JKQ81"/>
      <c r="JKR81"/>
      <c r="JKS81"/>
      <c r="JKT81"/>
      <c r="JKU81"/>
      <c r="JKV81"/>
      <c r="JKW81"/>
      <c r="JKX81"/>
      <c r="JKY81"/>
      <c r="JKZ81"/>
      <c r="JLA81"/>
      <c r="JLB81"/>
      <c r="JLC81"/>
      <c r="JLD81"/>
      <c r="JLE81"/>
      <c r="JLF81"/>
      <c r="JLG81"/>
      <c r="JLH81"/>
      <c r="JLI81"/>
      <c r="JLJ81"/>
      <c r="JLK81"/>
      <c r="JLL81"/>
      <c r="JLM81"/>
      <c r="JLN81"/>
      <c r="JLO81"/>
      <c r="JLP81"/>
      <c r="JLQ81"/>
      <c r="JLR81"/>
      <c r="JLS81"/>
      <c r="JLT81"/>
      <c r="JLU81"/>
      <c r="JLV81"/>
      <c r="JLW81"/>
      <c r="JLX81"/>
      <c r="JLY81"/>
      <c r="JLZ81"/>
      <c r="JMA81"/>
      <c r="JMB81"/>
      <c r="JMC81"/>
      <c r="JMD81"/>
      <c r="JME81"/>
      <c r="JMF81"/>
      <c r="JMG81"/>
      <c r="JMH81"/>
      <c r="JMI81"/>
      <c r="JMJ81"/>
      <c r="JMK81"/>
      <c r="JML81"/>
      <c r="JMM81"/>
      <c r="JMN81"/>
      <c r="JMO81"/>
      <c r="JMP81"/>
      <c r="JMQ81"/>
      <c r="JMR81"/>
      <c r="JMS81"/>
      <c r="JMT81"/>
      <c r="JMU81"/>
      <c r="JMV81"/>
      <c r="JMW81"/>
      <c r="JMX81"/>
      <c r="JMY81"/>
      <c r="JMZ81"/>
      <c r="JNA81"/>
      <c r="JNB81"/>
      <c r="JNC81"/>
      <c r="JND81"/>
      <c r="JNE81"/>
      <c r="JNF81"/>
      <c r="JNG81"/>
      <c r="JNH81"/>
      <c r="JNI81"/>
      <c r="JNJ81"/>
      <c r="JNK81"/>
      <c r="JNL81"/>
      <c r="JNM81"/>
      <c r="JNN81"/>
      <c r="JNO81"/>
      <c r="JNP81"/>
      <c r="JNQ81"/>
      <c r="JNR81"/>
      <c r="JNS81"/>
      <c r="JNT81"/>
      <c r="JNU81"/>
      <c r="JNV81"/>
      <c r="JNW81"/>
      <c r="JNX81"/>
      <c r="JNY81"/>
      <c r="JNZ81"/>
      <c r="JOA81"/>
      <c r="JOB81"/>
      <c r="JOC81"/>
      <c r="JOD81"/>
      <c r="JOE81"/>
      <c r="JOF81"/>
      <c r="JOG81"/>
      <c r="JOH81"/>
      <c r="JOI81"/>
      <c r="JOJ81"/>
      <c r="JOK81"/>
      <c r="JOL81"/>
      <c r="JOM81"/>
      <c r="JON81"/>
      <c r="JOO81"/>
      <c r="JOP81"/>
      <c r="JOQ81"/>
      <c r="JOR81"/>
      <c r="JOS81"/>
      <c r="JOT81"/>
      <c r="JOU81"/>
      <c r="JOV81"/>
      <c r="JOW81"/>
      <c r="JOX81"/>
      <c r="JOY81"/>
      <c r="JOZ81"/>
      <c r="JPA81"/>
      <c r="JPB81"/>
      <c r="JPC81"/>
      <c r="JPD81"/>
      <c r="JPE81"/>
      <c r="JPF81"/>
      <c r="JPG81"/>
      <c r="JPH81"/>
      <c r="JPI81"/>
      <c r="JPJ81"/>
      <c r="JPK81"/>
      <c r="JPL81"/>
      <c r="JPM81"/>
      <c r="JPN81"/>
      <c r="JPO81"/>
      <c r="JPP81"/>
      <c r="JPQ81"/>
      <c r="JPR81"/>
      <c r="JPS81"/>
      <c r="JPT81"/>
      <c r="JPU81"/>
      <c r="JPV81"/>
      <c r="JPW81"/>
      <c r="JPX81"/>
      <c r="JPY81"/>
      <c r="JPZ81"/>
      <c r="JQA81"/>
      <c r="JQB81"/>
      <c r="JQC81"/>
      <c r="JQD81"/>
      <c r="JQE81"/>
      <c r="JQF81"/>
      <c r="JQG81"/>
      <c r="JQH81"/>
      <c r="JQI81"/>
      <c r="JQJ81"/>
      <c r="JQK81"/>
      <c r="JQL81"/>
      <c r="JQM81"/>
      <c r="JQN81"/>
      <c r="JQO81"/>
      <c r="JQP81"/>
      <c r="JQQ81"/>
      <c r="JQR81"/>
      <c r="JQS81"/>
      <c r="JQT81"/>
      <c r="JQU81"/>
      <c r="JQV81"/>
      <c r="JQW81"/>
      <c r="JQX81"/>
      <c r="JQY81"/>
      <c r="JQZ81"/>
      <c r="JRA81"/>
      <c r="JRB81"/>
      <c r="JRC81"/>
      <c r="JRD81"/>
      <c r="JRE81"/>
      <c r="JRF81"/>
      <c r="JRG81"/>
      <c r="JRH81"/>
      <c r="JRI81"/>
      <c r="JRJ81"/>
      <c r="JRK81"/>
      <c r="JRL81"/>
      <c r="JRM81"/>
      <c r="JRN81"/>
      <c r="JRO81"/>
      <c r="JRP81"/>
      <c r="JRQ81"/>
      <c r="JRR81"/>
      <c r="JRS81"/>
      <c r="JRT81"/>
      <c r="JRU81"/>
      <c r="JRV81"/>
      <c r="JRW81"/>
      <c r="JRX81"/>
      <c r="JRY81"/>
      <c r="JRZ81"/>
      <c r="JSA81"/>
      <c r="JSB81"/>
      <c r="JSC81"/>
      <c r="JSD81"/>
      <c r="JSE81"/>
      <c r="JSF81"/>
      <c r="JSG81"/>
      <c r="JSH81"/>
      <c r="JSI81"/>
      <c r="JSJ81"/>
      <c r="JSK81"/>
      <c r="JSL81"/>
      <c r="JSM81"/>
      <c r="JSN81"/>
      <c r="JSO81"/>
      <c r="JSP81"/>
      <c r="JSQ81"/>
      <c r="JSR81"/>
      <c r="JSS81"/>
      <c r="JST81"/>
      <c r="JSU81"/>
      <c r="JSV81"/>
      <c r="JSW81"/>
      <c r="JSX81"/>
      <c r="JSY81"/>
      <c r="JSZ81"/>
      <c r="JTA81"/>
      <c r="JTB81"/>
      <c r="JTC81"/>
      <c r="JTD81"/>
      <c r="JTE81"/>
      <c r="JTF81"/>
      <c r="JTG81"/>
      <c r="JTH81"/>
      <c r="JTI81"/>
      <c r="JTJ81"/>
      <c r="JTK81"/>
      <c r="JTL81"/>
      <c r="JTM81"/>
      <c r="JTN81"/>
      <c r="JTO81"/>
      <c r="JTP81"/>
      <c r="JTQ81"/>
      <c r="JTR81"/>
      <c r="JTS81"/>
      <c r="JTT81"/>
      <c r="JTU81"/>
      <c r="JTV81"/>
      <c r="JTW81"/>
      <c r="JTX81"/>
      <c r="JTY81"/>
      <c r="JTZ81"/>
      <c r="JUA81"/>
      <c r="JUB81"/>
      <c r="JUC81"/>
      <c r="JUD81"/>
      <c r="JUE81"/>
      <c r="JUF81"/>
      <c r="JUG81"/>
      <c r="JUH81"/>
      <c r="JUI81"/>
      <c r="JUJ81"/>
      <c r="JUK81"/>
      <c r="JUL81"/>
      <c r="JUM81"/>
      <c r="JUN81"/>
      <c r="JUO81"/>
      <c r="JUP81"/>
      <c r="JUQ81"/>
      <c r="JUR81"/>
      <c r="JUS81"/>
      <c r="JUT81"/>
      <c r="JUU81"/>
      <c r="JUV81"/>
      <c r="JUW81"/>
      <c r="JUX81"/>
      <c r="JUY81"/>
      <c r="JUZ81"/>
      <c r="JVA81"/>
      <c r="JVB81"/>
      <c r="JVC81"/>
      <c r="JVD81"/>
      <c r="JVE81"/>
      <c r="JVF81"/>
      <c r="JVG81"/>
      <c r="JVH81"/>
      <c r="JVI81"/>
      <c r="JVJ81"/>
      <c r="JVK81"/>
      <c r="JVL81"/>
      <c r="JVM81"/>
      <c r="JVN81"/>
      <c r="JVO81"/>
      <c r="JVP81"/>
      <c r="JVQ81"/>
      <c r="JVR81"/>
      <c r="JVS81"/>
      <c r="JVT81"/>
      <c r="JVU81"/>
      <c r="JVV81"/>
      <c r="JVW81"/>
      <c r="JVX81"/>
      <c r="JVY81"/>
      <c r="JVZ81"/>
      <c r="JWA81"/>
      <c r="JWB81"/>
      <c r="JWC81"/>
      <c r="JWD81"/>
      <c r="JWE81"/>
      <c r="JWF81"/>
      <c r="JWG81"/>
      <c r="JWH81"/>
      <c r="JWI81"/>
      <c r="JWJ81"/>
      <c r="JWK81"/>
      <c r="JWL81"/>
      <c r="JWM81"/>
      <c r="JWN81"/>
      <c r="JWO81"/>
      <c r="JWP81"/>
      <c r="JWQ81"/>
      <c r="JWR81"/>
      <c r="JWS81"/>
      <c r="JWT81"/>
      <c r="JWU81"/>
      <c r="JWV81"/>
      <c r="JWW81"/>
      <c r="JWX81"/>
      <c r="JWY81"/>
      <c r="JWZ81"/>
      <c r="JXA81"/>
      <c r="JXB81"/>
      <c r="JXC81"/>
      <c r="JXD81"/>
      <c r="JXE81"/>
      <c r="JXF81"/>
      <c r="JXG81"/>
      <c r="JXH81"/>
      <c r="JXI81"/>
      <c r="JXJ81"/>
      <c r="JXK81"/>
      <c r="JXL81"/>
      <c r="JXM81"/>
      <c r="JXN81"/>
      <c r="JXO81"/>
      <c r="JXP81"/>
      <c r="JXQ81"/>
      <c r="JXR81"/>
      <c r="JXS81"/>
      <c r="JXT81"/>
      <c r="JXU81"/>
      <c r="JXV81"/>
      <c r="JXW81"/>
      <c r="JXX81"/>
      <c r="JXY81"/>
      <c r="JXZ81"/>
      <c r="JYA81"/>
      <c r="JYB81"/>
      <c r="JYC81"/>
      <c r="JYD81"/>
      <c r="JYE81"/>
      <c r="JYF81"/>
      <c r="JYG81"/>
      <c r="JYH81"/>
      <c r="JYI81"/>
      <c r="JYJ81"/>
      <c r="JYK81"/>
      <c r="JYL81"/>
      <c r="JYM81"/>
      <c r="JYN81"/>
      <c r="JYO81"/>
      <c r="JYP81"/>
      <c r="JYQ81"/>
      <c r="JYR81"/>
      <c r="JYS81"/>
      <c r="JYT81"/>
      <c r="JYU81"/>
      <c r="JYV81"/>
      <c r="JYW81"/>
      <c r="JYX81"/>
      <c r="JYY81"/>
      <c r="JYZ81"/>
      <c r="JZA81"/>
      <c r="JZB81"/>
      <c r="JZC81"/>
      <c r="JZD81"/>
      <c r="JZE81"/>
      <c r="JZF81"/>
      <c r="JZG81"/>
      <c r="JZH81"/>
      <c r="JZI81"/>
      <c r="JZJ81"/>
      <c r="JZK81"/>
      <c r="JZL81"/>
      <c r="JZM81"/>
      <c r="JZN81"/>
      <c r="JZO81"/>
      <c r="JZP81"/>
      <c r="JZQ81"/>
      <c r="JZR81"/>
      <c r="JZS81"/>
      <c r="JZT81"/>
      <c r="JZU81"/>
      <c r="JZV81"/>
      <c r="JZW81"/>
      <c r="JZX81"/>
      <c r="JZY81"/>
      <c r="JZZ81"/>
      <c r="KAA81"/>
      <c r="KAB81"/>
      <c r="KAC81"/>
      <c r="KAD81"/>
      <c r="KAE81"/>
      <c r="KAF81"/>
      <c r="KAG81"/>
      <c r="KAH81"/>
      <c r="KAI81"/>
      <c r="KAJ81"/>
      <c r="KAK81"/>
      <c r="KAL81"/>
      <c r="KAM81"/>
      <c r="KAN81"/>
      <c r="KAO81"/>
      <c r="KAP81"/>
      <c r="KAQ81"/>
      <c r="KAR81"/>
      <c r="KAS81"/>
      <c r="KAT81"/>
      <c r="KAU81"/>
      <c r="KAV81"/>
      <c r="KAW81"/>
      <c r="KAX81"/>
      <c r="KAY81"/>
      <c r="KAZ81"/>
      <c r="KBA81"/>
      <c r="KBB81"/>
      <c r="KBC81"/>
      <c r="KBD81"/>
      <c r="KBE81"/>
      <c r="KBF81"/>
      <c r="KBG81"/>
      <c r="KBH81"/>
      <c r="KBI81"/>
      <c r="KBJ81"/>
      <c r="KBK81"/>
      <c r="KBL81"/>
      <c r="KBM81"/>
      <c r="KBN81"/>
      <c r="KBO81"/>
      <c r="KBP81"/>
      <c r="KBQ81"/>
      <c r="KBR81"/>
      <c r="KBS81"/>
      <c r="KBT81"/>
      <c r="KBU81"/>
      <c r="KBV81"/>
      <c r="KBW81"/>
      <c r="KBX81"/>
      <c r="KBY81"/>
      <c r="KBZ81"/>
      <c r="KCA81"/>
      <c r="KCB81"/>
      <c r="KCC81"/>
      <c r="KCD81"/>
      <c r="KCE81"/>
      <c r="KCF81"/>
      <c r="KCG81"/>
      <c r="KCH81"/>
      <c r="KCI81"/>
      <c r="KCJ81"/>
      <c r="KCK81"/>
      <c r="KCL81"/>
      <c r="KCM81"/>
      <c r="KCN81"/>
      <c r="KCO81"/>
      <c r="KCP81"/>
      <c r="KCQ81"/>
      <c r="KCR81"/>
      <c r="KCS81"/>
      <c r="KCT81"/>
      <c r="KCU81"/>
      <c r="KCV81"/>
      <c r="KCW81"/>
      <c r="KCX81"/>
      <c r="KCY81"/>
      <c r="KCZ81"/>
      <c r="KDA81"/>
      <c r="KDB81"/>
      <c r="KDC81"/>
      <c r="KDD81"/>
      <c r="KDE81"/>
      <c r="KDF81"/>
      <c r="KDG81"/>
      <c r="KDH81"/>
      <c r="KDI81"/>
      <c r="KDJ81"/>
      <c r="KDK81"/>
      <c r="KDL81"/>
      <c r="KDM81"/>
      <c r="KDN81"/>
      <c r="KDO81"/>
      <c r="KDP81"/>
      <c r="KDQ81"/>
      <c r="KDR81"/>
      <c r="KDS81"/>
      <c r="KDT81"/>
      <c r="KDU81"/>
      <c r="KDV81"/>
      <c r="KDW81"/>
      <c r="KDX81"/>
      <c r="KDY81"/>
      <c r="KDZ81"/>
      <c r="KEA81"/>
      <c r="KEB81"/>
      <c r="KEC81"/>
      <c r="KED81"/>
      <c r="KEE81"/>
      <c r="KEF81"/>
      <c r="KEG81"/>
      <c r="KEH81"/>
      <c r="KEI81"/>
      <c r="KEJ81"/>
      <c r="KEK81"/>
      <c r="KEL81"/>
      <c r="KEM81"/>
      <c r="KEN81"/>
      <c r="KEO81"/>
      <c r="KEP81"/>
      <c r="KEQ81"/>
      <c r="KER81"/>
      <c r="KES81"/>
      <c r="KET81"/>
      <c r="KEU81"/>
      <c r="KEV81"/>
      <c r="KEW81"/>
      <c r="KEX81"/>
      <c r="KEY81"/>
      <c r="KEZ81"/>
      <c r="KFA81"/>
      <c r="KFB81"/>
      <c r="KFC81"/>
      <c r="KFD81"/>
      <c r="KFE81"/>
      <c r="KFF81"/>
      <c r="KFG81"/>
      <c r="KFH81"/>
      <c r="KFI81"/>
      <c r="KFJ81"/>
      <c r="KFK81"/>
      <c r="KFL81"/>
      <c r="KFM81"/>
      <c r="KFN81"/>
      <c r="KFO81"/>
      <c r="KFP81"/>
      <c r="KFQ81"/>
      <c r="KFR81"/>
      <c r="KFS81"/>
      <c r="KFT81"/>
      <c r="KFU81"/>
      <c r="KFV81"/>
      <c r="KFW81"/>
      <c r="KFX81"/>
      <c r="KFY81"/>
      <c r="KFZ81"/>
      <c r="KGA81"/>
      <c r="KGB81"/>
      <c r="KGC81"/>
      <c r="KGD81"/>
      <c r="KGE81"/>
      <c r="KGF81"/>
      <c r="KGG81"/>
      <c r="KGH81"/>
      <c r="KGI81"/>
      <c r="KGJ81"/>
      <c r="KGK81"/>
      <c r="KGL81"/>
      <c r="KGM81"/>
      <c r="KGN81"/>
      <c r="KGO81"/>
      <c r="KGP81"/>
      <c r="KGQ81"/>
      <c r="KGR81"/>
      <c r="KGS81"/>
      <c r="KGT81"/>
      <c r="KGU81"/>
      <c r="KGV81"/>
      <c r="KGW81"/>
      <c r="KGX81"/>
      <c r="KGY81"/>
      <c r="KGZ81"/>
      <c r="KHA81"/>
      <c r="KHB81"/>
      <c r="KHC81"/>
      <c r="KHD81"/>
      <c r="KHE81"/>
      <c r="KHF81"/>
      <c r="KHG81"/>
      <c r="KHH81"/>
      <c r="KHI81"/>
      <c r="KHJ81"/>
      <c r="KHK81"/>
      <c r="KHL81"/>
      <c r="KHM81"/>
      <c r="KHN81"/>
      <c r="KHO81"/>
      <c r="KHP81"/>
      <c r="KHQ81"/>
      <c r="KHR81"/>
      <c r="KHS81"/>
      <c r="KHT81"/>
      <c r="KHU81"/>
      <c r="KHV81"/>
      <c r="KHW81"/>
      <c r="KHX81"/>
      <c r="KHY81"/>
      <c r="KHZ81"/>
      <c r="KIA81"/>
      <c r="KIB81"/>
      <c r="KIC81"/>
      <c r="KID81"/>
      <c r="KIE81"/>
      <c r="KIF81"/>
      <c r="KIG81"/>
      <c r="KIH81"/>
      <c r="KII81"/>
      <c r="KIJ81"/>
      <c r="KIK81"/>
      <c r="KIL81"/>
      <c r="KIM81"/>
      <c r="KIN81"/>
      <c r="KIO81"/>
      <c r="KIP81"/>
      <c r="KIQ81"/>
      <c r="KIR81"/>
      <c r="KIS81"/>
      <c r="KIT81"/>
      <c r="KIU81"/>
      <c r="KIV81"/>
      <c r="KIW81"/>
      <c r="KIX81"/>
      <c r="KIY81"/>
      <c r="KIZ81"/>
      <c r="KJA81"/>
      <c r="KJB81"/>
      <c r="KJC81"/>
      <c r="KJD81"/>
      <c r="KJE81"/>
      <c r="KJF81"/>
      <c r="KJG81"/>
      <c r="KJH81"/>
      <c r="KJI81"/>
      <c r="KJJ81"/>
      <c r="KJK81"/>
      <c r="KJL81"/>
      <c r="KJM81"/>
      <c r="KJN81"/>
      <c r="KJO81"/>
      <c r="KJP81"/>
      <c r="KJQ81"/>
      <c r="KJR81"/>
      <c r="KJS81"/>
      <c r="KJT81"/>
      <c r="KJU81"/>
      <c r="KJV81"/>
      <c r="KJW81"/>
      <c r="KJX81"/>
      <c r="KJY81"/>
      <c r="KJZ81"/>
      <c r="KKA81"/>
      <c r="KKB81"/>
      <c r="KKC81"/>
      <c r="KKD81"/>
      <c r="KKE81"/>
      <c r="KKF81"/>
      <c r="KKG81"/>
      <c r="KKH81"/>
      <c r="KKI81"/>
      <c r="KKJ81"/>
      <c r="KKK81"/>
      <c r="KKL81"/>
      <c r="KKM81"/>
      <c r="KKN81"/>
      <c r="KKO81"/>
      <c r="KKP81"/>
      <c r="KKQ81"/>
      <c r="KKR81"/>
      <c r="KKS81"/>
      <c r="KKT81"/>
      <c r="KKU81"/>
      <c r="KKV81"/>
      <c r="KKW81"/>
      <c r="KKX81"/>
      <c r="KKY81"/>
      <c r="KKZ81"/>
      <c r="KLA81"/>
      <c r="KLB81"/>
      <c r="KLC81"/>
      <c r="KLD81"/>
      <c r="KLE81"/>
      <c r="KLF81"/>
      <c r="KLG81"/>
      <c r="KLH81"/>
      <c r="KLI81"/>
      <c r="KLJ81"/>
      <c r="KLK81"/>
      <c r="KLL81"/>
      <c r="KLM81"/>
      <c r="KLN81"/>
      <c r="KLO81"/>
      <c r="KLP81"/>
      <c r="KLQ81"/>
      <c r="KLR81"/>
      <c r="KLS81"/>
      <c r="KLT81"/>
      <c r="KLU81"/>
      <c r="KLV81"/>
      <c r="KLW81"/>
      <c r="KLX81"/>
      <c r="KLY81"/>
      <c r="KLZ81"/>
      <c r="KMA81"/>
      <c r="KMB81"/>
      <c r="KMC81"/>
      <c r="KMD81"/>
      <c r="KME81"/>
      <c r="KMF81"/>
      <c r="KMG81"/>
      <c r="KMH81"/>
      <c r="KMI81"/>
      <c r="KMJ81"/>
      <c r="KMK81"/>
      <c r="KML81"/>
      <c r="KMM81"/>
      <c r="KMN81"/>
      <c r="KMO81"/>
      <c r="KMP81"/>
      <c r="KMQ81"/>
      <c r="KMR81"/>
      <c r="KMS81"/>
      <c r="KMT81"/>
      <c r="KMU81"/>
      <c r="KMV81"/>
      <c r="KMW81"/>
      <c r="KMX81"/>
      <c r="KMY81"/>
      <c r="KMZ81"/>
      <c r="KNA81"/>
      <c r="KNB81"/>
      <c r="KNC81"/>
      <c r="KND81"/>
      <c r="KNE81"/>
      <c r="KNF81"/>
      <c r="KNG81"/>
      <c r="KNH81"/>
      <c r="KNI81"/>
      <c r="KNJ81"/>
      <c r="KNK81"/>
      <c r="KNL81"/>
      <c r="KNM81"/>
      <c r="KNN81"/>
      <c r="KNO81"/>
      <c r="KNP81"/>
      <c r="KNQ81"/>
      <c r="KNR81"/>
      <c r="KNS81"/>
      <c r="KNT81"/>
      <c r="KNU81"/>
      <c r="KNV81"/>
      <c r="KNW81"/>
      <c r="KNX81"/>
      <c r="KNY81"/>
      <c r="KNZ81"/>
      <c r="KOA81"/>
      <c r="KOB81"/>
      <c r="KOC81"/>
      <c r="KOD81"/>
      <c r="KOE81"/>
      <c r="KOF81"/>
      <c r="KOG81"/>
      <c r="KOH81"/>
      <c r="KOI81"/>
      <c r="KOJ81"/>
      <c r="KOK81"/>
      <c r="KOL81"/>
      <c r="KOM81"/>
      <c r="KON81"/>
      <c r="KOO81"/>
      <c r="KOP81"/>
      <c r="KOQ81"/>
      <c r="KOR81"/>
      <c r="KOS81"/>
      <c r="KOT81"/>
      <c r="KOU81"/>
      <c r="KOV81"/>
      <c r="KOW81"/>
      <c r="KOX81"/>
      <c r="KOY81"/>
      <c r="KOZ81"/>
      <c r="KPA81"/>
      <c r="KPB81"/>
      <c r="KPC81"/>
      <c r="KPD81"/>
      <c r="KPE81"/>
      <c r="KPF81"/>
      <c r="KPG81"/>
      <c r="KPH81"/>
      <c r="KPI81"/>
      <c r="KPJ81"/>
      <c r="KPK81"/>
      <c r="KPL81"/>
      <c r="KPM81"/>
      <c r="KPN81"/>
      <c r="KPO81"/>
      <c r="KPP81"/>
      <c r="KPQ81"/>
      <c r="KPR81"/>
      <c r="KPS81"/>
      <c r="KPT81"/>
      <c r="KPU81"/>
      <c r="KPV81"/>
      <c r="KPW81"/>
      <c r="KPX81"/>
      <c r="KPY81"/>
      <c r="KPZ81"/>
      <c r="KQA81"/>
      <c r="KQB81"/>
      <c r="KQC81"/>
      <c r="KQD81"/>
      <c r="KQE81"/>
      <c r="KQF81"/>
      <c r="KQG81"/>
      <c r="KQH81"/>
      <c r="KQI81"/>
      <c r="KQJ81"/>
      <c r="KQK81"/>
      <c r="KQL81"/>
      <c r="KQM81"/>
      <c r="KQN81"/>
      <c r="KQO81"/>
      <c r="KQP81"/>
      <c r="KQQ81"/>
      <c r="KQR81"/>
      <c r="KQS81"/>
      <c r="KQT81"/>
      <c r="KQU81"/>
      <c r="KQV81"/>
      <c r="KQW81"/>
      <c r="KQX81"/>
      <c r="KQY81"/>
      <c r="KQZ81"/>
      <c r="KRA81"/>
      <c r="KRB81"/>
      <c r="KRC81"/>
      <c r="KRD81"/>
      <c r="KRE81"/>
      <c r="KRF81"/>
      <c r="KRG81"/>
      <c r="KRH81"/>
      <c r="KRI81"/>
      <c r="KRJ81"/>
      <c r="KRK81"/>
      <c r="KRL81"/>
      <c r="KRM81"/>
      <c r="KRN81"/>
      <c r="KRO81"/>
      <c r="KRP81"/>
      <c r="KRQ81"/>
      <c r="KRR81"/>
      <c r="KRS81"/>
      <c r="KRT81"/>
      <c r="KRU81"/>
      <c r="KRV81"/>
      <c r="KRW81"/>
      <c r="KRX81"/>
      <c r="KRY81"/>
      <c r="KRZ81"/>
      <c r="KSA81"/>
      <c r="KSB81"/>
      <c r="KSC81"/>
      <c r="KSD81"/>
      <c r="KSE81"/>
      <c r="KSF81"/>
      <c r="KSG81"/>
      <c r="KSH81"/>
      <c r="KSI81"/>
      <c r="KSJ81"/>
      <c r="KSK81"/>
      <c r="KSL81"/>
      <c r="KSM81"/>
      <c r="KSN81"/>
      <c r="KSO81"/>
      <c r="KSP81"/>
      <c r="KSQ81"/>
      <c r="KSR81"/>
      <c r="KSS81"/>
      <c r="KST81"/>
      <c r="KSU81"/>
      <c r="KSV81"/>
      <c r="KSW81"/>
      <c r="KSX81"/>
      <c r="KSY81"/>
      <c r="KSZ81"/>
      <c r="KTA81"/>
      <c r="KTB81"/>
      <c r="KTC81"/>
      <c r="KTD81"/>
      <c r="KTE81"/>
      <c r="KTF81"/>
      <c r="KTG81"/>
      <c r="KTH81"/>
      <c r="KTI81"/>
      <c r="KTJ81"/>
      <c r="KTK81"/>
      <c r="KTL81"/>
      <c r="KTM81"/>
      <c r="KTN81"/>
      <c r="KTO81"/>
      <c r="KTP81"/>
      <c r="KTQ81"/>
      <c r="KTR81"/>
      <c r="KTS81"/>
      <c r="KTT81"/>
      <c r="KTU81"/>
      <c r="KTV81"/>
      <c r="KTW81"/>
      <c r="KTX81"/>
      <c r="KTY81"/>
      <c r="KTZ81"/>
      <c r="KUA81"/>
      <c r="KUB81"/>
      <c r="KUC81"/>
      <c r="KUD81"/>
      <c r="KUE81"/>
      <c r="KUF81"/>
      <c r="KUG81"/>
      <c r="KUH81"/>
      <c r="KUI81"/>
      <c r="KUJ81"/>
      <c r="KUK81"/>
      <c r="KUL81"/>
      <c r="KUM81"/>
      <c r="KUN81"/>
      <c r="KUO81"/>
      <c r="KUP81"/>
      <c r="KUQ81"/>
      <c r="KUR81"/>
      <c r="KUS81"/>
      <c r="KUT81"/>
      <c r="KUU81"/>
      <c r="KUV81"/>
      <c r="KUW81"/>
      <c r="KUX81"/>
      <c r="KUY81"/>
      <c r="KUZ81"/>
      <c r="KVA81"/>
      <c r="KVB81"/>
      <c r="KVC81"/>
      <c r="KVD81"/>
      <c r="KVE81"/>
      <c r="KVF81"/>
      <c r="KVG81"/>
      <c r="KVH81"/>
      <c r="KVI81"/>
      <c r="KVJ81"/>
      <c r="KVK81"/>
      <c r="KVL81"/>
      <c r="KVM81"/>
      <c r="KVN81"/>
      <c r="KVO81"/>
      <c r="KVP81"/>
      <c r="KVQ81"/>
      <c r="KVR81"/>
      <c r="KVS81"/>
      <c r="KVT81"/>
      <c r="KVU81"/>
      <c r="KVV81"/>
      <c r="KVW81"/>
      <c r="KVX81"/>
      <c r="KVY81"/>
      <c r="KVZ81"/>
      <c r="KWA81"/>
      <c r="KWB81"/>
      <c r="KWC81"/>
      <c r="KWD81"/>
      <c r="KWE81"/>
      <c r="KWF81"/>
      <c r="KWG81"/>
      <c r="KWH81"/>
      <c r="KWI81"/>
      <c r="KWJ81"/>
      <c r="KWK81"/>
      <c r="KWL81"/>
      <c r="KWM81"/>
      <c r="KWN81"/>
      <c r="KWO81"/>
      <c r="KWP81"/>
      <c r="KWQ81"/>
      <c r="KWR81"/>
      <c r="KWS81"/>
      <c r="KWT81"/>
      <c r="KWU81"/>
      <c r="KWV81"/>
      <c r="KWW81"/>
      <c r="KWX81"/>
      <c r="KWY81"/>
      <c r="KWZ81"/>
      <c r="KXA81"/>
      <c r="KXB81"/>
      <c r="KXC81"/>
      <c r="KXD81"/>
      <c r="KXE81"/>
      <c r="KXF81"/>
      <c r="KXG81"/>
      <c r="KXH81"/>
      <c r="KXI81"/>
      <c r="KXJ81"/>
      <c r="KXK81"/>
      <c r="KXL81"/>
      <c r="KXM81"/>
      <c r="KXN81"/>
      <c r="KXO81"/>
      <c r="KXP81"/>
      <c r="KXQ81"/>
      <c r="KXR81"/>
      <c r="KXS81"/>
      <c r="KXT81"/>
      <c r="KXU81"/>
      <c r="KXV81"/>
      <c r="KXW81"/>
      <c r="KXX81"/>
      <c r="KXY81"/>
      <c r="KXZ81"/>
      <c r="KYA81"/>
      <c r="KYB81"/>
      <c r="KYC81"/>
      <c r="KYD81"/>
      <c r="KYE81"/>
      <c r="KYF81"/>
      <c r="KYG81"/>
      <c r="KYH81"/>
      <c r="KYI81"/>
      <c r="KYJ81"/>
      <c r="KYK81"/>
      <c r="KYL81"/>
      <c r="KYM81"/>
      <c r="KYN81"/>
      <c r="KYO81"/>
      <c r="KYP81"/>
      <c r="KYQ81"/>
      <c r="KYR81"/>
      <c r="KYS81"/>
      <c r="KYT81"/>
      <c r="KYU81"/>
      <c r="KYV81"/>
      <c r="KYW81"/>
      <c r="KYX81"/>
      <c r="KYY81"/>
      <c r="KYZ81"/>
      <c r="KZA81"/>
      <c r="KZB81"/>
      <c r="KZC81"/>
      <c r="KZD81"/>
      <c r="KZE81"/>
      <c r="KZF81"/>
      <c r="KZG81"/>
      <c r="KZH81"/>
      <c r="KZI81"/>
      <c r="KZJ81"/>
      <c r="KZK81"/>
      <c r="KZL81"/>
      <c r="KZM81"/>
      <c r="KZN81"/>
      <c r="KZO81"/>
      <c r="KZP81"/>
      <c r="KZQ81"/>
      <c r="KZR81"/>
      <c r="KZS81"/>
      <c r="KZT81"/>
      <c r="KZU81"/>
      <c r="KZV81"/>
      <c r="KZW81"/>
      <c r="KZX81"/>
      <c r="KZY81"/>
      <c r="KZZ81"/>
      <c r="LAA81"/>
      <c r="LAB81"/>
      <c r="LAC81"/>
      <c r="LAD81"/>
      <c r="LAE81"/>
      <c r="LAF81"/>
      <c r="LAG81"/>
      <c r="LAH81"/>
      <c r="LAI81"/>
      <c r="LAJ81"/>
      <c r="LAK81"/>
      <c r="LAL81"/>
      <c r="LAM81"/>
      <c r="LAN81"/>
      <c r="LAO81"/>
      <c r="LAP81"/>
      <c r="LAQ81"/>
      <c r="LAR81"/>
      <c r="LAS81"/>
      <c r="LAT81"/>
      <c r="LAU81"/>
      <c r="LAV81"/>
      <c r="LAW81"/>
      <c r="LAX81"/>
      <c r="LAY81"/>
      <c r="LAZ81"/>
      <c r="LBA81"/>
      <c r="LBB81"/>
      <c r="LBC81"/>
      <c r="LBD81"/>
      <c r="LBE81"/>
      <c r="LBF81"/>
      <c r="LBG81"/>
      <c r="LBH81"/>
      <c r="LBI81"/>
      <c r="LBJ81"/>
      <c r="LBK81"/>
      <c r="LBL81"/>
      <c r="LBM81"/>
      <c r="LBN81"/>
      <c r="LBO81"/>
      <c r="LBP81"/>
      <c r="LBQ81"/>
      <c r="LBR81"/>
      <c r="LBS81"/>
      <c r="LBT81"/>
      <c r="LBU81"/>
      <c r="LBV81"/>
      <c r="LBW81"/>
      <c r="LBX81"/>
      <c r="LBY81"/>
      <c r="LBZ81"/>
      <c r="LCA81"/>
      <c r="LCB81"/>
      <c r="LCC81"/>
      <c r="LCD81"/>
      <c r="LCE81"/>
      <c r="LCF81"/>
      <c r="LCG81"/>
      <c r="LCH81"/>
      <c r="LCI81"/>
      <c r="LCJ81"/>
      <c r="LCK81"/>
      <c r="LCL81"/>
      <c r="LCM81"/>
      <c r="LCN81"/>
      <c r="LCO81"/>
      <c r="LCP81"/>
      <c r="LCQ81"/>
      <c r="LCR81"/>
      <c r="LCS81"/>
      <c r="LCT81"/>
      <c r="LCU81"/>
      <c r="LCV81"/>
      <c r="LCW81"/>
      <c r="LCX81"/>
      <c r="LCY81"/>
      <c r="LCZ81"/>
      <c r="LDA81"/>
      <c r="LDB81"/>
      <c r="LDC81"/>
      <c r="LDD81"/>
      <c r="LDE81"/>
      <c r="LDF81"/>
      <c r="LDG81"/>
      <c r="LDH81"/>
      <c r="LDI81"/>
      <c r="LDJ81"/>
      <c r="LDK81"/>
      <c r="LDL81"/>
      <c r="LDM81"/>
      <c r="LDN81"/>
      <c r="LDO81"/>
      <c r="LDP81"/>
      <c r="LDQ81"/>
      <c r="LDR81"/>
      <c r="LDS81"/>
      <c r="LDT81"/>
      <c r="LDU81"/>
      <c r="LDV81"/>
      <c r="LDW81"/>
      <c r="LDX81"/>
      <c r="LDY81"/>
      <c r="LDZ81"/>
      <c r="LEA81"/>
      <c r="LEB81"/>
      <c r="LEC81"/>
      <c r="LED81"/>
      <c r="LEE81"/>
      <c r="LEF81"/>
      <c r="LEG81"/>
      <c r="LEH81"/>
      <c r="LEI81"/>
      <c r="LEJ81"/>
      <c r="LEK81"/>
      <c r="LEL81"/>
      <c r="LEM81"/>
      <c r="LEN81"/>
      <c r="LEO81"/>
      <c r="LEP81"/>
      <c r="LEQ81"/>
      <c r="LER81"/>
      <c r="LES81"/>
      <c r="LET81"/>
      <c r="LEU81"/>
      <c r="LEV81"/>
      <c r="LEW81"/>
      <c r="LEX81"/>
      <c r="LEY81"/>
      <c r="LEZ81"/>
      <c r="LFA81"/>
      <c r="LFB81"/>
      <c r="LFC81"/>
      <c r="LFD81"/>
      <c r="LFE81"/>
      <c r="LFF81"/>
      <c r="LFG81"/>
      <c r="LFH81"/>
      <c r="LFI81"/>
      <c r="LFJ81"/>
      <c r="LFK81"/>
      <c r="LFL81"/>
      <c r="LFM81"/>
      <c r="LFN81"/>
      <c r="LFO81"/>
      <c r="LFP81"/>
      <c r="LFQ81"/>
      <c r="LFR81"/>
      <c r="LFS81"/>
      <c r="LFT81"/>
      <c r="LFU81"/>
      <c r="LFV81"/>
      <c r="LFW81"/>
      <c r="LFX81"/>
      <c r="LFY81"/>
      <c r="LFZ81"/>
      <c r="LGA81"/>
      <c r="LGB81"/>
      <c r="LGC81"/>
      <c r="LGD81"/>
      <c r="LGE81"/>
      <c r="LGF81"/>
      <c r="LGG81"/>
      <c r="LGH81"/>
      <c r="LGI81"/>
      <c r="LGJ81"/>
      <c r="LGK81"/>
      <c r="LGL81"/>
      <c r="LGM81"/>
      <c r="LGN81"/>
      <c r="LGO81"/>
      <c r="LGP81"/>
      <c r="LGQ81"/>
      <c r="LGR81"/>
      <c r="LGS81"/>
      <c r="LGT81"/>
      <c r="LGU81"/>
      <c r="LGV81"/>
      <c r="LGW81"/>
      <c r="LGX81"/>
      <c r="LGY81"/>
      <c r="LGZ81"/>
      <c r="LHA81"/>
      <c r="LHB81"/>
      <c r="LHC81"/>
      <c r="LHD81"/>
      <c r="LHE81"/>
      <c r="LHF81"/>
      <c r="LHG81"/>
      <c r="LHH81"/>
      <c r="LHI81"/>
      <c r="LHJ81"/>
      <c r="LHK81"/>
      <c r="LHL81"/>
      <c r="LHM81"/>
      <c r="LHN81"/>
      <c r="LHO81"/>
      <c r="LHP81"/>
      <c r="LHQ81"/>
      <c r="LHR81"/>
      <c r="LHS81"/>
      <c r="LHT81"/>
      <c r="LHU81"/>
      <c r="LHV81"/>
      <c r="LHW81"/>
      <c r="LHX81"/>
      <c r="LHY81"/>
      <c r="LHZ81"/>
      <c r="LIA81"/>
      <c r="LIB81"/>
      <c r="LIC81"/>
      <c r="LID81"/>
      <c r="LIE81"/>
      <c r="LIF81"/>
      <c r="LIG81"/>
      <c r="LIH81"/>
      <c r="LII81"/>
      <c r="LIJ81"/>
      <c r="LIK81"/>
      <c r="LIL81"/>
      <c r="LIM81"/>
      <c r="LIN81"/>
      <c r="LIO81"/>
      <c r="LIP81"/>
      <c r="LIQ81"/>
      <c r="LIR81"/>
      <c r="LIS81"/>
      <c r="LIT81"/>
      <c r="LIU81"/>
      <c r="LIV81"/>
      <c r="LIW81"/>
      <c r="LIX81"/>
      <c r="LIY81"/>
      <c r="LIZ81"/>
      <c r="LJA81"/>
      <c r="LJB81"/>
      <c r="LJC81"/>
      <c r="LJD81"/>
      <c r="LJE81"/>
      <c r="LJF81"/>
      <c r="LJG81"/>
      <c r="LJH81"/>
      <c r="LJI81"/>
      <c r="LJJ81"/>
      <c r="LJK81"/>
      <c r="LJL81"/>
      <c r="LJM81"/>
      <c r="LJN81"/>
      <c r="LJO81"/>
      <c r="LJP81"/>
      <c r="LJQ81"/>
      <c r="LJR81"/>
      <c r="LJS81"/>
      <c r="LJT81"/>
      <c r="LJU81"/>
      <c r="LJV81"/>
      <c r="LJW81"/>
      <c r="LJX81"/>
      <c r="LJY81"/>
      <c r="LJZ81"/>
      <c r="LKA81"/>
      <c r="LKB81"/>
      <c r="LKC81"/>
      <c r="LKD81"/>
      <c r="LKE81"/>
      <c r="LKF81"/>
      <c r="LKG81"/>
      <c r="LKH81"/>
      <c r="LKI81"/>
      <c r="LKJ81"/>
      <c r="LKK81"/>
      <c r="LKL81"/>
      <c r="LKM81"/>
      <c r="LKN81"/>
      <c r="LKO81"/>
      <c r="LKP81"/>
      <c r="LKQ81"/>
      <c r="LKR81"/>
      <c r="LKS81"/>
      <c r="LKT81"/>
      <c r="LKU81"/>
      <c r="LKV81"/>
      <c r="LKW81"/>
      <c r="LKX81"/>
      <c r="LKY81"/>
      <c r="LKZ81"/>
      <c r="LLA81"/>
      <c r="LLB81"/>
      <c r="LLC81"/>
      <c r="LLD81"/>
      <c r="LLE81"/>
      <c r="LLF81"/>
      <c r="LLG81"/>
      <c r="LLH81"/>
      <c r="LLI81"/>
      <c r="LLJ81"/>
      <c r="LLK81"/>
      <c r="LLL81"/>
      <c r="LLM81"/>
      <c r="LLN81"/>
      <c r="LLO81"/>
      <c r="LLP81"/>
      <c r="LLQ81"/>
      <c r="LLR81"/>
      <c r="LLS81"/>
      <c r="LLT81"/>
      <c r="LLU81"/>
      <c r="LLV81"/>
      <c r="LLW81"/>
      <c r="LLX81"/>
      <c r="LLY81"/>
      <c r="LLZ81"/>
      <c r="LMA81"/>
      <c r="LMB81"/>
      <c r="LMC81"/>
      <c r="LMD81"/>
      <c r="LME81"/>
      <c r="LMF81"/>
      <c r="LMG81"/>
      <c r="LMH81"/>
      <c r="LMI81"/>
      <c r="LMJ81"/>
      <c r="LMK81"/>
      <c r="LML81"/>
      <c r="LMM81"/>
      <c r="LMN81"/>
      <c r="LMO81"/>
      <c r="LMP81"/>
      <c r="LMQ81"/>
      <c r="LMR81"/>
      <c r="LMS81"/>
      <c r="LMT81"/>
      <c r="LMU81"/>
      <c r="LMV81"/>
      <c r="LMW81"/>
      <c r="LMX81"/>
      <c r="LMY81"/>
      <c r="LMZ81"/>
      <c r="LNA81"/>
      <c r="LNB81"/>
      <c r="LNC81"/>
      <c r="LND81"/>
      <c r="LNE81"/>
      <c r="LNF81"/>
      <c r="LNG81"/>
      <c r="LNH81"/>
      <c r="LNI81"/>
      <c r="LNJ81"/>
      <c r="LNK81"/>
      <c r="LNL81"/>
      <c r="LNM81"/>
      <c r="LNN81"/>
      <c r="LNO81"/>
      <c r="LNP81"/>
      <c r="LNQ81"/>
      <c r="LNR81"/>
      <c r="LNS81"/>
      <c r="LNT81"/>
      <c r="LNU81"/>
      <c r="LNV81"/>
      <c r="LNW81"/>
      <c r="LNX81"/>
      <c r="LNY81"/>
      <c r="LNZ81"/>
      <c r="LOA81"/>
      <c r="LOB81"/>
      <c r="LOC81"/>
      <c r="LOD81"/>
      <c r="LOE81"/>
      <c r="LOF81"/>
      <c r="LOG81"/>
      <c r="LOH81"/>
      <c r="LOI81"/>
      <c r="LOJ81"/>
      <c r="LOK81"/>
      <c r="LOL81"/>
      <c r="LOM81"/>
      <c r="LON81"/>
      <c r="LOO81"/>
      <c r="LOP81"/>
      <c r="LOQ81"/>
      <c r="LOR81"/>
      <c r="LOS81"/>
      <c r="LOT81"/>
      <c r="LOU81"/>
      <c r="LOV81"/>
      <c r="LOW81"/>
      <c r="LOX81"/>
      <c r="LOY81"/>
      <c r="LOZ81"/>
      <c r="LPA81"/>
      <c r="LPB81"/>
      <c r="LPC81"/>
      <c r="LPD81"/>
      <c r="LPE81"/>
      <c r="LPF81"/>
      <c r="LPG81"/>
      <c r="LPH81"/>
      <c r="LPI81"/>
      <c r="LPJ81"/>
      <c r="LPK81"/>
      <c r="LPL81"/>
      <c r="LPM81"/>
      <c r="LPN81"/>
      <c r="LPO81"/>
      <c r="LPP81"/>
      <c r="LPQ81"/>
      <c r="LPR81"/>
      <c r="LPS81"/>
      <c r="LPT81"/>
      <c r="LPU81"/>
      <c r="LPV81"/>
      <c r="LPW81"/>
      <c r="LPX81"/>
      <c r="LPY81"/>
      <c r="LPZ81"/>
      <c r="LQA81"/>
      <c r="LQB81"/>
      <c r="LQC81"/>
      <c r="LQD81"/>
      <c r="LQE81"/>
      <c r="LQF81"/>
      <c r="LQG81"/>
      <c r="LQH81"/>
      <c r="LQI81"/>
      <c r="LQJ81"/>
      <c r="LQK81"/>
      <c r="LQL81"/>
      <c r="LQM81"/>
      <c r="LQN81"/>
      <c r="LQO81"/>
      <c r="LQP81"/>
      <c r="LQQ81"/>
      <c r="LQR81"/>
      <c r="LQS81"/>
      <c r="LQT81"/>
      <c r="LQU81"/>
      <c r="LQV81"/>
      <c r="LQW81"/>
      <c r="LQX81"/>
      <c r="LQY81"/>
      <c r="LQZ81"/>
      <c r="LRA81"/>
      <c r="LRB81"/>
      <c r="LRC81"/>
      <c r="LRD81"/>
      <c r="LRE81"/>
      <c r="LRF81"/>
      <c r="LRG81"/>
      <c r="LRH81"/>
      <c r="LRI81"/>
      <c r="LRJ81"/>
      <c r="LRK81"/>
      <c r="LRL81"/>
      <c r="LRM81"/>
      <c r="LRN81"/>
      <c r="LRO81"/>
      <c r="LRP81"/>
      <c r="LRQ81"/>
      <c r="LRR81"/>
      <c r="LRS81"/>
      <c r="LRT81"/>
      <c r="LRU81"/>
      <c r="LRV81"/>
      <c r="LRW81"/>
      <c r="LRX81"/>
      <c r="LRY81"/>
      <c r="LRZ81"/>
      <c r="LSA81"/>
      <c r="LSB81"/>
      <c r="LSC81"/>
      <c r="LSD81"/>
      <c r="LSE81"/>
      <c r="LSF81"/>
      <c r="LSG81"/>
      <c r="LSH81"/>
      <c r="LSI81"/>
      <c r="LSJ81"/>
      <c r="LSK81"/>
      <c r="LSL81"/>
      <c r="LSM81"/>
      <c r="LSN81"/>
      <c r="LSO81"/>
      <c r="LSP81"/>
      <c r="LSQ81"/>
      <c r="LSR81"/>
      <c r="LSS81"/>
      <c r="LST81"/>
      <c r="LSU81"/>
      <c r="LSV81"/>
      <c r="LSW81"/>
      <c r="LSX81"/>
      <c r="LSY81"/>
      <c r="LSZ81"/>
      <c r="LTA81"/>
      <c r="LTB81"/>
      <c r="LTC81"/>
      <c r="LTD81"/>
      <c r="LTE81"/>
      <c r="LTF81"/>
      <c r="LTG81"/>
      <c r="LTH81"/>
      <c r="LTI81"/>
      <c r="LTJ81"/>
      <c r="LTK81"/>
      <c r="LTL81"/>
      <c r="LTM81"/>
      <c r="LTN81"/>
      <c r="LTO81"/>
      <c r="LTP81"/>
      <c r="LTQ81"/>
      <c r="LTR81"/>
      <c r="LTS81"/>
      <c r="LTT81"/>
      <c r="LTU81"/>
      <c r="LTV81"/>
      <c r="LTW81"/>
      <c r="LTX81"/>
      <c r="LTY81"/>
      <c r="LTZ81"/>
      <c r="LUA81"/>
      <c r="LUB81"/>
      <c r="LUC81"/>
      <c r="LUD81"/>
      <c r="LUE81"/>
      <c r="LUF81"/>
      <c r="LUG81"/>
      <c r="LUH81"/>
      <c r="LUI81"/>
      <c r="LUJ81"/>
      <c r="LUK81"/>
      <c r="LUL81"/>
      <c r="LUM81"/>
      <c r="LUN81"/>
      <c r="LUO81"/>
      <c r="LUP81"/>
      <c r="LUQ81"/>
      <c r="LUR81"/>
      <c r="LUS81"/>
      <c r="LUT81"/>
      <c r="LUU81"/>
      <c r="LUV81"/>
      <c r="LUW81"/>
      <c r="LUX81"/>
      <c r="LUY81"/>
      <c r="LUZ81"/>
      <c r="LVA81"/>
      <c r="LVB81"/>
      <c r="LVC81"/>
      <c r="LVD81"/>
      <c r="LVE81"/>
      <c r="LVF81"/>
      <c r="LVG81"/>
      <c r="LVH81"/>
      <c r="LVI81"/>
      <c r="LVJ81"/>
      <c r="LVK81"/>
      <c r="LVL81"/>
      <c r="LVM81"/>
      <c r="LVN81"/>
      <c r="LVO81"/>
      <c r="LVP81"/>
      <c r="LVQ81"/>
      <c r="LVR81"/>
      <c r="LVS81"/>
      <c r="LVT81"/>
      <c r="LVU81"/>
      <c r="LVV81"/>
      <c r="LVW81"/>
      <c r="LVX81"/>
      <c r="LVY81"/>
      <c r="LVZ81"/>
      <c r="LWA81"/>
      <c r="LWB81"/>
      <c r="LWC81"/>
      <c r="LWD81"/>
      <c r="LWE81"/>
      <c r="LWF81"/>
      <c r="LWG81"/>
      <c r="LWH81"/>
      <c r="LWI81"/>
      <c r="LWJ81"/>
      <c r="LWK81"/>
      <c r="LWL81"/>
      <c r="LWM81"/>
      <c r="LWN81"/>
      <c r="LWO81"/>
      <c r="LWP81"/>
      <c r="LWQ81"/>
      <c r="LWR81"/>
      <c r="LWS81"/>
      <c r="LWT81"/>
      <c r="LWU81"/>
      <c r="LWV81"/>
      <c r="LWW81"/>
      <c r="LWX81"/>
      <c r="LWY81"/>
      <c r="LWZ81"/>
      <c r="LXA81"/>
      <c r="LXB81"/>
      <c r="LXC81"/>
      <c r="LXD81"/>
      <c r="LXE81"/>
      <c r="LXF81"/>
      <c r="LXG81"/>
      <c r="LXH81"/>
      <c r="LXI81"/>
      <c r="LXJ81"/>
      <c r="LXK81"/>
      <c r="LXL81"/>
      <c r="LXM81"/>
      <c r="LXN81"/>
      <c r="LXO81"/>
      <c r="LXP81"/>
      <c r="LXQ81"/>
      <c r="LXR81"/>
      <c r="LXS81"/>
      <c r="LXT81"/>
      <c r="LXU81"/>
      <c r="LXV81"/>
      <c r="LXW81"/>
      <c r="LXX81"/>
      <c r="LXY81"/>
      <c r="LXZ81"/>
      <c r="LYA81"/>
      <c r="LYB81"/>
      <c r="LYC81"/>
      <c r="LYD81"/>
      <c r="LYE81"/>
      <c r="LYF81"/>
      <c r="LYG81"/>
      <c r="LYH81"/>
      <c r="LYI81"/>
      <c r="LYJ81"/>
      <c r="LYK81"/>
      <c r="LYL81"/>
      <c r="LYM81"/>
      <c r="LYN81"/>
      <c r="LYO81"/>
      <c r="LYP81"/>
      <c r="LYQ81"/>
      <c r="LYR81"/>
      <c r="LYS81"/>
      <c r="LYT81"/>
      <c r="LYU81"/>
      <c r="LYV81"/>
      <c r="LYW81"/>
      <c r="LYX81"/>
      <c r="LYY81"/>
      <c r="LYZ81"/>
      <c r="LZA81"/>
      <c r="LZB81"/>
      <c r="LZC81"/>
      <c r="LZD81"/>
      <c r="LZE81"/>
      <c r="LZF81"/>
      <c r="LZG81"/>
      <c r="LZH81"/>
      <c r="LZI81"/>
      <c r="LZJ81"/>
      <c r="LZK81"/>
      <c r="LZL81"/>
      <c r="LZM81"/>
      <c r="LZN81"/>
      <c r="LZO81"/>
      <c r="LZP81"/>
      <c r="LZQ81"/>
      <c r="LZR81"/>
      <c r="LZS81"/>
      <c r="LZT81"/>
      <c r="LZU81"/>
      <c r="LZV81"/>
      <c r="LZW81"/>
      <c r="LZX81"/>
      <c r="LZY81"/>
      <c r="LZZ81"/>
      <c r="MAA81"/>
      <c r="MAB81"/>
      <c r="MAC81"/>
      <c r="MAD81"/>
      <c r="MAE81"/>
      <c r="MAF81"/>
      <c r="MAG81"/>
      <c r="MAH81"/>
      <c r="MAI81"/>
      <c r="MAJ81"/>
      <c r="MAK81"/>
      <c r="MAL81"/>
      <c r="MAM81"/>
      <c r="MAN81"/>
      <c r="MAO81"/>
      <c r="MAP81"/>
      <c r="MAQ81"/>
      <c r="MAR81"/>
      <c r="MAS81"/>
      <c r="MAT81"/>
      <c r="MAU81"/>
      <c r="MAV81"/>
      <c r="MAW81"/>
      <c r="MAX81"/>
      <c r="MAY81"/>
      <c r="MAZ81"/>
      <c r="MBA81"/>
      <c r="MBB81"/>
      <c r="MBC81"/>
      <c r="MBD81"/>
      <c r="MBE81"/>
      <c r="MBF81"/>
      <c r="MBG81"/>
      <c r="MBH81"/>
      <c r="MBI81"/>
      <c r="MBJ81"/>
      <c r="MBK81"/>
      <c r="MBL81"/>
      <c r="MBM81"/>
      <c r="MBN81"/>
      <c r="MBO81"/>
      <c r="MBP81"/>
      <c r="MBQ81"/>
      <c r="MBR81"/>
      <c r="MBS81"/>
      <c r="MBT81"/>
      <c r="MBU81"/>
      <c r="MBV81"/>
      <c r="MBW81"/>
      <c r="MBX81"/>
      <c r="MBY81"/>
      <c r="MBZ81"/>
      <c r="MCA81"/>
      <c r="MCB81"/>
      <c r="MCC81"/>
      <c r="MCD81"/>
      <c r="MCE81"/>
      <c r="MCF81"/>
      <c r="MCG81"/>
      <c r="MCH81"/>
      <c r="MCI81"/>
      <c r="MCJ81"/>
      <c r="MCK81"/>
      <c r="MCL81"/>
      <c r="MCM81"/>
      <c r="MCN81"/>
      <c r="MCO81"/>
      <c r="MCP81"/>
      <c r="MCQ81"/>
      <c r="MCR81"/>
      <c r="MCS81"/>
      <c r="MCT81"/>
      <c r="MCU81"/>
      <c r="MCV81"/>
      <c r="MCW81"/>
      <c r="MCX81"/>
      <c r="MCY81"/>
      <c r="MCZ81"/>
      <c r="MDA81"/>
      <c r="MDB81"/>
      <c r="MDC81"/>
      <c r="MDD81"/>
      <c r="MDE81"/>
      <c r="MDF81"/>
      <c r="MDG81"/>
      <c r="MDH81"/>
      <c r="MDI81"/>
      <c r="MDJ81"/>
      <c r="MDK81"/>
      <c r="MDL81"/>
      <c r="MDM81"/>
      <c r="MDN81"/>
      <c r="MDO81"/>
      <c r="MDP81"/>
      <c r="MDQ81"/>
      <c r="MDR81"/>
      <c r="MDS81"/>
      <c r="MDT81"/>
      <c r="MDU81"/>
      <c r="MDV81"/>
      <c r="MDW81"/>
      <c r="MDX81"/>
      <c r="MDY81"/>
      <c r="MDZ81"/>
      <c r="MEA81"/>
      <c r="MEB81"/>
      <c r="MEC81"/>
      <c r="MED81"/>
      <c r="MEE81"/>
      <c r="MEF81"/>
      <c r="MEG81"/>
      <c r="MEH81"/>
      <c r="MEI81"/>
      <c r="MEJ81"/>
      <c r="MEK81"/>
      <c r="MEL81"/>
      <c r="MEM81"/>
      <c r="MEN81"/>
      <c r="MEO81"/>
      <c r="MEP81"/>
      <c r="MEQ81"/>
      <c r="MER81"/>
      <c r="MES81"/>
      <c r="MET81"/>
      <c r="MEU81"/>
      <c r="MEV81"/>
      <c r="MEW81"/>
      <c r="MEX81"/>
      <c r="MEY81"/>
      <c r="MEZ81"/>
      <c r="MFA81"/>
      <c r="MFB81"/>
      <c r="MFC81"/>
      <c r="MFD81"/>
      <c r="MFE81"/>
      <c r="MFF81"/>
      <c r="MFG81"/>
      <c r="MFH81"/>
      <c r="MFI81"/>
      <c r="MFJ81"/>
      <c r="MFK81"/>
      <c r="MFL81"/>
      <c r="MFM81"/>
      <c r="MFN81"/>
      <c r="MFO81"/>
      <c r="MFP81"/>
      <c r="MFQ81"/>
      <c r="MFR81"/>
      <c r="MFS81"/>
      <c r="MFT81"/>
      <c r="MFU81"/>
      <c r="MFV81"/>
      <c r="MFW81"/>
      <c r="MFX81"/>
      <c r="MFY81"/>
      <c r="MFZ81"/>
      <c r="MGA81"/>
      <c r="MGB81"/>
      <c r="MGC81"/>
      <c r="MGD81"/>
      <c r="MGE81"/>
      <c r="MGF81"/>
      <c r="MGG81"/>
      <c r="MGH81"/>
      <c r="MGI81"/>
      <c r="MGJ81"/>
      <c r="MGK81"/>
      <c r="MGL81"/>
      <c r="MGM81"/>
      <c r="MGN81"/>
      <c r="MGO81"/>
      <c r="MGP81"/>
      <c r="MGQ81"/>
      <c r="MGR81"/>
      <c r="MGS81"/>
      <c r="MGT81"/>
      <c r="MGU81"/>
      <c r="MGV81"/>
      <c r="MGW81"/>
      <c r="MGX81"/>
      <c r="MGY81"/>
      <c r="MGZ81"/>
      <c r="MHA81"/>
      <c r="MHB81"/>
      <c r="MHC81"/>
      <c r="MHD81"/>
      <c r="MHE81"/>
      <c r="MHF81"/>
      <c r="MHG81"/>
      <c r="MHH81"/>
      <c r="MHI81"/>
      <c r="MHJ81"/>
      <c r="MHK81"/>
      <c r="MHL81"/>
      <c r="MHM81"/>
      <c r="MHN81"/>
      <c r="MHO81"/>
      <c r="MHP81"/>
      <c r="MHQ81"/>
      <c r="MHR81"/>
      <c r="MHS81"/>
      <c r="MHT81"/>
      <c r="MHU81"/>
      <c r="MHV81"/>
      <c r="MHW81"/>
      <c r="MHX81"/>
      <c r="MHY81"/>
      <c r="MHZ81"/>
      <c r="MIA81"/>
      <c r="MIB81"/>
      <c r="MIC81"/>
      <c r="MID81"/>
      <c r="MIE81"/>
      <c r="MIF81"/>
      <c r="MIG81"/>
      <c r="MIH81"/>
      <c r="MII81"/>
      <c r="MIJ81"/>
      <c r="MIK81"/>
      <c r="MIL81"/>
      <c r="MIM81"/>
      <c r="MIN81"/>
      <c r="MIO81"/>
      <c r="MIP81"/>
      <c r="MIQ81"/>
      <c r="MIR81"/>
      <c r="MIS81"/>
      <c r="MIT81"/>
      <c r="MIU81"/>
      <c r="MIV81"/>
      <c r="MIW81"/>
      <c r="MIX81"/>
      <c r="MIY81"/>
      <c r="MIZ81"/>
      <c r="MJA81"/>
      <c r="MJB81"/>
      <c r="MJC81"/>
      <c r="MJD81"/>
      <c r="MJE81"/>
      <c r="MJF81"/>
      <c r="MJG81"/>
      <c r="MJH81"/>
      <c r="MJI81"/>
      <c r="MJJ81"/>
      <c r="MJK81"/>
      <c r="MJL81"/>
      <c r="MJM81"/>
      <c r="MJN81"/>
      <c r="MJO81"/>
      <c r="MJP81"/>
      <c r="MJQ81"/>
      <c r="MJR81"/>
      <c r="MJS81"/>
      <c r="MJT81"/>
      <c r="MJU81"/>
      <c r="MJV81"/>
      <c r="MJW81"/>
      <c r="MJX81"/>
      <c r="MJY81"/>
      <c r="MJZ81"/>
      <c r="MKA81"/>
      <c r="MKB81"/>
      <c r="MKC81"/>
      <c r="MKD81"/>
      <c r="MKE81"/>
      <c r="MKF81"/>
      <c r="MKG81"/>
      <c r="MKH81"/>
      <c r="MKI81"/>
      <c r="MKJ81"/>
      <c r="MKK81"/>
      <c r="MKL81"/>
      <c r="MKM81"/>
      <c r="MKN81"/>
      <c r="MKO81"/>
      <c r="MKP81"/>
      <c r="MKQ81"/>
      <c r="MKR81"/>
      <c r="MKS81"/>
      <c r="MKT81"/>
      <c r="MKU81"/>
      <c r="MKV81"/>
      <c r="MKW81"/>
      <c r="MKX81"/>
      <c r="MKY81"/>
      <c r="MKZ81"/>
      <c r="MLA81"/>
      <c r="MLB81"/>
      <c r="MLC81"/>
      <c r="MLD81"/>
      <c r="MLE81"/>
      <c r="MLF81"/>
      <c r="MLG81"/>
      <c r="MLH81"/>
      <c r="MLI81"/>
      <c r="MLJ81"/>
      <c r="MLK81"/>
      <c r="MLL81"/>
      <c r="MLM81"/>
      <c r="MLN81"/>
      <c r="MLO81"/>
      <c r="MLP81"/>
      <c r="MLQ81"/>
      <c r="MLR81"/>
      <c r="MLS81"/>
      <c r="MLT81"/>
      <c r="MLU81"/>
      <c r="MLV81"/>
      <c r="MLW81"/>
      <c r="MLX81"/>
      <c r="MLY81"/>
      <c r="MLZ81"/>
      <c r="MMA81"/>
      <c r="MMB81"/>
      <c r="MMC81"/>
      <c r="MMD81"/>
      <c r="MME81"/>
      <c r="MMF81"/>
      <c r="MMG81"/>
      <c r="MMH81"/>
      <c r="MMI81"/>
      <c r="MMJ81"/>
      <c r="MMK81"/>
      <c r="MML81"/>
      <c r="MMM81"/>
      <c r="MMN81"/>
      <c r="MMO81"/>
      <c r="MMP81"/>
      <c r="MMQ81"/>
      <c r="MMR81"/>
      <c r="MMS81"/>
      <c r="MMT81"/>
      <c r="MMU81"/>
      <c r="MMV81"/>
      <c r="MMW81"/>
      <c r="MMX81"/>
      <c r="MMY81"/>
      <c r="MMZ81"/>
      <c r="MNA81"/>
      <c r="MNB81"/>
      <c r="MNC81"/>
      <c r="MND81"/>
      <c r="MNE81"/>
      <c r="MNF81"/>
      <c r="MNG81"/>
      <c r="MNH81"/>
      <c r="MNI81"/>
      <c r="MNJ81"/>
      <c r="MNK81"/>
      <c r="MNL81"/>
      <c r="MNM81"/>
      <c r="MNN81"/>
      <c r="MNO81"/>
      <c r="MNP81"/>
      <c r="MNQ81"/>
      <c r="MNR81"/>
      <c r="MNS81"/>
      <c r="MNT81"/>
      <c r="MNU81"/>
      <c r="MNV81"/>
      <c r="MNW81"/>
      <c r="MNX81"/>
      <c r="MNY81"/>
      <c r="MNZ81"/>
      <c r="MOA81"/>
      <c r="MOB81"/>
      <c r="MOC81"/>
      <c r="MOD81"/>
      <c r="MOE81"/>
      <c r="MOF81"/>
      <c r="MOG81"/>
      <c r="MOH81"/>
      <c r="MOI81"/>
      <c r="MOJ81"/>
      <c r="MOK81"/>
      <c r="MOL81"/>
      <c r="MOM81"/>
      <c r="MON81"/>
      <c r="MOO81"/>
      <c r="MOP81"/>
      <c r="MOQ81"/>
      <c r="MOR81"/>
      <c r="MOS81"/>
      <c r="MOT81"/>
      <c r="MOU81"/>
      <c r="MOV81"/>
      <c r="MOW81"/>
      <c r="MOX81"/>
      <c r="MOY81"/>
      <c r="MOZ81"/>
      <c r="MPA81"/>
      <c r="MPB81"/>
      <c r="MPC81"/>
      <c r="MPD81"/>
      <c r="MPE81"/>
      <c r="MPF81"/>
      <c r="MPG81"/>
      <c r="MPH81"/>
      <c r="MPI81"/>
      <c r="MPJ81"/>
      <c r="MPK81"/>
      <c r="MPL81"/>
      <c r="MPM81"/>
      <c r="MPN81"/>
      <c r="MPO81"/>
      <c r="MPP81"/>
      <c r="MPQ81"/>
      <c r="MPR81"/>
      <c r="MPS81"/>
      <c r="MPT81"/>
      <c r="MPU81"/>
      <c r="MPV81"/>
      <c r="MPW81"/>
      <c r="MPX81"/>
      <c r="MPY81"/>
      <c r="MPZ81"/>
      <c r="MQA81"/>
      <c r="MQB81"/>
      <c r="MQC81"/>
      <c r="MQD81"/>
      <c r="MQE81"/>
      <c r="MQF81"/>
      <c r="MQG81"/>
      <c r="MQH81"/>
      <c r="MQI81"/>
      <c r="MQJ81"/>
      <c r="MQK81"/>
      <c r="MQL81"/>
      <c r="MQM81"/>
      <c r="MQN81"/>
      <c r="MQO81"/>
      <c r="MQP81"/>
      <c r="MQQ81"/>
      <c r="MQR81"/>
      <c r="MQS81"/>
      <c r="MQT81"/>
      <c r="MQU81"/>
      <c r="MQV81"/>
      <c r="MQW81"/>
      <c r="MQX81"/>
      <c r="MQY81"/>
      <c r="MQZ81"/>
      <c r="MRA81"/>
      <c r="MRB81"/>
      <c r="MRC81"/>
      <c r="MRD81"/>
      <c r="MRE81"/>
      <c r="MRF81"/>
      <c r="MRG81"/>
      <c r="MRH81"/>
      <c r="MRI81"/>
      <c r="MRJ81"/>
      <c r="MRK81"/>
      <c r="MRL81"/>
      <c r="MRM81"/>
      <c r="MRN81"/>
      <c r="MRO81"/>
      <c r="MRP81"/>
      <c r="MRQ81"/>
      <c r="MRR81"/>
      <c r="MRS81"/>
      <c r="MRT81"/>
      <c r="MRU81"/>
      <c r="MRV81"/>
      <c r="MRW81"/>
      <c r="MRX81"/>
      <c r="MRY81"/>
      <c r="MRZ81"/>
      <c r="MSA81"/>
      <c r="MSB81"/>
      <c r="MSC81"/>
      <c r="MSD81"/>
      <c r="MSE81"/>
      <c r="MSF81"/>
      <c r="MSG81"/>
      <c r="MSH81"/>
      <c r="MSI81"/>
      <c r="MSJ81"/>
      <c r="MSK81"/>
      <c r="MSL81"/>
      <c r="MSM81"/>
      <c r="MSN81"/>
      <c r="MSO81"/>
      <c r="MSP81"/>
      <c r="MSQ81"/>
      <c r="MSR81"/>
      <c r="MSS81"/>
      <c r="MST81"/>
      <c r="MSU81"/>
      <c r="MSV81"/>
      <c r="MSW81"/>
      <c r="MSX81"/>
      <c r="MSY81"/>
      <c r="MSZ81"/>
      <c r="MTA81"/>
      <c r="MTB81"/>
      <c r="MTC81"/>
      <c r="MTD81"/>
      <c r="MTE81"/>
      <c r="MTF81"/>
      <c r="MTG81"/>
      <c r="MTH81"/>
      <c r="MTI81"/>
      <c r="MTJ81"/>
      <c r="MTK81"/>
      <c r="MTL81"/>
      <c r="MTM81"/>
      <c r="MTN81"/>
      <c r="MTO81"/>
      <c r="MTP81"/>
      <c r="MTQ81"/>
      <c r="MTR81"/>
      <c r="MTS81"/>
      <c r="MTT81"/>
      <c r="MTU81"/>
      <c r="MTV81"/>
      <c r="MTW81"/>
      <c r="MTX81"/>
      <c r="MTY81"/>
      <c r="MTZ81"/>
      <c r="MUA81"/>
      <c r="MUB81"/>
      <c r="MUC81"/>
      <c r="MUD81"/>
      <c r="MUE81"/>
      <c r="MUF81"/>
      <c r="MUG81"/>
      <c r="MUH81"/>
      <c r="MUI81"/>
      <c r="MUJ81"/>
      <c r="MUK81"/>
      <c r="MUL81"/>
      <c r="MUM81"/>
      <c r="MUN81"/>
      <c r="MUO81"/>
      <c r="MUP81"/>
      <c r="MUQ81"/>
      <c r="MUR81"/>
      <c r="MUS81"/>
      <c r="MUT81"/>
      <c r="MUU81"/>
      <c r="MUV81"/>
      <c r="MUW81"/>
      <c r="MUX81"/>
      <c r="MUY81"/>
      <c r="MUZ81"/>
      <c r="MVA81"/>
      <c r="MVB81"/>
      <c r="MVC81"/>
      <c r="MVD81"/>
      <c r="MVE81"/>
      <c r="MVF81"/>
      <c r="MVG81"/>
      <c r="MVH81"/>
      <c r="MVI81"/>
      <c r="MVJ81"/>
      <c r="MVK81"/>
      <c r="MVL81"/>
      <c r="MVM81"/>
      <c r="MVN81"/>
      <c r="MVO81"/>
      <c r="MVP81"/>
      <c r="MVQ81"/>
      <c r="MVR81"/>
      <c r="MVS81"/>
      <c r="MVT81"/>
      <c r="MVU81"/>
      <c r="MVV81"/>
      <c r="MVW81"/>
      <c r="MVX81"/>
      <c r="MVY81"/>
      <c r="MVZ81"/>
      <c r="MWA81"/>
      <c r="MWB81"/>
      <c r="MWC81"/>
      <c r="MWD81"/>
      <c r="MWE81"/>
      <c r="MWF81"/>
      <c r="MWG81"/>
      <c r="MWH81"/>
      <c r="MWI81"/>
      <c r="MWJ81"/>
      <c r="MWK81"/>
      <c r="MWL81"/>
      <c r="MWM81"/>
      <c r="MWN81"/>
      <c r="MWO81"/>
      <c r="MWP81"/>
      <c r="MWQ81"/>
      <c r="MWR81"/>
      <c r="MWS81"/>
      <c r="MWT81"/>
      <c r="MWU81"/>
      <c r="MWV81"/>
      <c r="MWW81"/>
      <c r="MWX81"/>
      <c r="MWY81"/>
      <c r="MWZ81"/>
      <c r="MXA81"/>
      <c r="MXB81"/>
      <c r="MXC81"/>
      <c r="MXD81"/>
      <c r="MXE81"/>
      <c r="MXF81"/>
      <c r="MXG81"/>
      <c r="MXH81"/>
      <c r="MXI81"/>
      <c r="MXJ81"/>
      <c r="MXK81"/>
      <c r="MXL81"/>
      <c r="MXM81"/>
      <c r="MXN81"/>
      <c r="MXO81"/>
      <c r="MXP81"/>
      <c r="MXQ81"/>
      <c r="MXR81"/>
      <c r="MXS81"/>
      <c r="MXT81"/>
      <c r="MXU81"/>
      <c r="MXV81"/>
      <c r="MXW81"/>
      <c r="MXX81"/>
      <c r="MXY81"/>
      <c r="MXZ81"/>
      <c r="MYA81"/>
      <c r="MYB81"/>
      <c r="MYC81"/>
      <c r="MYD81"/>
      <c r="MYE81"/>
      <c r="MYF81"/>
      <c r="MYG81"/>
      <c r="MYH81"/>
      <c r="MYI81"/>
      <c r="MYJ81"/>
      <c r="MYK81"/>
      <c r="MYL81"/>
      <c r="MYM81"/>
      <c r="MYN81"/>
      <c r="MYO81"/>
      <c r="MYP81"/>
      <c r="MYQ81"/>
      <c r="MYR81"/>
      <c r="MYS81"/>
      <c r="MYT81"/>
      <c r="MYU81"/>
      <c r="MYV81"/>
      <c r="MYW81"/>
      <c r="MYX81"/>
      <c r="MYY81"/>
      <c r="MYZ81"/>
      <c r="MZA81"/>
      <c r="MZB81"/>
      <c r="MZC81"/>
      <c r="MZD81"/>
      <c r="MZE81"/>
      <c r="MZF81"/>
      <c r="MZG81"/>
      <c r="MZH81"/>
      <c r="MZI81"/>
      <c r="MZJ81"/>
      <c r="MZK81"/>
      <c r="MZL81"/>
      <c r="MZM81"/>
      <c r="MZN81"/>
      <c r="MZO81"/>
      <c r="MZP81"/>
      <c r="MZQ81"/>
      <c r="MZR81"/>
      <c r="MZS81"/>
      <c r="MZT81"/>
      <c r="MZU81"/>
      <c r="MZV81"/>
      <c r="MZW81"/>
      <c r="MZX81"/>
      <c r="MZY81"/>
      <c r="MZZ81"/>
      <c r="NAA81"/>
      <c r="NAB81"/>
      <c r="NAC81"/>
      <c r="NAD81"/>
      <c r="NAE81"/>
      <c r="NAF81"/>
      <c r="NAG81"/>
      <c r="NAH81"/>
      <c r="NAI81"/>
      <c r="NAJ81"/>
      <c r="NAK81"/>
      <c r="NAL81"/>
      <c r="NAM81"/>
      <c r="NAN81"/>
      <c r="NAO81"/>
      <c r="NAP81"/>
      <c r="NAQ81"/>
      <c r="NAR81"/>
      <c r="NAS81"/>
      <c r="NAT81"/>
      <c r="NAU81"/>
      <c r="NAV81"/>
      <c r="NAW81"/>
      <c r="NAX81"/>
      <c r="NAY81"/>
      <c r="NAZ81"/>
      <c r="NBA81"/>
      <c r="NBB81"/>
      <c r="NBC81"/>
      <c r="NBD81"/>
      <c r="NBE81"/>
      <c r="NBF81"/>
      <c r="NBG81"/>
      <c r="NBH81"/>
      <c r="NBI81"/>
      <c r="NBJ81"/>
      <c r="NBK81"/>
      <c r="NBL81"/>
      <c r="NBM81"/>
      <c r="NBN81"/>
      <c r="NBO81"/>
      <c r="NBP81"/>
      <c r="NBQ81"/>
      <c r="NBR81"/>
      <c r="NBS81"/>
      <c r="NBT81"/>
      <c r="NBU81"/>
      <c r="NBV81"/>
      <c r="NBW81"/>
      <c r="NBX81"/>
      <c r="NBY81"/>
      <c r="NBZ81"/>
      <c r="NCA81"/>
      <c r="NCB81"/>
      <c r="NCC81"/>
      <c r="NCD81"/>
      <c r="NCE81"/>
      <c r="NCF81"/>
      <c r="NCG81"/>
      <c r="NCH81"/>
      <c r="NCI81"/>
      <c r="NCJ81"/>
      <c r="NCK81"/>
      <c r="NCL81"/>
      <c r="NCM81"/>
      <c r="NCN81"/>
      <c r="NCO81"/>
      <c r="NCP81"/>
      <c r="NCQ81"/>
      <c r="NCR81"/>
      <c r="NCS81"/>
      <c r="NCT81"/>
      <c r="NCU81"/>
      <c r="NCV81"/>
      <c r="NCW81"/>
      <c r="NCX81"/>
      <c r="NCY81"/>
      <c r="NCZ81"/>
      <c r="NDA81"/>
      <c r="NDB81"/>
      <c r="NDC81"/>
      <c r="NDD81"/>
      <c r="NDE81"/>
      <c r="NDF81"/>
      <c r="NDG81"/>
      <c r="NDH81"/>
      <c r="NDI81"/>
      <c r="NDJ81"/>
      <c r="NDK81"/>
      <c r="NDL81"/>
      <c r="NDM81"/>
      <c r="NDN81"/>
      <c r="NDO81"/>
      <c r="NDP81"/>
      <c r="NDQ81"/>
      <c r="NDR81"/>
      <c r="NDS81"/>
      <c r="NDT81"/>
      <c r="NDU81"/>
      <c r="NDV81"/>
      <c r="NDW81"/>
      <c r="NDX81"/>
      <c r="NDY81"/>
      <c r="NDZ81"/>
      <c r="NEA81"/>
      <c r="NEB81"/>
      <c r="NEC81"/>
      <c r="NED81"/>
      <c r="NEE81"/>
      <c r="NEF81"/>
      <c r="NEG81"/>
      <c r="NEH81"/>
      <c r="NEI81"/>
      <c r="NEJ81"/>
      <c r="NEK81"/>
      <c r="NEL81"/>
      <c r="NEM81"/>
      <c r="NEN81"/>
      <c r="NEO81"/>
      <c r="NEP81"/>
      <c r="NEQ81"/>
      <c r="NER81"/>
      <c r="NES81"/>
      <c r="NET81"/>
      <c r="NEU81"/>
      <c r="NEV81"/>
      <c r="NEW81"/>
      <c r="NEX81"/>
      <c r="NEY81"/>
      <c r="NEZ81"/>
      <c r="NFA81"/>
      <c r="NFB81"/>
      <c r="NFC81"/>
      <c r="NFD81"/>
      <c r="NFE81"/>
      <c r="NFF81"/>
      <c r="NFG81"/>
      <c r="NFH81"/>
      <c r="NFI81"/>
      <c r="NFJ81"/>
      <c r="NFK81"/>
      <c r="NFL81"/>
      <c r="NFM81"/>
      <c r="NFN81"/>
      <c r="NFO81"/>
      <c r="NFP81"/>
      <c r="NFQ81"/>
      <c r="NFR81"/>
      <c r="NFS81"/>
      <c r="NFT81"/>
      <c r="NFU81"/>
      <c r="NFV81"/>
      <c r="NFW81"/>
      <c r="NFX81"/>
      <c r="NFY81"/>
      <c r="NFZ81"/>
      <c r="NGA81"/>
      <c r="NGB81"/>
      <c r="NGC81"/>
      <c r="NGD81"/>
      <c r="NGE81"/>
      <c r="NGF81"/>
      <c r="NGG81"/>
      <c r="NGH81"/>
      <c r="NGI81"/>
      <c r="NGJ81"/>
      <c r="NGK81"/>
      <c r="NGL81"/>
      <c r="NGM81"/>
      <c r="NGN81"/>
      <c r="NGO81"/>
      <c r="NGP81"/>
      <c r="NGQ81"/>
      <c r="NGR81"/>
      <c r="NGS81"/>
      <c r="NGT81"/>
      <c r="NGU81"/>
      <c r="NGV81"/>
      <c r="NGW81"/>
      <c r="NGX81"/>
      <c r="NGY81"/>
      <c r="NGZ81"/>
      <c r="NHA81"/>
      <c r="NHB81"/>
      <c r="NHC81"/>
      <c r="NHD81"/>
      <c r="NHE81"/>
      <c r="NHF81"/>
      <c r="NHG81"/>
      <c r="NHH81"/>
      <c r="NHI81"/>
      <c r="NHJ81"/>
      <c r="NHK81"/>
      <c r="NHL81"/>
      <c r="NHM81"/>
      <c r="NHN81"/>
      <c r="NHO81"/>
      <c r="NHP81"/>
      <c r="NHQ81"/>
      <c r="NHR81"/>
      <c r="NHS81"/>
      <c r="NHT81"/>
      <c r="NHU81"/>
      <c r="NHV81"/>
      <c r="NHW81"/>
      <c r="NHX81"/>
      <c r="NHY81"/>
      <c r="NHZ81"/>
      <c r="NIA81"/>
      <c r="NIB81"/>
      <c r="NIC81"/>
      <c r="NID81"/>
      <c r="NIE81"/>
      <c r="NIF81"/>
      <c r="NIG81"/>
      <c r="NIH81"/>
      <c r="NII81"/>
      <c r="NIJ81"/>
      <c r="NIK81"/>
      <c r="NIL81"/>
      <c r="NIM81"/>
      <c r="NIN81"/>
      <c r="NIO81"/>
      <c r="NIP81"/>
      <c r="NIQ81"/>
      <c r="NIR81"/>
      <c r="NIS81"/>
      <c r="NIT81"/>
      <c r="NIU81"/>
      <c r="NIV81"/>
      <c r="NIW81"/>
      <c r="NIX81"/>
      <c r="NIY81"/>
      <c r="NIZ81"/>
      <c r="NJA81"/>
      <c r="NJB81"/>
      <c r="NJC81"/>
      <c r="NJD81"/>
      <c r="NJE81"/>
      <c r="NJF81"/>
      <c r="NJG81"/>
      <c r="NJH81"/>
      <c r="NJI81"/>
      <c r="NJJ81"/>
      <c r="NJK81"/>
      <c r="NJL81"/>
      <c r="NJM81"/>
      <c r="NJN81"/>
      <c r="NJO81"/>
      <c r="NJP81"/>
      <c r="NJQ81"/>
      <c r="NJR81"/>
      <c r="NJS81"/>
      <c r="NJT81"/>
      <c r="NJU81"/>
      <c r="NJV81"/>
      <c r="NJW81"/>
      <c r="NJX81"/>
      <c r="NJY81"/>
      <c r="NJZ81"/>
      <c r="NKA81"/>
      <c r="NKB81"/>
      <c r="NKC81"/>
      <c r="NKD81"/>
      <c r="NKE81"/>
      <c r="NKF81"/>
      <c r="NKG81"/>
      <c r="NKH81"/>
      <c r="NKI81"/>
      <c r="NKJ81"/>
      <c r="NKK81"/>
      <c r="NKL81"/>
      <c r="NKM81"/>
      <c r="NKN81"/>
      <c r="NKO81"/>
      <c r="NKP81"/>
      <c r="NKQ81"/>
      <c r="NKR81"/>
      <c r="NKS81"/>
      <c r="NKT81"/>
      <c r="NKU81"/>
      <c r="NKV81"/>
      <c r="NKW81"/>
      <c r="NKX81"/>
      <c r="NKY81"/>
      <c r="NKZ81"/>
      <c r="NLA81"/>
      <c r="NLB81"/>
      <c r="NLC81"/>
      <c r="NLD81"/>
      <c r="NLE81"/>
      <c r="NLF81"/>
      <c r="NLG81"/>
      <c r="NLH81"/>
      <c r="NLI81"/>
      <c r="NLJ81"/>
      <c r="NLK81"/>
      <c r="NLL81"/>
      <c r="NLM81"/>
      <c r="NLN81"/>
      <c r="NLO81"/>
      <c r="NLP81"/>
      <c r="NLQ81"/>
      <c r="NLR81"/>
      <c r="NLS81"/>
      <c r="NLT81"/>
      <c r="NLU81"/>
      <c r="NLV81"/>
      <c r="NLW81"/>
      <c r="NLX81"/>
      <c r="NLY81"/>
      <c r="NLZ81"/>
      <c r="NMA81"/>
      <c r="NMB81"/>
      <c r="NMC81"/>
      <c r="NMD81"/>
      <c r="NME81"/>
      <c r="NMF81"/>
      <c r="NMG81"/>
      <c r="NMH81"/>
      <c r="NMI81"/>
      <c r="NMJ81"/>
      <c r="NMK81"/>
      <c r="NML81"/>
      <c r="NMM81"/>
      <c r="NMN81"/>
      <c r="NMO81"/>
      <c r="NMP81"/>
      <c r="NMQ81"/>
      <c r="NMR81"/>
      <c r="NMS81"/>
      <c r="NMT81"/>
      <c r="NMU81"/>
      <c r="NMV81"/>
      <c r="NMW81"/>
      <c r="NMX81"/>
      <c r="NMY81"/>
      <c r="NMZ81"/>
      <c r="NNA81"/>
      <c r="NNB81"/>
      <c r="NNC81"/>
      <c r="NND81"/>
      <c r="NNE81"/>
      <c r="NNF81"/>
      <c r="NNG81"/>
      <c r="NNH81"/>
      <c r="NNI81"/>
      <c r="NNJ81"/>
      <c r="NNK81"/>
      <c r="NNL81"/>
      <c r="NNM81"/>
      <c r="NNN81"/>
      <c r="NNO81"/>
      <c r="NNP81"/>
      <c r="NNQ81"/>
      <c r="NNR81"/>
      <c r="NNS81"/>
      <c r="NNT81"/>
      <c r="NNU81"/>
      <c r="NNV81"/>
      <c r="NNW81"/>
      <c r="NNX81"/>
      <c r="NNY81"/>
      <c r="NNZ81"/>
      <c r="NOA81"/>
      <c r="NOB81"/>
      <c r="NOC81"/>
      <c r="NOD81"/>
      <c r="NOE81"/>
      <c r="NOF81"/>
      <c r="NOG81"/>
      <c r="NOH81"/>
      <c r="NOI81"/>
      <c r="NOJ81"/>
      <c r="NOK81"/>
      <c r="NOL81"/>
      <c r="NOM81"/>
      <c r="NON81"/>
      <c r="NOO81"/>
      <c r="NOP81"/>
      <c r="NOQ81"/>
      <c r="NOR81"/>
      <c r="NOS81"/>
      <c r="NOT81"/>
      <c r="NOU81"/>
      <c r="NOV81"/>
      <c r="NOW81"/>
      <c r="NOX81"/>
      <c r="NOY81"/>
      <c r="NOZ81"/>
      <c r="NPA81"/>
      <c r="NPB81"/>
      <c r="NPC81"/>
      <c r="NPD81"/>
      <c r="NPE81"/>
      <c r="NPF81"/>
      <c r="NPG81"/>
      <c r="NPH81"/>
      <c r="NPI81"/>
      <c r="NPJ81"/>
      <c r="NPK81"/>
      <c r="NPL81"/>
      <c r="NPM81"/>
      <c r="NPN81"/>
      <c r="NPO81"/>
      <c r="NPP81"/>
      <c r="NPQ81"/>
      <c r="NPR81"/>
      <c r="NPS81"/>
      <c r="NPT81"/>
      <c r="NPU81"/>
      <c r="NPV81"/>
      <c r="NPW81"/>
      <c r="NPX81"/>
      <c r="NPY81"/>
      <c r="NPZ81"/>
      <c r="NQA81"/>
      <c r="NQB81"/>
      <c r="NQC81"/>
      <c r="NQD81"/>
      <c r="NQE81"/>
      <c r="NQF81"/>
      <c r="NQG81"/>
      <c r="NQH81"/>
      <c r="NQI81"/>
      <c r="NQJ81"/>
      <c r="NQK81"/>
      <c r="NQL81"/>
      <c r="NQM81"/>
      <c r="NQN81"/>
      <c r="NQO81"/>
      <c r="NQP81"/>
      <c r="NQQ81"/>
      <c r="NQR81"/>
      <c r="NQS81"/>
      <c r="NQT81"/>
      <c r="NQU81"/>
      <c r="NQV81"/>
      <c r="NQW81"/>
      <c r="NQX81"/>
      <c r="NQY81"/>
      <c r="NQZ81"/>
      <c r="NRA81"/>
      <c r="NRB81"/>
      <c r="NRC81"/>
      <c r="NRD81"/>
      <c r="NRE81"/>
      <c r="NRF81"/>
      <c r="NRG81"/>
      <c r="NRH81"/>
      <c r="NRI81"/>
      <c r="NRJ81"/>
      <c r="NRK81"/>
      <c r="NRL81"/>
      <c r="NRM81"/>
      <c r="NRN81"/>
      <c r="NRO81"/>
      <c r="NRP81"/>
      <c r="NRQ81"/>
      <c r="NRR81"/>
      <c r="NRS81"/>
      <c r="NRT81"/>
      <c r="NRU81"/>
      <c r="NRV81"/>
      <c r="NRW81"/>
      <c r="NRX81"/>
      <c r="NRY81"/>
      <c r="NRZ81"/>
      <c r="NSA81"/>
      <c r="NSB81"/>
      <c r="NSC81"/>
      <c r="NSD81"/>
      <c r="NSE81"/>
      <c r="NSF81"/>
      <c r="NSG81"/>
      <c r="NSH81"/>
      <c r="NSI81"/>
      <c r="NSJ81"/>
      <c r="NSK81"/>
      <c r="NSL81"/>
      <c r="NSM81"/>
      <c r="NSN81"/>
      <c r="NSO81"/>
      <c r="NSP81"/>
      <c r="NSQ81"/>
      <c r="NSR81"/>
      <c r="NSS81"/>
      <c r="NST81"/>
      <c r="NSU81"/>
      <c r="NSV81"/>
      <c r="NSW81"/>
      <c r="NSX81"/>
      <c r="NSY81"/>
      <c r="NSZ81"/>
      <c r="NTA81"/>
      <c r="NTB81"/>
      <c r="NTC81"/>
      <c r="NTD81"/>
      <c r="NTE81"/>
      <c r="NTF81"/>
      <c r="NTG81"/>
      <c r="NTH81"/>
      <c r="NTI81"/>
      <c r="NTJ81"/>
      <c r="NTK81"/>
      <c r="NTL81"/>
      <c r="NTM81"/>
      <c r="NTN81"/>
      <c r="NTO81"/>
      <c r="NTP81"/>
      <c r="NTQ81"/>
      <c r="NTR81"/>
      <c r="NTS81"/>
      <c r="NTT81"/>
      <c r="NTU81"/>
      <c r="NTV81"/>
      <c r="NTW81"/>
      <c r="NTX81"/>
      <c r="NTY81"/>
      <c r="NTZ81"/>
      <c r="NUA81"/>
      <c r="NUB81"/>
      <c r="NUC81"/>
      <c r="NUD81"/>
      <c r="NUE81"/>
      <c r="NUF81"/>
      <c r="NUG81"/>
      <c r="NUH81"/>
      <c r="NUI81"/>
      <c r="NUJ81"/>
      <c r="NUK81"/>
      <c r="NUL81"/>
      <c r="NUM81"/>
      <c r="NUN81"/>
      <c r="NUO81"/>
      <c r="NUP81"/>
      <c r="NUQ81"/>
      <c r="NUR81"/>
      <c r="NUS81"/>
      <c r="NUT81"/>
      <c r="NUU81"/>
      <c r="NUV81"/>
      <c r="NUW81"/>
      <c r="NUX81"/>
      <c r="NUY81"/>
      <c r="NUZ81"/>
      <c r="NVA81"/>
      <c r="NVB81"/>
      <c r="NVC81"/>
      <c r="NVD81"/>
      <c r="NVE81"/>
      <c r="NVF81"/>
      <c r="NVG81"/>
      <c r="NVH81"/>
      <c r="NVI81"/>
      <c r="NVJ81"/>
      <c r="NVK81"/>
      <c r="NVL81"/>
      <c r="NVM81"/>
      <c r="NVN81"/>
      <c r="NVO81"/>
      <c r="NVP81"/>
      <c r="NVQ81"/>
      <c r="NVR81"/>
      <c r="NVS81"/>
      <c r="NVT81"/>
      <c r="NVU81"/>
      <c r="NVV81"/>
      <c r="NVW81"/>
      <c r="NVX81"/>
      <c r="NVY81"/>
      <c r="NVZ81"/>
      <c r="NWA81"/>
      <c r="NWB81"/>
      <c r="NWC81"/>
      <c r="NWD81"/>
      <c r="NWE81"/>
      <c r="NWF81"/>
      <c r="NWG81"/>
      <c r="NWH81"/>
      <c r="NWI81"/>
      <c r="NWJ81"/>
      <c r="NWK81"/>
      <c r="NWL81"/>
      <c r="NWM81"/>
      <c r="NWN81"/>
      <c r="NWO81"/>
      <c r="NWP81"/>
      <c r="NWQ81"/>
      <c r="NWR81"/>
      <c r="NWS81"/>
      <c r="NWT81"/>
      <c r="NWU81"/>
      <c r="NWV81"/>
      <c r="NWW81"/>
      <c r="NWX81"/>
      <c r="NWY81"/>
      <c r="NWZ81"/>
      <c r="NXA81"/>
      <c r="NXB81"/>
      <c r="NXC81"/>
      <c r="NXD81"/>
      <c r="NXE81"/>
      <c r="NXF81"/>
      <c r="NXG81"/>
      <c r="NXH81"/>
      <c r="NXI81"/>
      <c r="NXJ81"/>
      <c r="NXK81"/>
      <c r="NXL81"/>
      <c r="NXM81"/>
      <c r="NXN81"/>
      <c r="NXO81"/>
      <c r="NXP81"/>
      <c r="NXQ81"/>
      <c r="NXR81"/>
      <c r="NXS81"/>
      <c r="NXT81"/>
      <c r="NXU81"/>
      <c r="NXV81"/>
      <c r="NXW81"/>
      <c r="NXX81"/>
      <c r="NXY81"/>
      <c r="NXZ81"/>
      <c r="NYA81"/>
      <c r="NYB81"/>
      <c r="NYC81"/>
      <c r="NYD81"/>
      <c r="NYE81"/>
      <c r="NYF81"/>
      <c r="NYG81"/>
      <c r="NYH81"/>
      <c r="NYI81"/>
      <c r="NYJ81"/>
      <c r="NYK81"/>
      <c r="NYL81"/>
      <c r="NYM81"/>
      <c r="NYN81"/>
      <c r="NYO81"/>
      <c r="NYP81"/>
      <c r="NYQ81"/>
      <c r="NYR81"/>
      <c r="NYS81"/>
      <c r="NYT81"/>
      <c r="NYU81"/>
      <c r="NYV81"/>
      <c r="NYW81"/>
      <c r="NYX81"/>
      <c r="NYY81"/>
      <c r="NYZ81"/>
      <c r="NZA81"/>
      <c r="NZB81"/>
      <c r="NZC81"/>
      <c r="NZD81"/>
      <c r="NZE81"/>
      <c r="NZF81"/>
      <c r="NZG81"/>
      <c r="NZH81"/>
      <c r="NZI81"/>
      <c r="NZJ81"/>
      <c r="NZK81"/>
      <c r="NZL81"/>
      <c r="NZM81"/>
      <c r="NZN81"/>
      <c r="NZO81"/>
      <c r="NZP81"/>
      <c r="NZQ81"/>
      <c r="NZR81"/>
      <c r="NZS81"/>
      <c r="NZT81"/>
      <c r="NZU81"/>
      <c r="NZV81"/>
      <c r="NZW81"/>
      <c r="NZX81"/>
      <c r="NZY81"/>
      <c r="NZZ81"/>
      <c r="OAA81"/>
      <c r="OAB81"/>
      <c r="OAC81"/>
      <c r="OAD81"/>
      <c r="OAE81"/>
      <c r="OAF81"/>
      <c r="OAG81"/>
      <c r="OAH81"/>
      <c r="OAI81"/>
      <c r="OAJ81"/>
      <c r="OAK81"/>
      <c r="OAL81"/>
      <c r="OAM81"/>
      <c r="OAN81"/>
      <c r="OAO81"/>
      <c r="OAP81"/>
      <c r="OAQ81"/>
      <c r="OAR81"/>
      <c r="OAS81"/>
      <c r="OAT81"/>
      <c r="OAU81"/>
      <c r="OAV81"/>
      <c r="OAW81"/>
      <c r="OAX81"/>
      <c r="OAY81"/>
      <c r="OAZ81"/>
      <c r="OBA81"/>
      <c r="OBB81"/>
      <c r="OBC81"/>
      <c r="OBD81"/>
      <c r="OBE81"/>
      <c r="OBF81"/>
      <c r="OBG81"/>
      <c r="OBH81"/>
      <c r="OBI81"/>
      <c r="OBJ81"/>
      <c r="OBK81"/>
      <c r="OBL81"/>
      <c r="OBM81"/>
      <c r="OBN81"/>
      <c r="OBO81"/>
      <c r="OBP81"/>
      <c r="OBQ81"/>
      <c r="OBR81"/>
      <c r="OBS81"/>
      <c r="OBT81"/>
      <c r="OBU81"/>
      <c r="OBV81"/>
      <c r="OBW81"/>
      <c r="OBX81"/>
      <c r="OBY81"/>
      <c r="OBZ81"/>
      <c r="OCA81"/>
      <c r="OCB81"/>
      <c r="OCC81"/>
      <c r="OCD81"/>
      <c r="OCE81"/>
      <c r="OCF81"/>
      <c r="OCG81"/>
      <c r="OCH81"/>
      <c r="OCI81"/>
      <c r="OCJ81"/>
      <c r="OCK81"/>
      <c r="OCL81"/>
      <c r="OCM81"/>
      <c r="OCN81"/>
      <c r="OCO81"/>
      <c r="OCP81"/>
      <c r="OCQ81"/>
      <c r="OCR81"/>
      <c r="OCS81"/>
      <c r="OCT81"/>
      <c r="OCU81"/>
      <c r="OCV81"/>
      <c r="OCW81"/>
      <c r="OCX81"/>
      <c r="OCY81"/>
      <c r="OCZ81"/>
      <c r="ODA81"/>
      <c r="ODB81"/>
      <c r="ODC81"/>
      <c r="ODD81"/>
      <c r="ODE81"/>
      <c r="ODF81"/>
      <c r="ODG81"/>
      <c r="ODH81"/>
      <c r="ODI81"/>
      <c r="ODJ81"/>
      <c r="ODK81"/>
      <c r="ODL81"/>
      <c r="ODM81"/>
      <c r="ODN81"/>
      <c r="ODO81"/>
      <c r="ODP81"/>
      <c r="ODQ81"/>
      <c r="ODR81"/>
      <c r="ODS81"/>
      <c r="ODT81"/>
      <c r="ODU81"/>
      <c r="ODV81"/>
      <c r="ODW81"/>
      <c r="ODX81"/>
      <c r="ODY81"/>
      <c r="ODZ81"/>
      <c r="OEA81"/>
      <c r="OEB81"/>
      <c r="OEC81"/>
      <c r="OED81"/>
      <c r="OEE81"/>
      <c r="OEF81"/>
      <c r="OEG81"/>
      <c r="OEH81"/>
      <c r="OEI81"/>
      <c r="OEJ81"/>
      <c r="OEK81"/>
      <c r="OEL81"/>
      <c r="OEM81"/>
      <c r="OEN81"/>
      <c r="OEO81"/>
      <c r="OEP81"/>
      <c r="OEQ81"/>
      <c r="OER81"/>
      <c r="OES81"/>
      <c r="OET81"/>
      <c r="OEU81"/>
      <c r="OEV81"/>
      <c r="OEW81"/>
      <c r="OEX81"/>
      <c r="OEY81"/>
      <c r="OEZ81"/>
      <c r="OFA81"/>
      <c r="OFB81"/>
      <c r="OFC81"/>
      <c r="OFD81"/>
      <c r="OFE81"/>
      <c r="OFF81"/>
      <c r="OFG81"/>
      <c r="OFH81"/>
      <c r="OFI81"/>
      <c r="OFJ81"/>
      <c r="OFK81"/>
      <c r="OFL81"/>
      <c r="OFM81"/>
      <c r="OFN81"/>
      <c r="OFO81"/>
      <c r="OFP81"/>
      <c r="OFQ81"/>
      <c r="OFR81"/>
      <c r="OFS81"/>
      <c r="OFT81"/>
      <c r="OFU81"/>
      <c r="OFV81"/>
      <c r="OFW81"/>
      <c r="OFX81"/>
      <c r="OFY81"/>
      <c r="OFZ81"/>
      <c r="OGA81"/>
      <c r="OGB81"/>
      <c r="OGC81"/>
      <c r="OGD81"/>
      <c r="OGE81"/>
      <c r="OGF81"/>
      <c r="OGG81"/>
      <c r="OGH81"/>
      <c r="OGI81"/>
      <c r="OGJ81"/>
      <c r="OGK81"/>
      <c r="OGL81"/>
      <c r="OGM81"/>
      <c r="OGN81"/>
      <c r="OGO81"/>
      <c r="OGP81"/>
      <c r="OGQ81"/>
      <c r="OGR81"/>
      <c r="OGS81"/>
      <c r="OGT81"/>
      <c r="OGU81"/>
      <c r="OGV81"/>
      <c r="OGW81"/>
      <c r="OGX81"/>
      <c r="OGY81"/>
      <c r="OGZ81"/>
      <c r="OHA81"/>
      <c r="OHB81"/>
      <c r="OHC81"/>
      <c r="OHD81"/>
      <c r="OHE81"/>
      <c r="OHF81"/>
      <c r="OHG81"/>
      <c r="OHH81"/>
      <c r="OHI81"/>
      <c r="OHJ81"/>
      <c r="OHK81"/>
      <c r="OHL81"/>
      <c r="OHM81"/>
      <c r="OHN81"/>
      <c r="OHO81"/>
      <c r="OHP81"/>
      <c r="OHQ81"/>
      <c r="OHR81"/>
      <c r="OHS81"/>
      <c r="OHT81"/>
      <c r="OHU81"/>
      <c r="OHV81"/>
      <c r="OHW81"/>
      <c r="OHX81"/>
      <c r="OHY81"/>
      <c r="OHZ81"/>
      <c r="OIA81"/>
      <c r="OIB81"/>
      <c r="OIC81"/>
      <c r="OID81"/>
      <c r="OIE81"/>
      <c r="OIF81"/>
      <c r="OIG81"/>
      <c r="OIH81"/>
      <c r="OII81"/>
      <c r="OIJ81"/>
      <c r="OIK81"/>
      <c r="OIL81"/>
      <c r="OIM81"/>
      <c r="OIN81"/>
      <c r="OIO81"/>
      <c r="OIP81"/>
      <c r="OIQ81"/>
      <c r="OIR81"/>
      <c r="OIS81"/>
      <c r="OIT81"/>
      <c r="OIU81"/>
      <c r="OIV81"/>
      <c r="OIW81"/>
      <c r="OIX81"/>
      <c r="OIY81"/>
      <c r="OIZ81"/>
      <c r="OJA81"/>
      <c r="OJB81"/>
      <c r="OJC81"/>
      <c r="OJD81"/>
      <c r="OJE81"/>
      <c r="OJF81"/>
      <c r="OJG81"/>
      <c r="OJH81"/>
      <c r="OJI81"/>
      <c r="OJJ81"/>
      <c r="OJK81"/>
      <c r="OJL81"/>
      <c r="OJM81"/>
      <c r="OJN81"/>
      <c r="OJO81"/>
      <c r="OJP81"/>
      <c r="OJQ81"/>
      <c r="OJR81"/>
      <c r="OJS81"/>
      <c r="OJT81"/>
      <c r="OJU81"/>
      <c r="OJV81"/>
      <c r="OJW81"/>
      <c r="OJX81"/>
      <c r="OJY81"/>
      <c r="OJZ81"/>
      <c r="OKA81"/>
      <c r="OKB81"/>
      <c r="OKC81"/>
      <c r="OKD81"/>
      <c r="OKE81"/>
      <c r="OKF81"/>
      <c r="OKG81"/>
      <c r="OKH81"/>
      <c r="OKI81"/>
      <c r="OKJ81"/>
      <c r="OKK81"/>
      <c r="OKL81"/>
      <c r="OKM81"/>
      <c r="OKN81"/>
      <c r="OKO81"/>
      <c r="OKP81"/>
      <c r="OKQ81"/>
      <c r="OKR81"/>
      <c r="OKS81"/>
      <c r="OKT81"/>
      <c r="OKU81"/>
      <c r="OKV81"/>
      <c r="OKW81"/>
      <c r="OKX81"/>
      <c r="OKY81"/>
      <c r="OKZ81"/>
      <c r="OLA81"/>
      <c r="OLB81"/>
      <c r="OLC81"/>
      <c r="OLD81"/>
      <c r="OLE81"/>
      <c r="OLF81"/>
      <c r="OLG81"/>
      <c r="OLH81"/>
      <c r="OLI81"/>
      <c r="OLJ81"/>
      <c r="OLK81"/>
      <c r="OLL81"/>
      <c r="OLM81"/>
      <c r="OLN81"/>
      <c r="OLO81"/>
      <c r="OLP81"/>
      <c r="OLQ81"/>
      <c r="OLR81"/>
      <c r="OLS81"/>
      <c r="OLT81"/>
      <c r="OLU81"/>
      <c r="OLV81"/>
      <c r="OLW81"/>
      <c r="OLX81"/>
      <c r="OLY81"/>
      <c r="OLZ81"/>
      <c r="OMA81"/>
      <c r="OMB81"/>
      <c r="OMC81"/>
      <c r="OMD81"/>
      <c r="OME81"/>
      <c r="OMF81"/>
      <c r="OMG81"/>
      <c r="OMH81"/>
      <c r="OMI81"/>
      <c r="OMJ81"/>
      <c r="OMK81"/>
      <c r="OML81"/>
      <c r="OMM81"/>
      <c r="OMN81"/>
      <c r="OMO81"/>
      <c r="OMP81"/>
      <c r="OMQ81"/>
      <c r="OMR81"/>
      <c r="OMS81"/>
      <c r="OMT81"/>
      <c r="OMU81"/>
      <c r="OMV81"/>
      <c r="OMW81"/>
      <c r="OMX81"/>
      <c r="OMY81"/>
      <c r="OMZ81"/>
      <c r="ONA81"/>
      <c r="ONB81"/>
      <c r="ONC81"/>
      <c r="OND81"/>
      <c r="ONE81"/>
      <c r="ONF81"/>
      <c r="ONG81"/>
      <c r="ONH81"/>
      <c r="ONI81"/>
      <c r="ONJ81"/>
      <c r="ONK81"/>
      <c r="ONL81"/>
      <c r="ONM81"/>
      <c r="ONN81"/>
      <c r="ONO81"/>
      <c r="ONP81"/>
      <c r="ONQ81"/>
      <c r="ONR81"/>
      <c r="ONS81"/>
      <c r="ONT81"/>
      <c r="ONU81"/>
      <c r="ONV81"/>
      <c r="ONW81"/>
      <c r="ONX81"/>
      <c r="ONY81"/>
      <c r="ONZ81"/>
      <c r="OOA81"/>
      <c r="OOB81"/>
      <c r="OOC81"/>
      <c r="OOD81"/>
      <c r="OOE81"/>
      <c r="OOF81"/>
      <c r="OOG81"/>
      <c r="OOH81"/>
      <c r="OOI81"/>
      <c r="OOJ81"/>
      <c r="OOK81"/>
      <c r="OOL81"/>
      <c r="OOM81"/>
      <c r="OON81"/>
      <c r="OOO81"/>
      <c r="OOP81"/>
      <c r="OOQ81"/>
      <c r="OOR81"/>
      <c r="OOS81"/>
      <c r="OOT81"/>
      <c r="OOU81"/>
      <c r="OOV81"/>
      <c r="OOW81"/>
      <c r="OOX81"/>
      <c r="OOY81"/>
      <c r="OOZ81"/>
      <c r="OPA81"/>
      <c r="OPB81"/>
      <c r="OPC81"/>
      <c r="OPD81"/>
      <c r="OPE81"/>
      <c r="OPF81"/>
      <c r="OPG81"/>
      <c r="OPH81"/>
      <c r="OPI81"/>
      <c r="OPJ81"/>
      <c r="OPK81"/>
      <c r="OPL81"/>
      <c r="OPM81"/>
      <c r="OPN81"/>
      <c r="OPO81"/>
      <c r="OPP81"/>
      <c r="OPQ81"/>
      <c r="OPR81"/>
      <c r="OPS81"/>
      <c r="OPT81"/>
      <c r="OPU81"/>
      <c r="OPV81"/>
      <c r="OPW81"/>
      <c r="OPX81"/>
      <c r="OPY81"/>
      <c r="OPZ81"/>
      <c r="OQA81"/>
      <c r="OQB81"/>
      <c r="OQC81"/>
      <c r="OQD81"/>
      <c r="OQE81"/>
      <c r="OQF81"/>
      <c r="OQG81"/>
      <c r="OQH81"/>
      <c r="OQI81"/>
      <c r="OQJ81"/>
      <c r="OQK81"/>
      <c r="OQL81"/>
      <c r="OQM81"/>
      <c r="OQN81"/>
      <c r="OQO81"/>
      <c r="OQP81"/>
      <c r="OQQ81"/>
      <c r="OQR81"/>
      <c r="OQS81"/>
      <c r="OQT81"/>
      <c r="OQU81"/>
      <c r="OQV81"/>
      <c r="OQW81"/>
      <c r="OQX81"/>
      <c r="OQY81"/>
      <c r="OQZ81"/>
      <c r="ORA81"/>
      <c r="ORB81"/>
      <c r="ORC81"/>
      <c r="ORD81"/>
      <c r="ORE81"/>
      <c r="ORF81"/>
      <c r="ORG81"/>
      <c r="ORH81"/>
      <c r="ORI81"/>
      <c r="ORJ81"/>
      <c r="ORK81"/>
      <c r="ORL81"/>
      <c r="ORM81"/>
      <c r="ORN81"/>
      <c r="ORO81"/>
      <c r="ORP81"/>
      <c r="ORQ81"/>
      <c r="ORR81"/>
      <c r="ORS81"/>
      <c r="ORT81"/>
      <c r="ORU81"/>
      <c r="ORV81"/>
      <c r="ORW81"/>
      <c r="ORX81"/>
      <c r="ORY81"/>
      <c r="ORZ81"/>
      <c r="OSA81"/>
      <c r="OSB81"/>
      <c r="OSC81"/>
      <c r="OSD81"/>
      <c r="OSE81"/>
      <c r="OSF81"/>
      <c r="OSG81"/>
      <c r="OSH81"/>
      <c r="OSI81"/>
      <c r="OSJ81"/>
      <c r="OSK81"/>
      <c r="OSL81"/>
      <c r="OSM81"/>
      <c r="OSN81"/>
      <c r="OSO81"/>
      <c r="OSP81"/>
      <c r="OSQ81"/>
      <c r="OSR81"/>
      <c r="OSS81"/>
      <c r="OST81"/>
      <c r="OSU81"/>
      <c r="OSV81"/>
      <c r="OSW81"/>
      <c r="OSX81"/>
      <c r="OSY81"/>
      <c r="OSZ81"/>
      <c r="OTA81"/>
      <c r="OTB81"/>
      <c r="OTC81"/>
      <c r="OTD81"/>
      <c r="OTE81"/>
      <c r="OTF81"/>
      <c r="OTG81"/>
      <c r="OTH81"/>
      <c r="OTI81"/>
      <c r="OTJ81"/>
      <c r="OTK81"/>
      <c r="OTL81"/>
      <c r="OTM81"/>
      <c r="OTN81"/>
      <c r="OTO81"/>
      <c r="OTP81"/>
      <c r="OTQ81"/>
      <c r="OTR81"/>
      <c r="OTS81"/>
      <c r="OTT81"/>
      <c r="OTU81"/>
      <c r="OTV81"/>
      <c r="OTW81"/>
      <c r="OTX81"/>
      <c r="OTY81"/>
      <c r="OTZ81"/>
      <c r="OUA81"/>
      <c r="OUB81"/>
      <c r="OUC81"/>
      <c r="OUD81"/>
      <c r="OUE81"/>
      <c r="OUF81"/>
      <c r="OUG81"/>
      <c r="OUH81"/>
      <c r="OUI81"/>
      <c r="OUJ81"/>
      <c r="OUK81"/>
      <c r="OUL81"/>
      <c r="OUM81"/>
      <c r="OUN81"/>
      <c r="OUO81"/>
      <c r="OUP81"/>
      <c r="OUQ81"/>
      <c r="OUR81"/>
      <c r="OUS81"/>
      <c r="OUT81"/>
      <c r="OUU81"/>
      <c r="OUV81"/>
      <c r="OUW81"/>
      <c r="OUX81"/>
      <c r="OUY81"/>
      <c r="OUZ81"/>
      <c r="OVA81"/>
      <c r="OVB81"/>
      <c r="OVC81"/>
      <c r="OVD81"/>
      <c r="OVE81"/>
      <c r="OVF81"/>
      <c r="OVG81"/>
      <c r="OVH81"/>
      <c r="OVI81"/>
      <c r="OVJ81"/>
      <c r="OVK81"/>
      <c r="OVL81"/>
      <c r="OVM81"/>
      <c r="OVN81"/>
      <c r="OVO81"/>
      <c r="OVP81"/>
      <c r="OVQ81"/>
      <c r="OVR81"/>
      <c r="OVS81"/>
      <c r="OVT81"/>
      <c r="OVU81"/>
      <c r="OVV81"/>
      <c r="OVW81"/>
      <c r="OVX81"/>
      <c r="OVY81"/>
      <c r="OVZ81"/>
      <c r="OWA81"/>
      <c r="OWB81"/>
      <c r="OWC81"/>
      <c r="OWD81"/>
      <c r="OWE81"/>
      <c r="OWF81"/>
      <c r="OWG81"/>
      <c r="OWH81"/>
      <c r="OWI81"/>
      <c r="OWJ81"/>
      <c r="OWK81"/>
      <c r="OWL81"/>
      <c r="OWM81"/>
      <c r="OWN81"/>
      <c r="OWO81"/>
      <c r="OWP81"/>
      <c r="OWQ81"/>
      <c r="OWR81"/>
      <c r="OWS81"/>
      <c r="OWT81"/>
      <c r="OWU81"/>
      <c r="OWV81"/>
      <c r="OWW81"/>
      <c r="OWX81"/>
      <c r="OWY81"/>
      <c r="OWZ81"/>
      <c r="OXA81"/>
      <c r="OXB81"/>
      <c r="OXC81"/>
      <c r="OXD81"/>
      <c r="OXE81"/>
      <c r="OXF81"/>
      <c r="OXG81"/>
      <c r="OXH81"/>
      <c r="OXI81"/>
      <c r="OXJ81"/>
      <c r="OXK81"/>
      <c r="OXL81"/>
      <c r="OXM81"/>
      <c r="OXN81"/>
      <c r="OXO81"/>
      <c r="OXP81"/>
      <c r="OXQ81"/>
      <c r="OXR81"/>
      <c r="OXS81"/>
      <c r="OXT81"/>
      <c r="OXU81"/>
      <c r="OXV81"/>
      <c r="OXW81"/>
      <c r="OXX81"/>
      <c r="OXY81"/>
      <c r="OXZ81"/>
      <c r="OYA81"/>
      <c r="OYB81"/>
      <c r="OYC81"/>
      <c r="OYD81"/>
      <c r="OYE81"/>
      <c r="OYF81"/>
      <c r="OYG81"/>
      <c r="OYH81"/>
      <c r="OYI81"/>
      <c r="OYJ81"/>
      <c r="OYK81"/>
      <c r="OYL81"/>
      <c r="OYM81"/>
      <c r="OYN81"/>
      <c r="OYO81"/>
      <c r="OYP81"/>
      <c r="OYQ81"/>
      <c r="OYR81"/>
      <c r="OYS81"/>
      <c r="OYT81"/>
      <c r="OYU81"/>
      <c r="OYV81"/>
      <c r="OYW81"/>
      <c r="OYX81"/>
      <c r="OYY81"/>
      <c r="OYZ81"/>
      <c r="OZA81"/>
      <c r="OZB81"/>
      <c r="OZC81"/>
      <c r="OZD81"/>
      <c r="OZE81"/>
      <c r="OZF81"/>
      <c r="OZG81"/>
      <c r="OZH81"/>
      <c r="OZI81"/>
      <c r="OZJ81"/>
      <c r="OZK81"/>
      <c r="OZL81"/>
      <c r="OZM81"/>
      <c r="OZN81"/>
      <c r="OZO81"/>
      <c r="OZP81"/>
      <c r="OZQ81"/>
      <c r="OZR81"/>
      <c r="OZS81"/>
      <c r="OZT81"/>
      <c r="OZU81"/>
      <c r="OZV81"/>
      <c r="OZW81"/>
      <c r="OZX81"/>
      <c r="OZY81"/>
      <c r="OZZ81"/>
      <c r="PAA81"/>
      <c r="PAB81"/>
      <c r="PAC81"/>
      <c r="PAD81"/>
      <c r="PAE81"/>
      <c r="PAF81"/>
      <c r="PAG81"/>
      <c r="PAH81"/>
      <c r="PAI81"/>
      <c r="PAJ81"/>
      <c r="PAK81"/>
      <c r="PAL81"/>
      <c r="PAM81"/>
      <c r="PAN81"/>
      <c r="PAO81"/>
      <c r="PAP81"/>
      <c r="PAQ81"/>
      <c r="PAR81"/>
      <c r="PAS81"/>
      <c r="PAT81"/>
      <c r="PAU81"/>
      <c r="PAV81"/>
      <c r="PAW81"/>
      <c r="PAX81"/>
      <c r="PAY81"/>
      <c r="PAZ81"/>
      <c r="PBA81"/>
      <c r="PBB81"/>
      <c r="PBC81"/>
      <c r="PBD81"/>
      <c r="PBE81"/>
      <c r="PBF81"/>
      <c r="PBG81"/>
      <c r="PBH81"/>
      <c r="PBI81"/>
      <c r="PBJ81"/>
      <c r="PBK81"/>
      <c r="PBL81"/>
      <c r="PBM81"/>
      <c r="PBN81"/>
      <c r="PBO81"/>
      <c r="PBP81"/>
      <c r="PBQ81"/>
      <c r="PBR81"/>
      <c r="PBS81"/>
      <c r="PBT81"/>
      <c r="PBU81"/>
      <c r="PBV81"/>
      <c r="PBW81"/>
      <c r="PBX81"/>
      <c r="PBY81"/>
      <c r="PBZ81"/>
      <c r="PCA81"/>
      <c r="PCB81"/>
      <c r="PCC81"/>
      <c r="PCD81"/>
      <c r="PCE81"/>
      <c r="PCF81"/>
      <c r="PCG81"/>
      <c r="PCH81"/>
      <c r="PCI81"/>
      <c r="PCJ81"/>
      <c r="PCK81"/>
      <c r="PCL81"/>
      <c r="PCM81"/>
      <c r="PCN81"/>
      <c r="PCO81"/>
      <c r="PCP81"/>
      <c r="PCQ81"/>
      <c r="PCR81"/>
      <c r="PCS81"/>
      <c r="PCT81"/>
      <c r="PCU81"/>
      <c r="PCV81"/>
      <c r="PCW81"/>
      <c r="PCX81"/>
      <c r="PCY81"/>
      <c r="PCZ81"/>
      <c r="PDA81"/>
      <c r="PDB81"/>
      <c r="PDC81"/>
      <c r="PDD81"/>
      <c r="PDE81"/>
      <c r="PDF81"/>
      <c r="PDG81"/>
      <c r="PDH81"/>
      <c r="PDI81"/>
      <c r="PDJ81"/>
      <c r="PDK81"/>
      <c r="PDL81"/>
      <c r="PDM81"/>
      <c r="PDN81"/>
      <c r="PDO81"/>
      <c r="PDP81"/>
      <c r="PDQ81"/>
      <c r="PDR81"/>
      <c r="PDS81"/>
      <c r="PDT81"/>
      <c r="PDU81"/>
      <c r="PDV81"/>
      <c r="PDW81"/>
      <c r="PDX81"/>
      <c r="PDY81"/>
      <c r="PDZ81"/>
      <c r="PEA81"/>
      <c r="PEB81"/>
      <c r="PEC81"/>
      <c r="PED81"/>
      <c r="PEE81"/>
      <c r="PEF81"/>
      <c r="PEG81"/>
      <c r="PEH81"/>
      <c r="PEI81"/>
      <c r="PEJ81"/>
      <c r="PEK81"/>
      <c r="PEL81"/>
      <c r="PEM81"/>
      <c r="PEN81"/>
      <c r="PEO81"/>
      <c r="PEP81"/>
      <c r="PEQ81"/>
      <c r="PER81"/>
      <c r="PES81"/>
      <c r="PET81"/>
      <c r="PEU81"/>
      <c r="PEV81"/>
      <c r="PEW81"/>
      <c r="PEX81"/>
      <c r="PEY81"/>
      <c r="PEZ81"/>
      <c r="PFA81"/>
      <c r="PFB81"/>
      <c r="PFC81"/>
      <c r="PFD81"/>
      <c r="PFE81"/>
      <c r="PFF81"/>
      <c r="PFG81"/>
      <c r="PFH81"/>
      <c r="PFI81"/>
      <c r="PFJ81"/>
      <c r="PFK81"/>
      <c r="PFL81"/>
      <c r="PFM81"/>
      <c r="PFN81"/>
      <c r="PFO81"/>
      <c r="PFP81"/>
      <c r="PFQ81"/>
      <c r="PFR81"/>
      <c r="PFS81"/>
      <c r="PFT81"/>
      <c r="PFU81"/>
      <c r="PFV81"/>
      <c r="PFW81"/>
      <c r="PFX81"/>
      <c r="PFY81"/>
      <c r="PFZ81"/>
      <c r="PGA81"/>
      <c r="PGB81"/>
      <c r="PGC81"/>
      <c r="PGD81"/>
      <c r="PGE81"/>
      <c r="PGF81"/>
      <c r="PGG81"/>
      <c r="PGH81"/>
      <c r="PGI81"/>
      <c r="PGJ81"/>
      <c r="PGK81"/>
      <c r="PGL81"/>
      <c r="PGM81"/>
      <c r="PGN81"/>
      <c r="PGO81"/>
      <c r="PGP81"/>
      <c r="PGQ81"/>
      <c r="PGR81"/>
      <c r="PGS81"/>
      <c r="PGT81"/>
      <c r="PGU81"/>
      <c r="PGV81"/>
      <c r="PGW81"/>
      <c r="PGX81"/>
      <c r="PGY81"/>
      <c r="PGZ81"/>
      <c r="PHA81"/>
      <c r="PHB81"/>
      <c r="PHC81"/>
      <c r="PHD81"/>
      <c r="PHE81"/>
      <c r="PHF81"/>
      <c r="PHG81"/>
      <c r="PHH81"/>
      <c r="PHI81"/>
      <c r="PHJ81"/>
      <c r="PHK81"/>
      <c r="PHL81"/>
      <c r="PHM81"/>
      <c r="PHN81"/>
      <c r="PHO81"/>
      <c r="PHP81"/>
      <c r="PHQ81"/>
      <c r="PHR81"/>
      <c r="PHS81"/>
      <c r="PHT81"/>
      <c r="PHU81"/>
      <c r="PHV81"/>
      <c r="PHW81"/>
      <c r="PHX81"/>
      <c r="PHY81"/>
      <c r="PHZ81"/>
      <c r="PIA81"/>
      <c r="PIB81"/>
      <c r="PIC81"/>
      <c r="PID81"/>
      <c r="PIE81"/>
      <c r="PIF81"/>
      <c r="PIG81"/>
      <c r="PIH81"/>
      <c r="PII81"/>
      <c r="PIJ81"/>
      <c r="PIK81"/>
      <c r="PIL81"/>
      <c r="PIM81"/>
      <c r="PIN81"/>
      <c r="PIO81"/>
      <c r="PIP81"/>
      <c r="PIQ81"/>
      <c r="PIR81"/>
      <c r="PIS81"/>
      <c r="PIT81"/>
      <c r="PIU81"/>
      <c r="PIV81"/>
      <c r="PIW81"/>
      <c r="PIX81"/>
      <c r="PIY81"/>
      <c r="PIZ81"/>
      <c r="PJA81"/>
      <c r="PJB81"/>
      <c r="PJC81"/>
      <c r="PJD81"/>
      <c r="PJE81"/>
      <c r="PJF81"/>
      <c r="PJG81"/>
      <c r="PJH81"/>
      <c r="PJI81"/>
      <c r="PJJ81"/>
      <c r="PJK81"/>
      <c r="PJL81"/>
      <c r="PJM81"/>
      <c r="PJN81"/>
      <c r="PJO81"/>
      <c r="PJP81"/>
      <c r="PJQ81"/>
      <c r="PJR81"/>
      <c r="PJS81"/>
      <c r="PJT81"/>
      <c r="PJU81"/>
      <c r="PJV81"/>
      <c r="PJW81"/>
      <c r="PJX81"/>
      <c r="PJY81"/>
      <c r="PJZ81"/>
      <c r="PKA81"/>
      <c r="PKB81"/>
      <c r="PKC81"/>
      <c r="PKD81"/>
      <c r="PKE81"/>
      <c r="PKF81"/>
      <c r="PKG81"/>
      <c r="PKH81"/>
      <c r="PKI81"/>
      <c r="PKJ81"/>
      <c r="PKK81"/>
      <c r="PKL81"/>
      <c r="PKM81"/>
      <c r="PKN81"/>
      <c r="PKO81"/>
      <c r="PKP81"/>
      <c r="PKQ81"/>
      <c r="PKR81"/>
      <c r="PKS81"/>
      <c r="PKT81"/>
      <c r="PKU81"/>
      <c r="PKV81"/>
      <c r="PKW81"/>
      <c r="PKX81"/>
      <c r="PKY81"/>
      <c r="PKZ81"/>
      <c r="PLA81"/>
      <c r="PLB81"/>
      <c r="PLC81"/>
      <c r="PLD81"/>
      <c r="PLE81"/>
      <c r="PLF81"/>
      <c r="PLG81"/>
      <c r="PLH81"/>
      <c r="PLI81"/>
      <c r="PLJ81"/>
      <c r="PLK81"/>
      <c r="PLL81"/>
      <c r="PLM81"/>
      <c r="PLN81"/>
      <c r="PLO81"/>
      <c r="PLP81"/>
      <c r="PLQ81"/>
      <c r="PLR81"/>
      <c r="PLS81"/>
      <c r="PLT81"/>
      <c r="PLU81"/>
      <c r="PLV81"/>
      <c r="PLW81"/>
      <c r="PLX81"/>
      <c r="PLY81"/>
      <c r="PLZ81"/>
      <c r="PMA81"/>
      <c r="PMB81"/>
      <c r="PMC81"/>
      <c r="PMD81"/>
      <c r="PME81"/>
      <c r="PMF81"/>
      <c r="PMG81"/>
      <c r="PMH81"/>
      <c r="PMI81"/>
      <c r="PMJ81"/>
      <c r="PMK81"/>
      <c r="PML81"/>
      <c r="PMM81"/>
      <c r="PMN81"/>
      <c r="PMO81"/>
      <c r="PMP81"/>
      <c r="PMQ81"/>
      <c r="PMR81"/>
      <c r="PMS81"/>
      <c r="PMT81"/>
      <c r="PMU81"/>
      <c r="PMV81"/>
      <c r="PMW81"/>
      <c r="PMX81"/>
      <c r="PMY81"/>
      <c r="PMZ81"/>
      <c r="PNA81"/>
      <c r="PNB81"/>
      <c r="PNC81"/>
      <c r="PND81"/>
      <c r="PNE81"/>
      <c r="PNF81"/>
      <c r="PNG81"/>
      <c r="PNH81"/>
      <c r="PNI81"/>
      <c r="PNJ81"/>
      <c r="PNK81"/>
      <c r="PNL81"/>
      <c r="PNM81"/>
      <c r="PNN81"/>
      <c r="PNO81"/>
      <c r="PNP81"/>
      <c r="PNQ81"/>
      <c r="PNR81"/>
      <c r="PNS81"/>
      <c r="PNT81"/>
      <c r="PNU81"/>
      <c r="PNV81"/>
      <c r="PNW81"/>
      <c r="PNX81"/>
      <c r="PNY81"/>
      <c r="PNZ81"/>
      <c r="POA81"/>
      <c r="POB81"/>
      <c r="POC81"/>
      <c r="POD81"/>
      <c r="POE81"/>
      <c r="POF81"/>
      <c r="POG81"/>
      <c r="POH81"/>
      <c r="POI81"/>
      <c r="POJ81"/>
      <c r="POK81"/>
      <c r="POL81"/>
      <c r="POM81"/>
      <c r="PON81"/>
      <c r="POO81"/>
      <c r="POP81"/>
      <c r="POQ81"/>
      <c r="POR81"/>
      <c r="POS81"/>
      <c r="POT81"/>
      <c r="POU81"/>
      <c r="POV81"/>
      <c r="POW81"/>
      <c r="POX81"/>
      <c r="POY81"/>
      <c r="POZ81"/>
      <c r="PPA81"/>
      <c r="PPB81"/>
      <c r="PPC81"/>
      <c r="PPD81"/>
      <c r="PPE81"/>
      <c r="PPF81"/>
      <c r="PPG81"/>
      <c r="PPH81"/>
      <c r="PPI81"/>
      <c r="PPJ81"/>
      <c r="PPK81"/>
      <c r="PPL81"/>
      <c r="PPM81"/>
      <c r="PPN81"/>
      <c r="PPO81"/>
      <c r="PPP81"/>
      <c r="PPQ81"/>
      <c r="PPR81"/>
      <c r="PPS81"/>
      <c r="PPT81"/>
      <c r="PPU81"/>
      <c r="PPV81"/>
      <c r="PPW81"/>
      <c r="PPX81"/>
      <c r="PPY81"/>
      <c r="PPZ81"/>
      <c r="PQA81"/>
      <c r="PQB81"/>
      <c r="PQC81"/>
      <c r="PQD81"/>
      <c r="PQE81"/>
      <c r="PQF81"/>
      <c r="PQG81"/>
      <c r="PQH81"/>
      <c r="PQI81"/>
      <c r="PQJ81"/>
      <c r="PQK81"/>
      <c r="PQL81"/>
      <c r="PQM81"/>
      <c r="PQN81"/>
      <c r="PQO81"/>
      <c r="PQP81"/>
      <c r="PQQ81"/>
      <c r="PQR81"/>
      <c r="PQS81"/>
      <c r="PQT81"/>
      <c r="PQU81"/>
      <c r="PQV81"/>
      <c r="PQW81"/>
      <c r="PQX81"/>
      <c r="PQY81"/>
      <c r="PQZ81"/>
      <c r="PRA81"/>
      <c r="PRB81"/>
      <c r="PRC81"/>
      <c r="PRD81"/>
      <c r="PRE81"/>
      <c r="PRF81"/>
      <c r="PRG81"/>
      <c r="PRH81"/>
      <c r="PRI81"/>
      <c r="PRJ81"/>
      <c r="PRK81"/>
      <c r="PRL81"/>
      <c r="PRM81"/>
      <c r="PRN81"/>
      <c r="PRO81"/>
      <c r="PRP81"/>
      <c r="PRQ81"/>
      <c r="PRR81"/>
      <c r="PRS81"/>
      <c r="PRT81"/>
      <c r="PRU81"/>
      <c r="PRV81"/>
      <c r="PRW81"/>
      <c r="PRX81"/>
      <c r="PRY81"/>
      <c r="PRZ81"/>
      <c r="PSA81"/>
      <c r="PSB81"/>
      <c r="PSC81"/>
      <c r="PSD81"/>
      <c r="PSE81"/>
      <c r="PSF81"/>
      <c r="PSG81"/>
      <c r="PSH81"/>
      <c r="PSI81"/>
      <c r="PSJ81"/>
      <c r="PSK81"/>
      <c r="PSL81"/>
      <c r="PSM81"/>
      <c r="PSN81"/>
      <c r="PSO81"/>
      <c r="PSP81"/>
      <c r="PSQ81"/>
      <c r="PSR81"/>
      <c r="PSS81"/>
      <c r="PST81"/>
      <c r="PSU81"/>
      <c r="PSV81"/>
      <c r="PSW81"/>
      <c r="PSX81"/>
      <c r="PSY81"/>
      <c r="PSZ81"/>
      <c r="PTA81"/>
      <c r="PTB81"/>
      <c r="PTC81"/>
      <c r="PTD81"/>
      <c r="PTE81"/>
      <c r="PTF81"/>
      <c r="PTG81"/>
      <c r="PTH81"/>
      <c r="PTI81"/>
      <c r="PTJ81"/>
      <c r="PTK81"/>
      <c r="PTL81"/>
      <c r="PTM81"/>
      <c r="PTN81"/>
      <c r="PTO81"/>
      <c r="PTP81"/>
      <c r="PTQ81"/>
      <c r="PTR81"/>
      <c r="PTS81"/>
      <c r="PTT81"/>
      <c r="PTU81"/>
      <c r="PTV81"/>
      <c r="PTW81"/>
      <c r="PTX81"/>
      <c r="PTY81"/>
      <c r="PTZ81"/>
      <c r="PUA81"/>
      <c r="PUB81"/>
      <c r="PUC81"/>
      <c r="PUD81"/>
      <c r="PUE81"/>
      <c r="PUF81"/>
      <c r="PUG81"/>
      <c r="PUH81"/>
      <c r="PUI81"/>
      <c r="PUJ81"/>
      <c r="PUK81"/>
      <c r="PUL81"/>
      <c r="PUM81"/>
      <c r="PUN81"/>
      <c r="PUO81"/>
      <c r="PUP81"/>
      <c r="PUQ81"/>
      <c r="PUR81"/>
      <c r="PUS81"/>
      <c r="PUT81"/>
      <c r="PUU81"/>
      <c r="PUV81"/>
      <c r="PUW81"/>
      <c r="PUX81"/>
      <c r="PUY81"/>
      <c r="PUZ81"/>
      <c r="PVA81"/>
      <c r="PVB81"/>
      <c r="PVC81"/>
      <c r="PVD81"/>
      <c r="PVE81"/>
      <c r="PVF81"/>
      <c r="PVG81"/>
      <c r="PVH81"/>
      <c r="PVI81"/>
      <c r="PVJ81"/>
      <c r="PVK81"/>
      <c r="PVL81"/>
      <c r="PVM81"/>
      <c r="PVN81"/>
      <c r="PVO81"/>
      <c r="PVP81"/>
      <c r="PVQ81"/>
      <c r="PVR81"/>
      <c r="PVS81"/>
      <c r="PVT81"/>
      <c r="PVU81"/>
      <c r="PVV81"/>
      <c r="PVW81"/>
      <c r="PVX81"/>
      <c r="PVY81"/>
      <c r="PVZ81"/>
      <c r="PWA81"/>
      <c r="PWB81"/>
      <c r="PWC81"/>
      <c r="PWD81"/>
      <c r="PWE81"/>
      <c r="PWF81"/>
      <c r="PWG81"/>
      <c r="PWH81"/>
      <c r="PWI81"/>
      <c r="PWJ81"/>
      <c r="PWK81"/>
      <c r="PWL81"/>
      <c r="PWM81"/>
      <c r="PWN81"/>
      <c r="PWO81"/>
      <c r="PWP81"/>
      <c r="PWQ81"/>
      <c r="PWR81"/>
      <c r="PWS81"/>
      <c r="PWT81"/>
      <c r="PWU81"/>
      <c r="PWV81"/>
      <c r="PWW81"/>
      <c r="PWX81"/>
      <c r="PWY81"/>
      <c r="PWZ81"/>
      <c r="PXA81"/>
      <c r="PXB81"/>
      <c r="PXC81"/>
      <c r="PXD81"/>
      <c r="PXE81"/>
      <c r="PXF81"/>
      <c r="PXG81"/>
      <c r="PXH81"/>
      <c r="PXI81"/>
      <c r="PXJ81"/>
      <c r="PXK81"/>
      <c r="PXL81"/>
      <c r="PXM81"/>
      <c r="PXN81"/>
      <c r="PXO81"/>
      <c r="PXP81"/>
      <c r="PXQ81"/>
      <c r="PXR81"/>
      <c r="PXS81"/>
      <c r="PXT81"/>
      <c r="PXU81"/>
      <c r="PXV81"/>
      <c r="PXW81"/>
      <c r="PXX81"/>
      <c r="PXY81"/>
      <c r="PXZ81"/>
      <c r="PYA81"/>
      <c r="PYB81"/>
      <c r="PYC81"/>
      <c r="PYD81"/>
      <c r="PYE81"/>
      <c r="PYF81"/>
      <c r="PYG81"/>
      <c r="PYH81"/>
      <c r="PYI81"/>
      <c r="PYJ81"/>
      <c r="PYK81"/>
      <c r="PYL81"/>
      <c r="PYM81"/>
      <c r="PYN81"/>
      <c r="PYO81"/>
      <c r="PYP81"/>
      <c r="PYQ81"/>
      <c r="PYR81"/>
      <c r="PYS81"/>
      <c r="PYT81"/>
      <c r="PYU81"/>
      <c r="PYV81"/>
      <c r="PYW81"/>
      <c r="PYX81"/>
      <c r="PYY81"/>
      <c r="PYZ81"/>
      <c r="PZA81"/>
      <c r="PZB81"/>
      <c r="PZC81"/>
      <c r="PZD81"/>
      <c r="PZE81"/>
      <c r="PZF81"/>
      <c r="PZG81"/>
      <c r="PZH81"/>
      <c r="PZI81"/>
      <c r="PZJ81"/>
      <c r="PZK81"/>
      <c r="PZL81"/>
      <c r="PZM81"/>
      <c r="PZN81"/>
      <c r="PZO81"/>
      <c r="PZP81"/>
      <c r="PZQ81"/>
      <c r="PZR81"/>
      <c r="PZS81"/>
      <c r="PZT81"/>
      <c r="PZU81"/>
      <c r="PZV81"/>
      <c r="PZW81"/>
      <c r="PZX81"/>
      <c r="PZY81"/>
      <c r="PZZ81"/>
      <c r="QAA81"/>
      <c r="QAB81"/>
      <c r="QAC81"/>
      <c r="QAD81"/>
      <c r="QAE81"/>
      <c r="QAF81"/>
      <c r="QAG81"/>
      <c r="QAH81"/>
      <c r="QAI81"/>
      <c r="QAJ81"/>
      <c r="QAK81"/>
      <c r="QAL81"/>
      <c r="QAM81"/>
      <c r="QAN81"/>
      <c r="QAO81"/>
      <c r="QAP81"/>
      <c r="QAQ81"/>
      <c r="QAR81"/>
      <c r="QAS81"/>
      <c r="QAT81"/>
      <c r="QAU81"/>
      <c r="QAV81"/>
      <c r="QAW81"/>
      <c r="QAX81"/>
      <c r="QAY81"/>
      <c r="QAZ81"/>
      <c r="QBA81"/>
      <c r="QBB81"/>
      <c r="QBC81"/>
      <c r="QBD81"/>
      <c r="QBE81"/>
      <c r="QBF81"/>
      <c r="QBG81"/>
      <c r="QBH81"/>
      <c r="QBI81"/>
      <c r="QBJ81"/>
      <c r="QBK81"/>
      <c r="QBL81"/>
      <c r="QBM81"/>
      <c r="QBN81"/>
      <c r="QBO81"/>
      <c r="QBP81"/>
      <c r="QBQ81"/>
      <c r="QBR81"/>
      <c r="QBS81"/>
      <c r="QBT81"/>
      <c r="QBU81"/>
      <c r="QBV81"/>
      <c r="QBW81"/>
      <c r="QBX81"/>
      <c r="QBY81"/>
      <c r="QBZ81"/>
      <c r="QCA81"/>
      <c r="QCB81"/>
      <c r="QCC81"/>
      <c r="QCD81"/>
      <c r="QCE81"/>
      <c r="QCF81"/>
      <c r="QCG81"/>
      <c r="QCH81"/>
      <c r="QCI81"/>
      <c r="QCJ81"/>
      <c r="QCK81"/>
      <c r="QCL81"/>
      <c r="QCM81"/>
      <c r="QCN81"/>
      <c r="QCO81"/>
      <c r="QCP81"/>
      <c r="QCQ81"/>
      <c r="QCR81"/>
      <c r="QCS81"/>
      <c r="QCT81"/>
      <c r="QCU81"/>
      <c r="QCV81"/>
      <c r="QCW81"/>
      <c r="QCX81"/>
      <c r="QCY81"/>
      <c r="QCZ81"/>
      <c r="QDA81"/>
      <c r="QDB81"/>
      <c r="QDC81"/>
      <c r="QDD81"/>
      <c r="QDE81"/>
      <c r="QDF81"/>
      <c r="QDG81"/>
      <c r="QDH81"/>
      <c r="QDI81"/>
      <c r="QDJ81"/>
      <c r="QDK81"/>
      <c r="QDL81"/>
      <c r="QDM81"/>
      <c r="QDN81"/>
      <c r="QDO81"/>
      <c r="QDP81"/>
      <c r="QDQ81"/>
      <c r="QDR81"/>
      <c r="QDS81"/>
      <c r="QDT81"/>
      <c r="QDU81"/>
      <c r="QDV81"/>
      <c r="QDW81"/>
      <c r="QDX81"/>
      <c r="QDY81"/>
      <c r="QDZ81"/>
      <c r="QEA81"/>
      <c r="QEB81"/>
      <c r="QEC81"/>
      <c r="QED81"/>
      <c r="QEE81"/>
      <c r="QEF81"/>
      <c r="QEG81"/>
      <c r="QEH81"/>
      <c r="QEI81"/>
      <c r="QEJ81"/>
      <c r="QEK81"/>
      <c r="QEL81"/>
      <c r="QEM81"/>
      <c r="QEN81"/>
      <c r="QEO81"/>
      <c r="QEP81"/>
      <c r="QEQ81"/>
      <c r="QER81"/>
      <c r="QES81"/>
      <c r="QET81"/>
      <c r="QEU81"/>
      <c r="QEV81"/>
      <c r="QEW81"/>
      <c r="QEX81"/>
      <c r="QEY81"/>
      <c r="QEZ81"/>
      <c r="QFA81"/>
      <c r="QFB81"/>
      <c r="QFC81"/>
      <c r="QFD81"/>
      <c r="QFE81"/>
      <c r="QFF81"/>
      <c r="QFG81"/>
      <c r="QFH81"/>
      <c r="QFI81"/>
      <c r="QFJ81"/>
      <c r="QFK81"/>
      <c r="QFL81"/>
      <c r="QFM81"/>
      <c r="QFN81"/>
      <c r="QFO81"/>
      <c r="QFP81"/>
      <c r="QFQ81"/>
      <c r="QFR81"/>
      <c r="QFS81"/>
      <c r="QFT81"/>
      <c r="QFU81"/>
      <c r="QFV81"/>
      <c r="QFW81"/>
      <c r="QFX81"/>
      <c r="QFY81"/>
      <c r="QFZ81"/>
      <c r="QGA81"/>
      <c r="QGB81"/>
      <c r="QGC81"/>
      <c r="QGD81"/>
      <c r="QGE81"/>
      <c r="QGF81"/>
      <c r="QGG81"/>
      <c r="QGH81"/>
      <c r="QGI81"/>
      <c r="QGJ81"/>
      <c r="QGK81"/>
      <c r="QGL81"/>
      <c r="QGM81"/>
      <c r="QGN81"/>
      <c r="QGO81"/>
      <c r="QGP81"/>
      <c r="QGQ81"/>
      <c r="QGR81"/>
      <c r="QGS81"/>
      <c r="QGT81"/>
      <c r="QGU81"/>
      <c r="QGV81"/>
      <c r="QGW81"/>
      <c r="QGX81"/>
      <c r="QGY81"/>
      <c r="QGZ81"/>
      <c r="QHA81"/>
      <c r="QHB81"/>
      <c r="QHC81"/>
      <c r="QHD81"/>
      <c r="QHE81"/>
      <c r="QHF81"/>
      <c r="QHG81"/>
      <c r="QHH81"/>
      <c r="QHI81"/>
      <c r="QHJ81"/>
      <c r="QHK81"/>
      <c r="QHL81"/>
      <c r="QHM81"/>
      <c r="QHN81"/>
      <c r="QHO81"/>
      <c r="QHP81"/>
      <c r="QHQ81"/>
      <c r="QHR81"/>
      <c r="QHS81"/>
      <c r="QHT81"/>
      <c r="QHU81"/>
      <c r="QHV81"/>
      <c r="QHW81"/>
      <c r="QHX81"/>
      <c r="QHY81"/>
      <c r="QHZ81"/>
      <c r="QIA81"/>
      <c r="QIB81"/>
      <c r="QIC81"/>
      <c r="QID81"/>
      <c r="QIE81"/>
      <c r="QIF81"/>
      <c r="QIG81"/>
      <c r="QIH81"/>
      <c r="QII81"/>
      <c r="QIJ81"/>
      <c r="QIK81"/>
      <c r="QIL81"/>
      <c r="QIM81"/>
      <c r="QIN81"/>
      <c r="QIO81"/>
      <c r="QIP81"/>
      <c r="QIQ81"/>
      <c r="QIR81"/>
      <c r="QIS81"/>
      <c r="QIT81"/>
      <c r="QIU81"/>
      <c r="QIV81"/>
      <c r="QIW81"/>
      <c r="QIX81"/>
      <c r="QIY81"/>
      <c r="QIZ81"/>
      <c r="QJA81"/>
      <c r="QJB81"/>
      <c r="QJC81"/>
      <c r="QJD81"/>
      <c r="QJE81"/>
      <c r="QJF81"/>
      <c r="QJG81"/>
      <c r="QJH81"/>
      <c r="QJI81"/>
      <c r="QJJ81"/>
      <c r="QJK81"/>
      <c r="QJL81"/>
      <c r="QJM81"/>
      <c r="QJN81"/>
      <c r="QJO81"/>
      <c r="QJP81"/>
      <c r="QJQ81"/>
      <c r="QJR81"/>
      <c r="QJS81"/>
      <c r="QJT81"/>
      <c r="QJU81"/>
      <c r="QJV81"/>
      <c r="QJW81"/>
      <c r="QJX81"/>
      <c r="QJY81"/>
      <c r="QJZ81"/>
      <c r="QKA81"/>
      <c r="QKB81"/>
      <c r="QKC81"/>
      <c r="QKD81"/>
      <c r="QKE81"/>
      <c r="QKF81"/>
      <c r="QKG81"/>
      <c r="QKH81"/>
      <c r="QKI81"/>
      <c r="QKJ81"/>
      <c r="QKK81"/>
      <c r="QKL81"/>
      <c r="QKM81"/>
      <c r="QKN81"/>
      <c r="QKO81"/>
      <c r="QKP81"/>
      <c r="QKQ81"/>
      <c r="QKR81"/>
      <c r="QKS81"/>
      <c r="QKT81"/>
      <c r="QKU81"/>
      <c r="QKV81"/>
      <c r="QKW81"/>
      <c r="QKX81"/>
      <c r="QKY81"/>
      <c r="QKZ81"/>
      <c r="QLA81"/>
      <c r="QLB81"/>
      <c r="QLC81"/>
      <c r="QLD81"/>
      <c r="QLE81"/>
      <c r="QLF81"/>
      <c r="QLG81"/>
      <c r="QLH81"/>
      <c r="QLI81"/>
      <c r="QLJ81"/>
      <c r="QLK81"/>
      <c r="QLL81"/>
      <c r="QLM81"/>
      <c r="QLN81"/>
      <c r="QLO81"/>
      <c r="QLP81"/>
      <c r="QLQ81"/>
      <c r="QLR81"/>
      <c r="QLS81"/>
      <c r="QLT81"/>
      <c r="QLU81"/>
      <c r="QLV81"/>
      <c r="QLW81"/>
      <c r="QLX81"/>
      <c r="QLY81"/>
      <c r="QLZ81"/>
      <c r="QMA81"/>
      <c r="QMB81"/>
      <c r="QMC81"/>
      <c r="QMD81"/>
      <c r="QME81"/>
      <c r="QMF81"/>
      <c r="QMG81"/>
      <c r="QMH81"/>
      <c r="QMI81"/>
      <c r="QMJ81"/>
      <c r="QMK81"/>
      <c r="QML81"/>
      <c r="QMM81"/>
      <c r="QMN81"/>
      <c r="QMO81"/>
      <c r="QMP81"/>
      <c r="QMQ81"/>
      <c r="QMR81"/>
      <c r="QMS81"/>
      <c r="QMT81"/>
      <c r="QMU81"/>
      <c r="QMV81"/>
      <c r="QMW81"/>
      <c r="QMX81"/>
      <c r="QMY81"/>
      <c r="QMZ81"/>
      <c r="QNA81"/>
      <c r="QNB81"/>
      <c r="QNC81"/>
      <c r="QND81"/>
      <c r="QNE81"/>
      <c r="QNF81"/>
      <c r="QNG81"/>
      <c r="QNH81"/>
      <c r="QNI81"/>
      <c r="QNJ81"/>
      <c r="QNK81"/>
      <c r="QNL81"/>
      <c r="QNM81"/>
      <c r="QNN81"/>
      <c r="QNO81"/>
      <c r="QNP81"/>
      <c r="QNQ81"/>
      <c r="QNR81"/>
      <c r="QNS81"/>
      <c r="QNT81"/>
      <c r="QNU81"/>
      <c r="QNV81"/>
      <c r="QNW81"/>
      <c r="QNX81"/>
      <c r="QNY81"/>
      <c r="QNZ81"/>
      <c r="QOA81"/>
      <c r="QOB81"/>
      <c r="QOC81"/>
      <c r="QOD81"/>
      <c r="QOE81"/>
      <c r="QOF81"/>
      <c r="QOG81"/>
      <c r="QOH81"/>
      <c r="QOI81"/>
      <c r="QOJ81"/>
      <c r="QOK81"/>
      <c r="QOL81"/>
      <c r="QOM81"/>
      <c r="QON81"/>
      <c r="QOO81"/>
      <c r="QOP81"/>
      <c r="QOQ81"/>
      <c r="QOR81"/>
      <c r="QOS81"/>
      <c r="QOT81"/>
      <c r="QOU81"/>
      <c r="QOV81"/>
      <c r="QOW81"/>
      <c r="QOX81"/>
      <c r="QOY81"/>
      <c r="QOZ81"/>
      <c r="QPA81"/>
      <c r="QPB81"/>
      <c r="QPC81"/>
      <c r="QPD81"/>
      <c r="QPE81"/>
      <c r="QPF81"/>
      <c r="QPG81"/>
      <c r="QPH81"/>
      <c r="QPI81"/>
      <c r="QPJ81"/>
      <c r="QPK81"/>
      <c r="QPL81"/>
      <c r="QPM81"/>
      <c r="QPN81"/>
      <c r="QPO81"/>
      <c r="QPP81"/>
      <c r="QPQ81"/>
      <c r="QPR81"/>
      <c r="QPS81"/>
      <c r="QPT81"/>
      <c r="QPU81"/>
      <c r="QPV81"/>
      <c r="QPW81"/>
      <c r="QPX81"/>
      <c r="QPY81"/>
      <c r="QPZ81"/>
      <c r="QQA81"/>
      <c r="QQB81"/>
      <c r="QQC81"/>
      <c r="QQD81"/>
      <c r="QQE81"/>
      <c r="QQF81"/>
      <c r="QQG81"/>
      <c r="QQH81"/>
      <c r="QQI81"/>
      <c r="QQJ81"/>
      <c r="QQK81"/>
      <c r="QQL81"/>
      <c r="QQM81"/>
      <c r="QQN81"/>
      <c r="QQO81"/>
      <c r="QQP81"/>
      <c r="QQQ81"/>
      <c r="QQR81"/>
      <c r="QQS81"/>
      <c r="QQT81"/>
      <c r="QQU81"/>
      <c r="QQV81"/>
      <c r="QQW81"/>
      <c r="QQX81"/>
      <c r="QQY81"/>
      <c r="QQZ81"/>
      <c r="QRA81"/>
      <c r="QRB81"/>
      <c r="QRC81"/>
      <c r="QRD81"/>
      <c r="QRE81"/>
      <c r="QRF81"/>
      <c r="QRG81"/>
      <c r="QRH81"/>
      <c r="QRI81"/>
      <c r="QRJ81"/>
      <c r="QRK81"/>
      <c r="QRL81"/>
      <c r="QRM81"/>
      <c r="QRN81"/>
      <c r="QRO81"/>
      <c r="QRP81"/>
      <c r="QRQ81"/>
      <c r="QRR81"/>
      <c r="QRS81"/>
      <c r="QRT81"/>
      <c r="QRU81"/>
      <c r="QRV81"/>
      <c r="QRW81"/>
      <c r="QRX81"/>
      <c r="QRY81"/>
      <c r="QRZ81"/>
      <c r="QSA81"/>
      <c r="QSB81"/>
      <c r="QSC81"/>
      <c r="QSD81"/>
      <c r="QSE81"/>
      <c r="QSF81"/>
      <c r="QSG81"/>
      <c r="QSH81"/>
      <c r="QSI81"/>
      <c r="QSJ81"/>
      <c r="QSK81"/>
      <c r="QSL81"/>
      <c r="QSM81"/>
      <c r="QSN81"/>
      <c r="QSO81"/>
      <c r="QSP81"/>
      <c r="QSQ81"/>
      <c r="QSR81"/>
      <c r="QSS81"/>
      <c r="QST81"/>
      <c r="QSU81"/>
      <c r="QSV81"/>
      <c r="QSW81"/>
      <c r="QSX81"/>
      <c r="QSY81"/>
      <c r="QSZ81"/>
      <c r="QTA81"/>
      <c r="QTB81"/>
      <c r="QTC81"/>
      <c r="QTD81"/>
      <c r="QTE81"/>
      <c r="QTF81"/>
      <c r="QTG81"/>
      <c r="QTH81"/>
      <c r="QTI81"/>
      <c r="QTJ81"/>
      <c r="QTK81"/>
      <c r="QTL81"/>
      <c r="QTM81"/>
      <c r="QTN81"/>
      <c r="QTO81"/>
      <c r="QTP81"/>
      <c r="QTQ81"/>
      <c r="QTR81"/>
      <c r="QTS81"/>
      <c r="QTT81"/>
      <c r="QTU81"/>
      <c r="QTV81"/>
      <c r="QTW81"/>
      <c r="QTX81"/>
      <c r="QTY81"/>
      <c r="QTZ81"/>
      <c r="QUA81"/>
      <c r="QUB81"/>
      <c r="QUC81"/>
      <c r="QUD81"/>
      <c r="QUE81"/>
      <c r="QUF81"/>
      <c r="QUG81"/>
      <c r="QUH81"/>
      <c r="QUI81"/>
      <c r="QUJ81"/>
      <c r="QUK81"/>
      <c r="QUL81"/>
      <c r="QUM81"/>
      <c r="QUN81"/>
      <c r="QUO81"/>
      <c r="QUP81"/>
      <c r="QUQ81"/>
      <c r="QUR81"/>
      <c r="QUS81"/>
      <c r="QUT81"/>
      <c r="QUU81"/>
      <c r="QUV81"/>
      <c r="QUW81"/>
      <c r="QUX81"/>
      <c r="QUY81"/>
      <c r="QUZ81"/>
      <c r="QVA81"/>
      <c r="QVB81"/>
      <c r="QVC81"/>
      <c r="QVD81"/>
      <c r="QVE81"/>
      <c r="QVF81"/>
      <c r="QVG81"/>
      <c r="QVH81"/>
      <c r="QVI81"/>
      <c r="QVJ81"/>
      <c r="QVK81"/>
      <c r="QVL81"/>
      <c r="QVM81"/>
      <c r="QVN81"/>
      <c r="QVO81"/>
      <c r="QVP81"/>
      <c r="QVQ81"/>
      <c r="QVR81"/>
      <c r="QVS81"/>
      <c r="QVT81"/>
      <c r="QVU81"/>
      <c r="QVV81"/>
      <c r="QVW81"/>
      <c r="QVX81"/>
      <c r="QVY81"/>
      <c r="QVZ81"/>
      <c r="QWA81"/>
      <c r="QWB81"/>
      <c r="QWC81"/>
      <c r="QWD81"/>
      <c r="QWE81"/>
      <c r="QWF81"/>
      <c r="QWG81"/>
      <c r="QWH81"/>
      <c r="QWI81"/>
      <c r="QWJ81"/>
      <c r="QWK81"/>
      <c r="QWL81"/>
      <c r="QWM81"/>
      <c r="QWN81"/>
      <c r="QWO81"/>
      <c r="QWP81"/>
      <c r="QWQ81"/>
      <c r="QWR81"/>
      <c r="QWS81"/>
      <c r="QWT81"/>
      <c r="QWU81"/>
      <c r="QWV81"/>
      <c r="QWW81"/>
      <c r="QWX81"/>
      <c r="QWY81"/>
      <c r="QWZ81"/>
      <c r="QXA81"/>
      <c r="QXB81"/>
      <c r="QXC81"/>
      <c r="QXD81"/>
      <c r="QXE81"/>
      <c r="QXF81"/>
      <c r="QXG81"/>
      <c r="QXH81"/>
      <c r="QXI81"/>
      <c r="QXJ81"/>
      <c r="QXK81"/>
      <c r="QXL81"/>
      <c r="QXM81"/>
      <c r="QXN81"/>
      <c r="QXO81"/>
      <c r="QXP81"/>
      <c r="QXQ81"/>
      <c r="QXR81"/>
      <c r="QXS81"/>
      <c r="QXT81"/>
      <c r="QXU81"/>
      <c r="QXV81"/>
      <c r="QXW81"/>
      <c r="QXX81"/>
      <c r="QXY81"/>
      <c r="QXZ81"/>
      <c r="QYA81"/>
      <c r="QYB81"/>
      <c r="QYC81"/>
      <c r="QYD81"/>
      <c r="QYE81"/>
      <c r="QYF81"/>
      <c r="QYG81"/>
      <c r="QYH81"/>
      <c r="QYI81"/>
      <c r="QYJ81"/>
      <c r="QYK81"/>
      <c r="QYL81"/>
      <c r="QYM81"/>
      <c r="QYN81"/>
      <c r="QYO81"/>
      <c r="QYP81"/>
      <c r="QYQ81"/>
      <c r="QYR81"/>
      <c r="QYS81"/>
      <c r="QYT81"/>
      <c r="QYU81"/>
      <c r="QYV81"/>
      <c r="QYW81"/>
      <c r="QYX81"/>
      <c r="QYY81"/>
      <c r="QYZ81"/>
      <c r="QZA81"/>
      <c r="QZB81"/>
      <c r="QZC81"/>
      <c r="QZD81"/>
      <c r="QZE81"/>
      <c r="QZF81"/>
      <c r="QZG81"/>
      <c r="QZH81"/>
      <c r="QZI81"/>
      <c r="QZJ81"/>
      <c r="QZK81"/>
      <c r="QZL81"/>
      <c r="QZM81"/>
      <c r="QZN81"/>
      <c r="QZO81"/>
      <c r="QZP81"/>
      <c r="QZQ81"/>
      <c r="QZR81"/>
      <c r="QZS81"/>
      <c r="QZT81"/>
      <c r="QZU81"/>
      <c r="QZV81"/>
      <c r="QZW81"/>
      <c r="QZX81"/>
      <c r="QZY81"/>
      <c r="QZZ81"/>
      <c r="RAA81"/>
      <c r="RAB81"/>
      <c r="RAC81"/>
      <c r="RAD81"/>
      <c r="RAE81"/>
      <c r="RAF81"/>
      <c r="RAG81"/>
      <c r="RAH81"/>
      <c r="RAI81"/>
      <c r="RAJ81"/>
      <c r="RAK81"/>
      <c r="RAL81"/>
      <c r="RAM81"/>
      <c r="RAN81"/>
      <c r="RAO81"/>
      <c r="RAP81"/>
      <c r="RAQ81"/>
      <c r="RAR81"/>
      <c r="RAS81"/>
      <c r="RAT81"/>
      <c r="RAU81"/>
      <c r="RAV81"/>
      <c r="RAW81"/>
      <c r="RAX81"/>
      <c r="RAY81"/>
      <c r="RAZ81"/>
      <c r="RBA81"/>
      <c r="RBB81"/>
      <c r="RBC81"/>
      <c r="RBD81"/>
      <c r="RBE81"/>
      <c r="RBF81"/>
      <c r="RBG81"/>
      <c r="RBH81"/>
      <c r="RBI81"/>
      <c r="RBJ81"/>
      <c r="RBK81"/>
      <c r="RBL81"/>
      <c r="RBM81"/>
      <c r="RBN81"/>
      <c r="RBO81"/>
      <c r="RBP81"/>
      <c r="RBQ81"/>
      <c r="RBR81"/>
      <c r="RBS81"/>
      <c r="RBT81"/>
      <c r="RBU81"/>
      <c r="RBV81"/>
      <c r="RBW81"/>
      <c r="RBX81"/>
      <c r="RBY81"/>
      <c r="RBZ81"/>
      <c r="RCA81"/>
      <c r="RCB81"/>
      <c r="RCC81"/>
      <c r="RCD81"/>
      <c r="RCE81"/>
      <c r="RCF81"/>
      <c r="RCG81"/>
      <c r="RCH81"/>
      <c r="RCI81"/>
      <c r="RCJ81"/>
      <c r="RCK81"/>
      <c r="RCL81"/>
      <c r="RCM81"/>
      <c r="RCN81"/>
      <c r="RCO81"/>
      <c r="RCP81"/>
      <c r="RCQ81"/>
      <c r="RCR81"/>
      <c r="RCS81"/>
      <c r="RCT81"/>
      <c r="RCU81"/>
      <c r="RCV81"/>
      <c r="RCW81"/>
      <c r="RCX81"/>
      <c r="RCY81"/>
      <c r="RCZ81"/>
      <c r="RDA81"/>
      <c r="RDB81"/>
      <c r="RDC81"/>
      <c r="RDD81"/>
      <c r="RDE81"/>
      <c r="RDF81"/>
      <c r="RDG81"/>
      <c r="RDH81"/>
      <c r="RDI81"/>
      <c r="RDJ81"/>
      <c r="RDK81"/>
      <c r="RDL81"/>
      <c r="RDM81"/>
      <c r="RDN81"/>
      <c r="RDO81"/>
      <c r="RDP81"/>
      <c r="RDQ81"/>
      <c r="RDR81"/>
      <c r="RDS81"/>
      <c r="RDT81"/>
      <c r="RDU81"/>
      <c r="RDV81"/>
      <c r="RDW81"/>
      <c r="RDX81"/>
      <c r="RDY81"/>
      <c r="RDZ81"/>
      <c r="REA81"/>
      <c r="REB81"/>
      <c r="REC81"/>
      <c r="RED81"/>
      <c r="REE81"/>
      <c r="REF81"/>
      <c r="REG81"/>
      <c r="REH81"/>
      <c r="REI81"/>
      <c r="REJ81"/>
      <c r="REK81"/>
      <c r="REL81"/>
      <c r="REM81"/>
      <c r="REN81"/>
      <c r="REO81"/>
      <c r="REP81"/>
      <c r="REQ81"/>
      <c r="RER81"/>
      <c r="RES81"/>
      <c r="RET81"/>
      <c r="REU81"/>
      <c r="REV81"/>
      <c r="REW81"/>
      <c r="REX81"/>
      <c r="REY81"/>
      <c r="REZ81"/>
      <c r="RFA81"/>
      <c r="RFB81"/>
      <c r="RFC81"/>
      <c r="RFD81"/>
      <c r="RFE81"/>
      <c r="RFF81"/>
      <c r="RFG81"/>
      <c r="RFH81"/>
      <c r="RFI81"/>
      <c r="RFJ81"/>
      <c r="RFK81"/>
      <c r="RFL81"/>
      <c r="RFM81"/>
      <c r="RFN81"/>
      <c r="RFO81"/>
      <c r="RFP81"/>
      <c r="RFQ81"/>
      <c r="RFR81"/>
      <c r="RFS81"/>
      <c r="RFT81"/>
      <c r="RFU81"/>
      <c r="RFV81"/>
      <c r="RFW81"/>
      <c r="RFX81"/>
      <c r="RFY81"/>
      <c r="RFZ81"/>
      <c r="RGA81"/>
      <c r="RGB81"/>
      <c r="RGC81"/>
      <c r="RGD81"/>
      <c r="RGE81"/>
      <c r="RGF81"/>
      <c r="RGG81"/>
      <c r="RGH81"/>
      <c r="RGI81"/>
      <c r="RGJ81"/>
      <c r="RGK81"/>
      <c r="RGL81"/>
      <c r="RGM81"/>
      <c r="RGN81"/>
      <c r="RGO81"/>
      <c r="RGP81"/>
      <c r="RGQ81"/>
      <c r="RGR81"/>
      <c r="RGS81"/>
      <c r="RGT81"/>
      <c r="RGU81"/>
      <c r="RGV81"/>
      <c r="RGW81"/>
      <c r="RGX81"/>
      <c r="RGY81"/>
      <c r="RGZ81"/>
      <c r="RHA81"/>
      <c r="RHB81"/>
      <c r="RHC81"/>
      <c r="RHD81"/>
      <c r="RHE81"/>
      <c r="RHF81"/>
      <c r="RHG81"/>
      <c r="RHH81"/>
      <c r="RHI81"/>
      <c r="RHJ81"/>
      <c r="RHK81"/>
      <c r="RHL81"/>
      <c r="RHM81"/>
      <c r="RHN81"/>
      <c r="RHO81"/>
      <c r="RHP81"/>
      <c r="RHQ81"/>
      <c r="RHR81"/>
      <c r="RHS81"/>
      <c r="RHT81"/>
      <c r="RHU81"/>
      <c r="RHV81"/>
      <c r="RHW81"/>
      <c r="RHX81"/>
      <c r="RHY81"/>
      <c r="RHZ81"/>
      <c r="RIA81"/>
      <c r="RIB81"/>
      <c r="RIC81"/>
      <c r="RID81"/>
      <c r="RIE81"/>
      <c r="RIF81"/>
      <c r="RIG81"/>
      <c r="RIH81"/>
      <c r="RII81"/>
      <c r="RIJ81"/>
      <c r="RIK81"/>
      <c r="RIL81"/>
      <c r="RIM81"/>
      <c r="RIN81"/>
      <c r="RIO81"/>
      <c r="RIP81"/>
      <c r="RIQ81"/>
      <c r="RIR81"/>
      <c r="RIS81"/>
      <c r="RIT81"/>
      <c r="RIU81"/>
      <c r="RIV81"/>
      <c r="RIW81"/>
      <c r="RIX81"/>
      <c r="RIY81"/>
      <c r="RIZ81"/>
      <c r="RJA81"/>
      <c r="RJB81"/>
      <c r="RJC81"/>
      <c r="RJD81"/>
      <c r="RJE81"/>
      <c r="RJF81"/>
      <c r="RJG81"/>
      <c r="RJH81"/>
      <c r="RJI81"/>
      <c r="RJJ81"/>
      <c r="RJK81"/>
      <c r="RJL81"/>
      <c r="RJM81"/>
      <c r="RJN81"/>
      <c r="RJO81"/>
      <c r="RJP81"/>
      <c r="RJQ81"/>
      <c r="RJR81"/>
      <c r="RJS81"/>
      <c r="RJT81"/>
      <c r="RJU81"/>
      <c r="RJV81"/>
      <c r="RJW81"/>
      <c r="RJX81"/>
      <c r="RJY81"/>
      <c r="RJZ81"/>
      <c r="RKA81"/>
      <c r="RKB81"/>
      <c r="RKC81"/>
      <c r="RKD81"/>
      <c r="RKE81"/>
      <c r="RKF81"/>
      <c r="RKG81"/>
      <c r="RKH81"/>
      <c r="RKI81"/>
      <c r="RKJ81"/>
      <c r="RKK81"/>
      <c r="RKL81"/>
      <c r="RKM81"/>
      <c r="RKN81"/>
      <c r="RKO81"/>
      <c r="RKP81"/>
      <c r="RKQ81"/>
      <c r="RKR81"/>
      <c r="RKS81"/>
      <c r="RKT81"/>
      <c r="RKU81"/>
      <c r="RKV81"/>
      <c r="RKW81"/>
      <c r="RKX81"/>
      <c r="RKY81"/>
      <c r="RKZ81"/>
      <c r="RLA81"/>
      <c r="RLB81"/>
      <c r="RLC81"/>
      <c r="RLD81"/>
      <c r="RLE81"/>
      <c r="RLF81"/>
      <c r="RLG81"/>
      <c r="RLH81"/>
      <c r="RLI81"/>
      <c r="RLJ81"/>
      <c r="RLK81"/>
      <c r="RLL81"/>
      <c r="RLM81"/>
      <c r="RLN81"/>
      <c r="RLO81"/>
      <c r="RLP81"/>
      <c r="RLQ81"/>
      <c r="RLR81"/>
      <c r="RLS81"/>
      <c r="RLT81"/>
      <c r="RLU81"/>
      <c r="RLV81"/>
      <c r="RLW81"/>
      <c r="RLX81"/>
      <c r="RLY81"/>
      <c r="RLZ81"/>
      <c r="RMA81"/>
      <c r="RMB81"/>
      <c r="RMC81"/>
      <c r="RMD81"/>
      <c r="RME81"/>
      <c r="RMF81"/>
      <c r="RMG81"/>
      <c r="RMH81"/>
      <c r="RMI81"/>
      <c r="RMJ81"/>
      <c r="RMK81"/>
      <c r="RML81"/>
      <c r="RMM81"/>
      <c r="RMN81"/>
      <c r="RMO81"/>
      <c r="RMP81"/>
      <c r="RMQ81"/>
      <c r="RMR81"/>
      <c r="RMS81"/>
      <c r="RMT81"/>
      <c r="RMU81"/>
      <c r="RMV81"/>
      <c r="RMW81"/>
      <c r="RMX81"/>
      <c r="RMY81"/>
      <c r="RMZ81"/>
      <c r="RNA81"/>
      <c r="RNB81"/>
      <c r="RNC81"/>
      <c r="RND81"/>
      <c r="RNE81"/>
      <c r="RNF81"/>
      <c r="RNG81"/>
      <c r="RNH81"/>
      <c r="RNI81"/>
      <c r="RNJ81"/>
      <c r="RNK81"/>
      <c r="RNL81"/>
      <c r="RNM81"/>
      <c r="RNN81"/>
      <c r="RNO81"/>
      <c r="RNP81"/>
      <c r="RNQ81"/>
      <c r="RNR81"/>
      <c r="RNS81"/>
      <c r="RNT81"/>
      <c r="RNU81"/>
      <c r="RNV81"/>
      <c r="RNW81"/>
      <c r="RNX81"/>
      <c r="RNY81"/>
      <c r="RNZ81"/>
      <c r="ROA81"/>
      <c r="ROB81"/>
      <c r="ROC81"/>
      <c r="ROD81"/>
      <c r="ROE81"/>
      <c r="ROF81"/>
      <c r="ROG81"/>
      <c r="ROH81"/>
      <c r="ROI81"/>
      <c r="ROJ81"/>
      <c r="ROK81"/>
      <c r="ROL81"/>
      <c r="ROM81"/>
      <c r="RON81"/>
      <c r="ROO81"/>
      <c r="ROP81"/>
      <c r="ROQ81"/>
      <c r="ROR81"/>
      <c r="ROS81"/>
      <c r="ROT81"/>
      <c r="ROU81"/>
      <c r="ROV81"/>
      <c r="ROW81"/>
      <c r="ROX81"/>
      <c r="ROY81"/>
      <c r="ROZ81"/>
      <c r="RPA81"/>
      <c r="RPB81"/>
      <c r="RPC81"/>
      <c r="RPD81"/>
      <c r="RPE81"/>
      <c r="RPF81"/>
      <c r="RPG81"/>
      <c r="RPH81"/>
      <c r="RPI81"/>
      <c r="RPJ81"/>
      <c r="RPK81"/>
      <c r="RPL81"/>
      <c r="RPM81"/>
      <c r="RPN81"/>
      <c r="RPO81"/>
      <c r="RPP81"/>
      <c r="RPQ81"/>
      <c r="RPR81"/>
      <c r="RPS81"/>
      <c r="RPT81"/>
      <c r="RPU81"/>
      <c r="RPV81"/>
      <c r="RPW81"/>
      <c r="RPX81"/>
      <c r="RPY81"/>
      <c r="RPZ81"/>
      <c r="RQA81"/>
      <c r="RQB81"/>
      <c r="RQC81"/>
      <c r="RQD81"/>
      <c r="RQE81"/>
      <c r="RQF81"/>
      <c r="RQG81"/>
      <c r="RQH81"/>
      <c r="RQI81"/>
      <c r="RQJ81"/>
      <c r="RQK81"/>
      <c r="RQL81"/>
      <c r="RQM81"/>
      <c r="RQN81"/>
      <c r="RQO81"/>
      <c r="RQP81"/>
      <c r="RQQ81"/>
      <c r="RQR81"/>
      <c r="RQS81"/>
      <c r="RQT81"/>
      <c r="RQU81"/>
      <c r="RQV81"/>
      <c r="RQW81"/>
      <c r="RQX81"/>
      <c r="RQY81"/>
      <c r="RQZ81"/>
      <c r="RRA81"/>
      <c r="RRB81"/>
      <c r="RRC81"/>
      <c r="RRD81"/>
      <c r="RRE81"/>
      <c r="RRF81"/>
      <c r="RRG81"/>
      <c r="RRH81"/>
      <c r="RRI81"/>
      <c r="RRJ81"/>
      <c r="RRK81"/>
      <c r="RRL81"/>
      <c r="RRM81"/>
      <c r="RRN81"/>
      <c r="RRO81"/>
      <c r="RRP81"/>
      <c r="RRQ81"/>
      <c r="RRR81"/>
      <c r="RRS81"/>
      <c r="RRT81"/>
      <c r="RRU81"/>
      <c r="RRV81"/>
      <c r="RRW81"/>
      <c r="RRX81"/>
      <c r="RRY81"/>
      <c r="RRZ81"/>
      <c r="RSA81"/>
      <c r="RSB81"/>
      <c r="RSC81"/>
      <c r="RSD81"/>
      <c r="RSE81"/>
      <c r="RSF81"/>
      <c r="RSG81"/>
      <c r="RSH81"/>
      <c r="RSI81"/>
      <c r="RSJ81"/>
      <c r="RSK81"/>
      <c r="RSL81"/>
      <c r="RSM81"/>
      <c r="RSN81"/>
      <c r="RSO81"/>
      <c r="RSP81"/>
      <c r="RSQ81"/>
      <c r="RSR81"/>
      <c r="RSS81"/>
      <c r="RST81"/>
      <c r="RSU81"/>
      <c r="RSV81"/>
      <c r="RSW81"/>
      <c r="RSX81"/>
      <c r="RSY81"/>
      <c r="RSZ81"/>
      <c r="RTA81"/>
      <c r="RTB81"/>
      <c r="RTC81"/>
      <c r="RTD81"/>
      <c r="RTE81"/>
      <c r="RTF81"/>
      <c r="RTG81"/>
      <c r="RTH81"/>
      <c r="RTI81"/>
      <c r="RTJ81"/>
      <c r="RTK81"/>
      <c r="RTL81"/>
      <c r="RTM81"/>
      <c r="RTN81"/>
      <c r="RTO81"/>
      <c r="RTP81"/>
      <c r="RTQ81"/>
      <c r="RTR81"/>
      <c r="RTS81"/>
      <c r="RTT81"/>
      <c r="RTU81"/>
      <c r="RTV81"/>
      <c r="RTW81"/>
      <c r="RTX81"/>
      <c r="RTY81"/>
      <c r="RTZ81"/>
      <c r="RUA81"/>
      <c r="RUB81"/>
      <c r="RUC81"/>
      <c r="RUD81"/>
      <c r="RUE81"/>
      <c r="RUF81"/>
      <c r="RUG81"/>
      <c r="RUH81"/>
      <c r="RUI81"/>
      <c r="RUJ81"/>
      <c r="RUK81"/>
      <c r="RUL81"/>
      <c r="RUM81"/>
      <c r="RUN81"/>
      <c r="RUO81"/>
      <c r="RUP81"/>
      <c r="RUQ81"/>
      <c r="RUR81"/>
      <c r="RUS81"/>
      <c r="RUT81"/>
      <c r="RUU81"/>
      <c r="RUV81"/>
      <c r="RUW81"/>
      <c r="RUX81"/>
      <c r="RUY81"/>
      <c r="RUZ81"/>
      <c r="RVA81"/>
      <c r="RVB81"/>
      <c r="RVC81"/>
      <c r="RVD81"/>
      <c r="RVE81"/>
      <c r="RVF81"/>
      <c r="RVG81"/>
      <c r="RVH81"/>
      <c r="RVI81"/>
      <c r="RVJ81"/>
      <c r="RVK81"/>
      <c r="RVL81"/>
      <c r="RVM81"/>
      <c r="RVN81"/>
      <c r="RVO81"/>
      <c r="RVP81"/>
      <c r="RVQ81"/>
      <c r="RVR81"/>
      <c r="RVS81"/>
      <c r="RVT81"/>
      <c r="RVU81"/>
      <c r="RVV81"/>
      <c r="RVW81"/>
      <c r="RVX81"/>
      <c r="RVY81"/>
      <c r="RVZ81"/>
      <c r="RWA81"/>
      <c r="RWB81"/>
      <c r="RWC81"/>
      <c r="RWD81"/>
      <c r="RWE81"/>
      <c r="RWF81"/>
      <c r="RWG81"/>
      <c r="RWH81"/>
      <c r="RWI81"/>
      <c r="RWJ81"/>
      <c r="RWK81"/>
      <c r="RWL81"/>
      <c r="RWM81"/>
      <c r="RWN81"/>
      <c r="RWO81"/>
      <c r="RWP81"/>
      <c r="RWQ81"/>
      <c r="RWR81"/>
      <c r="RWS81"/>
      <c r="RWT81"/>
      <c r="RWU81"/>
      <c r="RWV81"/>
      <c r="RWW81"/>
      <c r="RWX81"/>
      <c r="RWY81"/>
      <c r="RWZ81"/>
      <c r="RXA81"/>
      <c r="RXB81"/>
      <c r="RXC81"/>
      <c r="RXD81"/>
      <c r="RXE81"/>
      <c r="RXF81"/>
      <c r="RXG81"/>
      <c r="RXH81"/>
      <c r="RXI81"/>
      <c r="RXJ81"/>
      <c r="RXK81"/>
      <c r="RXL81"/>
      <c r="RXM81"/>
      <c r="RXN81"/>
      <c r="RXO81"/>
      <c r="RXP81"/>
      <c r="RXQ81"/>
      <c r="RXR81"/>
      <c r="RXS81"/>
      <c r="RXT81"/>
      <c r="RXU81"/>
      <c r="RXV81"/>
      <c r="RXW81"/>
      <c r="RXX81"/>
      <c r="RXY81"/>
      <c r="RXZ81"/>
      <c r="RYA81"/>
      <c r="RYB81"/>
      <c r="RYC81"/>
      <c r="RYD81"/>
      <c r="RYE81"/>
      <c r="RYF81"/>
      <c r="RYG81"/>
      <c r="RYH81"/>
      <c r="RYI81"/>
      <c r="RYJ81"/>
      <c r="RYK81"/>
      <c r="RYL81"/>
      <c r="RYM81"/>
      <c r="RYN81"/>
      <c r="RYO81"/>
      <c r="RYP81"/>
      <c r="RYQ81"/>
      <c r="RYR81"/>
      <c r="RYS81"/>
      <c r="RYT81"/>
      <c r="RYU81"/>
      <c r="RYV81"/>
      <c r="RYW81"/>
      <c r="RYX81"/>
      <c r="RYY81"/>
      <c r="RYZ81"/>
      <c r="RZA81"/>
      <c r="RZB81"/>
      <c r="RZC81"/>
      <c r="RZD81"/>
      <c r="RZE81"/>
      <c r="RZF81"/>
      <c r="RZG81"/>
      <c r="RZH81"/>
      <c r="RZI81"/>
      <c r="RZJ81"/>
      <c r="RZK81"/>
      <c r="RZL81"/>
      <c r="RZM81"/>
      <c r="RZN81"/>
      <c r="RZO81"/>
      <c r="RZP81"/>
      <c r="RZQ81"/>
      <c r="RZR81"/>
      <c r="RZS81"/>
      <c r="RZT81"/>
      <c r="RZU81"/>
      <c r="RZV81"/>
      <c r="RZW81"/>
      <c r="RZX81"/>
      <c r="RZY81"/>
      <c r="RZZ81"/>
      <c r="SAA81"/>
      <c r="SAB81"/>
      <c r="SAC81"/>
      <c r="SAD81"/>
      <c r="SAE81"/>
      <c r="SAF81"/>
      <c r="SAG81"/>
      <c r="SAH81"/>
      <c r="SAI81"/>
      <c r="SAJ81"/>
      <c r="SAK81"/>
      <c r="SAL81"/>
      <c r="SAM81"/>
      <c r="SAN81"/>
      <c r="SAO81"/>
      <c r="SAP81"/>
      <c r="SAQ81"/>
      <c r="SAR81"/>
      <c r="SAS81"/>
      <c r="SAT81"/>
      <c r="SAU81"/>
      <c r="SAV81"/>
      <c r="SAW81"/>
      <c r="SAX81"/>
      <c r="SAY81"/>
      <c r="SAZ81"/>
      <c r="SBA81"/>
      <c r="SBB81"/>
      <c r="SBC81"/>
      <c r="SBD81"/>
      <c r="SBE81"/>
      <c r="SBF81"/>
      <c r="SBG81"/>
      <c r="SBH81"/>
      <c r="SBI81"/>
      <c r="SBJ81"/>
      <c r="SBK81"/>
      <c r="SBL81"/>
      <c r="SBM81"/>
      <c r="SBN81"/>
      <c r="SBO81"/>
      <c r="SBP81"/>
      <c r="SBQ81"/>
      <c r="SBR81"/>
      <c r="SBS81"/>
      <c r="SBT81"/>
      <c r="SBU81"/>
      <c r="SBV81"/>
      <c r="SBW81"/>
      <c r="SBX81"/>
      <c r="SBY81"/>
      <c r="SBZ81"/>
      <c r="SCA81"/>
      <c r="SCB81"/>
      <c r="SCC81"/>
      <c r="SCD81"/>
      <c r="SCE81"/>
      <c r="SCF81"/>
      <c r="SCG81"/>
      <c r="SCH81"/>
      <c r="SCI81"/>
      <c r="SCJ81"/>
      <c r="SCK81"/>
      <c r="SCL81"/>
      <c r="SCM81"/>
      <c r="SCN81"/>
      <c r="SCO81"/>
      <c r="SCP81"/>
      <c r="SCQ81"/>
      <c r="SCR81"/>
      <c r="SCS81"/>
      <c r="SCT81"/>
      <c r="SCU81"/>
      <c r="SCV81"/>
      <c r="SCW81"/>
      <c r="SCX81"/>
      <c r="SCY81"/>
      <c r="SCZ81"/>
      <c r="SDA81"/>
      <c r="SDB81"/>
      <c r="SDC81"/>
      <c r="SDD81"/>
      <c r="SDE81"/>
      <c r="SDF81"/>
      <c r="SDG81"/>
      <c r="SDH81"/>
      <c r="SDI81"/>
      <c r="SDJ81"/>
      <c r="SDK81"/>
      <c r="SDL81"/>
      <c r="SDM81"/>
      <c r="SDN81"/>
      <c r="SDO81"/>
      <c r="SDP81"/>
      <c r="SDQ81"/>
      <c r="SDR81"/>
      <c r="SDS81"/>
      <c r="SDT81"/>
      <c r="SDU81"/>
      <c r="SDV81"/>
      <c r="SDW81"/>
      <c r="SDX81"/>
      <c r="SDY81"/>
      <c r="SDZ81"/>
      <c r="SEA81"/>
      <c r="SEB81"/>
      <c r="SEC81"/>
      <c r="SED81"/>
      <c r="SEE81"/>
      <c r="SEF81"/>
      <c r="SEG81"/>
      <c r="SEH81"/>
      <c r="SEI81"/>
      <c r="SEJ81"/>
      <c r="SEK81"/>
      <c r="SEL81"/>
      <c r="SEM81"/>
      <c r="SEN81"/>
      <c r="SEO81"/>
      <c r="SEP81"/>
      <c r="SEQ81"/>
      <c r="SER81"/>
      <c r="SES81"/>
      <c r="SET81"/>
      <c r="SEU81"/>
      <c r="SEV81"/>
      <c r="SEW81"/>
      <c r="SEX81"/>
      <c r="SEY81"/>
      <c r="SEZ81"/>
      <c r="SFA81"/>
      <c r="SFB81"/>
      <c r="SFC81"/>
      <c r="SFD81"/>
      <c r="SFE81"/>
      <c r="SFF81"/>
      <c r="SFG81"/>
      <c r="SFH81"/>
      <c r="SFI81"/>
      <c r="SFJ81"/>
      <c r="SFK81"/>
      <c r="SFL81"/>
      <c r="SFM81"/>
      <c r="SFN81"/>
      <c r="SFO81"/>
      <c r="SFP81"/>
      <c r="SFQ81"/>
      <c r="SFR81"/>
      <c r="SFS81"/>
      <c r="SFT81"/>
      <c r="SFU81"/>
      <c r="SFV81"/>
      <c r="SFW81"/>
      <c r="SFX81"/>
      <c r="SFY81"/>
      <c r="SFZ81"/>
      <c r="SGA81"/>
      <c r="SGB81"/>
      <c r="SGC81"/>
      <c r="SGD81"/>
      <c r="SGE81"/>
      <c r="SGF81"/>
      <c r="SGG81"/>
      <c r="SGH81"/>
      <c r="SGI81"/>
      <c r="SGJ81"/>
      <c r="SGK81"/>
      <c r="SGL81"/>
      <c r="SGM81"/>
      <c r="SGN81"/>
      <c r="SGO81"/>
      <c r="SGP81"/>
      <c r="SGQ81"/>
      <c r="SGR81"/>
      <c r="SGS81"/>
      <c r="SGT81"/>
      <c r="SGU81"/>
      <c r="SGV81"/>
      <c r="SGW81"/>
      <c r="SGX81"/>
      <c r="SGY81"/>
      <c r="SGZ81"/>
      <c r="SHA81"/>
      <c r="SHB81"/>
      <c r="SHC81"/>
      <c r="SHD81"/>
      <c r="SHE81"/>
      <c r="SHF81"/>
      <c r="SHG81"/>
      <c r="SHH81"/>
      <c r="SHI81"/>
      <c r="SHJ81"/>
      <c r="SHK81"/>
      <c r="SHL81"/>
      <c r="SHM81"/>
      <c r="SHN81"/>
      <c r="SHO81"/>
      <c r="SHP81"/>
      <c r="SHQ81"/>
      <c r="SHR81"/>
      <c r="SHS81"/>
      <c r="SHT81"/>
      <c r="SHU81"/>
      <c r="SHV81"/>
      <c r="SHW81"/>
      <c r="SHX81"/>
      <c r="SHY81"/>
      <c r="SHZ81"/>
      <c r="SIA81"/>
      <c r="SIB81"/>
      <c r="SIC81"/>
      <c r="SID81"/>
      <c r="SIE81"/>
      <c r="SIF81"/>
      <c r="SIG81"/>
      <c r="SIH81"/>
      <c r="SII81"/>
      <c r="SIJ81"/>
      <c r="SIK81"/>
      <c r="SIL81"/>
      <c r="SIM81"/>
      <c r="SIN81"/>
      <c r="SIO81"/>
      <c r="SIP81"/>
      <c r="SIQ81"/>
      <c r="SIR81"/>
      <c r="SIS81"/>
      <c r="SIT81"/>
      <c r="SIU81"/>
      <c r="SIV81"/>
      <c r="SIW81"/>
      <c r="SIX81"/>
      <c r="SIY81"/>
      <c r="SIZ81"/>
      <c r="SJA81"/>
      <c r="SJB81"/>
      <c r="SJC81"/>
      <c r="SJD81"/>
      <c r="SJE81"/>
      <c r="SJF81"/>
      <c r="SJG81"/>
      <c r="SJH81"/>
      <c r="SJI81"/>
      <c r="SJJ81"/>
      <c r="SJK81"/>
      <c r="SJL81"/>
      <c r="SJM81"/>
      <c r="SJN81"/>
      <c r="SJO81"/>
      <c r="SJP81"/>
      <c r="SJQ81"/>
      <c r="SJR81"/>
      <c r="SJS81"/>
      <c r="SJT81"/>
      <c r="SJU81"/>
      <c r="SJV81"/>
      <c r="SJW81"/>
      <c r="SJX81"/>
      <c r="SJY81"/>
      <c r="SJZ81"/>
      <c r="SKA81"/>
      <c r="SKB81"/>
      <c r="SKC81"/>
      <c r="SKD81"/>
      <c r="SKE81"/>
      <c r="SKF81"/>
      <c r="SKG81"/>
      <c r="SKH81"/>
      <c r="SKI81"/>
      <c r="SKJ81"/>
      <c r="SKK81"/>
      <c r="SKL81"/>
      <c r="SKM81"/>
      <c r="SKN81"/>
      <c r="SKO81"/>
      <c r="SKP81"/>
      <c r="SKQ81"/>
      <c r="SKR81"/>
      <c r="SKS81"/>
      <c r="SKT81"/>
      <c r="SKU81"/>
      <c r="SKV81"/>
      <c r="SKW81"/>
      <c r="SKX81"/>
      <c r="SKY81"/>
      <c r="SKZ81"/>
      <c r="SLA81"/>
      <c r="SLB81"/>
      <c r="SLC81"/>
      <c r="SLD81"/>
      <c r="SLE81"/>
      <c r="SLF81"/>
      <c r="SLG81"/>
      <c r="SLH81"/>
      <c r="SLI81"/>
      <c r="SLJ81"/>
      <c r="SLK81"/>
      <c r="SLL81"/>
      <c r="SLM81"/>
      <c r="SLN81"/>
      <c r="SLO81"/>
      <c r="SLP81"/>
      <c r="SLQ81"/>
      <c r="SLR81"/>
      <c r="SLS81"/>
      <c r="SLT81"/>
      <c r="SLU81"/>
      <c r="SLV81"/>
      <c r="SLW81"/>
      <c r="SLX81"/>
      <c r="SLY81"/>
      <c r="SLZ81"/>
      <c r="SMA81"/>
      <c r="SMB81"/>
      <c r="SMC81"/>
      <c r="SMD81"/>
      <c r="SME81"/>
      <c r="SMF81"/>
      <c r="SMG81"/>
      <c r="SMH81"/>
      <c r="SMI81"/>
      <c r="SMJ81"/>
      <c r="SMK81"/>
      <c r="SML81"/>
      <c r="SMM81"/>
      <c r="SMN81"/>
      <c r="SMO81"/>
      <c r="SMP81"/>
      <c r="SMQ81"/>
      <c r="SMR81"/>
      <c r="SMS81"/>
      <c r="SMT81"/>
      <c r="SMU81"/>
      <c r="SMV81"/>
      <c r="SMW81"/>
      <c r="SMX81"/>
      <c r="SMY81"/>
      <c r="SMZ81"/>
      <c r="SNA81"/>
      <c r="SNB81"/>
      <c r="SNC81"/>
      <c r="SND81"/>
      <c r="SNE81"/>
      <c r="SNF81"/>
      <c r="SNG81"/>
      <c r="SNH81"/>
      <c r="SNI81"/>
      <c r="SNJ81"/>
      <c r="SNK81"/>
      <c r="SNL81"/>
      <c r="SNM81"/>
      <c r="SNN81"/>
      <c r="SNO81"/>
      <c r="SNP81"/>
      <c r="SNQ81"/>
      <c r="SNR81"/>
      <c r="SNS81"/>
      <c r="SNT81"/>
      <c r="SNU81"/>
      <c r="SNV81"/>
      <c r="SNW81"/>
      <c r="SNX81"/>
      <c r="SNY81"/>
      <c r="SNZ81"/>
      <c r="SOA81"/>
      <c r="SOB81"/>
      <c r="SOC81"/>
      <c r="SOD81"/>
      <c r="SOE81"/>
      <c r="SOF81"/>
      <c r="SOG81"/>
      <c r="SOH81"/>
      <c r="SOI81"/>
      <c r="SOJ81"/>
      <c r="SOK81"/>
      <c r="SOL81"/>
      <c r="SOM81"/>
      <c r="SON81"/>
      <c r="SOO81"/>
      <c r="SOP81"/>
      <c r="SOQ81"/>
      <c r="SOR81"/>
      <c r="SOS81"/>
      <c r="SOT81"/>
      <c r="SOU81"/>
      <c r="SOV81"/>
      <c r="SOW81"/>
      <c r="SOX81"/>
      <c r="SOY81"/>
      <c r="SOZ81"/>
      <c r="SPA81"/>
      <c r="SPB81"/>
      <c r="SPC81"/>
      <c r="SPD81"/>
      <c r="SPE81"/>
      <c r="SPF81"/>
      <c r="SPG81"/>
      <c r="SPH81"/>
      <c r="SPI81"/>
      <c r="SPJ81"/>
      <c r="SPK81"/>
      <c r="SPL81"/>
      <c r="SPM81"/>
      <c r="SPN81"/>
      <c r="SPO81"/>
      <c r="SPP81"/>
      <c r="SPQ81"/>
      <c r="SPR81"/>
      <c r="SPS81"/>
      <c r="SPT81"/>
      <c r="SPU81"/>
      <c r="SPV81"/>
      <c r="SPW81"/>
      <c r="SPX81"/>
      <c r="SPY81"/>
      <c r="SPZ81"/>
      <c r="SQA81"/>
      <c r="SQB81"/>
      <c r="SQC81"/>
      <c r="SQD81"/>
      <c r="SQE81"/>
      <c r="SQF81"/>
      <c r="SQG81"/>
      <c r="SQH81"/>
      <c r="SQI81"/>
      <c r="SQJ81"/>
      <c r="SQK81"/>
      <c r="SQL81"/>
      <c r="SQM81"/>
      <c r="SQN81"/>
      <c r="SQO81"/>
      <c r="SQP81"/>
      <c r="SQQ81"/>
      <c r="SQR81"/>
      <c r="SQS81"/>
      <c r="SQT81"/>
      <c r="SQU81"/>
      <c r="SQV81"/>
      <c r="SQW81"/>
      <c r="SQX81"/>
      <c r="SQY81"/>
      <c r="SQZ81"/>
      <c r="SRA81"/>
      <c r="SRB81"/>
      <c r="SRC81"/>
      <c r="SRD81"/>
      <c r="SRE81"/>
      <c r="SRF81"/>
      <c r="SRG81"/>
      <c r="SRH81"/>
      <c r="SRI81"/>
      <c r="SRJ81"/>
      <c r="SRK81"/>
      <c r="SRL81"/>
      <c r="SRM81"/>
      <c r="SRN81"/>
      <c r="SRO81"/>
      <c r="SRP81"/>
      <c r="SRQ81"/>
      <c r="SRR81"/>
      <c r="SRS81"/>
      <c r="SRT81"/>
      <c r="SRU81"/>
      <c r="SRV81"/>
      <c r="SRW81"/>
      <c r="SRX81"/>
      <c r="SRY81"/>
      <c r="SRZ81"/>
      <c r="SSA81"/>
      <c r="SSB81"/>
      <c r="SSC81"/>
      <c r="SSD81"/>
      <c r="SSE81"/>
      <c r="SSF81"/>
      <c r="SSG81"/>
      <c r="SSH81"/>
      <c r="SSI81"/>
      <c r="SSJ81"/>
      <c r="SSK81"/>
      <c r="SSL81"/>
      <c r="SSM81"/>
      <c r="SSN81"/>
      <c r="SSO81"/>
      <c r="SSP81"/>
      <c r="SSQ81"/>
      <c r="SSR81"/>
      <c r="SSS81"/>
      <c r="SST81"/>
      <c r="SSU81"/>
      <c r="SSV81"/>
      <c r="SSW81"/>
      <c r="SSX81"/>
      <c r="SSY81"/>
      <c r="SSZ81"/>
      <c r="STA81"/>
      <c r="STB81"/>
      <c r="STC81"/>
      <c r="STD81"/>
      <c r="STE81"/>
      <c r="STF81"/>
      <c r="STG81"/>
      <c r="STH81"/>
      <c r="STI81"/>
      <c r="STJ81"/>
      <c r="STK81"/>
      <c r="STL81"/>
      <c r="STM81"/>
      <c r="STN81"/>
      <c r="STO81"/>
      <c r="STP81"/>
      <c r="STQ81"/>
      <c r="STR81"/>
      <c r="STS81"/>
      <c r="STT81"/>
      <c r="STU81"/>
      <c r="STV81"/>
      <c r="STW81"/>
      <c r="STX81"/>
      <c r="STY81"/>
      <c r="STZ81"/>
      <c r="SUA81"/>
      <c r="SUB81"/>
      <c r="SUC81"/>
      <c r="SUD81"/>
      <c r="SUE81"/>
      <c r="SUF81"/>
      <c r="SUG81"/>
      <c r="SUH81"/>
      <c r="SUI81"/>
      <c r="SUJ81"/>
      <c r="SUK81"/>
      <c r="SUL81"/>
      <c r="SUM81"/>
      <c r="SUN81"/>
      <c r="SUO81"/>
      <c r="SUP81"/>
      <c r="SUQ81"/>
      <c r="SUR81"/>
      <c r="SUS81"/>
      <c r="SUT81"/>
      <c r="SUU81"/>
      <c r="SUV81"/>
      <c r="SUW81"/>
      <c r="SUX81"/>
      <c r="SUY81"/>
      <c r="SUZ81"/>
      <c r="SVA81"/>
      <c r="SVB81"/>
      <c r="SVC81"/>
      <c r="SVD81"/>
      <c r="SVE81"/>
      <c r="SVF81"/>
      <c r="SVG81"/>
      <c r="SVH81"/>
      <c r="SVI81"/>
      <c r="SVJ81"/>
      <c r="SVK81"/>
      <c r="SVL81"/>
      <c r="SVM81"/>
      <c r="SVN81"/>
      <c r="SVO81"/>
      <c r="SVP81"/>
      <c r="SVQ81"/>
      <c r="SVR81"/>
      <c r="SVS81"/>
      <c r="SVT81"/>
      <c r="SVU81"/>
      <c r="SVV81"/>
      <c r="SVW81"/>
      <c r="SVX81"/>
      <c r="SVY81"/>
      <c r="SVZ81"/>
      <c r="SWA81"/>
      <c r="SWB81"/>
      <c r="SWC81"/>
      <c r="SWD81"/>
      <c r="SWE81"/>
      <c r="SWF81"/>
      <c r="SWG81"/>
      <c r="SWH81"/>
      <c r="SWI81"/>
      <c r="SWJ81"/>
      <c r="SWK81"/>
      <c r="SWL81"/>
      <c r="SWM81"/>
      <c r="SWN81"/>
      <c r="SWO81"/>
      <c r="SWP81"/>
      <c r="SWQ81"/>
      <c r="SWR81"/>
      <c r="SWS81"/>
      <c r="SWT81"/>
      <c r="SWU81"/>
      <c r="SWV81"/>
      <c r="SWW81"/>
      <c r="SWX81"/>
      <c r="SWY81"/>
      <c r="SWZ81"/>
      <c r="SXA81"/>
      <c r="SXB81"/>
      <c r="SXC81"/>
      <c r="SXD81"/>
      <c r="SXE81"/>
      <c r="SXF81"/>
      <c r="SXG81"/>
      <c r="SXH81"/>
      <c r="SXI81"/>
      <c r="SXJ81"/>
      <c r="SXK81"/>
      <c r="SXL81"/>
      <c r="SXM81"/>
      <c r="SXN81"/>
      <c r="SXO81"/>
      <c r="SXP81"/>
      <c r="SXQ81"/>
      <c r="SXR81"/>
      <c r="SXS81"/>
      <c r="SXT81"/>
      <c r="SXU81"/>
      <c r="SXV81"/>
      <c r="SXW81"/>
      <c r="SXX81"/>
      <c r="SXY81"/>
      <c r="SXZ81"/>
      <c r="SYA81"/>
      <c r="SYB81"/>
      <c r="SYC81"/>
      <c r="SYD81"/>
      <c r="SYE81"/>
      <c r="SYF81"/>
      <c r="SYG81"/>
      <c r="SYH81"/>
      <c r="SYI81"/>
      <c r="SYJ81"/>
      <c r="SYK81"/>
      <c r="SYL81"/>
      <c r="SYM81"/>
      <c r="SYN81"/>
      <c r="SYO81"/>
      <c r="SYP81"/>
      <c r="SYQ81"/>
      <c r="SYR81"/>
      <c r="SYS81"/>
      <c r="SYT81"/>
      <c r="SYU81"/>
      <c r="SYV81"/>
      <c r="SYW81"/>
      <c r="SYX81"/>
      <c r="SYY81"/>
      <c r="SYZ81"/>
      <c r="SZA81"/>
      <c r="SZB81"/>
      <c r="SZC81"/>
      <c r="SZD81"/>
      <c r="SZE81"/>
      <c r="SZF81"/>
      <c r="SZG81"/>
      <c r="SZH81"/>
      <c r="SZI81"/>
      <c r="SZJ81"/>
      <c r="SZK81"/>
      <c r="SZL81"/>
      <c r="SZM81"/>
      <c r="SZN81"/>
      <c r="SZO81"/>
      <c r="SZP81"/>
      <c r="SZQ81"/>
      <c r="SZR81"/>
      <c r="SZS81"/>
      <c r="SZT81"/>
      <c r="SZU81"/>
      <c r="SZV81"/>
      <c r="SZW81"/>
      <c r="SZX81"/>
      <c r="SZY81"/>
      <c r="SZZ81"/>
      <c r="TAA81"/>
      <c r="TAB81"/>
      <c r="TAC81"/>
      <c r="TAD81"/>
      <c r="TAE81"/>
      <c r="TAF81"/>
      <c r="TAG81"/>
      <c r="TAH81"/>
      <c r="TAI81"/>
      <c r="TAJ81"/>
      <c r="TAK81"/>
      <c r="TAL81"/>
      <c r="TAM81"/>
      <c r="TAN81"/>
      <c r="TAO81"/>
      <c r="TAP81"/>
      <c r="TAQ81"/>
      <c r="TAR81"/>
      <c r="TAS81"/>
      <c r="TAT81"/>
      <c r="TAU81"/>
      <c r="TAV81"/>
      <c r="TAW81"/>
      <c r="TAX81"/>
      <c r="TAY81"/>
      <c r="TAZ81"/>
      <c r="TBA81"/>
      <c r="TBB81"/>
      <c r="TBC81"/>
      <c r="TBD81"/>
      <c r="TBE81"/>
      <c r="TBF81"/>
      <c r="TBG81"/>
      <c r="TBH81"/>
      <c r="TBI81"/>
      <c r="TBJ81"/>
      <c r="TBK81"/>
      <c r="TBL81"/>
      <c r="TBM81"/>
      <c r="TBN81"/>
      <c r="TBO81"/>
      <c r="TBP81"/>
      <c r="TBQ81"/>
      <c r="TBR81"/>
      <c r="TBS81"/>
      <c r="TBT81"/>
      <c r="TBU81"/>
      <c r="TBV81"/>
      <c r="TBW81"/>
      <c r="TBX81"/>
      <c r="TBY81"/>
      <c r="TBZ81"/>
      <c r="TCA81"/>
      <c r="TCB81"/>
      <c r="TCC81"/>
      <c r="TCD81"/>
      <c r="TCE81"/>
      <c r="TCF81"/>
      <c r="TCG81"/>
      <c r="TCH81"/>
      <c r="TCI81"/>
      <c r="TCJ81"/>
      <c r="TCK81"/>
      <c r="TCL81"/>
      <c r="TCM81"/>
      <c r="TCN81"/>
      <c r="TCO81"/>
      <c r="TCP81"/>
      <c r="TCQ81"/>
      <c r="TCR81"/>
      <c r="TCS81"/>
      <c r="TCT81"/>
      <c r="TCU81"/>
      <c r="TCV81"/>
      <c r="TCW81"/>
      <c r="TCX81"/>
      <c r="TCY81"/>
      <c r="TCZ81"/>
      <c r="TDA81"/>
      <c r="TDB81"/>
      <c r="TDC81"/>
      <c r="TDD81"/>
      <c r="TDE81"/>
      <c r="TDF81"/>
      <c r="TDG81"/>
      <c r="TDH81"/>
      <c r="TDI81"/>
      <c r="TDJ81"/>
      <c r="TDK81"/>
      <c r="TDL81"/>
      <c r="TDM81"/>
      <c r="TDN81"/>
      <c r="TDO81"/>
      <c r="TDP81"/>
      <c r="TDQ81"/>
      <c r="TDR81"/>
      <c r="TDS81"/>
      <c r="TDT81"/>
      <c r="TDU81"/>
      <c r="TDV81"/>
      <c r="TDW81"/>
      <c r="TDX81"/>
      <c r="TDY81"/>
      <c r="TDZ81"/>
      <c r="TEA81"/>
      <c r="TEB81"/>
      <c r="TEC81"/>
      <c r="TED81"/>
      <c r="TEE81"/>
      <c r="TEF81"/>
      <c r="TEG81"/>
      <c r="TEH81"/>
      <c r="TEI81"/>
      <c r="TEJ81"/>
      <c r="TEK81"/>
      <c r="TEL81"/>
      <c r="TEM81"/>
      <c r="TEN81"/>
      <c r="TEO81"/>
      <c r="TEP81"/>
      <c r="TEQ81"/>
      <c r="TER81"/>
      <c r="TES81"/>
      <c r="TET81"/>
      <c r="TEU81"/>
      <c r="TEV81"/>
      <c r="TEW81"/>
      <c r="TEX81"/>
      <c r="TEY81"/>
      <c r="TEZ81"/>
      <c r="TFA81"/>
      <c r="TFB81"/>
      <c r="TFC81"/>
      <c r="TFD81"/>
      <c r="TFE81"/>
      <c r="TFF81"/>
      <c r="TFG81"/>
      <c r="TFH81"/>
      <c r="TFI81"/>
      <c r="TFJ81"/>
      <c r="TFK81"/>
      <c r="TFL81"/>
      <c r="TFM81"/>
      <c r="TFN81"/>
      <c r="TFO81"/>
      <c r="TFP81"/>
      <c r="TFQ81"/>
      <c r="TFR81"/>
      <c r="TFS81"/>
      <c r="TFT81"/>
      <c r="TFU81"/>
      <c r="TFV81"/>
      <c r="TFW81"/>
      <c r="TFX81"/>
      <c r="TFY81"/>
      <c r="TFZ81"/>
      <c r="TGA81"/>
      <c r="TGB81"/>
      <c r="TGC81"/>
      <c r="TGD81"/>
      <c r="TGE81"/>
      <c r="TGF81"/>
      <c r="TGG81"/>
      <c r="TGH81"/>
      <c r="TGI81"/>
      <c r="TGJ81"/>
      <c r="TGK81"/>
      <c r="TGL81"/>
      <c r="TGM81"/>
      <c r="TGN81"/>
      <c r="TGO81"/>
      <c r="TGP81"/>
      <c r="TGQ81"/>
      <c r="TGR81"/>
      <c r="TGS81"/>
      <c r="TGT81"/>
      <c r="TGU81"/>
      <c r="TGV81"/>
      <c r="TGW81"/>
      <c r="TGX81"/>
      <c r="TGY81"/>
      <c r="TGZ81"/>
      <c r="THA81"/>
      <c r="THB81"/>
      <c r="THC81"/>
      <c r="THD81"/>
      <c r="THE81"/>
      <c r="THF81"/>
      <c r="THG81"/>
      <c r="THH81"/>
      <c r="THI81"/>
      <c r="THJ81"/>
      <c r="THK81"/>
      <c r="THL81"/>
      <c r="THM81"/>
      <c r="THN81"/>
      <c r="THO81"/>
      <c r="THP81"/>
      <c r="THQ81"/>
      <c r="THR81"/>
      <c r="THS81"/>
      <c r="THT81"/>
      <c r="THU81"/>
      <c r="THV81"/>
      <c r="THW81"/>
      <c r="THX81"/>
      <c r="THY81"/>
      <c r="THZ81"/>
      <c r="TIA81"/>
      <c r="TIB81"/>
      <c r="TIC81"/>
      <c r="TID81"/>
      <c r="TIE81"/>
      <c r="TIF81"/>
      <c r="TIG81"/>
      <c r="TIH81"/>
      <c r="TII81"/>
      <c r="TIJ81"/>
      <c r="TIK81"/>
      <c r="TIL81"/>
      <c r="TIM81"/>
      <c r="TIN81"/>
      <c r="TIO81"/>
      <c r="TIP81"/>
      <c r="TIQ81"/>
      <c r="TIR81"/>
      <c r="TIS81"/>
      <c r="TIT81"/>
      <c r="TIU81"/>
      <c r="TIV81"/>
      <c r="TIW81"/>
      <c r="TIX81"/>
      <c r="TIY81"/>
      <c r="TIZ81"/>
      <c r="TJA81"/>
      <c r="TJB81"/>
      <c r="TJC81"/>
      <c r="TJD81"/>
      <c r="TJE81"/>
      <c r="TJF81"/>
      <c r="TJG81"/>
      <c r="TJH81"/>
      <c r="TJI81"/>
      <c r="TJJ81"/>
      <c r="TJK81"/>
      <c r="TJL81"/>
      <c r="TJM81"/>
      <c r="TJN81"/>
      <c r="TJO81"/>
      <c r="TJP81"/>
      <c r="TJQ81"/>
      <c r="TJR81"/>
      <c r="TJS81"/>
      <c r="TJT81"/>
      <c r="TJU81"/>
      <c r="TJV81"/>
      <c r="TJW81"/>
      <c r="TJX81"/>
      <c r="TJY81"/>
      <c r="TJZ81"/>
      <c r="TKA81"/>
      <c r="TKB81"/>
      <c r="TKC81"/>
      <c r="TKD81"/>
      <c r="TKE81"/>
      <c r="TKF81"/>
      <c r="TKG81"/>
      <c r="TKH81"/>
      <c r="TKI81"/>
      <c r="TKJ81"/>
      <c r="TKK81"/>
      <c r="TKL81"/>
      <c r="TKM81"/>
      <c r="TKN81"/>
      <c r="TKO81"/>
      <c r="TKP81"/>
      <c r="TKQ81"/>
      <c r="TKR81"/>
      <c r="TKS81"/>
      <c r="TKT81"/>
      <c r="TKU81"/>
      <c r="TKV81"/>
      <c r="TKW81"/>
      <c r="TKX81"/>
      <c r="TKY81"/>
      <c r="TKZ81"/>
      <c r="TLA81"/>
      <c r="TLB81"/>
      <c r="TLC81"/>
      <c r="TLD81"/>
      <c r="TLE81"/>
      <c r="TLF81"/>
      <c r="TLG81"/>
      <c r="TLH81"/>
      <c r="TLI81"/>
      <c r="TLJ81"/>
      <c r="TLK81"/>
      <c r="TLL81"/>
      <c r="TLM81"/>
      <c r="TLN81"/>
      <c r="TLO81"/>
      <c r="TLP81"/>
      <c r="TLQ81"/>
      <c r="TLR81"/>
      <c r="TLS81"/>
      <c r="TLT81"/>
      <c r="TLU81"/>
      <c r="TLV81"/>
      <c r="TLW81"/>
      <c r="TLX81"/>
      <c r="TLY81"/>
      <c r="TLZ81"/>
      <c r="TMA81"/>
      <c r="TMB81"/>
      <c r="TMC81"/>
      <c r="TMD81"/>
      <c r="TME81"/>
      <c r="TMF81"/>
      <c r="TMG81"/>
      <c r="TMH81"/>
      <c r="TMI81"/>
      <c r="TMJ81"/>
      <c r="TMK81"/>
      <c r="TML81"/>
      <c r="TMM81"/>
      <c r="TMN81"/>
      <c r="TMO81"/>
      <c r="TMP81"/>
      <c r="TMQ81"/>
      <c r="TMR81"/>
      <c r="TMS81"/>
      <c r="TMT81"/>
      <c r="TMU81"/>
      <c r="TMV81"/>
      <c r="TMW81"/>
      <c r="TMX81"/>
      <c r="TMY81"/>
      <c r="TMZ81"/>
      <c r="TNA81"/>
      <c r="TNB81"/>
      <c r="TNC81"/>
      <c r="TND81"/>
      <c r="TNE81"/>
      <c r="TNF81"/>
      <c r="TNG81"/>
      <c r="TNH81"/>
      <c r="TNI81"/>
      <c r="TNJ81"/>
      <c r="TNK81"/>
      <c r="TNL81"/>
      <c r="TNM81"/>
      <c r="TNN81"/>
      <c r="TNO81"/>
      <c r="TNP81"/>
      <c r="TNQ81"/>
      <c r="TNR81"/>
      <c r="TNS81"/>
      <c r="TNT81"/>
      <c r="TNU81"/>
      <c r="TNV81"/>
      <c r="TNW81"/>
      <c r="TNX81"/>
      <c r="TNY81"/>
      <c r="TNZ81"/>
      <c r="TOA81"/>
      <c r="TOB81"/>
      <c r="TOC81"/>
      <c r="TOD81"/>
      <c r="TOE81"/>
      <c r="TOF81"/>
      <c r="TOG81"/>
      <c r="TOH81"/>
      <c r="TOI81"/>
      <c r="TOJ81"/>
      <c r="TOK81"/>
      <c r="TOL81"/>
      <c r="TOM81"/>
      <c r="TON81"/>
      <c r="TOO81"/>
      <c r="TOP81"/>
      <c r="TOQ81"/>
      <c r="TOR81"/>
      <c r="TOS81"/>
      <c r="TOT81"/>
      <c r="TOU81"/>
      <c r="TOV81"/>
      <c r="TOW81"/>
      <c r="TOX81"/>
      <c r="TOY81"/>
      <c r="TOZ81"/>
      <c r="TPA81"/>
      <c r="TPB81"/>
      <c r="TPC81"/>
      <c r="TPD81"/>
      <c r="TPE81"/>
      <c r="TPF81"/>
      <c r="TPG81"/>
      <c r="TPH81"/>
      <c r="TPI81"/>
      <c r="TPJ81"/>
      <c r="TPK81"/>
      <c r="TPL81"/>
      <c r="TPM81"/>
      <c r="TPN81"/>
      <c r="TPO81"/>
      <c r="TPP81"/>
      <c r="TPQ81"/>
      <c r="TPR81"/>
      <c r="TPS81"/>
      <c r="TPT81"/>
      <c r="TPU81"/>
      <c r="TPV81"/>
      <c r="TPW81"/>
      <c r="TPX81"/>
      <c r="TPY81"/>
      <c r="TPZ81"/>
      <c r="TQA81"/>
      <c r="TQB81"/>
      <c r="TQC81"/>
      <c r="TQD81"/>
      <c r="TQE81"/>
      <c r="TQF81"/>
      <c r="TQG81"/>
      <c r="TQH81"/>
      <c r="TQI81"/>
      <c r="TQJ81"/>
      <c r="TQK81"/>
      <c r="TQL81"/>
      <c r="TQM81"/>
      <c r="TQN81"/>
      <c r="TQO81"/>
      <c r="TQP81"/>
      <c r="TQQ81"/>
      <c r="TQR81"/>
      <c r="TQS81"/>
      <c r="TQT81"/>
      <c r="TQU81"/>
      <c r="TQV81"/>
      <c r="TQW81"/>
      <c r="TQX81"/>
      <c r="TQY81"/>
      <c r="TQZ81"/>
      <c r="TRA81"/>
      <c r="TRB81"/>
      <c r="TRC81"/>
      <c r="TRD81"/>
      <c r="TRE81"/>
      <c r="TRF81"/>
      <c r="TRG81"/>
      <c r="TRH81"/>
      <c r="TRI81"/>
      <c r="TRJ81"/>
      <c r="TRK81"/>
      <c r="TRL81"/>
      <c r="TRM81"/>
      <c r="TRN81"/>
      <c r="TRO81"/>
      <c r="TRP81"/>
      <c r="TRQ81"/>
      <c r="TRR81"/>
      <c r="TRS81"/>
      <c r="TRT81"/>
      <c r="TRU81"/>
      <c r="TRV81"/>
      <c r="TRW81"/>
      <c r="TRX81"/>
      <c r="TRY81"/>
      <c r="TRZ81"/>
      <c r="TSA81"/>
      <c r="TSB81"/>
      <c r="TSC81"/>
      <c r="TSD81"/>
      <c r="TSE81"/>
      <c r="TSF81"/>
      <c r="TSG81"/>
      <c r="TSH81"/>
      <c r="TSI81"/>
      <c r="TSJ81"/>
      <c r="TSK81"/>
      <c r="TSL81"/>
      <c r="TSM81"/>
      <c r="TSN81"/>
      <c r="TSO81"/>
      <c r="TSP81"/>
      <c r="TSQ81"/>
      <c r="TSR81"/>
      <c r="TSS81"/>
      <c r="TST81"/>
      <c r="TSU81"/>
      <c r="TSV81"/>
      <c r="TSW81"/>
      <c r="TSX81"/>
      <c r="TSY81"/>
      <c r="TSZ81"/>
      <c r="TTA81"/>
      <c r="TTB81"/>
      <c r="TTC81"/>
      <c r="TTD81"/>
      <c r="TTE81"/>
      <c r="TTF81"/>
      <c r="TTG81"/>
      <c r="TTH81"/>
      <c r="TTI81"/>
      <c r="TTJ81"/>
      <c r="TTK81"/>
      <c r="TTL81"/>
      <c r="TTM81"/>
      <c r="TTN81"/>
      <c r="TTO81"/>
      <c r="TTP81"/>
      <c r="TTQ81"/>
      <c r="TTR81"/>
      <c r="TTS81"/>
      <c r="TTT81"/>
      <c r="TTU81"/>
      <c r="TTV81"/>
      <c r="TTW81"/>
      <c r="TTX81"/>
      <c r="TTY81"/>
      <c r="TTZ81"/>
      <c r="TUA81"/>
      <c r="TUB81"/>
      <c r="TUC81"/>
      <c r="TUD81"/>
      <c r="TUE81"/>
      <c r="TUF81"/>
      <c r="TUG81"/>
      <c r="TUH81"/>
      <c r="TUI81"/>
      <c r="TUJ81"/>
      <c r="TUK81"/>
      <c r="TUL81"/>
      <c r="TUM81"/>
      <c r="TUN81"/>
      <c r="TUO81"/>
      <c r="TUP81"/>
      <c r="TUQ81"/>
      <c r="TUR81"/>
      <c r="TUS81"/>
      <c r="TUT81"/>
      <c r="TUU81"/>
      <c r="TUV81"/>
      <c r="TUW81"/>
      <c r="TUX81"/>
      <c r="TUY81"/>
      <c r="TUZ81"/>
      <c r="TVA81"/>
      <c r="TVB81"/>
      <c r="TVC81"/>
      <c r="TVD81"/>
      <c r="TVE81"/>
      <c r="TVF81"/>
      <c r="TVG81"/>
      <c r="TVH81"/>
      <c r="TVI81"/>
      <c r="TVJ81"/>
      <c r="TVK81"/>
      <c r="TVL81"/>
      <c r="TVM81"/>
      <c r="TVN81"/>
      <c r="TVO81"/>
      <c r="TVP81"/>
      <c r="TVQ81"/>
      <c r="TVR81"/>
      <c r="TVS81"/>
      <c r="TVT81"/>
      <c r="TVU81"/>
      <c r="TVV81"/>
      <c r="TVW81"/>
      <c r="TVX81"/>
      <c r="TVY81"/>
      <c r="TVZ81"/>
      <c r="TWA81"/>
      <c r="TWB81"/>
      <c r="TWC81"/>
      <c r="TWD81"/>
      <c r="TWE81"/>
      <c r="TWF81"/>
      <c r="TWG81"/>
      <c r="TWH81"/>
      <c r="TWI81"/>
      <c r="TWJ81"/>
      <c r="TWK81"/>
      <c r="TWL81"/>
      <c r="TWM81"/>
      <c r="TWN81"/>
      <c r="TWO81"/>
      <c r="TWP81"/>
      <c r="TWQ81"/>
      <c r="TWR81"/>
      <c r="TWS81"/>
      <c r="TWT81"/>
      <c r="TWU81"/>
      <c r="TWV81"/>
      <c r="TWW81"/>
      <c r="TWX81"/>
      <c r="TWY81"/>
      <c r="TWZ81"/>
      <c r="TXA81"/>
      <c r="TXB81"/>
      <c r="TXC81"/>
      <c r="TXD81"/>
      <c r="TXE81"/>
      <c r="TXF81"/>
      <c r="TXG81"/>
      <c r="TXH81"/>
      <c r="TXI81"/>
      <c r="TXJ81"/>
      <c r="TXK81"/>
      <c r="TXL81"/>
      <c r="TXM81"/>
      <c r="TXN81"/>
      <c r="TXO81"/>
      <c r="TXP81"/>
      <c r="TXQ81"/>
      <c r="TXR81"/>
      <c r="TXS81"/>
      <c r="TXT81"/>
      <c r="TXU81"/>
      <c r="TXV81"/>
      <c r="TXW81"/>
      <c r="TXX81"/>
      <c r="TXY81"/>
      <c r="TXZ81"/>
      <c r="TYA81"/>
      <c r="TYB81"/>
      <c r="TYC81"/>
      <c r="TYD81"/>
      <c r="TYE81"/>
      <c r="TYF81"/>
      <c r="TYG81"/>
      <c r="TYH81"/>
      <c r="TYI81"/>
      <c r="TYJ81"/>
      <c r="TYK81"/>
      <c r="TYL81"/>
      <c r="TYM81"/>
      <c r="TYN81"/>
      <c r="TYO81"/>
      <c r="TYP81"/>
      <c r="TYQ81"/>
      <c r="TYR81"/>
      <c r="TYS81"/>
      <c r="TYT81"/>
      <c r="TYU81"/>
      <c r="TYV81"/>
      <c r="TYW81"/>
      <c r="TYX81"/>
      <c r="TYY81"/>
      <c r="TYZ81"/>
      <c r="TZA81"/>
      <c r="TZB81"/>
      <c r="TZC81"/>
      <c r="TZD81"/>
      <c r="TZE81"/>
      <c r="TZF81"/>
      <c r="TZG81"/>
      <c r="TZH81"/>
      <c r="TZI81"/>
      <c r="TZJ81"/>
      <c r="TZK81"/>
      <c r="TZL81"/>
      <c r="TZM81"/>
      <c r="TZN81"/>
      <c r="TZO81"/>
      <c r="TZP81"/>
      <c r="TZQ81"/>
      <c r="TZR81"/>
      <c r="TZS81"/>
      <c r="TZT81"/>
      <c r="TZU81"/>
      <c r="TZV81"/>
      <c r="TZW81"/>
      <c r="TZX81"/>
      <c r="TZY81"/>
      <c r="TZZ81"/>
      <c r="UAA81"/>
      <c r="UAB81"/>
      <c r="UAC81"/>
      <c r="UAD81"/>
      <c r="UAE81"/>
      <c r="UAF81"/>
      <c r="UAG81"/>
      <c r="UAH81"/>
      <c r="UAI81"/>
      <c r="UAJ81"/>
      <c r="UAK81"/>
      <c r="UAL81"/>
      <c r="UAM81"/>
      <c r="UAN81"/>
      <c r="UAO81"/>
      <c r="UAP81"/>
      <c r="UAQ81"/>
      <c r="UAR81"/>
      <c r="UAS81"/>
      <c r="UAT81"/>
      <c r="UAU81"/>
      <c r="UAV81"/>
      <c r="UAW81"/>
      <c r="UAX81"/>
      <c r="UAY81"/>
      <c r="UAZ81"/>
      <c r="UBA81"/>
      <c r="UBB81"/>
      <c r="UBC81"/>
      <c r="UBD81"/>
      <c r="UBE81"/>
      <c r="UBF81"/>
      <c r="UBG81"/>
      <c r="UBH81"/>
      <c r="UBI81"/>
      <c r="UBJ81"/>
      <c r="UBK81"/>
      <c r="UBL81"/>
      <c r="UBM81"/>
      <c r="UBN81"/>
      <c r="UBO81"/>
      <c r="UBP81"/>
      <c r="UBQ81"/>
      <c r="UBR81"/>
      <c r="UBS81"/>
      <c r="UBT81"/>
      <c r="UBU81"/>
      <c r="UBV81"/>
      <c r="UBW81"/>
      <c r="UBX81"/>
      <c r="UBY81"/>
      <c r="UBZ81"/>
      <c r="UCA81"/>
      <c r="UCB81"/>
      <c r="UCC81"/>
      <c r="UCD81"/>
      <c r="UCE81"/>
      <c r="UCF81"/>
      <c r="UCG81"/>
      <c r="UCH81"/>
      <c r="UCI81"/>
      <c r="UCJ81"/>
      <c r="UCK81"/>
      <c r="UCL81"/>
      <c r="UCM81"/>
      <c r="UCN81"/>
      <c r="UCO81"/>
      <c r="UCP81"/>
      <c r="UCQ81"/>
      <c r="UCR81"/>
      <c r="UCS81"/>
      <c r="UCT81"/>
      <c r="UCU81"/>
      <c r="UCV81"/>
      <c r="UCW81"/>
      <c r="UCX81"/>
      <c r="UCY81"/>
      <c r="UCZ81"/>
      <c r="UDA81"/>
      <c r="UDB81"/>
      <c r="UDC81"/>
      <c r="UDD81"/>
      <c r="UDE81"/>
      <c r="UDF81"/>
      <c r="UDG81"/>
      <c r="UDH81"/>
      <c r="UDI81"/>
      <c r="UDJ81"/>
      <c r="UDK81"/>
      <c r="UDL81"/>
      <c r="UDM81"/>
      <c r="UDN81"/>
      <c r="UDO81"/>
      <c r="UDP81"/>
      <c r="UDQ81"/>
      <c r="UDR81"/>
      <c r="UDS81"/>
      <c r="UDT81"/>
      <c r="UDU81"/>
      <c r="UDV81"/>
      <c r="UDW81"/>
      <c r="UDX81"/>
      <c r="UDY81"/>
      <c r="UDZ81"/>
      <c r="UEA81"/>
      <c r="UEB81"/>
      <c r="UEC81"/>
      <c r="UED81"/>
      <c r="UEE81"/>
      <c r="UEF81"/>
      <c r="UEG81"/>
      <c r="UEH81"/>
      <c r="UEI81"/>
      <c r="UEJ81"/>
      <c r="UEK81"/>
      <c r="UEL81"/>
      <c r="UEM81"/>
      <c r="UEN81"/>
      <c r="UEO81"/>
      <c r="UEP81"/>
      <c r="UEQ81"/>
      <c r="UER81"/>
      <c r="UES81"/>
      <c r="UET81"/>
      <c r="UEU81"/>
      <c r="UEV81"/>
      <c r="UEW81"/>
      <c r="UEX81"/>
      <c r="UEY81"/>
      <c r="UEZ81"/>
      <c r="UFA81"/>
      <c r="UFB81"/>
      <c r="UFC81"/>
      <c r="UFD81"/>
      <c r="UFE81"/>
      <c r="UFF81"/>
      <c r="UFG81"/>
      <c r="UFH81"/>
      <c r="UFI81"/>
      <c r="UFJ81"/>
      <c r="UFK81"/>
      <c r="UFL81"/>
      <c r="UFM81"/>
      <c r="UFN81"/>
      <c r="UFO81"/>
      <c r="UFP81"/>
      <c r="UFQ81"/>
      <c r="UFR81"/>
      <c r="UFS81"/>
      <c r="UFT81"/>
      <c r="UFU81"/>
      <c r="UFV81"/>
      <c r="UFW81"/>
      <c r="UFX81"/>
      <c r="UFY81"/>
      <c r="UFZ81"/>
      <c r="UGA81"/>
      <c r="UGB81"/>
      <c r="UGC81"/>
      <c r="UGD81"/>
      <c r="UGE81"/>
      <c r="UGF81"/>
      <c r="UGG81"/>
      <c r="UGH81"/>
      <c r="UGI81"/>
      <c r="UGJ81"/>
      <c r="UGK81"/>
      <c r="UGL81"/>
      <c r="UGM81"/>
      <c r="UGN81"/>
      <c r="UGO81"/>
      <c r="UGP81"/>
      <c r="UGQ81"/>
      <c r="UGR81"/>
      <c r="UGS81"/>
      <c r="UGT81"/>
      <c r="UGU81"/>
      <c r="UGV81"/>
      <c r="UGW81"/>
      <c r="UGX81"/>
      <c r="UGY81"/>
      <c r="UGZ81"/>
      <c r="UHA81"/>
      <c r="UHB81"/>
      <c r="UHC81"/>
      <c r="UHD81"/>
      <c r="UHE81"/>
      <c r="UHF81"/>
      <c r="UHG81"/>
      <c r="UHH81"/>
      <c r="UHI81"/>
      <c r="UHJ81"/>
      <c r="UHK81"/>
      <c r="UHL81"/>
      <c r="UHM81"/>
      <c r="UHN81"/>
      <c r="UHO81"/>
      <c r="UHP81"/>
      <c r="UHQ81"/>
      <c r="UHR81"/>
      <c r="UHS81"/>
      <c r="UHT81"/>
      <c r="UHU81"/>
      <c r="UHV81"/>
      <c r="UHW81"/>
      <c r="UHX81"/>
      <c r="UHY81"/>
      <c r="UHZ81"/>
      <c r="UIA81"/>
      <c r="UIB81"/>
      <c r="UIC81"/>
      <c r="UID81"/>
      <c r="UIE81"/>
      <c r="UIF81"/>
      <c r="UIG81"/>
      <c r="UIH81"/>
      <c r="UII81"/>
      <c r="UIJ81"/>
      <c r="UIK81"/>
      <c r="UIL81"/>
      <c r="UIM81"/>
      <c r="UIN81"/>
      <c r="UIO81"/>
      <c r="UIP81"/>
      <c r="UIQ81"/>
      <c r="UIR81"/>
      <c r="UIS81"/>
      <c r="UIT81"/>
      <c r="UIU81"/>
      <c r="UIV81"/>
      <c r="UIW81"/>
      <c r="UIX81"/>
      <c r="UIY81"/>
      <c r="UIZ81"/>
      <c r="UJA81"/>
      <c r="UJB81"/>
      <c r="UJC81"/>
      <c r="UJD81"/>
      <c r="UJE81"/>
      <c r="UJF81"/>
      <c r="UJG81"/>
      <c r="UJH81"/>
      <c r="UJI81"/>
      <c r="UJJ81"/>
      <c r="UJK81"/>
      <c r="UJL81"/>
      <c r="UJM81"/>
      <c r="UJN81"/>
      <c r="UJO81"/>
      <c r="UJP81"/>
      <c r="UJQ81"/>
      <c r="UJR81"/>
      <c r="UJS81"/>
      <c r="UJT81"/>
      <c r="UJU81"/>
      <c r="UJV81"/>
      <c r="UJW81"/>
      <c r="UJX81"/>
      <c r="UJY81"/>
      <c r="UJZ81"/>
      <c r="UKA81"/>
      <c r="UKB81"/>
      <c r="UKC81"/>
      <c r="UKD81"/>
      <c r="UKE81"/>
      <c r="UKF81"/>
      <c r="UKG81"/>
      <c r="UKH81"/>
      <c r="UKI81"/>
      <c r="UKJ81"/>
      <c r="UKK81"/>
      <c r="UKL81"/>
      <c r="UKM81"/>
      <c r="UKN81"/>
      <c r="UKO81"/>
      <c r="UKP81"/>
      <c r="UKQ81"/>
      <c r="UKR81"/>
      <c r="UKS81"/>
      <c r="UKT81"/>
      <c r="UKU81"/>
      <c r="UKV81"/>
      <c r="UKW81"/>
      <c r="UKX81"/>
      <c r="UKY81"/>
      <c r="UKZ81"/>
      <c r="ULA81"/>
      <c r="ULB81"/>
      <c r="ULC81"/>
      <c r="ULD81"/>
      <c r="ULE81"/>
      <c r="ULF81"/>
      <c r="ULG81"/>
      <c r="ULH81"/>
      <c r="ULI81"/>
      <c r="ULJ81"/>
      <c r="ULK81"/>
      <c r="ULL81"/>
      <c r="ULM81"/>
      <c r="ULN81"/>
      <c r="ULO81"/>
      <c r="ULP81"/>
      <c r="ULQ81"/>
      <c r="ULR81"/>
      <c r="ULS81"/>
      <c r="ULT81"/>
      <c r="ULU81"/>
      <c r="ULV81"/>
      <c r="ULW81"/>
      <c r="ULX81"/>
      <c r="ULY81"/>
      <c r="ULZ81"/>
      <c r="UMA81"/>
      <c r="UMB81"/>
      <c r="UMC81"/>
      <c r="UMD81"/>
      <c r="UME81"/>
      <c r="UMF81"/>
      <c r="UMG81"/>
      <c r="UMH81"/>
      <c r="UMI81"/>
      <c r="UMJ81"/>
      <c r="UMK81"/>
      <c r="UML81"/>
      <c r="UMM81"/>
      <c r="UMN81"/>
      <c r="UMO81"/>
      <c r="UMP81"/>
      <c r="UMQ81"/>
      <c r="UMR81"/>
      <c r="UMS81"/>
      <c r="UMT81"/>
      <c r="UMU81"/>
      <c r="UMV81"/>
      <c r="UMW81"/>
      <c r="UMX81"/>
      <c r="UMY81"/>
      <c r="UMZ81"/>
      <c r="UNA81"/>
      <c r="UNB81"/>
      <c r="UNC81"/>
      <c r="UND81"/>
      <c r="UNE81"/>
      <c r="UNF81"/>
      <c r="UNG81"/>
      <c r="UNH81"/>
      <c r="UNI81"/>
      <c r="UNJ81"/>
      <c r="UNK81"/>
      <c r="UNL81"/>
      <c r="UNM81"/>
      <c r="UNN81"/>
      <c r="UNO81"/>
      <c r="UNP81"/>
      <c r="UNQ81"/>
      <c r="UNR81"/>
      <c r="UNS81"/>
      <c r="UNT81"/>
      <c r="UNU81"/>
      <c r="UNV81"/>
      <c r="UNW81"/>
      <c r="UNX81"/>
      <c r="UNY81"/>
      <c r="UNZ81"/>
      <c r="UOA81"/>
      <c r="UOB81"/>
      <c r="UOC81"/>
      <c r="UOD81"/>
      <c r="UOE81"/>
      <c r="UOF81"/>
      <c r="UOG81"/>
      <c r="UOH81"/>
      <c r="UOI81"/>
      <c r="UOJ81"/>
      <c r="UOK81"/>
      <c r="UOL81"/>
      <c r="UOM81"/>
      <c r="UON81"/>
      <c r="UOO81"/>
      <c r="UOP81"/>
      <c r="UOQ81"/>
      <c r="UOR81"/>
      <c r="UOS81"/>
      <c r="UOT81"/>
      <c r="UOU81"/>
      <c r="UOV81"/>
      <c r="UOW81"/>
      <c r="UOX81"/>
      <c r="UOY81"/>
      <c r="UOZ81"/>
      <c r="UPA81"/>
      <c r="UPB81"/>
      <c r="UPC81"/>
      <c r="UPD81"/>
      <c r="UPE81"/>
      <c r="UPF81"/>
      <c r="UPG81"/>
      <c r="UPH81"/>
      <c r="UPI81"/>
      <c r="UPJ81"/>
      <c r="UPK81"/>
      <c r="UPL81"/>
      <c r="UPM81"/>
      <c r="UPN81"/>
      <c r="UPO81"/>
      <c r="UPP81"/>
      <c r="UPQ81"/>
      <c r="UPR81"/>
      <c r="UPS81"/>
      <c r="UPT81"/>
      <c r="UPU81"/>
      <c r="UPV81"/>
      <c r="UPW81"/>
      <c r="UPX81"/>
      <c r="UPY81"/>
      <c r="UPZ81"/>
      <c r="UQA81"/>
      <c r="UQB81"/>
      <c r="UQC81"/>
      <c r="UQD81"/>
      <c r="UQE81"/>
      <c r="UQF81"/>
      <c r="UQG81"/>
      <c r="UQH81"/>
      <c r="UQI81"/>
      <c r="UQJ81"/>
      <c r="UQK81"/>
      <c r="UQL81"/>
      <c r="UQM81"/>
      <c r="UQN81"/>
      <c r="UQO81"/>
      <c r="UQP81"/>
      <c r="UQQ81"/>
      <c r="UQR81"/>
      <c r="UQS81"/>
      <c r="UQT81"/>
      <c r="UQU81"/>
      <c r="UQV81"/>
      <c r="UQW81"/>
      <c r="UQX81"/>
      <c r="UQY81"/>
      <c r="UQZ81"/>
      <c r="URA81"/>
      <c r="URB81"/>
      <c r="URC81"/>
      <c r="URD81"/>
      <c r="URE81"/>
      <c r="URF81"/>
      <c r="URG81"/>
      <c r="URH81"/>
      <c r="URI81"/>
      <c r="URJ81"/>
      <c r="URK81"/>
      <c r="URL81"/>
      <c r="URM81"/>
      <c r="URN81"/>
      <c r="URO81"/>
      <c r="URP81"/>
      <c r="URQ81"/>
      <c r="URR81"/>
      <c r="URS81"/>
      <c r="URT81"/>
      <c r="URU81"/>
      <c r="URV81"/>
      <c r="URW81"/>
      <c r="URX81"/>
      <c r="URY81"/>
      <c r="URZ81"/>
      <c r="USA81"/>
      <c r="USB81"/>
      <c r="USC81"/>
      <c r="USD81"/>
      <c r="USE81"/>
      <c r="USF81"/>
      <c r="USG81"/>
      <c r="USH81"/>
      <c r="USI81"/>
      <c r="USJ81"/>
      <c r="USK81"/>
      <c r="USL81"/>
      <c r="USM81"/>
      <c r="USN81"/>
      <c r="USO81"/>
      <c r="USP81"/>
      <c r="USQ81"/>
      <c r="USR81"/>
      <c r="USS81"/>
      <c r="UST81"/>
      <c r="USU81"/>
      <c r="USV81"/>
      <c r="USW81"/>
      <c r="USX81"/>
      <c r="USY81"/>
      <c r="USZ81"/>
      <c r="UTA81"/>
      <c r="UTB81"/>
      <c r="UTC81"/>
      <c r="UTD81"/>
      <c r="UTE81"/>
      <c r="UTF81"/>
      <c r="UTG81"/>
      <c r="UTH81"/>
      <c r="UTI81"/>
      <c r="UTJ81"/>
      <c r="UTK81"/>
      <c r="UTL81"/>
      <c r="UTM81"/>
      <c r="UTN81"/>
      <c r="UTO81"/>
      <c r="UTP81"/>
      <c r="UTQ81"/>
      <c r="UTR81"/>
      <c r="UTS81"/>
      <c r="UTT81"/>
      <c r="UTU81"/>
      <c r="UTV81"/>
      <c r="UTW81"/>
      <c r="UTX81"/>
      <c r="UTY81"/>
      <c r="UTZ81"/>
      <c r="UUA81"/>
      <c r="UUB81"/>
      <c r="UUC81"/>
      <c r="UUD81"/>
      <c r="UUE81"/>
      <c r="UUF81"/>
      <c r="UUG81"/>
      <c r="UUH81"/>
      <c r="UUI81"/>
      <c r="UUJ81"/>
      <c r="UUK81"/>
      <c r="UUL81"/>
      <c r="UUM81"/>
      <c r="UUN81"/>
      <c r="UUO81"/>
      <c r="UUP81"/>
      <c r="UUQ81"/>
      <c r="UUR81"/>
      <c r="UUS81"/>
      <c r="UUT81"/>
      <c r="UUU81"/>
      <c r="UUV81"/>
      <c r="UUW81"/>
      <c r="UUX81"/>
      <c r="UUY81"/>
      <c r="UUZ81"/>
      <c r="UVA81"/>
      <c r="UVB81"/>
      <c r="UVC81"/>
      <c r="UVD81"/>
      <c r="UVE81"/>
      <c r="UVF81"/>
      <c r="UVG81"/>
      <c r="UVH81"/>
      <c r="UVI81"/>
      <c r="UVJ81"/>
      <c r="UVK81"/>
      <c r="UVL81"/>
      <c r="UVM81"/>
      <c r="UVN81"/>
      <c r="UVO81"/>
      <c r="UVP81"/>
      <c r="UVQ81"/>
      <c r="UVR81"/>
      <c r="UVS81"/>
      <c r="UVT81"/>
      <c r="UVU81"/>
      <c r="UVV81"/>
      <c r="UVW81"/>
      <c r="UVX81"/>
      <c r="UVY81"/>
      <c r="UVZ81"/>
      <c r="UWA81"/>
      <c r="UWB81"/>
      <c r="UWC81"/>
      <c r="UWD81"/>
      <c r="UWE81"/>
      <c r="UWF81"/>
      <c r="UWG81"/>
      <c r="UWH81"/>
      <c r="UWI81"/>
      <c r="UWJ81"/>
      <c r="UWK81"/>
      <c r="UWL81"/>
      <c r="UWM81"/>
      <c r="UWN81"/>
      <c r="UWO81"/>
      <c r="UWP81"/>
      <c r="UWQ81"/>
      <c r="UWR81"/>
      <c r="UWS81"/>
      <c r="UWT81"/>
      <c r="UWU81"/>
      <c r="UWV81"/>
      <c r="UWW81"/>
      <c r="UWX81"/>
      <c r="UWY81"/>
      <c r="UWZ81"/>
      <c r="UXA81"/>
      <c r="UXB81"/>
      <c r="UXC81"/>
      <c r="UXD81"/>
      <c r="UXE81"/>
      <c r="UXF81"/>
      <c r="UXG81"/>
      <c r="UXH81"/>
      <c r="UXI81"/>
      <c r="UXJ81"/>
      <c r="UXK81"/>
      <c r="UXL81"/>
      <c r="UXM81"/>
      <c r="UXN81"/>
      <c r="UXO81"/>
      <c r="UXP81"/>
      <c r="UXQ81"/>
      <c r="UXR81"/>
      <c r="UXS81"/>
      <c r="UXT81"/>
      <c r="UXU81"/>
      <c r="UXV81"/>
      <c r="UXW81"/>
      <c r="UXX81"/>
      <c r="UXY81"/>
      <c r="UXZ81"/>
      <c r="UYA81"/>
      <c r="UYB81"/>
      <c r="UYC81"/>
      <c r="UYD81"/>
      <c r="UYE81"/>
      <c r="UYF81"/>
      <c r="UYG81"/>
      <c r="UYH81"/>
      <c r="UYI81"/>
      <c r="UYJ81"/>
      <c r="UYK81"/>
      <c r="UYL81"/>
      <c r="UYM81"/>
      <c r="UYN81"/>
      <c r="UYO81"/>
      <c r="UYP81"/>
      <c r="UYQ81"/>
      <c r="UYR81"/>
      <c r="UYS81"/>
      <c r="UYT81"/>
      <c r="UYU81"/>
      <c r="UYV81"/>
      <c r="UYW81"/>
      <c r="UYX81"/>
      <c r="UYY81"/>
      <c r="UYZ81"/>
      <c r="UZA81"/>
      <c r="UZB81"/>
      <c r="UZC81"/>
      <c r="UZD81"/>
      <c r="UZE81"/>
      <c r="UZF81"/>
      <c r="UZG81"/>
      <c r="UZH81"/>
      <c r="UZI81"/>
      <c r="UZJ81"/>
      <c r="UZK81"/>
      <c r="UZL81"/>
      <c r="UZM81"/>
      <c r="UZN81"/>
      <c r="UZO81"/>
      <c r="UZP81"/>
      <c r="UZQ81"/>
      <c r="UZR81"/>
      <c r="UZS81"/>
      <c r="UZT81"/>
      <c r="UZU81"/>
      <c r="UZV81"/>
      <c r="UZW81"/>
      <c r="UZX81"/>
      <c r="UZY81"/>
      <c r="UZZ81"/>
      <c r="VAA81"/>
      <c r="VAB81"/>
      <c r="VAC81"/>
      <c r="VAD81"/>
      <c r="VAE81"/>
      <c r="VAF81"/>
      <c r="VAG81"/>
      <c r="VAH81"/>
      <c r="VAI81"/>
      <c r="VAJ81"/>
      <c r="VAK81"/>
      <c r="VAL81"/>
      <c r="VAM81"/>
      <c r="VAN81"/>
      <c r="VAO81"/>
      <c r="VAP81"/>
      <c r="VAQ81"/>
      <c r="VAR81"/>
      <c r="VAS81"/>
      <c r="VAT81"/>
      <c r="VAU81"/>
      <c r="VAV81"/>
      <c r="VAW81"/>
      <c r="VAX81"/>
      <c r="VAY81"/>
      <c r="VAZ81"/>
      <c r="VBA81"/>
      <c r="VBB81"/>
      <c r="VBC81"/>
      <c r="VBD81"/>
      <c r="VBE81"/>
      <c r="VBF81"/>
      <c r="VBG81"/>
      <c r="VBH81"/>
      <c r="VBI81"/>
      <c r="VBJ81"/>
      <c r="VBK81"/>
      <c r="VBL81"/>
      <c r="VBM81"/>
      <c r="VBN81"/>
      <c r="VBO81"/>
      <c r="VBP81"/>
      <c r="VBQ81"/>
      <c r="VBR81"/>
      <c r="VBS81"/>
      <c r="VBT81"/>
      <c r="VBU81"/>
      <c r="VBV81"/>
      <c r="VBW81"/>
      <c r="VBX81"/>
      <c r="VBY81"/>
      <c r="VBZ81"/>
      <c r="VCA81"/>
      <c r="VCB81"/>
      <c r="VCC81"/>
      <c r="VCD81"/>
      <c r="VCE81"/>
      <c r="VCF81"/>
      <c r="VCG81"/>
      <c r="VCH81"/>
      <c r="VCI81"/>
      <c r="VCJ81"/>
      <c r="VCK81"/>
      <c r="VCL81"/>
      <c r="VCM81"/>
      <c r="VCN81"/>
      <c r="VCO81"/>
      <c r="VCP81"/>
      <c r="VCQ81"/>
      <c r="VCR81"/>
      <c r="VCS81"/>
      <c r="VCT81"/>
      <c r="VCU81"/>
      <c r="VCV81"/>
      <c r="VCW81"/>
      <c r="VCX81"/>
      <c r="VCY81"/>
      <c r="VCZ81"/>
      <c r="VDA81"/>
      <c r="VDB81"/>
      <c r="VDC81"/>
      <c r="VDD81"/>
      <c r="VDE81"/>
      <c r="VDF81"/>
      <c r="VDG81"/>
      <c r="VDH81"/>
      <c r="VDI81"/>
      <c r="VDJ81"/>
      <c r="VDK81"/>
      <c r="VDL81"/>
      <c r="VDM81"/>
      <c r="VDN81"/>
      <c r="VDO81"/>
      <c r="VDP81"/>
      <c r="VDQ81"/>
      <c r="VDR81"/>
      <c r="VDS81"/>
      <c r="VDT81"/>
      <c r="VDU81"/>
      <c r="VDV81"/>
      <c r="VDW81"/>
      <c r="VDX81"/>
      <c r="VDY81"/>
      <c r="VDZ81"/>
      <c r="VEA81"/>
      <c r="VEB81"/>
      <c r="VEC81"/>
      <c r="VED81"/>
      <c r="VEE81"/>
      <c r="VEF81"/>
      <c r="VEG81"/>
      <c r="VEH81"/>
      <c r="VEI81"/>
      <c r="VEJ81"/>
      <c r="VEK81"/>
      <c r="VEL81"/>
      <c r="VEM81"/>
      <c r="VEN81"/>
      <c r="VEO81"/>
      <c r="VEP81"/>
      <c r="VEQ81"/>
      <c r="VER81"/>
      <c r="VES81"/>
      <c r="VET81"/>
      <c r="VEU81"/>
      <c r="VEV81"/>
      <c r="VEW81"/>
      <c r="VEX81"/>
      <c r="VEY81"/>
      <c r="VEZ81"/>
      <c r="VFA81"/>
      <c r="VFB81"/>
      <c r="VFC81"/>
      <c r="VFD81"/>
      <c r="VFE81"/>
      <c r="VFF81"/>
      <c r="VFG81"/>
      <c r="VFH81"/>
      <c r="VFI81"/>
      <c r="VFJ81"/>
      <c r="VFK81"/>
      <c r="VFL81"/>
      <c r="VFM81"/>
      <c r="VFN81"/>
      <c r="VFO81"/>
      <c r="VFP81"/>
      <c r="VFQ81"/>
      <c r="VFR81"/>
      <c r="VFS81"/>
      <c r="VFT81"/>
      <c r="VFU81"/>
      <c r="VFV81"/>
      <c r="VFW81"/>
      <c r="VFX81"/>
      <c r="VFY81"/>
      <c r="VFZ81"/>
      <c r="VGA81"/>
      <c r="VGB81"/>
      <c r="VGC81"/>
      <c r="VGD81"/>
      <c r="VGE81"/>
      <c r="VGF81"/>
      <c r="VGG81"/>
      <c r="VGH81"/>
      <c r="VGI81"/>
      <c r="VGJ81"/>
      <c r="VGK81"/>
      <c r="VGL81"/>
      <c r="VGM81"/>
      <c r="VGN81"/>
      <c r="VGO81"/>
      <c r="VGP81"/>
      <c r="VGQ81"/>
      <c r="VGR81"/>
      <c r="VGS81"/>
      <c r="VGT81"/>
      <c r="VGU81"/>
      <c r="VGV81"/>
      <c r="VGW81"/>
      <c r="VGX81"/>
      <c r="VGY81"/>
      <c r="VGZ81"/>
      <c r="VHA81"/>
      <c r="VHB81"/>
      <c r="VHC81"/>
      <c r="VHD81"/>
      <c r="VHE81"/>
      <c r="VHF81"/>
      <c r="VHG81"/>
      <c r="VHH81"/>
      <c r="VHI81"/>
      <c r="VHJ81"/>
      <c r="VHK81"/>
      <c r="VHL81"/>
      <c r="VHM81"/>
      <c r="VHN81"/>
      <c r="VHO81"/>
      <c r="VHP81"/>
      <c r="VHQ81"/>
      <c r="VHR81"/>
      <c r="VHS81"/>
      <c r="VHT81"/>
      <c r="VHU81"/>
      <c r="VHV81"/>
      <c r="VHW81"/>
      <c r="VHX81"/>
      <c r="VHY81"/>
      <c r="VHZ81"/>
      <c r="VIA81"/>
      <c r="VIB81"/>
      <c r="VIC81"/>
      <c r="VID81"/>
      <c r="VIE81"/>
      <c r="VIF81"/>
      <c r="VIG81"/>
      <c r="VIH81"/>
      <c r="VII81"/>
      <c r="VIJ81"/>
      <c r="VIK81"/>
      <c r="VIL81"/>
      <c r="VIM81"/>
      <c r="VIN81"/>
      <c r="VIO81"/>
      <c r="VIP81"/>
      <c r="VIQ81"/>
      <c r="VIR81"/>
      <c r="VIS81"/>
      <c r="VIT81"/>
      <c r="VIU81"/>
      <c r="VIV81"/>
      <c r="VIW81"/>
      <c r="VIX81"/>
      <c r="VIY81"/>
      <c r="VIZ81"/>
      <c r="VJA81"/>
      <c r="VJB81"/>
      <c r="VJC81"/>
      <c r="VJD81"/>
      <c r="VJE81"/>
      <c r="VJF81"/>
      <c r="VJG81"/>
      <c r="VJH81"/>
      <c r="VJI81"/>
      <c r="VJJ81"/>
      <c r="VJK81"/>
      <c r="VJL81"/>
      <c r="VJM81"/>
      <c r="VJN81"/>
      <c r="VJO81"/>
      <c r="VJP81"/>
      <c r="VJQ81"/>
      <c r="VJR81"/>
      <c r="VJS81"/>
      <c r="VJT81"/>
      <c r="VJU81"/>
      <c r="VJV81"/>
      <c r="VJW81"/>
      <c r="VJX81"/>
      <c r="VJY81"/>
      <c r="VJZ81"/>
      <c r="VKA81"/>
      <c r="VKB81"/>
      <c r="VKC81"/>
      <c r="VKD81"/>
      <c r="VKE81"/>
      <c r="VKF81"/>
      <c r="VKG81"/>
      <c r="VKH81"/>
      <c r="VKI81"/>
      <c r="VKJ81"/>
      <c r="VKK81"/>
      <c r="VKL81"/>
      <c r="VKM81"/>
      <c r="VKN81"/>
      <c r="VKO81"/>
      <c r="VKP81"/>
      <c r="VKQ81"/>
      <c r="VKR81"/>
      <c r="VKS81"/>
      <c r="VKT81"/>
      <c r="VKU81"/>
      <c r="VKV81"/>
      <c r="VKW81"/>
      <c r="VKX81"/>
      <c r="VKY81"/>
      <c r="VKZ81"/>
      <c r="VLA81"/>
      <c r="VLB81"/>
      <c r="VLC81"/>
      <c r="VLD81"/>
      <c r="VLE81"/>
      <c r="VLF81"/>
      <c r="VLG81"/>
      <c r="VLH81"/>
      <c r="VLI81"/>
      <c r="VLJ81"/>
      <c r="VLK81"/>
      <c r="VLL81"/>
      <c r="VLM81"/>
      <c r="VLN81"/>
      <c r="VLO81"/>
      <c r="VLP81"/>
      <c r="VLQ81"/>
      <c r="VLR81"/>
      <c r="VLS81"/>
      <c r="VLT81"/>
      <c r="VLU81"/>
      <c r="VLV81"/>
      <c r="VLW81"/>
      <c r="VLX81"/>
      <c r="VLY81"/>
      <c r="VLZ81"/>
      <c r="VMA81"/>
      <c r="VMB81"/>
      <c r="VMC81"/>
      <c r="VMD81"/>
      <c r="VME81"/>
      <c r="VMF81"/>
      <c r="VMG81"/>
      <c r="VMH81"/>
      <c r="VMI81"/>
      <c r="VMJ81"/>
      <c r="VMK81"/>
      <c r="VML81"/>
      <c r="VMM81"/>
      <c r="VMN81"/>
      <c r="VMO81"/>
      <c r="VMP81"/>
      <c r="VMQ81"/>
      <c r="VMR81"/>
      <c r="VMS81"/>
      <c r="VMT81"/>
      <c r="VMU81"/>
      <c r="VMV81"/>
      <c r="VMW81"/>
      <c r="VMX81"/>
      <c r="VMY81"/>
      <c r="VMZ81"/>
      <c r="VNA81"/>
      <c r="VNB81"/>
      <c r="VNC81"/>
      <c r="VND81"/>
      <c r="VNE81"/>
      <c r="VNF81"/>
      <c r="VNG81"/>
      <c r="VNH81"/>
      <c r="VNI81"/>
      <c r="VNJ81"/>
      <c r="VNK81"/>
      <c r="VNL81"/>
      <c r="VNM81"/>
      <c r="VNN81"/>
      <c r="VNO81"/>
      <c r="VNP81"/>
      <c r="VNQ81"/>
      <c r="VNR81"/>
      <c r="VNS81"/>
      <c r="VNT81"/>
      <c r="VNU81"/>
      <c r="VNV81"/>
      <c r="VNW81"/>
      <c r="VNX81"/>
      <c r="VNY81"/>
      <c r="VNZ81"/>
      <c r="VOA81"/>
      <c r="VOB81"/>
      <c r="VOC81"/>
      <c r="VOD81"/>
      <c r="VOE81"/>
      <c r="VOF81"/>
      <c r="VOG81"/>
      <c r="VOH81"/>
      <c r="VOI81"/>
      <c r="VOJ81"/>
      <c r="VOK81"/>
      <c r="VOL81"/>
      <c r="VOM81"/>
      <c r="VON81"/>
      <c r="VOO81"/>
      <c r="VOP81"/>
      <c r="VOQ81"/>
      <c r="VOR81"/>
      <c r="VOS81"/>
      <c r="VOT81"/>
      <c r="VOU81"/>
      <c r="VOV81"/>
      <c r="VOW81"/>
      <c r="VOX81"/>
      <c r="VOY81"/>
      <c r="VOZ81"/>
      <c r="VPA81"/>
      <c r="VPB81"/>
      <c r="VPC81"/>
      <c r="VPD81"/>
      <c r="VPE81"/>
      <c r="VPF81"/>
      <c r="VPG81"/>
      <c r="VPH81"/>
      <c r="VPI81"/>
      <c r="VPJ81"/>
      <c r="VPK81"/>
      <c r="VPL81"/>
      <c r="VPM81"/>
      <c r="VPN81"/>
      <c r="VPO81"/>
      <c r="VPP81"/>
      <c r="VPQ81"/>
      <c r="VPR81"/>
      <c r="VPS81"/>
      <c r="VPT81"/>
      <c r="VPU81"/>
      <c r="VPV81"/>
      <c r="VPW81"/>
      <c r="VPX81"/>
      <c r="VPY81"/>
      <c r="VPZ81"/>
      <c r="VQA81"/>
      <c r="VQB81"/>
      <c r="VQC81"/>
      <c r="VQD81"/>
      <c r="VQE81"/>
      <c r="VQF81"/>
      <c r="VQG81"/>
      <c r="VQH81"/>
      <c r="VQI81"/>
      <c r="VQJ81"/>
      <c r="VQK81"/>
      <c r="VQL81"/>
      <c r="VQM81"/>
      <c r="VQN81"/>
      <c r="VQO81"/>
      <c r="VQP81"/>
      <c r="VQQ81"/>
      <c r="VQR81"/>
      <c r="VQS81"/>
      <c r="VQT81"/>
      <c r="VQU81"/>
      <c r="VQV81"/>
      <c r="VQW81"/>
      <c r="VQX81"/>
      <c r="VQY81"/>
      <c r="VQZ81"/>
      <c r="VRA81"/>
      <c r="VRB81"/>
      <c r="VRC81"/>
      <c r="VRD81"/>
      <c r="VRE81"/>
      <c r="VRF81"/>
      <c r="VRG81"/>
      <c r="VRH81"/>
      <c r="VRI81"/>
      <c r="VRJ81"/>
      <c r="VRK81"/>
      <c r="VRL81"/>
      <c r="VRM81"/>
      <c r="VRN81"/>
      <c r="VRO81"/>
      <c r="VRP81"/>
      <c r="VRQ81"/>
      <c r="VRR81"/>
      <c r="VRS81"/>
      <c r="VRT81"/>
      <c r="VRU81"/>
      <c r="VRV81"/>
      <c r="VRW81"/>
      <c r="VRX81"/>
      <c r="VRY81"/>
      <c r="VRZ81"/>
      <c r="VSA81"/>
      <c r="VSB81"/>
      <c r="VSC81"/>
      <c r="VSD81"/>
      <c r="VSE81"/>
      <c r="VSF81"/>
      <c r="VSG81"/>
      <c r="VSH81"/>
      <c r="VSI81"/>
      <c r="VSJ81"/>
      <c r="VSK81"/>
      <c r="VSL81"/>
      <c r="VSM81"/>
      <c r="VSN81"/>
      <c r="VSO81"/>
      <c r="VSP81"/>
      <c r="VSQ81"/>
      <c r="VSR81"/>
      <c r="VSS81"/>
      <c r="VST81"/>
      <c r="VSU81"/>
      <c r="VSV81"/>
      <c r="VSW81"/>
      <c r="VSX81"/>
      <c r="VSY81"/>
      <c r="VSZ81"/>
      <c r="VTA81"/>
      <c r="VTB81"/>
      <c r="VTC81"/>
      <c r="VTD81"/>
      <c r="VTE81"/>
      <c r="VTF81"/>
      <c r="VTG81"/>
      <c r="VTH81"/>
      <c r="VTI81"/>
      <c r="VTJ81"/>
      <c r="VTK81"/>
      <c r="VTL81"/>
      <c r="VTM81"/>
      <c r="VTN81"/>
      <c r="VTO81"/>
      <c r="VTP81"/>
      <c r="VTQ81"/>
      <c r="VTR81"/>
      <c r="VTS81"/>
      <c r="VTT81"/>
      <c r="VTU81"/>
      <c r="VTV81"/>
      <c r="VTW81"/>
      <c r="VTX81"/>
      <c r="VTY81"/>
      <c r="VTZ81"/>
      <c r="VUA81"/>
      <c r="VUB81"/>
      <c r="VUC81"/>
      <c r="VUD81"/>
      <c r="VUE81"/>
      <c r="VUF81"/>
      <c r="VUG81"/>
      <c r="VUH81"/>
      <c r="VUI81"/>
      <c r="VUJ81"/>
      <c r="VUK81"/>
      <c r="VUL81"/>
      <c r="VUM81"/>
      <c r="VUN81"/>
      <c r="VUO81"/>
      <c r="VUP81"/>
      <c r="VUQ81"/>
      <c r="VUR81"/>
      <c r="VUS81"/>
      <c r="VUT81"/>
      <c r="VUU81"/>
      <c r="VUV81"/>
      <c r="VUW81"/>
      <c r="VUX81"/>
      <c r="VUY81"/>
      <c r="VUZ81"/>
      <c r="VVA81"/>
      <c r="VVB81"/>
      <c r="VVC81"/>
      <c r="VVD81"/>
      <c r="VVE81"/>
      <c r="VVF81"/>
      <c r="VVG81"/>
      <c r="VVH81"/>
      <c r="VVI81"/>
      <c r="VVJ81"/>
      <c r="VVK81"/>
      <c r="VVL81"/>
      <c r="VVM81"/>
      <c r="VVN81"/>
      <c r="VVO81"/>
      <c r="VVP81"/>
      <c r="VVQ81"/>
      <c r="VVR81"/>
      <c r="VVS81"/>
      <c r="VVT81"/>
      <c r="VVU81"/>
      <c r="VVV81"/>
      <c r="VVW81"/>
      <c r="VVX81"/>
      <c r="VVY81"/>
      <c r="VVZ81"/>
      <c r="VWA81"/>
      <c r="VWB81"/>
      <c r="VWC81"/>
      <c r="VWD81"/>
      <c r="VWE81"/>
      <c r="VWF81"/>
      <c r="VWG81"/>
      <c r="VWH81"/>
      <c r="VWI81"/>
      <c r="VWJ81"/>
      <c r="VWK81"/>
      <c r="VWL81"/>
      <c r="VWM81"/>
      <c r="VWN81"/>
      <c r="VWO81"/>
      <c r="VWP81"/>
      <c r="VWQ81"/>
      <c r="VWR81"/>
      <c r="VWS81"/>
      <c r="VWT81"/>
      <c r="VWU81"/>
      <c r="VWV81"/>
      <c r="VWW81"/>
      <c r="VWX81"/>
      <c r="VWY81"/>
      <c r="VWZ81"/>
      <c r="VXA81"/>
      <c r="VXB81"/>
      <c r="VXC81"/>
      <c r="VXD81"/>
      <c r="VXE81"/>
      <c r="VXF81"/>
      <c r="VXG81"/>
      <c r="VXH81"/>
      <c r="VXI81"/>
      <c r="VXJ81"/>
      <c r="VXK81"/>
      <c r="VXL81"/>
      <c r="VXM81"/>
      <c r="VXN81"/>
      <c r="VXO81"/>
      <c r="VXP81"/>
      <c r="VXQ81"/>
      <c r="VXR81"/>
      <c r="VXS81"/>
      <c r="VXT81"/>
      <c r="VXU81"/>
      <c r="VXV81"/>
      <c r="VXW81"/>
      <c r="VXX81"/>
      <c r="VXY81"/>
      <c r="VXZ81"/>
      <c r="VYA81"/>
      <c r="VYB81"/>
      <c r="VYC81"/>
      <c r="VYD81"/>
      <c r="VYE81"/>
      <c r="VYF81"/>
      <c r="VYG81"/>
      <c r="VYH81"/>
      <c r="VYI81"/>
      <c r="VYJ81"/>
      <c r="VYK81"/>
      <c r="VYL81"/>
      <c r="VYM81"/>
      <c r="VYN81"/>
      <c r="VYO81"/>
      <c r="VYP81"/>
      <c r="VYQ81"/>
      <c r="VYR81"/>
      <c r="VYS81"/>
      <c r="VYT81"/>
      <c r="VYU81"/>
      <c r="VYV81"/>
      <c r="VYW81"/>
      <c r="VYX81"/>
      <c r="VYY81"/>
      <c r="VYZ81"/>
      <c r="VZA81"/>
      <c r="VZB81"/>
      <c r="VZC81"/>
      <c r="VZD81"/>
      <c r="VZE81"/>
      <c r="VZF81"/>
      <c r="VZG81"/>
      <c r="VZH81"/>
      <c r="VZI81"/>
      <c r="VZJ81"/>
      <c r="VZK81"/>
      <c r="VZL81"/>
      <c r="VZM81"/>
      <c r="VZN81"/>
      <c r="VZO81"/>
      <c r="VZP81"/>
      <c r="VZQ81"/>
      <c r="VZR81"/>
      <c r="VZS81"/>
      <c r="VZT81"/>
      <c r="VZU81"/>
      <c r="VZV81"/>
      <c r="VZW81"/>
      <c r="VZX81"/>
      <c r="VZY81"/>
      <c r="VZZ81"/>
      <c r="WAA81"/>
      <c r="WAB81"/>
      <c r="WAC81"/>
      <c r="WAD81"/>
      <c r="WAE81"/>
      <c r="WAF81"/>
      <c r="WAG81"/>
      <c r="WAH81"/>
      <c r="WAI81"/>
      <c r="WAJ81"/>
      <c r="WAK81"/>
      <c r="WAL81"/>
      <c r="WAM81"/>
      <c r="WAN81"/>
      <c r="WAO81"/>
      <c r="WAP81"/>
      <c r="WAQ81"/>
      <c r="WAR81"/>
      <c r="WAS81"/>
      <c r="WAT81"/>
      <c r="WAU81"/>
      <c r="WAV81"/>
      <c r="WAW81"/>
      <c r="WAX81"/>
      <c r="WAY81"/>
      <c r="WAZ81"/>
      <c r="WBA81"/>
      <c r="WBB81"/>
      <c r="WBC81"/>
      <c r="WBD81"/>
      <c r="WBE81"/>
      <c r="WBF81"/>
      <c r="WBG81"/>
      <c r="WBH81"/>
      <c r="WBI81"/>
      <c r="WBJ81"/>
      <c r="WBK81"/>
      <c r="WBL81"/>
      <c r="WBM81"/>
      <c r="WBN81"/>
      <c r="WBO81"/>
      <c r="WBP81"/>
      <c r="WBQ81"/>
      <c r="WBR81"/>
      <c r="WBS81"/>
      <c r="WBT81"/>
      <c r="WBU81"/>
      <c r="WBV81"/>
      <c r="WBW81"/>
      <c r="WBX81"/>
      <c r="WBY81"/>
      <c r="WBZ81"/>
      <c r="WCA81"/>
      <c r="WCB81"/>
      <c r="WCC81"/>
      <c r="WCD81"/>
      <c r="WCE81"/>
      <c r="WCF81"/>
      <c r="WCG81"/>
      <c r="WCH81"/>
      <c r="WCI81"/>
      <c r="WCJ81"/>
      <c r="WCK81"/>
      <c r="WCL81"/>
      <c r="WCM81"/>
      <c r="WCN81"/>
      <c r="WCO81"/>
      <c r="WCP81"/>
      <c r="WCQ81"/>
      <c r="WCR81"/>
      <c r="WCS81"/>
      <c r="WCT81"/>
      <c r="WCU81"/>
      <c r="WCV81"/>
      <c r="WCW81"/>
      <c r="WCX81"/>
      <c r="WCY81"/>
      <c r="WCZ81"/>
      <c r="WDA81"/>
      <c r="WDB81"/>
      <c r="WDC81"/>
      <c r="WDD81"/>
      <c r="WDE81"/>
      <c r="WDF81"/>
      <c r="WDG81"/>
      <c r="WDH81"/>
      <c r="WDI81"/>
      <c r="WDJ81"/>
      <c r="WDK81"/>
      <c r="WDL81"/>
      <c r="WDM81"/>
      <c r="WDN81"/>
      <c r="WDO81"/>
      <c r="WDP81"/>
      <c r="WDQ81"/>
      <c r="WDR81"/>
      <c r="WDS81"/>
      <c r="WDT81"/>
      <c r="WDU81"/>
      <c r="WDV81"/>
      <c r="WDW81"/>
      <c r="WDX81"/>
      <c r="WDY81"/>
      <c r="WDZ81"/>
      <c r="WEA81"/>
      <c r="WEB81"/>
      <c r="WEC81"/>
      <c r="WED81"/>
      <c r="WEE81"/>
      <c r="WEF81"/>
      <c r="WEG81"/>
      <c r="WEH81"/>
      <c r="WEI81"/>
      <c r="WEJ81"/>
      <c r="WEK81"/>
      <c r="WEL81"/>
      <c r="WEM81"/>
      <c r="WEN81"/>
      <c r="WEO81"/>
      <c r="WEP81"/>
      <c r="WEQ81"/>
      <c r="WER81"/>
      <c r="WES81"/>
      <c r="WET81"/>
      <c r="WEU81"/>
      <c r="WEV81"/>
      <c r="WEW81"/>
      <c r="WEX81"/>
      <c r="WEY81"/>
      <c r="WEZ81"/>
      <c r="WFA81"/>
      <c r="WFB81"/>
      <c r="WFC81"/>
      <c r="WFD81"/>
      <c r="WFE81"/>
      <c r="WFF81"/>
      <c r="WFG81"/>
      <c r="WFH81"/>
      <c r="WFI81"/>
      <c r="WFJ81"/>
      <c r="WFK81"/>
      <c r="WFL81"/>
      <c r="WFM81"/>
      <c r="WFN81"/>
      <c r="WFO81"/>
      <c r="WFP81"/>
      <c r="WFQ81"/>
      <c r="WFR81"/>
      <c r="WFS81"/>
      <c r="WFT81"/>
      <c r="WFU81"/>
      <c r="WFV81"/>
      <c r="WFW81"/>
      <c r="WFX81"/>
      <c r="WFY81"/>
      <c r="WFZ81"/>
      <c r="WGA81"/>
      <c r="WGB81"/>
      <c r="WGC81"/>
      <c r="WGD81"/>
      <c r="WGE81"/>
      <c r="WGF81"/>
      <c r="WGG81"/>
      <c r="WGH81"/>
      <c r="WGI81"/>
      <c r="WGJ81"/>
      <c r="WGK81"/>
      <c r="WGL81"/>
      <c r="WGM81"/>
      <c r="WGN81"/>
      <c r="WGO81"/>
      <c r="WGP81"/>
      <c r="WGQ81"/>
      <c r="WGR81"/>
      <c r="WGS81"/>
      <c r="WGT81"/>
      <c r="WGU81"/>
      <c r="WGV81"/>
      <c r="WGW81"/>
      <c r="WGX81"/>
      <c r="WGY81"/>
      <c r="WGZ81"/>
      <c r="WHA81"/>
      <c r="WHB81"/>
      <c r="WHC81"/>
      <c r="WHD81"/>
      <c r="WHE81"/>
      <c r="WHF81"/>
      <c r="WHG81"/>
      <c r="WHH81"/>
      <c r="WHI81"/>
      <c r="WHJ81"/>
      <c r="WHK81"/>
      <c r="WHL81"/>
      <c r="WHM81"/>
      <c r="WHN81"/>
      <c r="WHO81"/>
      <c r="WHP81"/>
      <c r="WHQ81"/>
      <c r="WHR81"/>
      <c r="WHS81"/>
      <c r="WHT81"/>
      <c r="WHU81"/>
      <c r="WHV81"/>
      <c r="WHW81"/>
      <c r="WHX81"/>
      <c r="WHY81"/>
      <c r="WHZ81"/>
      <c r="WIA81"/>
      <c r="WIB81"/>
      <c r="WIC81"/>
      <c r="WID81"/>
      <c r="WIE81"/>
      <c r="WIF81"/>
      <c r="WIG81"/>
      <c r="WIH81"/>
      <c r="WII81"/>
      <c r="WIJ81"/>
      <c r="WIK81"/>
      <c r="WIL81"/>
      <c r="WIM81"/>
      <c r="WIN81"/>
      <c r="WIO81"/>
      <c r="WIP81"/>
      <c r="WIQ81"/>
      <c r="WIR81"/>
      <c r="WIS81"/>
      <c r="WIT81"/>
      <c r="WIU81"/>
      <c r="WIV81"/>
      <c r="WIW81"/>
      <c r="WIX81"/>
      <c r="WIY81"/>
      <c r="WIZ81"/>
      <c r="WJA81"/>
      <c r="WJB81"/>
      <c r="WJC81"/>
      <c r="WJD81"/>
      <c r="WJE81"/>
      <c r="WJF81"/>
      <c r="WJG81"/>
      <c r="WJH81"/>
      <c r="WJI81"/>
      <c r="WJJ81"/>
      <c r="WJK81"/>
      <c r="WJL81"/>
      <c r="WJM81"/>
      <c r="WJN81"/>
      <c r="WJO81"/>
      <c r="WJP81"/>
      <c r="WJQ81"/>
      <c r="WJR81"/>
      <c r="WJS81"/>
      <c r="WJT81"/>
      <c r="WJU81"/>
      <c r="WJV81"/>
      <c r="WJW81"/>
      <c r="WJX81"/>
      <c r="WJY81"/>
      <c r="WJZ81"/>
      <c r="WKA81"/>
      <c r="WKB81"/>
      <c r="WKC81"/>
      <c r="WKD81"/>
      <c r="WKE81"/>
      <c r="WKF81"/>
      <c r="WKG81"/>
      <c r="WKH81"/>
      <c r="WKI81"/>
      <c r="WKJ81"/>
      <c r="WKK81"/>
      <c r="WKL81"/>
      <c r="WKM81"/>
      <c r="WKN81"/>
      <c r="WKO81"/>
      <c r="WKP81"/>
      <c r="WKQ81"/>
      <c r="WKR81"/>
      <c r="WKS81"/>
      <c r="WKT81"/>
      <c r="WKU81"/>
      <c r="WKV81"/>
      <c r="WKW81"/>
      <c r="WKX81"/>
      <c r="WKY81"/>
      <c r="WKZ81"/>
      <c r="WLA81"/>
      <c r="WLB81"/>
      <c r="WLC81"/>
      <c r="WLD81"/>
      <c r="WLE81"/>
      <c r="WLF81"/>
      <c r="WLG81"/>
      <c r="WLH81"/>
      <c r="WLI81"/>
      <c r="WLJ81"/>
      <c r="WLK81"/>
      <c r="WLL81"/>
      <c r="WLM81"/>
      <c r="WLN81"/>
      <c r="WLO81"/>
      <c r="WLP81"/>
      <c r="WLQ81"/>
      <c r="WLR81"/>
      <c r="WLS81"/>
      <c r="WLT81"/>
      <c r="WLU81"/>
      <c r="WLV81"/>
      <c r="WLW81"/>
      <c r="WLX81"/>
      <c r="WLY81"/>
      <c r="WLZ81"/>
      <c r="WMA81"/>
      <c r="WMB81"/>
      <c r="WMC81"/>
      <c r="WMD81"/>
      <c r="WME81"/>
      <c r="WMF81"/>
      <c r="WMG81"/>
      <c r="WMH81"/>
      <c r="WMI81"/>
      <c r="WMJ81"/>
      <c r="WMK81"/>
      <c r="WML81"/>
      <c r="WMM81"/>
      <c r="WMN81"/>
      <c r="WMO81"/>
      <c r="WMP81"/>
      <c r="WMQ81"/>
      <c r="WMR81"/>
      <c r="WMS81"/>
      <c r="WMT81"/>
      <c r="WMU81"/>
      <c r="WMV81"/>
      <c r="WMW81"/>
      <c r="WMX81"/>
      <c r="WMY81"/>
      <c r="WMZ81"/>
      <c r="WNA81"/>
      <c r="WNB81"/>
      <c r="WNC81"/>
      <c r="WND81"/>
      <c r="WNE81"/>
      <c r="WNF81"/>
      <c r="WNG81"/>
      <c r="WNH81"/>
      <c r="WNI81"/>
      <c r="WNJ81"/>
      <c r="WNK81"/>
      <c r="WNL81"/>
      <c r="WNM81"/>
      <c r="WNN81"/>
      <c r="WNO81"/>
      <c r="WNP81"/>
      <c r="WNQ81"/>
      <c r="WNR81"/>
      <c r="WNS81"/>
      <c r="WNT81"/>
      <c r="WNU81"/>
      <c r="WNV81"/>
      <c r="WNW81"/>
      <c r="WNX81"/>
      <c r="WNY81"/>
      <c r="WNZ81"/>
      <c r="WOA81"/>
      <c r="WOB81"/>
      <c r="WOC81"/>
      <c r="WOD81"/>
      <c r="WOE81"/>
      <c r="WOF81"/>
      <c r="WOG81"/>
      <c r="WOH81"/>
      <c r="WOI81"/>
      <c r="WOJ81"/>
      <c r="WOK81"/>
      <c r="WOL81"/>
      <c r="WOM81"/>
      <c r="WON81"/>
      <c r="WOO81"/>
      <c r="WOP81"/>
      <c r="WOQ81"/>
      <c r="WOR81"/>
      <c r="WOS81"/>
      <c r="WOT81"/>
      <c r="WOU81"/>
      <c r="WOV81"/>
      <c r="WOW81"/>
      <c r="WOX81"/>
      <c r="WOY81"/>
      <c r="WOZ81"/>
      <c r="WPA81"/>
      <c r="WPB81"/>
      <c r="WPC81"/>
      <c r="WPD81"/>
      <c r="WPE81"/>
      <c r="WPF81"/>
      <c r="WPG81"/>
      <c r="WPH81"/>
      <c r="WPI81"/>
      <c r="WPJ81"/>
      <c r="WPK81"/>
      <c r="WPL81"/>
      <c r="WPM81"/>
      <c r="WPN81"/>
      <c r="WPO81"/>
      <c r="WPP81"/>
      <c r="WPQ81"/>
      <c r="WPR81"/>
      <c r="WPS81"/>
      <c r="WPT81"/>
      <c r="WPU81"/>
      <c r="WPV81"/>
      <c r="WPW81"/>
      <c r="WPX81"/>
      <c r="WPY81"/>
      <c r="WPZ81"/>
      <c r="WQA81"/>
      <c r="WQB81"/>
      <c r="WQC81"/>
      <c r="WQD81"/>
      <c r="WQE81"/>
      <c r="WQF81"/>
      <c r="WQG81"/>
      <c r="WQH81"/>
      <c r="WQI81"/>
      <c r="WQJ81"/>
      <c r="WQK81"/>
      <c r="WQL81"/>
      <c r="WQM81"/>
      <c r="WQN81"/>
      <c r="WQO81"/>
      <c r="WQP81"/>
      <c r="WQQ81"/>
      <c r="WQR81"/>
      <c r="WQS81"/>
      <c r="WQT81"/>
      <c r="WQU81"/>
      <c r="WQV81"/>
      <c r="WQW81"/>
      <c r="WQX81"/>
      <c r="WQY81"/>
      <c r="WQZ81"/>
      <c r="WRA81"/>
      <c r="WRB81"/>
      <c r="WRC81"/>
      <c r="WRD81"/>
      <c r="WRE81"/>
      <c r="WRF81"/>
      <c r="WRG81"/>
      <c r="WRH81"/>
      <c r="WRI81"/>
      <c r="WRJ81"/>
      <c r="WRK81"/>
      <c r="WRL81"/>
      <c r="WRM81"/>
      <c r="WRN81"/>
      <c r="WRO81"/>
      <c r="WRP81"/>
      <c r="WRQ81"/>
      <c r="WRR81"/>
      <c r="WRS81"/>
      <c r="WRT81"/>
      <c r="WRU81"/>
      <c r="WRV81"/>
      <c r="WRW81"/>
      <c r="WRX81"/>
      <c r="WRY81"/>
      <c r="WRZ81"/>
      <c r="WSA81"/>
      <c r="WSB81"/>
      <c r="WSC81"/>
      <c r="WSD81"/>
      <c r="WSE81"/>
      <c r="WSF81"/>
      <c r="WSG81"/>
      <c r="WSH81"/>
      <c r="WSI81"/>
      <c r="WSJ81"/>
      <c r="WSK81"/>
      <c r="WSL81"/>
      <c r="WSM81"/>
      <c r="WSN81"/>
      <c r="WSO81"/>
      <c r="WSP81"/>
      <c r="WSQ81"/>
      <c r="WSR81"/>
      <c r="WSS81"/>
      <c r="WST81"/>
      <c r="WSU81"/>
      <c r="WSV81"/>
      <c r="WSW81"/>
      <c r="WSX81"/>
      <c r="WSY81"/>
      <c r="WSZ81"/>
      <c r="WTA81"/>
      <c r="WTB81"/>
      <c r="WTC81"/>
      <c r="WTD81"/>
      <c r="WTE81"/>
      <c r="WTF81"/>
      <c r="WTG81"/>
      <c r="WTH81"/>
      <c r="WTI81"/>
      <c r="WTJ81"/>
      <c r="WTK81"/>
      <c r="WTL81"/>
      <c r="WTM81"/>
      <c r="WTN81"/>
      <c r="WTO81"/>
      <c r="WTP81"/>
      <c r="WTQ81"/>
      <c r="WTR81"/>
      <c r="WTS81"/>
      <c r="WTT81"/>
      <c r="WTU81"/>
      <c r="WTV81"/>
      <c r="WTW81"/>
      <c r="WTX81"/>
      <c r="WTY81"/>
      <c r="WTZ81"/>
      <c r="WUA81"/>
      <c r="WUB81"/>
      <c r="WUC81"/>
      <c r="WUD81"/>
      <c r="WUE81"/>
      <c r="WUF81"/>
      <c r="WUG81"/>
      <c r="WUH81"/>
      <c r="WUI81"/>
      <c r="WUJ81"/>
      <c r="WUK81"/>
      <c r="WUL81"/>
      <c r="WUM81"/>
      <c r="WUN81"/>
      <c r="WUO81"/>
      <c r="WUP81"/>
      <c r="WUQ81"/>
      <c r="WUR81"/>
      <c r="WUS81"/>
      <c r="WUT81"/>
      <c r="WUU81"/>
      <c r="WUV81"/>
      <c r="WUW81"/>
      <c r="WUX81"/>
      <c r="WUY81"/>
      <c r="WUZ81"/>
      <c r="WVA81"/>
      <c r="WVB81"/>
      <c r="WVC81"/>
      <c r="WVD81"/>
      <c r="WVE81"/>
      <c r="WVF81"/>
      <c r="WVG81"/>
      <c r="WVH81"/>
      <c r="WVI81"/>
      <c r="WVJ81"/>
      <c r="WVK81"/>
      <c r="WVL81"/>
      <c r="WVM81"/>
      <c r="WVN81"/>
      <c r="WVO81"/>
      <c r="WVP81"/>
      <c r="WVQ81"/>
      <c r="WVR81"/>
      <c r="WVS81"/>
      <c r="WVT81"/>
      <c r="WVU81"/>
      <c r="WVV81"/>
      <c r="WVW81"/>
      <c r="WVX81"/>
      <c r="WVY81"/>
      <c r="WVZ81"/>
      <c r="WWA81"/>
      <c r="WWB81"/>
      <c r="WWC81"/>
      <c r="WWD81"/>
      <c r="WWE81"/>
      <c r="WWF81"/>
      <c r="WWG81"/>
      <c r="WWH81"/>
      <c r="WWI81"/>
      <c r="WWJ81"/>
      <c r="WWK81"/>
      <c r="WWL81"/>
      <c r="WWM81"/>
      <c r="WWN81"/>
      <c r="WWO81"/>
      <c r="WWP81"/>
      <c r="WWQ81"/>
      <c r="WWR81"/>
      <c r="WWS81"/>
      <c r="WWT81"/>
      <c r="WWU81"/>
      <c r="WWV81"/>
      <c r="WWW81"/>
      <c r="WWX81"/>
      <c r="WWY81"/>
      <c r="WWZ81"/>
      <c r="WXA81"/>
      <c r="WXB81"/>
      <c r="WXC81"/>
      <c r="WXD81"/>
      <c r="WXE81"/>
      <c r="WXF81"/>
      <c r="WXG81"/>
      <c r="WXH81"/>
      <c r="WXI81"/>
      <c r="WXJ81"/>
      <c r="WXK81"/>
      <c r="WXL81"/>
      <c r="WXM81"/>
      <c r="WXN81"/>
      <c r="WXO81"/>
      <c r="WXP81"/>
      <c r="WXQ81"/>
      <c r="WXR81"/>
      <c r="WXS81"/>
      <c r="WXT81"/>
      <c r="WXU81"/>
      <c r="WXV81"/>
      <c r="WXW81"/>
      <c r="WXX81"/>
      <c r="WXY81"/>
      <c r="WXZ81"/>
      <c r="WYA81"/>
      <c r="WYB81"/>
      <c r="WYC81"/>
      <c r="WYD81"/>
      <c r="WYE81"/>
      <c r="WYF81"/>
      <c r="WYG81"/>
      <c r="WYH81"/>
      <c r="WYI81"/>
      <c r="WYJ81"/>
      <c r="WYK81"/>
      <c r="WYL81"/>
      <c r="WYM81"/>
      <c r="WYN81"/>
      <c r="WYO81"/>
      <c r="WYP81"/>
      <c r="WYQ81"/>
      <c r="WYR81"/>
      <c r="WYS81"/>
      <c r="WYT81"/>
      <c r="WYU81"/>
      <c r="WYV81"/>
      <c r="WYW81"/>
      <c r="WYX81"/>
      <c r="WYY81"/>
      <c r="WYZ81"/>
      <c r="WZA81"/>
      <c r="WZB81"/>
      <c r="WZC81"/>
      <c r="WZD81"/>
      <c r="WZE81"/>
      <c r="WZF81"/>
      <c r="WZG81"/>
      <c r="WZH81"/>
      <c r="WZI81"/>
      <c r="WZJ81"/>
      <c r="WZK81"/>
      <c r="WZL81"/>
      <c r="WZM81"/>
      <c r="WZN81"/>
      <c r="WZO81"/>
      <c r="WZP81"/>
      <c r="WZQ81"/>
      <c r="WZR81"/>
      <c r="WZS81"/>
      <c r="WZT81"/>
      <c r="WZU81"/>
      <c r="WZV81"/>
      <c r="WZW81"/>
      <c r="WZX81"/>
      <c r="WZY81"/>
      <c r="WZZ81"/>
      <c r="XAA81"/>
      <c r="XAB81"/>
      <c r="XAC81"/>
      <c r="XAD81"/>
      <c r="XAE81"/>
      <c r="XAF81"/>
      <c r="XAG81"/>
      <c r="XAH81"/>
      <c r="XAI81"/>
      <c r="XAJ81"/>
      <c r="XAK81"/>
      <c r="XAL81"/>
      <c r="XAM81"/>
      <c r="XAN81"/>
      <c r="XAO81"/>
      <c r="XAP81"/>
      <c r="XAQ81"/>
      <c r="XAR81"/>
      <c r="XAS81"/>
      <c r="XAT81"/>
      <c r="XAU81"/>
      <c r="XAV81"/>
      <c r="XAW81"/>
      <c r="XAX81"/>
      <c r="XAY81"/>
      <c r="XAZ81"/>
      <c r="XBA81"/>
      <c r="XBB81"/>
      <c r="XBC81"/>
      <c r="XBD81"/>
      <c r="XBE81"/>
      <c r="XBF81"/>
      <c r="XBG81"/>
      <c r="XBH81"/>
      <c r="XBI81"/>
      <c r="XBJ81"/>
      <c r="XBK81"/>
      <c r="XBL81"/>
      <c r="XBM81"/>
      <c r="XBN81"/>
      <c r="XBO81"/>
      <c r="XBP81"/>
      <c r="XBQ81"/>
      <c r="XBR81"/>
      <c r="XBS81"/>
      <c r="XBT81"/>
      <c r="XBU81"/>
      <c r="XBV81"/>
      <c r="XBW81"/>
      <c r="XBX81"/>
      <c r="XBY81"/>
      <c r="XBZ81"/>
      <c r="XCA81"/>
      <c r="XCB81"/>
      <c r="XCC81"/>
      <c r="XCD81"/>
      <c r="XCE81"/>
      <c r="XCF81"/>
      <c r="XCG81"/>
      <c r="XCH81"/>
      <c r="XCI81"/>
      <c r="XCJ81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</row>
    <row r="82" spans="2:16328" x14ac:dyDescent="0.35">
      <c r="B82" t="s">
        <v>279</v>
      </c>
      <c r="C82" s="4">
        <f t="shared" ref="C82:L82" ca="1" si="20">+C40</f>
        <v>85.227707269051066</v>
      </c>
      <c r="D82" s="4">
        <f t="shared" ca="1" si="20"/>
        <v>167.15745234828319</v>
      </c>
      <c r="E82" s="4">
        <f t="shared" ca="1" si="20"/>
        <v>236.78525599893879</v>
      </c>
      <c r="F82" s="4">
        <f t="shared" ca="1" si="20"/>
        <v>268.88081101600864</v>
      </c>
      <c r="G82" s="4">
        <f t="shared" ca="1" si="20"/>
        <v>276.21050956439194</v>
      </c>
      <c r="H82" s="4">
        <f t="shared" ca="1" si="20"/>
        <v>286.1838019354841</v>
      </c>
      <c r="I82" s="4">
        <f t="shared" ca="1" si="20"/>
        <v>292.66221565704598</v>
      </c>
      <c r="J82" s="4">
        <f t="shared" ca="1" si="20"/>
        <v>298.797673121976</v>
      </c>
      <c r="K82" s="4">
        <f t="shared" ca="1" si="20"/>
        <v>310.83259990641807</v>
      </c>
      <c r="L82" s="4">
        <f t="shared" ca="1" si="20"/>
        <v>326.32584614545561</v>
      </c>
      <c r="M82" s="5">
        <f ca="1">+L82*(1+$J$20)</f>
        <v>332.85236306836475</v>
      </c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96"/>
      <c r="JE82" s="96"/>
      <c r="JF82" s="96"/>
      <c r="JG82" s="96"/>
      <c r="JH82" s="96"/>
      <c r="JI82" s="96"/>
      <c r="JJ82" s="96"/>
      <c r="JK82" s="96"/>
      <c r="JL82" s="96"/>
      <c r="JM82" s="96"/>
      <c r="JN82" s="96"/>
      <c r="JO82" s="96"/>
      <c r="JP82" s="96"/>
      <c r="JQ82" s="96"/>
      <c r="JR82" s="96"/>
      <c r="JS82" s="96"/>
      <c r="JT82" s="96"/>
      <c r="JU82" s="96"/>
      <c r="JV82" s="96"/>
      <c r="JW82" s="96"/>
      <c r="JX82" s="96"/>
      <c r="JY82" s="96"/>
      <c r="JZ82" s="96"/>
      <c r="KA82" s="96"/>
      <c r="KB82" s="96"/>
      <c r="KC82" s="96"/>
      <c r="KD82" s="96"/>
      <c r="KE82" s="96"/>
      <c r="KF82" s="96"/>
      <c r="KG82" s="96"/>
      <c r="KH82" s="96"/>
      <c r="KI82" s="96"/>
      <c r="KJ82" s="96"/>
      <c r="KK82" s="96"/>
      <c r="KL82" s="96"/>
      <c r="KM82" s="96"/>
      <c r="KN82" s="96"/>
      <c r="KO82" s="96"/>
      <c r="KP82" s="96"/>
      <c r="KQ82" s="96"/>
      <c r="KR82" s="96"/>
      <c r="KS82" s="96"/>
      <c r="KT82" s="96"/>
      <c r="KU82" s="96"/>
      <c r="KV82" s="96"/>
      <c r="KW82" s="96"/>
      <c r="KX82" s="96"/>
      <c r="KY82" s="96"/>
      <c r="KZ82" s="96"/>
      <c r="LA82" s="96"/>
      <c r="LB82" s="96"/>
      <c r="LC82" s="96"/>
      <c r="LD82" s="96"/>
      <c r="LE82" s="96"/>
      <c r="LF82" s="96"/>
      <c r="LG82" s="96"/>
      <c r="LH82" s="96"/>
      <c r="LI82" s="96"/>
      <c r="LJ82" s="96"/>
      <c r="LK82" s="96"/>
      <c r="LL82" s="96"/>
      <c r="LM82" s="96"/>
      <c r="LN82" s="96"/>
      <c r="LO82" s="96"/>
      <c r="LP82" s="96"/>
      <c r="LQ82" s="96"/>
      <c r="LR82" s="96"/>
      <c r="LS82" s="96"/>
      <c r="LT82" s="96"/>
      <c r="LU82" s="96"/>
      <c r="LV82" s="96"/>
      <c r="LW82" s="96"/>
      <c r="LX82" s="96"/>
      <c r="LY82" s="96"/>
      <c r="LZ82" s="96"/>
      <c r="MA82" s="96"/>
      <c r="MB82" s="96"/>
      <c r="MC82" s="96"/>
      <c r="MD82" s="96"/>
      <c r="ME82" s="96"/>
      <c r="MF82" s="96"/>
      <c r="MG82" s="96"/>
      <c r="MH82" s="96"/>
      <c r="MI82" s="96"/>
      <c r="MJ82" s="96"/>
      <c r="MK82" s="96"/>
      <c r="ML82" s="96"/>
      <c r="MM82" s="96"/>
      <c r="MN82" s="96"/>
      <c r="MO82" s="96"/>
      <c r="MP82" s="96"/>
      <c r="MQ82" s="96"/>
      <c r="MR82" s="96"/>
      <c r="MS82" s="96"/>
      <c r="MT82" s="96"/>
      <c r="MU82" s="96"/>
      <c r="MV82" s="96"/>
      <c r="MW82" s="96"/>
      <c r="MX82" s="96"/>
      <c r="MY82" s="96"/>
      <c r="MZ82" s="96"/>
      <c r="NA82" s="96"/>
      <c r="NB82" s="96"/>
      <c r="NC82" s="96"/>
      <c r="ND82" s="96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6"/>
      <c r="NS82" s="96"/>
      <c r="NT82" s="96"/>
      <c r="NU82" s="96"/>
      <c r="NV82" s="96"/>
      <c r="NW82" s="96"/>
      <c r="NX82" s="96"/>
      <c r="NY82" s="96"/>
      <c r="NZ82" s="96"/>
      <c r="OA82" s="96"/>
      <c r="OB82" s="96"/>
      <c r="OC82" s="96"/>
      <c r="OD82" s="96"/>
      <c r="OE82" s="96"/>
      <c r="OF82" s="96"/>
      <c r="OG82" s="96"/>
      <c r="OH82" s="96"/>
      <c r="OI82" s="96"/>
      <c r="OJ82" s="96"/>
      <c r="OK82" s="96"/>
      <c r="OL82" s="96"/>
      <c r="OM82" s="96"/>
      <c r="ON82" s="96"/>
      <c r="OO82" s="96"/>
      <c r="OP82" s="96"/>
      <c r="OQ82" s="96"/>
      <c r="OR82" s="96"/>
      <c r="OS82" s="96"/>
      <c r="OT82" s="96"/>
      <c r="OU82" s="96"/>
      <c r="OV82" s="96"/>
      <c r="OW82" s="96"/>
      <c r="OX82" s="96"/>
      <c r="OY82" s="96"/>
      <c r="OZ82" s="96"/>
      <c r="PA82" s="96"/>
      <c r="PB82" s="96"/>
      <c r="PC82" s="96"/>
      <c r="PD82" s="96"/>
      <c r="PE82" s="96"/>
      <c r="PF82" s="96"/>
      <c r="PG82" s="96"/>
      <c r="PH82" s="96"/>
      <c r="PI82" s="96"/>
      <c r="PJ82" s="96"/>
      <c r="PK82" s="96"/>
      <c r="PL82" s="96"/>
      <c r="PM82" s="96"/>
      <c r="PN82" s="96"/>
      <c r="PO82" s="96"/>
      <c r="PP82" s="96"/>
      <c r="PQ82" s="96"/>
      <c r="PR82" s="96"/>
      <c r="PS82" s="96"/>
      <c r="PT82" s="96"/>
      <c r="PU82" s="96"/>
      <c r="PV82" s="96"/>
      <c r="PW82" s="96"/>
      <c r="PX82" s="96"/>
      <c r="PY82" s="96"/>
      <c r="PZ82" s="96"/>
      <c r="QA82" s="96"/>
      <c r="QB82" s="96"/>
      <c r="QC82" s="96"/>
      <c r="QD82" s="96"/>
      <c r="QE82" s="96"/>
      <c r="QF82" s="96"/>
      <c r="QG82" s="96"/>
      <c r="QH82" s="96"/>
      <c r="QI82" s="96"/>
      <c r="QJ82" s="96"/>
      <c r="QK82" s="96"/>
      <c r="QL82" s="96"/>
      <c r="QM82" s="96"/>
      <c r="QN82" s="96"/>
      <c r="QO82" s="96"/>
      <c r="QP82" s="96"/>
      <c r="QQ82" s="96"/>
      <c r="QR82" s="96"/>
      <c r="QS82" s="96"/>
      <c r="QT82" s="96"/>
      <c r="QU82" s="96"/>
      <c r="QV82" s="96"/>
      <c r="QW82" s="96"/>
      <c r="QX82" s="96"/>
      <c r="QY82" s="96"/>
      <c r="QZ82" s="96"/>
      <c r="RA82" s="96"/>
      <c r="RB82" s="96"/>
      <c r="RC82" s="96"/>
      <c r="RD82" s="96"/>
      <c r="RE82" s="96"/>
      <c r="RF82" s="96"/>
      <c r="RG82" s="96"/>
      <c r="RH82" s="96"/>
      <c r="RI82" s="96"/>
      <c r="RJ82" s="96"/>
      <c r="RK82" s="96"/>
      <c r="RL82" s="96"/>
      <c r="RM82" s="96"/>
      <c r="RN82" s="96"/>
      <c r="RO82" s="96"/>
      <c r="RP82" s="96"/>
      <c r="RQ82" s="96"/>
      <c r="RR82" s="96"/>
      <c r="RS82" s="96"/>
      <c r="RT82" s="96"/>
      <c r="RU82" s="96"/>
      <c r="RV82" s="96"/>
      <c r="RW82" s="96"/>
      <c r="RX82" s="96"/>
      <c r="RY82" s="96"/>
      <c r="RZ82" s="96"/>
      <c r="SA82" s="96"/>
      <c r="SB82" s="96"/>
      <c r="SC82" s="96"/>
      <c r="SD82" s="96"/>
      <c r="SE82" s="96"/>
      <c r="SF82" s="96"/>
      <c r="SG82" s="96"/>
      <c r="SH82" s="96"/>
      <c r="SI82" s="96"/>
      <c r="SJ82" s="96"/>
      <c r="SK82" s="96"/>
      <c r="SL82" s="96"/>
      <c r="SM82" s="96"/>
      <c r="SN82" s="96"/>
      <c r="SO82" s="96"/>
      <c r="SP82" s="96"/>
      <c r="SQ82" s="96"/>
      <c r="SR82" s="96"/>
      <c r="SS82" s="96"/>
      <c r="ST82" s="96"/>
      <c r="SU82" s="96"/>
      <c r="SV82" s="96"/>
      <c r="SW82" s="96"/>
      <c r="SX82" s="96"/>
      <c r="SY82" s="96"/>
      <c r="SZ82" s="96"/>
      <c r="TA82" s="96"/>
      <c r="TB82" s="96"/>
      <c r="TC82" s="96"/>
      <c r="TD82" s="96"/>
      <c r="TE82" s="96"/>
      <c r="TF82" s="96"/>
      <c r="TG82" s="96"/>
      <c r="TH82" s="96"/>
      <c r="TI82" s="96"/>
      <c r="TJ82" s="96"/>
      <c r="TK82" s="96"/>
      <c r="TL82" s="96"/>
      <c r="TM82" s="96"/>
      <c r="TN82" s="96"/>
      <c r="TO82" s="96"/>
      <c r="TP82" s="96"/>
      <c r="TQ82" s="96"/>
      <c r="TR82" s="96"/>
      <c r="TS82" s="96"/>
      <c r="TT82" s="96"/>
      <c r="TU82" s="96"/>
      <c r="TV82" s="96"/>
      <c r="TW82" s="96"/>
      <c r="TX82" s="96"/>
      <c r="TY82" s="96"/>
      <c r="TZ82" s="96"/>
      <c r="UA82" s="96"/>
      <c r="UB82" s="96"/>
      <c r="UC82" s="96"/>
      <c r="UD82" s="96"/>
      <c r="UE82" s="96"/>
      <c r="UF82" s="96"/>
      <c r="UG82" s="96"/>
      <c r="UH82" s="96"/>
      <c r="UI82" s="96"/>
      <c r="UJ82" s="96"/>
      <c r="UK82" s="96"/>
      <c r="UL82" s="96"/>
      <c r="UM82" s="96"/>
      <c r="UN82" s="96"/>
      <c r="UO82" s="96"/>
      <c r="UP82" s="96"/>
      <c r="UQ82" s="96"/>
      <c r="UR82" s="96"/>
      <c r="US82" s="96"/>
      <c r="UT82" s="96"/>
      <c r="UU82" s="96"/>
      <c r="UV82" s="96"/>
      <c r="UW82" s="96"/>
      <c r="UX82" s="96"/>
      <c r="UY82" s="96"/>
      <c r="UZ82" s="96"/>
      <c r="VA82" s="96"/>
      <c r="VB82" s="96"/>
      <c r="VC82" s="96"/>
      <c r="VD82" s="96"/>
      <c r="VE82" s="96"/>
      <c r="VF82" s="96"/>
      <c r="VG82" s="96"/>
      <c r="VH82" s="96"/>
      <c r="VI82" s="96"/>
      <c r="VJ82" s="96"/>
      <c r="VK82" s="96"/>
      <c r="VL82" s="96"/>
      <c r="VM82" s="96"/>
      <c r="VN82" s="96"/>
      <c r="VO82" s="96"/>
      <c r="VP82" s="96"/>
      <c r="VQ82" s="96"/>
      <c r="VR82" s="96"/>
      <c r="VS82" s="96"/>
      <c r="VT82" s="96"/>
      <c r="VU82" s="96"/>
      <c r="VV82" s="96"/>
      <c r="VW82" s="96"/>
      <c r="VX82" s="96"/>
      <c r="VY82" s="96"/>
      <c r="VZ82" s="96"/>
      <c r="WA82" s="96"/>
      <c r="WB82" s="96"/>
      <c r="WC82" s="96"/>
      <c r="WD82" s="96"/>
      <c r="WE82" s="96"/>
      <c r="WF82" s="96"/>
      <c r="WG82" s="96"/>
      <c r="WH82" s="96"/>
      <c r="WI82" s="96"/>
      <c r="WJ82" s="96"/>
      <c r="WK82" s="96"/>
      <c r="WL82" s="96"/>
      <c r="WM82" s="96"/>
      <c r="WN82" s="96"/>
      <c r="WO82" s="96"/>
      <c r="WP82" s="96"/>
      <c r="WQ82" s="96"/>
      <c r="WR82" s="96"/>
      <c r="WS82" s="96"/>
      <c r="WT82" s="96"/>
      <c r="WU82" s="96"/>
      <c r="WV82" s="96"/>
      <c r="WW82" s="96"/>
      <c r="WX82" s="96"/>
      <c r="WY82" s="96"/>
      <c r="WZ82" s="96"/>
      <c r="XA82" s="96"/>
      <c r="XB82" s="96"/>
      <c r="XC82" s="96"/>
      <c r="XD82" s="96"/>
      <c r="XE82" s="96"/>
      <c r="XF82" s="96"/>
      <c r="XG82" s="96"/>
      <c r="XH82" s="96"/>
      <c r="XI82" s="96"/>
      <c r="XJ82" s="96"/>
      <c r="XK82" s="96"/>
      <c r="XL82" s="96"/>
      <c r="XM82" s="96"/>
      <c r="XN82" s="96"/>
      <c r="XO82" s="96"/>
      <c r="XP82" s="96"/>
      <c r="XQ82" s="96"/>
      <c r="XR82" s="96"/>
      <c r="XS82" s="96"/>
      <c r="XT82" s="96"/>
      <c r="XU82" s="96"/>
      <c r="XV82" s="96"/>
      <c r="XW82" s="96"/>
      <c r="XX82" s="96"/>
      <c r="XY82" s="96"/>
      <c r="XZ82" s="96"/>
      <c r="YA82" s="96"/>
      <c r="YB82" s="96"/>
      <c r="YC82" s="96"/>
      <c r="YD82" s="96"/>
      <c r="YE82" s="96"/>
      <c r="YF82" s="96"/>
      <c r="YG82" s="96"/>
      <c r="YH82" s="96"/>
      <c r="YI82" s="96"/>
      <c r="YJ82" s="96"/>
      <c r="YK82" s="96"/>
      <c r="YL82" s="96"/>
      <c r="YM82" s="96"/>
      <c r="YN82" s="96"/>
      <c r="YO82" s="96"/>
      <c r="YP82" s="96"/>
      <c r="YQ82" s="96"/>
      <c r="YR82" s="96"/>
      <c r="YS82" s="96"/>
      <c r="YT82" s="96"/>
      <c r="YU82" s="96"/>
      <c r="YV82" s="96"/>
      <c r="YW82" s="96"/>
      <c r="YX82" s="96"/>
      <c r="YY82" s="96"/>
      <c r="YZ82" s="96"/>
      <c r="ZA82" s="96"/>
      <c r="ZB82" s="96"/>
      <c r="ZC82" s="96"/>
      <c r="ZD82" s="96"/>
      <c r="ZE82" s="96"/>
      <c r="ZF82" s="96"/>
      <c r="ZG82" s="96"/>
      <c r="ZH82" s="96"/>
      <c r="ZI82" s="96"/>
      <c r="ZJ82" s="96"/>
      <c r="ZK82" s="96"/>
      <c r="ZL82" s="96"/>
      <c r="ZM82" s="96"/>
      <c r="ZN82" s="96"/>
      <c r="ZO82" s="96"/>
      <c r="ZP82" s="96"/>
      <c r="ZQ82" s="96"/>
      <c r="ZR82" s="96"/>
      <c r="ZS82" s="96"/>
      <c r="ZT82" s="96"/>
      <c r="ZU82" s="96"/>
      <c r="ZV82" s="96"/>
      <c r="ZW82" s="96"/>
      <c r="ZX82" s="96"/>
      <c r="ZY82" s="96"/>
      <c r="ZZ82" s="96"/>
      <c r="AAA82" s="96"/>
      <c r="AAB82" s="96"/>
      <c r="AAC82" s="96"/>
      <c r="AAD82" s="96"/>
      <c r="AAE82" s="96"/>
      <c r="AAF82" s="96"/>
      <c r="AAG82" s="96"/>
      <c r="AAH82" s="96"/>
      <c r="AAI82" s="96"/>
      <c r="AAJ82" s="96"/>
      <c r="AAK82" s="96"/>
      <c r="AAL82" s="96"/>
      <c r="AAM82" s="96"/>
      <c r="AAN82" s="96"/>
      <c r="AAO82" s="96"/>
      <c r="AAP82" s="96"/>
      <c r="AAQ82" s="96"/>
      <c r="AAR82" s="96"/>
      <c r="AAS82" s="96"/>
      <c r="AAT82" s="96"/>
      <c r="AAU82" s="96"/>
      <c r="AAV82" s="96"/>
      <c r="AAW82" s="96"/>
      <c r="AAX82" s="96"/>
      <c r="AAY82" s="96"/>
      <c r="AAZ82" s="96"/>
      <c r="ABA82" s="96"/>
      <c r="ABB82" s="96"/>
      <c r="ABC82" s="96"/>
      <c r="ABD82" s="96"/>
      <c r="ABE82" s="96"/>
      <c r="ABF82" s="96"/>
      <c r="ABG82" s="96"/>
      <c r="ABH82" s="96"/>
      <c r="ABI82" s="96"/>
      <c r="ABJ82" s="96"/>
      <c r="ABK82" s="96"/>
      <c r="ABL82" s="96"/>
      <c r="ABM82" s="96"/>
      <c r="ABN82" s="96"/>
      <c r="ABO82" s="96"/>
      <c r="ABP82" s="96"/>
      <c r="ABQ82" s="96"/>
      <c r="ABR82" s="96"/>
      <c r="ABS82" s="96"/>
      <c r="ABT82" s="96"/>
      <c r="ABU82" s="96"/>
      <c r="ABV82" s="96"/>
      <c r="ABW82" s="96"/>
      <c r="ABX82" s="96"/>
      <c r="ABY82" s="96"/>
      <c r="ABZ82" s="96"/>
      <c r="ACA82" s="96"/>
      <c r="ACB82" s="96"/>
      <c r="ACC82" s="96"/>
      <c r="ACD82" s="96"/>
      <c r="ACE82" s="96"/>
      <c r="ACF82" s="96"/>
      <c r="ACG82" s="96"/>
      <c r="ACH82" s="96"/>
      <c r="ACI82" s="96"/>
      <c r="ACJ82" s="96"/>
      <c r="ACK82" s="96"/>
      <c r="ACL82" s="96"/>
      <c r="ACM82" s="96"/>
      <c r="ACN82" s="96"/>
      <c r="ACO82" s="96"/>
      <c r="ACP82" s="96"/>
      <c r="ACQ82" s="96"/>
      <c r="ACR82" s="96"/>
      <c r="ACS82" s="96"/>
      <c r="ACT82" s="96"/>
      <c r="ACU82" s="96"/>
      <c r="ACV82" s="96"/>
      <c r="ACW82" s="96"/>
      <c r="ACX82" s="96"/>
      <c r="ACY82" s="96"/>
      <c r="ACZ82" s="96"/>
      <c r="ADA82" s="96"/>
      <c r="ADB82" s="96"/>
      <c r="ADC82" s="96"/>
      <c r="ADD82" s="96"/>
      <c r="ADE82" s="96"/>
      <c r="ADF82" s="96"/>
      <c r="ADG82" s="96"/>
      <c r="ADH82" s="96"/>
      <c r="ADI82" s="96"/>
      <c r="ADJ82" s="96"/>
      <c r="ADK82" s="96"/>
      <c r="ADL82" s="96"/>
      <c r="ADM82" s="96"/>
      <c r="ADN82" s="96"/>
      <c r="ADO82" s="96"/>
      <c r="ADP82" s="96"/>
      <c r="ADQ82" s="96"/>
      <c r="ADR82" s="96"/>
      <c r="ADS82" s="96"/>
      <c r="ADT82" s="96"/>
      <c r="ADU82" s="96"/>
      <c r="ADV82" s="96"/>
      <c r="ADW82" s="96"/>
      <c r="ADX82" s="96"/>
      <c r="ADY82" s="96"/>
      <c r="ADZ82" s="96"/>
      <c r="AEA82" s="96"/>
      <c r="AEB82" s="96"/>
      <c r="AEC82" s="96"/>
      <c r="AED82" s="96"/>
      <c r="AEE82" s="96"/>
      <c r="AEF82" s="96"/>
      <c r="AEG82" s="96"/>
      <c r="AEH82" s="96"/>
      <c r="AEI82" s="96"/>
      <c r="AEJ82" s="96"/>
      <c r="AEK82" s="96"/>
      <c r="AEL82" s="96"/>
      <c r="AEM82" s="96"/>
      <c r="AEN82" s="96"/>
      <c r="AEO82" s="96"/>
      <c r="AEP82" s="96"/>
      <c r="AEQ82" s="96"/>
      <c r="AER82" s="96"/>
      <c r="AES82" s="96"/>
      <c r="AET82" s="96"/>
      <c r="AEU82" s="96"/>
      <c r="AEV82" s="96"/>
      <c r="AEW82" s="96"/>
      <c r="AEX82" s="96"/>
      <c r="AEY82" s="96"/>
      <c r="AEZ82" s="96"/>
      <c r="AFA82" s="96"/>
      <c r="AFB82" s="96"/>
      <c r="AFC82" s="96"/>
      <c r="AFD82" s="96"/>
      <c r="AFE82" s="96"/>
      <c r="AFF82" s="96"/>
      <c r="AFG82" s="96"/>
      <c r="AFH82" s="96"/>
      <c r="AFI82" s="96"/>
      <c r="AFJ82" s="96"/>
      <c r="AFK82" s="96"/>
      <c r="AFL82" s="96"/>
      <c r="AFM82" s="96"/>
      <c r="AFN82" s="96"/>
      <c r="AFO82" s="96"/>
      <c r="AFP82" s="96"/>
      <c r="AFQ82" s="96"/>
      <c r="AFR82" s="96"/>
      <c r="AFS82" s="96"/>
      <c r="AFT82" s="96"/>
      <c r="AFU82" s="96"/>
      <c r="AFV82" s="96"/>
      <c r="AFW82" s="96"/>
      <c r="AFX82" s="96"/>
      <c r="AFY82" s="96"/>
      <c r="AFZ82" s="96"/>
      <c r="AGA82" s="96"/>
      <c r="AGB82" s="96"/>
      <c r="AGC82" s="96"/>
      <c r="AGD82" s="96"/>
      <c r="AGE82" s="96"/>
      <c r="AGF82" s="96"/>
      <c r="AGG82" s="96"/>
      <c r="AGH82" s="96"/>
      <c r="AGI82" s="96"/>
      <c r="AGJ82" s="96"/>
      <c r="AGK82" s="96"/>
      <c r="AGL82" s="96"/>
      <c r="AGM82" s="96"/>
      <c r="AGN82" s="96"/>
      <c r="AGO82" s="96"/>
      <c r="AGP82" s="96"/>
      <c r="AGQ82" s="96"/>
      <c r="AGR82" s="96"/>
      <c r="AGS82" s="96"/>
      <c r="AGT82" s="96"/>
      <c r="AGU82" s="96"/>
      <c r="AGV82" s="96"/>
      <c r="AGW82" s="96"/>
      <c r="AGX82" s="96"/>
      <c r="AGY82" s="96"/>
      <c r="AGZ82" s="96"/>
      <c r="AHA82" s="96"/>
      <c r="AHB82" s="96"/>
      <c r="AHC82" s="96"/>
      <c r="AHD82" s="96"/>
      <c r="AHE82" s="96"/>
      <c r="AHF82" s="96"/>
      <c r="AHG82" s="96"/>
      <c r="AHH82" s="96"/>
      <c r="AHI82" s="96"/>
      <c r="AHJ82" s="96"/>
      <c r="AHK82" s="96"/>
      <c r="AHL82" s="96"/>
      <c r="AHM82" s="96"/>
      <c r="AHN82" s="96"/>
      <c r="AHO82" s="96"/>
      <c r="AHP82" s="96"/>
      <c r="AHQ82" s="96"/>
      <c r="AHR82" s="96"/>
      <c r="AHS82" s="96"/>
      <c r="AHT82" s="96"/>
      <c r="AHU82" s="96"/>
      <c r="AHV82" s="96"/>
      <c r="AHW82" s="96"/>
      <c r="AHX82" s="96"/>
      <c r="AHY82" s="96"/>
      <c r="AHZ82" s="96"/>
      <c r="AIA82" s="96"/>
      <c r="AIB82" s="96"/>
      <c r="AIC82" s="96"/>
      <c r="AID82" s="96"/>
      <c r="AIE82" s="96"/>
      <c r="AIF82" s="96"/>
      <c r="AIG82" s="96"/>
      <c r="AIH82" s="96"/>
      <c r="AII82" s="96"/>
      <c r="AIJ82" s="96"/>
      <c r="AIK82" s="96"/>
      <c r="AIL82" s="96"/>
      <c r="AIM82" s="96"/>
      <c r="AIN82" s="96"/>
      <c r="AIO82" s="96"/>
      <c r="AIP82" s="96"/>
      <c r="AIQ82" s="96"/>
      <c r="AIR82" s="96"/>
      <c r="AIS82" s="96"/>
      <c r="AIT82" s="96"/>
      <c r="AIU82" s="96"/>
      <c r="AIV82" s="96"/>
      <c r="AIW82" s="96"/>
      <c r="AIX82" s="96"/>
      <c r="AIY82" s="96"/>
      <c r="AIZ82" s="96"/>
      <c r="AJA82" s="96"/>
      <c r="AJB82" s="96"/>
      <c r="AJC82" s="96"/>
      <c r="AJD82" s="96"/>
      <c r="AJE82" s="96"/>
      <c r="AJF82" s="96"/>
      <c r="AJG82" s="96"/>
      <c r="AJH82" s="96"/>
      <c r="AJI82" s="96"/>
      <c r="AJJ82" s="96"/>
      <c r="AJK82" s="96"/>
      <c r="AJL82" s="96"/>
      <c r="AJM82" s="96"/>
      <c r="AJN82" s="96"/>
      <c r="AJO82" s="96"/>
      <c r="AJP82" s="96"/>
      <c r="AJQ82" s="96"/>
      <c r="AJR82" s="96"/>
      <c r="AJS82" s="96"/>
      <c r="AJT82" s="96"/>
      <c r="AJU82" s="96"/>
      <c r="AJV82" s="96"/>
      <c r="AJW82" s="96"/>
      <c r="AJX82" s="96"/>
      <c r="AJY82" s="96"/>
      <c r="AJZ82" s="96"/>
      <c r="AKA82" s="96"/>
      <c r="AKB82" s="96"/>
      <c r="AKC82" s="96"/>
      <c r="AKD82" s="96"/>
      <c r="AKE82" s="96"/>
      <c r="AKF82" s="96"/>
      <c r="AKG82" s="96"/>
      <c r="AKH82" s="96"/>
      <c r="AKI82" s="96"/>
      <c r="AKJ82" s="96"/>
      <c r="AKK82" s="96"/>
      <c r="AKL82" s="96"/>
      <c r="AKM82" s="96"/>
      <c r="AKN82" s="96"/>
      <c r="AKO82" s="96"/>
      <c r="AKP82" s="96"/>
      <c r="AKQ82" s="96"/>
      <c r="AKR82" s="96"/>
      <c r="AKS82" s="96"/>
      <c r="AKT82" s="96"/>
      <c r="AKU82" s="96"/>
      <c r="AKV82" s="96"/>
      <c r="AKW82" s="96"/>
      <c r="AKX82" s="96"/>
      <c r="AKY82" s="96"/>
      <c r="AKZ82" s="96"/>
      <c r="ALA82" s="96"/>
      <c r="ALB82" s="96"/>
      <c r="ALC82" s="96"/>
      <c r="ALD82" s="96"/>
      <c r="ALE82" s="96"/>
      <c r="ALF82" s="96"/>
      <c r="ALG82" s="96"/>
      <c r="ALH82" s="96"/>
      <c r="ALI82" s="96"/>
      <c r="ALJ82" s="96"/>
      <c r="ALK82" s="96"/>
      <c r="ALL82" s="96"/>
      <c r="ALM82" s="96"/>
      <c r="ALN82" s="96"/>
      <c r="ALO82" s="96"/>
      <c r="ALP82" s="96"/>
      <c r="ALQ82" s="96"/>
      <c r="ALR82" s="96"/>
      <c r="ALS82" s="96"/>
      <c r="ALT82" s="96"/>
      <c r="ALU82" s="96"/>
      <c r="ALV82" s="96"/>
      <c r="ALW82" s="96"/>
      <c r="ALX82" s="96"/>
      <c r="ALY82" s="96"/>
      <c r="ALZ82" s="96"/>
      <c r="AMA82" s="96"/>
      <c r="AMB82" s="96"/>
      <c r="AMC82" s="96"/>
      <c r="AMD82" s="96"/>
      <c r="AME82" s="96"/>
      <c r="AMF82" s="96"/>
      <c r="AMG82" s="96"/>
      <c r="AMH82" s="96"/>
      <c r="AMI82" s="96"/>
      <c r="AMJ82" s="96"/>
      <c r="AMK82" s="96"/>
      <c r="AML82" s="96"/>
      <c r="AMM82" s="96"/>
      <c r="AMN82" s="96"/>
      <c r="AMO82" s="96"/>
      <c r="AMP82" s="96"/>
      <c r="AMQ82" s="96"/>
      <c r="AMR82" s="96"/>
      <c r="AMS82" s="96"/>
      <c r="AMT82" s="96"/>
      <c r="AMU82" s="96"/>
      <c r="AMV82" s="96"/>
      <c r="AMW82" s="96"/>
      <c r="AMX82" s="96"/>
      <c r="AMY82" s="96"/>
      <c r="AMZ82" s="96"/>
      <c r="ANA82" s="96"/>
      <c r="ANB82" s="96"/>
      <c r="ANC82" s="96"/>
      <c r="AND82" s="96"/>
      <c r="ANE82" s="96"/>
      <c r="ANF82" s="96"/>
      <c r="ANG82" s="96"/>
      <c r="ANH82" s="96"/>
      <c r="ANI82" s="96"/>
      <c r="ANJ82" s="96"/>
      <c r="ANK82" s="96"/>
      <c r="ANL82" s="96"/>
      <c r="ANM82" s="96"/>
      <c r="ANN82" s="96"/>
      <c r="ANO82" s="96"/>
      <c r="ANP82" s="96"/>
      <c r="ANQ82" s="96"/>
      <c r="ANR82" s="96"/>
      <c r="ANS82" s="96"/>
      <c r="ANT82" s="96"/>
      <c r="ANU82" s="96"/>
      <c r="ANV82" s="96"/>
      <c r="ANW82" s="96"/>
      <c r="ANX82" s="96"/>
      <c r="ANY82" s="96"/>
      <c r="ANZ82" s="96"/>
      <c r="AOA82" s="96"/>
      <c r="AOB82" s="96"/>
      <c r="AOC82" s="96"/>
      <c r="AOD82" s="96"/>
      <c r="AOE82" s="96"/>
      <c r="AOF82" s="96"/>
      <c r="AOG82" s="96"/>
      <c r="AOH82" s="96"/>
      <c r="AOI82" s="96"/>
      <c r="AOJ82" s="96"/>
      <c r="AOK82" s="96"/>
      <c r="AOL82" s="96"/>
      <c r="AOM82" s="96"/>
      <c r="AON82" s="96"/>
      <c r="AOO82" s="96"/>
      <c r="AOP82" s="96"/>
      <c r="AOQ82" s="96"/>
      <c r="AOR82" s="96"/>
      <c r="AOS82" s="96"/>
      <c r="AOT82" s="96"/>
      <c r="AOU82" s="96"/>
      <c r="AOV82" s="96"/>
      <c r="AOW82" s="96"/>
      <c r="AOX82" s="96"/>
      <c r="AOY82" s="96"/>
      <c r="AOZ82" s="96"/>
      <c r="APA82" s="96"/>
      <c r="APB82" s="96"/>
      <c r="APC82" s="96"/>
      <c r="APD82" s="96"/>
      <c r="APE82" s="96"/>
      <c r="APF82" s="96"/>
      <c r="APG82" s="96"/>
      <c r="APH82" s="96"/>
      <c r="API82" s="96"/>
      <c r="APJ82" s="96"/>
      <c r="APK82" s="96"/>
      <c r="APL82" s="96"/>
      <c r="APM82" s="96"/>
      <c r="APN82" s="96"/>
      <c r="APO82" s="96"/>
      <c r="APP82" s="96"/>
      <c r="APQ82" s="96"/>
      <c r="APR82" s="96"/>
      <c r="APS82" s="96"/>
      <c r="APT82" s="96"/>
      <c r="APU82" s="96"/>
      <c r="APV82" s="96"/>
      <c r="APW82" s="96"/>
      <c r="APX82" s="96"/>
      <c r="APY82" s="96"/>
      <c r="APZ82" s="96"/>
      <c r="AQA82" s="96"/>
      <c r="AQB82" s="96"/>
      <c r="AQC82" s="96"/>
      <c r="AQD82" s="96"/>
      <c r="AQE82" s="96"/>
      <c r="AQF82" s="96"/>
      <c r="AQG82" s="96"/>
      <c r="AQH82" s="96"/>
      <c r="AQI82" s="96"/>
      <c r="AQJ82" s="96"/>
      <c r="AQK82" s="96"/>
      <c r="AQL82" s="96"/>
      <c r="AQM82" s="96"/>
      <c r="AQN82" s="96"/>
      <c r="AQO82" s="96"/>
      <c r="AQP82" s="96"/>
      <c r="AQQ82" s="96"/>
      <c r="AQR82" s="96"/>
      <c r="AQS82" s="96"/>
      <c r="AQT82" s="96"/>
      <c r="AQU82" s="96"/>
      <c r="AQV82" s="96"/>
      <c r="AQW82" s="96"/>
      <c r="AQX82" s="96"/>
      <c r="AQY82" s="96"/>
      <c r="AQZ82" s="96"/>
      <c r="ARA82" s="96"/>
      <c r="ARB82" s="96"/>
      <c r="ARC82" s="96"/>
      <c r="ARD82" s="96"/>
      <c r="ARE82" s="96"/>
      <c r="ARF82" s="96"/>
      <c r="ARG82" s="96"/>
      <c r="ARH82" s="96"/>
      <c r="ARI82" s="96"/>
      <c r="ARJ82" s="96"/>
      <c r="ARK82" s="96"/>
      <c r="ARL82" s="96"/>
      <c r="ARM82" s="96"/>
      <c r="ARN82" s="96"/>
      <c r="ARO82" s="96"/>
      <c r="ARP82" s="96"/>
      <c r="ARQ82" s="96"/>
      <c r="ARR82" s="96"/>
      <c r="ARS82" s="96"/>
      <c r="ART82" s="96"/>
      <c r="ARU82" s="96"/>
      <c r="ARV82" s="96"/>
      <c r="ARW82" s="96"/>
      <c r="ARX82" s="96"/>
      <c r="ARY82" s="96"/>
      <c r="ARZ82" s="96"/>
      <c r="ASA82" s="96"/>
      <c r="ASB82" s="96"/>
      <c r="ASC82" s="96"/>
      <c r="ASD82" s="96"/>
      <c r="ASE82" s="96"/>
      <c r="ASF82" s="96"/>
      <c r="ASG82" s="96"/>
      <c r="ASH82" s="96"/>
      <c r="ASI82" s="96"/>
      <c r="ASJ82" s="96"/>
      <c r="ASK82" s="96"/>
      <c r="ASL82" s="96"/>
      <c r="ASM82" s="96"/>
      <c r="ASN82" s="96"/>
      <c r="ASO82" s="96"/>
      <c r="ASP82" s="96"/>
      <c r="ASQ82" s="96"/>
      <c r="ASR82" s="96"/>
      <c r="ASS82" s="96"/>
      <c r="AST82" s="96"/>
      <c r="ASU82" s="96"/>
      <c r="ASV82" s="96"/>
      <c r="ASW82" s="96"/>
      <c r="ASX82" s="96"/>
      <c r="ASY82" s="96"/>
      <c r="ASZ82" s="96"/>
      <c r="ATA82" s="96"/>
      <c r="ATB82" s="96"/>
      <c r="ATC82" s="96"/>
      <c r="ATD82" s="96"/>
      <c r="ATE82" s="96"/>
      <c r="ATF82" s="96"/>
      <c r="ATG82" s="96"/>
      <c r="ATH82" s="96"/>
      <c r="ATI82" s="96"/>
      <c r="ATJ82" s="96"/>
      <c r="ATK82" s="96"/>
      <c r="ATL82" s="96"/>
      <c r="ATM82" s="96"/>
      <c r="ATN82" s="96"/>
      <c r="ATO82" s="96"/>
      <c r="ATP82" s="96"/>
      <c r="ATQ82" s="96"/>
      <c r="ATR82" s="96"/>
      <c r="ATS82" s="96"/>
      <c r="ATT82" s="96"/>
      <c r="ATU82" s="96"/>
      <c r="ATV82" s="96"/>
      <c r="ATW82" s="96"/>
      <c r="ATX82" s="96"/>
      <c r="ATY82" s="96"/>
      <c r="ATZ82" s="96"/>
      <c r="AUA82" s="96"/>
      <c r="AUB82" s="96"/>
      <c r="AUC82" s="96"/>
      <c r="AUD82" s="96"/>
      <c r="AUE82" s="96"/>
      <c r="AUF82" s="96"/>
      <c r="AUG82" s="96"/>
      <c r="AUH82" s="96"/>
      <c r="AUI82" s="96"/>
      <c r="AUJ82" s="96"/>
      <c r="AUK82" s="96"/>
      <c r="AUL82" s="96"/>
      <c r="AUM82" s="96"/>
      <c r="AUN82" s="96"/>
      <c r="AUO82" s="96"/>
      <c r="AUP82" s="96"/>
      <c r="AUQ82" s="96"/>
      <c r="AUR82" s="96"/>
      <c r="AUS82" s="96"/>
      <c r="AUT82" s="96"/>
      <c r="AUU82" s="96"/>
      <c r="AUV82" s="96"/>
      <c r="AUW82" s="96"/>
      <c r="AUX82" s="96"/>
      <c r="AUY82" s="96"/>
      <c r="AUZ82" s="96"/>
      <c r="AVA82" s="96"/>
      <c r="AVB82" s="96"/>
      <c r="AVC82" s="96"/>
      <c r="AVD82" s="96"/>
      <c r="AVE82" s="96"/>
      <c r="AVF82" s="96"/>
      <c r="AVG82" s="96"/>
      <c r="AVH82" s="96"/>
      <c r="AVI82" s="96"/>
      <c r="AVJ82" s="96"/>
      <c r="AVK82" s="96"/>
      <c r="AVL82" s="96"/>
      <c r="AVM82" s="96"/>
      <c r="AVN82" s="96"/>
      <c r="AVO82" s="96"/>
      <c r="AVP82" s="96"/>
      <c r="AVQ82" s="96"/>
      <c r="AVR82" s="96"/>
      <c r="AVS82" s="96"/>
      <c r="AVT82" s="96"/>
      <c r="AVU82" s="96"/>
      <c r="AVV82" s="96"/>
      <c r="AVW82" s="96"/>
      <c r="AVX82" s="96"/>
      <c r="AVY82" s="96"/>
      <c r="AVZ82" s="96"/>
      <c r="AWA82" s="96"/>
      <c r="AWB82" s="96"/>
      <c r="AWC82" s="96"/>
      <c r="AWD82" s="96"/>
      <c r="AWE82" s="96"/>
      <c r="AWF82" s="96"/>
      <c r="AWG82" s="96"/>
      <c r="AWH82" s="96"/>
      <c r="AWI82" s="96"/>
      <c r="AWJ82" s="96"/>
      <c r="AWK82" s="96"/>
      <c r="AWL82" s="96"/>
      <c r="AWM82" s="96"/>
      <c r="AWN82" s="96"/>
      <c r="AWO82" s="96"/>
      <c r="AWP82" s="96"/>
      <c r="AWQ82" s="96"/>
      <c r="AWR82" s="96"/>
      <c r="AWS82" s="96"/>
      <c r="AWT82" s="96"/>
      <c r="AWU82" s="96"/>
      <c r="AWV82" s="96"/>
      <c r="AWW82" s="96"/>
      <c r="AWX82" s="96"/>
      <c r="AWY82" s="96"/>
      <c r="AWZ82" s="96"/>
      <c r="AXA82" s="96"/>
      <c r="AXB82" s="96"/>
      <c r="AXC82" s="96"/>
      <c r="AXD82" s="96"/>
      <c r="AXE82" s="96"/>
      <c r="AXF82" s="96"/>
      <c r="AXG82" s="96"/>
      <c r="AXH82" s="96"/>
      <c r="AXI82" s="96"/>
      <c r="AXJ82" s="96"/>
      <c r="AXK82" s="96"/>
      <c r="AXL82" s="96"/>
      <c r="AXM82" s="96"/>
      <c r="AXN82" s="96"/>
      <c r="AXO82" s="96"/>
      <c r="AXP82" s="96"/>
      <c r="AXQ82" s="96"/>
      <c r="AXR82" s="96"/>
      <c r="AXS82" s="96"/>
      <c r="AXT82" s="96"/>
      <c r="AXU82" s="96"/>
      <c r="AXV82" s="96"/>
      <c r="AXW82" s="96"/>
      <c r="AXX82" s="96"/>
      <c r="AXY82" s="96"/>
      <c r="AXZ82" s="96"/>
      <c r="AYA82" s="96"/>
      <c r="AYB82" s="96"/>
      <c r="AYC82" s="96"/>
      <c r="AYD82" s="96"/>
      <c r="AYE82" s="96"/>
      <c r="AYF82" s="96"/>
      <c r="AYG82" s="96"/>
      <c r="AYH82" s="96"/>
      <c r="AYI82" s="96"/>
      <c r="AYJ82" s="96"/>
      <c r="AYK82" s="96"/>
      <c r="AYL82" s="96"/>
      <c r="AYM82" s="96"/>
      <c r="AYN82" s="96"/>
      <c r="AYO82" s="96"/>
      <c r="AYP82" s="96"/>
      <c r="AYQ82" s="96"/>
      <c r="AYR82" s="96"/>
      <c r="AYS82" s="96"/>
      <c r="AYT82" s="96"/>
      <c r="AYU82" s="96"/>
      <c r="AYV82" s="96"/>
      <c r="AYW82" s="96"/>
      <c r="AYX82" s="96"/>
      <c r="AYY82" s="96"/>
      <c r="AYZ82" s="96"/>
      <c r="AZA82" s="96"/>
      <c r="AZB82" s="96"/>
      <c r="AZC82" s="96"/>
      <c r="AZD82" s="96"/>
      <c r="AZE82" s="96"/>
      <c r="AZF82" s="96"/>
      <c r="AZG82" s="96"/>
      <c r="AZH82" s="96"/>
      <c r="AZI82" s="96"/>
      <c r="AZJ82" s="96"/>
      <c r="AZK82" s="96"/>
      <c r="AZL82" s="96"/>
      <c r="AZM82" s="96"/>
      <c r="AZN82" s="96"/>
      <c r="AZO82" s="96"/>
      <c r="AZP82" s="96"/>
      <c r="AZQ82" s="96"/>
      <c r="AZR82" s="96"/>
      <c r="AZS82" s="96"/>
      <c r="AZT82" s="96"/>
      <c r="AZU82" s="96"/>
      <c r="AZV82" s="96"/>
      <c r="AZW82" s="96"/>
      <c r="AZX82" s="96"/>
      <c r="AZY82" s="96"/>
      <c r="AZZ82" s="96"/>
      <c r="BAA82" s="96"/>
      <c r="BAB82" s="96"/>
      <c r="BAC82" s="96"/>
      <c r="BAD82" s="96"/>
      <c r="BAE82" s="96"/>
      <c r="BAF82" s="96"/>
      <c r="BAG82" s="96"/>
      <c r="BAH82" s="96"/>
      <c r="BAI82" s="96"/>
      <c r="BAJ82" s="96"/>
      <c r="BAK82" s="96"/>
      <c r="BAL82" s="96"/>
      <c r="BAM82" s="96"/>
      <c r="BAN82" s="96"/>
      <c r="BAO82" s="96"/>
      <c r="BAP82" s="96"/>
      <c r="BAQ82" s="96"/>
      <c r="BAR82" s="96"/>
      <c r="BAS82" s="96"/>
      <c r="BAT82" s="96"/>
      <c r="BAU82" s="96"/>
      <c r="BAV82" s="96"/>
      <c r="BAW82" s="96"/>
      <c r="BAX82" s="96"/>
      <c r="BAY82" s="96"/>
      <c r="BAZ82" s="96"/>
      <c r="BBA82" s="96"/>
      <c r="BBB82" s="96"/>
      <c r="BBC82" s="96"/>
      <c r="BBD82" s="96"/>
      <c r="BBE82" s="96"/>
      <c r="BBF82" s="96"/>
      <c r="BBG82" s="96"/>
      <c r="BBH82" s="96"/>
      <c r="BBI82" s="96"/>
      <c r="BBJ82" s="96"/>
      <c r="BBK82" s="96"/>
      <c r="BBL82" s="96"/>
      <c r="BBM82" s="96"/>
      <c r="BBN82" s="96"/>
      <c r="BBO82" s="96"/>
      <c r="BBP82" s="96"/>
      <c r="BBQ82" s="96"/>
      <c r="BBR82" s="96"/>
      <c r="BBS82" s="96"/>
      <c r="BBT82" s="96"/>
      <c r="BBU82" s="96"/>
      <c r="BBV82" s="96"/>
      <c r="BBW82" s="96"/>
      <c r="BBX82" s="96"/>
      <c r="BBY82" s="96"/>
      <c r="BBZ82" s="96"/>
      <c r="BCA82" s="96"/>
      <c r="BCB82" s="96"/>
      <c r="BCC82" s="96"/>
      <c r="BCD82" s="96"/>
      <c r="BCE82" s="96"/>
      <c r="BCF82" s="96"/>
      <c r="BCG82" s="96"/>
      <c r="BCH82" s="96"/>
      <c r="BCI82" s="96"/>
      <c r="BCJ82" s="96"/>
      <c r="BCK82" s="96"/>
      <c r="BCL82" s="96"/>
      <c r="BCM82" s="96"/>
      <c r="BCN82" s="96"/>
      <c r="BCO82" s="96"/>
      <c r="BCP82" s="96"/>
      <c r="BCQ82" s="96"/>
      <c r="BCR82" s="96"/>
      <c r="BCS82" s="96"/>
      <c r="BCT82" s="96"/>
      <c r="BCU82" s="96"/>
      <c r="BCV82" s="96"/>
      <c r="BCW82" s="96"/>
      <c r="BCX82" s="96"/>
      <c r="BCY82" s="96"/>
      <c r="BCZ82" s="96"/>
      <c r="BDA82" s="96"/>
      <c r="BDB82" s="96"/>
      <c r="BDC82" s="96"/>
      <c r="BDD82" s="96"/>
      <c r="BDE82" s="96"/>
      <c r="BDF82" s="96"/>
      <c r="BDG82" s="96"/>
      <c r="BDH82" s="96"/>
      <c r="BDI82" s="96"/>
      <c r="BDJ82" s="96"/>
      <c r="BDK82" s="96"/>
      <c r="BDL82" s="96"/>
      <c r="BDM82" s="96"/>
      <c r="BDN82" s="96"/>
      <c r="BDO82" s="96"/>
      <c r="BDP82" s="96"/>
      <c r="BDQ82" s="96"/>
      <c r="BDR82" s="96"/>
      <c r="BDS82" s="96"/>
      <c r="BDT82" s="96"/>
      <c r="BDU82" s="96"/>
      <c r="BDV82" s="96"/>
      <c r="BDW82" s="96"/>
      <c r="BDX82" s="96"/>
      <c r="BDY82" s="96"/>
      <c r="BDZ82" s="96"/>
      <c r="BEA82" s="96"/>
      <c r="BEB82" s="96"/>
      <c r="BEC82" s="96"/>
      <c r="BED82" s="96"/>
      <c r="BEE82" s="96"/>
      <c r="BEF82" s="96"/>
      <c r="BEG82" s="96"/>
      <c r="BEH82" s="96"/>
      <c r="BEI82" s="96"/>
      <c r="BEJ82" s="96"/>
      <c r="BEK82" s="96"/>
      <c r="BEL82" s="96"/>
      <c r="BEM82" s="96"/>
      <c r="BEN82" s="96"/>
      <c r="BEO82" s="96"/>
      <c r="BEP82" s="96"/>
      <c r="BEQ82" s="96"/>
      <c r="BER82" s="96"/>
      <c r="BES82" s="96"/>
      <c r="BET82" s="96"/>
      <c r="BEU82" s="96"/>
      <c r="BEV82" s="96"/>
      <c r="BEW82" s="96"/>
      <c r="BEX82" s="96"/>
      <c r="BEY82" s="96"/>
      <c r="BEZ82" s="96"/>
      <c r="BFA82" s="96"/>
      <c r="BFB82" s="96"/>
      <c r="BFC82" s="96"/>
      <c r="BFD82" s="96"/>
      <c r="BFE82" s="96"/>
      <c r="BFF82" s="96"/>
      <c r="BFG82" s="96"/>
      <c r="BFH82" s="96"/>
      <c r="BFI82" s="96"/>
      <c r="BFJ82" s="96"/>
      <c r="BFK82" s="96"/>
      <c r="BFL82" s="96"/>
      <c r="BFM82" s="96"/>
      <c r="BFN82" s="96"/>
      <c r="BFO82" s="96"/>
      <c r="BFP82" s="96"/>
      <c r="BFQ82" s="96"/>
      <c r="BFR82" s="96"/>
      <c r="BFS82" s="96"/>
      <c r="BFT82" s="96"/>
      <c r="BFU82" s="96"/>
      <c r="BFV82" s="96"/>
      <c r="BFW82" s="96"/>
      <c r="BFX82" s="96"/>
      <c r="BFY82" s="96"/>
      <c r="BFZ82" s="96"/>
      <c r="BGA82" s="96"/>
      <c r="BGB82" s="96"/>
      <c r="BGC82" s="96"/>
      <c r="BGD82" s="96"/>
      <c r="BGE82" s="96"/>
      <c r="BGF82" s="96"/>
      <c r="BGG82" s="96"/>
      <c r="BGH82" s="96"/>
      <c r="BGI82" s="96"/>
      <c r="BGJ82" s="96"/>
      <c r="BGK82" s="96"/>
      <c r="BGL82" s="96"/>
      <c r="BGM82" s="96"/>
      <c r="BGN82" s="96"/>
      <c r="BGO82" s="96"/>
      <c r="BGP82" s="96"/>
      <c r="BGQ82" s="96"/>
      <c r="BGR82" s="96"/>
      <c r="BGS82" s="96"/>
      <c r="BGT82" s="96"/>
      <c r="BGU82" s="96"/>
      <c r="BGV82" s="96"/>
      <c r="BGW82" s="96"/>
      <c r="BGX82" s="96"/>
      <c r="BGY82" s="96"/>
      <c r="BGZ82" s="96"/>
      <c r="BHA82" s="96"/>
      <c r="BHB82" s="96"/>
      <c r="BHC82" s="96"/>
      <c r="BHD82" s="96"/>
      <c r="BHE82" s="96"/>
      <c r="BHF82" s="96"/>
      <c r="BHG82" s="96"/>
      <c r="BHH82" s="96"/>
      <c r="BHI82" s="96"/>
      <c r="BHJ82" s="96"/>
      <c r="BHK82" s="96"/>
      <c r="BHL82" s="96"/>
      <c r="BHM82" s="96"/>
      <c r="BHN82" s="96"/>
      <c r="BHO82" s="96"/>
      <c r="BHP82" s="96"/>
      <c r="BHQ82" s="96"/>
      <c r="BHR82" s="96"/>
      <c r="BHS82" s="96"/>
      <c r="BHT82" s="96"/>
      <c r="BHU82" s="96"/>
      <c r="BHV82" s="96"/>
      <c r="BHW82" s="96"/>
      <c r="BHX82" s="96"/>
      <c r="BHY82" s="96"/>
      <c r="BHZ82" s="96"/>
      <c r="BIA82" s="96"/>
      <c r="BIB82" s="96"/>
      <c r="BIC82" s="96"/>
      <c r="BID82" s="96"/>
      <c r="BIE82" s="96"/>
      <c r="BIF82" s="96"/>
      <c r="BIG82" s="96"/>
      <c r="BIH82" s="96"/>
      <c r="BII82" s="96"/>
      <c r="BIJ82" s="96"/>
      <c r="BIK82" s="96"/>
      <c r="BIL82" s="96"/>
      <c r="BIM82" s="96"/>
      <c r="BIN82" s="96"/>
      <c r="BIO82" s="96"/>
      <c r="BIP82" s="96"/>
      <c r="BIQ82" s="96"/>
      <c r="BIR82" s="96"/>
      <c r="BIS82" s="96"/>
      <c r="BIT82" s="96"/>
      <c r="BIU82" s="96"/>
      <c r="BIV82" s="96"/>
      <c r="BIW82" s="96"/>
      <c r="BIX82" s="96"/>
      <c r="BIY82" s="96"/>
      <c r="BIZ82" s="96"/>
      <c r="BJA82" s="96"/>
      <c r="BJB82" s="96"/>
      <c r="BJC82" s="96"/>
      <c r="BJD82" s="96"/>
      <c r="BJE82" s="96"/>
      <c r="BJF82" s="96"/>
      <c r="BJG82" s="96"/>
      <c r="BJH82" s="96"/>
      <c r="BJI82" s="96"/>
      <c r="BJJ82" s="96"/>
      <c r="BJK82" s="96"/>
      <c r="BJL82" s="96"/>
      <c r="BJM82" s="96"/>
      <c r="BJN82" s="96"/>
      <c r="BJO82" s="96"/>
      <c r="BJP82" s="96"/>
      <c r="BJQ82" s="96"/>
      <c r="BJR82" s="96"/>
      <c r="BJS82" s="96"/>
      <c r="BJT82" s="96"/>
      <c r="BJU82" s="96"/>
      <c r="BJV82" s="96"/>
      <c r="BJW82" s="96"/>
      <c r="BJX82" s="96"/>
      <c r="BJY82" s="96"/>
      <c r="BJZ82" s="96"/>
      <c r="BKA82" s="96"/>
      <c r="BKB82" s="96"/>
      <c r="BKC82" s="96"/>
      <c r="BKD82" s="96"/>
      <c r="BKE82" s="96"/>
      <c r="BKF82" s="96"/>
      <c r="BKG82" s="96"/>
      <c r="BKH82" s="96"/>
      <c r="BKI82" s="96"/>
      <c r="BKJ82" s="96"/>
      <c r="BKK82" s="96"/>
      <c r="BKL82" s="96"/>
      <c r="BKM82" s="96"/>
      <c r="BKN82" s="96"/>
      <c r="BKO82" s="96"/>
      <c r="BKP82" s="96"/>
      <c r="BKQ82" s="96"/>
      <c r="BKR82" s="96"/>
      <c r="BKS82" s="96"/>
      <c r="BKT82" s="96"/>
      <c r="BKU82" s="96"/>
      <c r="BKV82" s="96"/>
      <c r="BKW82" s="96"/>
      <c r="BKX82" s="96"/>
      <c r="BKY82" s="96"/>
      <c r="BKZ82" s="96"/>
      <c r="BLA82" s="96"/>
      <c r="BLB82" s="96"/>
      <c r="BLC82" s="96"/>
      <c r="BLD82" s="96"/>
      <c r="BLE82" s="96"/>
      <c r="BLF82" s="96"/>
      <c r="BLG82" s="96"/>
      <c r="BLH82" s="96"/>
      <c r="BLI82" s="96"/>
      <c r="BLJ82" s="96"/>
      <c r="BLK82" s="96"/>
      <c r="BLL82" s="96"/>
      <c r="BLM82" s="96"/>
      <c r="BLN82" s="96"/>
      <c r="BLO82" s="96"/>
      <c r="BLP82" s="96"/>
      <c r="BLQ82" s="96"/>
      <c r="BLR82" s="96"/>
      <c r="BLS82" s="96"/>
      <c r="BLT82" s="96"/>
      <c r="BLU82" s="96"/>
      <c r="BLV82" s="96"/>
      <c r="BLW82" s="96"/>
      <c r="BLX82" s="96"/>
      <c r="BLY82" s="96"/>
      <c r="BLZ82" s="96"/>
      <c r="BMA82" s="96"/>
      <c r="BMB82" s="96"/>
      <c r="BMC82" s="96"/>
      <c r="BMD82" s="96"/>
      <c r="BME82" s="96"/>
      <c r="BMF82" s="96"/>
      <c r="BMG82" s="96"/>
      <c r="BMH82" s="96"/>
      <c r="BMI82" s="96"/>
      <c r="BMJ82" s="96"/>
      <c r="BMK82" s="96"/>
      <c r="BML82" s="96"/>
      <c r="BMM82" s="96"/>
      <c r="BMN82" s="96"/>
      <c r="BMO82" s="96"/>
      <c r="BMP82" s="96"/>
      <c r="BMQ82" s="96"/>
      <c r="BMR82" s="96"/>
      <c r="BMS82" s="96"/>
      <c r="BMT82" s="96"/>
      <c r="BMU82" s="96"/>
      <c r="BMV82" s="96"/>
      <c r="BMW82" s="96"/>
      <c r="BMX82" s="96"/>
      <c r="BMY82" s="96"/>
      <c r="BMZ82" s="96"/>
      <c r="BNA82" s="96"/>
      <c r="BNB82" s="96"/>
      <c r="BNC82" s="96"/>
      <c r="BND82" s="96"/>
      <c r="BNE82" s="96"/>
      <c r="BNF82" s="96"/>
      <c r="BNG82" s="96"/>
      <c r="BNH82" s="96"/>
      <c r="BNI82" s="96"/>
      <c r="BNJ82" s="96"/>
      <c r="BNK82" s="96"/>
      <c r="BNL82" s="96"/>
      <c r="BNM82" s="96"/>
      <c r="BNN82" s="96"/>
      <c r="BNO82" s="96"/>
      <c r="BNP82" s="96"/>
      <c r="BNQ82" s="96"/>
      <c r="BNR82" s="96"/>
      <c r="BNS82" s="96"/>
      <c r="BNT82" s="96"/>
      <c r="BNU82" s="96"/>
      <c r="BNV82" s="96"/>
      <c r="BNW82" s="96"/>
      <c r="BNX82" s="96"/>
      <c r="BNY82" s="96"/>
      <c r="BNZ82" s="96"/>
      <c r="BOA82" s="96"/>
      <c r="BOB82" s="96"/>
      <c r="BOC82" s="96"/>
      <c r="BOD82" s="96"/>
      <c r="BOE82" s="96"/>
      <c r="BOF82" s="96"/>
      <c r="BOG82" s="96"/>
      <c r="BOH82" s="96"/>
      <c r="BOI82" s="96"/>
      <c r="BOJ82" s="96"/>
      <c r="BOK82" s="96"/>
      <c r="BOL82" s="96"/>
      <c r="BOM82" s="96"/>
      <c r="BON82" s="96"/>
      <c r="BOO82" s="96"/>
      <c r="BOP82" s="96"/>
      <c r="BOQ82" s="96"/>
      <c r="BOR82" s="96"/>
      <c r="BOS82" s="96"/>
      <c r="BOT82" s="96"/>
      <c r="BOU82" s="96"/>
      <c r="BOV82" s="96"/>
      <c r="BOW82" s="96"/>
      <c r="BOX82" s="96"/>
      <c r="BOY82" s="96"/>
      <c r="BOZ82" s="96"/>
      <c r="BPA82" s="96"/>
      <c r="BPB82" s="96"/>
      <c r="BPC82" s="96"/>
      <c r="BPD82" s="96"/>
      <c r="BPE82" s="96"/>
      <c r="BPF82" s="96"/>
      <c r="BPG82" s="96"/>
      <c r="BPH82" s="96"/>
      <c r="BPI82" s="96"/>
      <c r="BPJ82" s="96"/>
      <c r="BPK82" s="96"/>
      <c r="BPL82" s="96"/>
      <c r="BPM82" s="96"/>
      <c r="BPN82" s="96"/>
      <c r="BPO82" s="96"/>
      <c r="BPP82" s="96"/>
      <c r="BPQ82" s="96"/>
      <c r="BPR82" s="96"/>
      <c r="BPS82" s="96"/>
      <c r="BPT82" s="96"/>
      <c r="BPU82" s="96"/>
      <c r="BPV82" s="96"/>
      <c r="BPW82" s="96"/>
      <c r="BPX82" s="96"/>
      <c r="BPY82" s="96"/>
      <c r="BPZ82" s="96"/>
      <c r="BQA82" s="96"/>
      <c r="BQB82" s="96"/>
      <c r="BQC82" s="96"/>
      <c r="BQD82" s="96"/>
      <c r="BQE82" s="96"/>
      <c r="BQF82" s="96"/>
      <c r="BQG82" s="96"/>
      <c r="BQH82" s="96"/>
      <c r="BQI82" s="96"/>
      <c r="BQJ82" s="96"/>
      <c r="BQK82" s="96"/>
      <c r="BQL82" s="96"/>
      <c r="BQM82" s="96"/>
      <c r="BQN82" s="96"/>
      <c r="BQO82" s="96"/>
      <c r="BQP82" s="96"/>
      <c r="BQQ82" s="96"/>
      <c r="BQR82" s="96"/>
      <c r="BQS82" s="96"/>
      <c r="BQT82" s="96"/>
      <c r="BQU82" s="96"/>
      <c r="BQV82" s="96"/>
      <c r="BQW82" s="96"/>
      <c r="BQX82" s="96"/>
      <c r="BQY82" s="96"/>
      <c r="BQZ82" s="96"/>
      <c r="BRA82" s="96"/>
      <c r="BRB82" s="96"/>
      <c r="BRC82" s="96"/>
      <c r="BRD82" s="96"/>
      <c r="BRE82" s="96"/>
      <c r="BRF82" s="96"/>
      <c r="BRG82" s="96"/>
      <c r="BRH82" s="96"/>
      <c r="BRI82" s="96"/>
      <c r="BRJ82" s="96"/>
      <c r="BRK82" s="96"/>
      <c r="BRL82" s="96"/>
      <c r="BRM82" s="96"/>
      <c r="BRN82" s="96"/>
      <c r="BRO82" s="96"/>
      <c r="BRP82" s="96"/>
      <c r="BRQ82" s="96"/>
      <c r="BRR82" s="96"/>
      <c r="BRS82" s="96"/>
      <c r="BRT82" s="96"/>
      <c r="BRU82" s="96"/>
      <c r="BRV82" s="96"/>
      <c r="BRW82" s="96"/>
      <c r="BRX82" s="96"/>
      <c r="BRY82" s="96"/>
      <c r="BRZ82" s="96"/>
      <c r="BSA82" s="96"/>
      <c r="BSB82" s="96"/>
      <c r="BSC82" s="96"/>
      <c r="BSD82" s="96"/>
      <c r="BSE82" s="96"/>
      <c r="BSF82" s="96"/>
      <c r="BSG82" s="96"/>
      <c r="BSH82" s="96"/>
      <c r="BSI82" s="96"/>
      <c r="BSJ82" s="96"/>
      <c r="BSK82" s="96"/>
      <c r="BSL82" s="96"/>
      <c r="BSM82" s="96"/>
      <c r="BSN82" s="96"/>
      <c r="BSO82" s="96"/>
      <c r="BSP82" s="96"/>
      <c r="BSQ82" s="96"/>
      <c r="BSR82" s="96"/>
      <c r="BSS82" s="96"/>
      <c r="BST82" s="96"/>
      <c r="BSU82" s="96"/>
      <c r="BSV82" s="96"/>
      <c r="BSW82" s="96"/>
      <c r="BSX82" s="96"/>
      <c r="BSY82" s="96"/>
      <c r="BSZ82" s="96"/>
      <c r="BTA82" s="96"/>
      <c r="BTB82" s="96"/>
      <c r="BTC82" s="96"/>
      <c r="BTD82" s="96"/>
      <c r="BTE82" s="96"/>
      <c r="BTF82" s="96"/>
      <c r="BTG82" s="96"/>
      <c r="BTH82" s="96"/>
      <c r="BTI82" s="96"/>
      <c r="BTJ82" s="96"/>
      <c r="BTK82" s="96"/>
      <c r="BTL82" s="96"/>
      <c r="BTM82" s="96"/>
      <c r="BTN82" s="96"/>
      <c r="BTO82" s="96"/>
      <c r="BTP82" s="96"/>
      <c r="BTQ82" s="96"/>
      <c r="BTR82" s="96"/>
      <c r="BTS82" s="96"/>
      <c r="BTT82" s="96"/>
      <c r="BTU82" s="96"/>
      <c r="BTV82" s="96"/>
      <c r="BTW82" s="96"/>
      <c r="BTX82" s="96"/>
      <c r="BTY82" s="96"/>
      <c r="BTZ82" s="96"/>
      <c r="BUA82" s="96"/>
      <c r="BUB82" s="96"/>
      <c r="BUC82" s="96"/>
      <c r="BUD82" s="96"/>
      <c r="BUE82" s="96"/>
      <c r="BUF82" s="96"/>
      <c r="BUG82" s="96"/>
      <c r="BUH82" s="96"/>
      <c r="BUI82" s="96"/>
      <c r="BUJ82" s="96"/>
      <c r="BUK82" s="96"/>
      <c r="BUL82" s="96"/>
      <c r="BUM82" s="96"/>
      <c r="BUN82" s="96"/>
      <c r="BUO82" s="96"/>
      <c r="BUP82" s="96"/>
      <c r="BUQ82" s="96"/>
      <c r="BUR82" s="96"/>
      <c r="BUS82" s="96"/>
      <c r="BUT82" s="96"/>
      <c r="BUU82" s="96"/>
      <c r="BUV82" s="96"/>
      <c r="BUW82" s="96"/>
      <c r="BUX82" s="96"/>
      <c r="BUY82" s="96"/>
      <c r="BUZ82" s="96"/>
      <c r="BVA82" s="96"/>
      <c r="BVB82" s="96"/>
      <c r="BVC82" s="96"/>
      <c r="BVD82" s="96"/>
      <c r="BVE82" s="96"/>
      <c r="BVF82" s="96"/>
      <c r="BVG82" s="96"/>
      <c r="BVH82" s="96"/>
      <c r="BVI82" s="96"/>
      <c r="BVJ82" s="96"/>
      <c r="BVK82" s="96"/>
      <c r="BVL82" s="96"/>
      <c r="BVM82" s="96"/>
      <c r="BVN82" s="96"/>
      <c r="BVO82" s="96"/>
      <c r="BVP82" s="96"/>
      <c r="BVQ82" s="96"/>
      <c r="BVR82" s="96"/>
      <c r="BVS82" s="96"/>
      <c r="BVT82" s="96"/>
      <c r="BVU82" s="96"/>
      <c r="BVV82" s="96"/>
      <c r="BVW82" s="96"/>
      <c r="BVX82" s="96"/>
      <c r="BVY82" s="96"/>
      <c r="BVZ82" s="96"/>
      <c r="BWA82" s="96"/>
      <c r="BWB82" s="96"/>
      <c r="BWC82" s="96"/>
      <c r="BWD82" s="96"/>
      <c r="BWE82" s="96"/>
      <c r="BWF82" s="96"/>
      <c r="BWG82" s="96"/>
      <c r="BWH82" s="96"/>
      <c r="BWI82" s="96"/>
      <c r="BWJ82" s="96"/>
      <c r="BWK82" s="96"/>
      <c r="BWL82" s="96"/>
      <c r="BWM82" s="96"/>
      <c r="BWN82" s="96"/>
      <c r="BWO82" s="96"/>
      <c r="BWP82" s="96"/>
      <c r="BWQ82" s="96"/>
      <c r="BWR82" s="96"/>
      <c r="BWS82" s="96"/>
      <c r="BWT82" s="96"/>
      <c r="BWU82" s="96"/>
      <c r="BWV82" s="96"/>
      <c r="BWW82" s="96"/>
      <c r="BWX82" s="96"/>
      <c r="BWY82" s="96"/>
      <c r="BWZ82" s="96"/>
      <c r="BXA82" s="96"/>
      <c r="BXB82" s="96"/>
      <c r="BXC82" s="96"/>
      <c r="BXD82" s="96"/>
      <c r="BXE82" s="96"/>
      <c r="BXF82" s="96"/>
      <c r="BXG82" s="96"/>
      <c r="BXH82" s="96"/>
      <c r="BXI82" s="96"/>
      <c r="BXJ82" s="96"/>
      <c r="BXK82" s="96"/>
      <c r="BXL82" s="96"/>
      <c r="BXM82" s="96"/>
      <c r="BXN82" s="96"/>
      <c r="BXO82" s="96"/>
      <c r="BXP82" s="96"/>
      <c r="BXQ82" s="96"/>
      <c r="BXR82" s="96"/>
      <c r="BXS82" s="96"/>
      <c r="BXT82" s="96"/>
      <c r="BXU82" s="96"/>
      <c r="BXV82" s="96"/>
      <c r="BXW82" s="96"/>
      <c r="BXX82" s="96"/>
      <c r="BXY82" s="96"/>
      <c r="BXZ82" s="96"/>
      <c r="BYA82" s="96"/>
      <c r="BYB82" s="96"/>
      <c r="BYC82" s="96"/>
      <c r="BYD82" s="96"/>
      <c r="BYE82" s="96"/>
      <c r="BYF82" s="96"/>
      <c r="BYG82" s="96"/>
      <c r="BYH82" s="96"/>
      <c r="BYI82" s="96"/>
      <c r="BYJ82" s="96"/>
      <c r="BYK82" s="96"/>
      <c r="BYL82" s="96"/>
      <c r="BYM82" s="96"/>
      <c r="BYN82" s="96"/>
      <c r="BYO82" s="96"/>
      <c r="BYP82" s="96"/>
      <c r="BYQ82" s="96"/>
      <c r="BYR82" s="96"/>
      <c r="BYS82" s="96"/>
      <c r="BYT82" s="96"/>
      <c r="BYU82" s="96"/>
      <c r="BYV82" s="96"/>
      <c r="BYW82" s="96"/>
      <c r="BYX82" s="96"/>
      <c r="BYY82" s="96"/>
      <c r="BYZ82" s="96"/>
      <c r="BZA82" s="96"/>
      <c r="BZB82" s="96"/>
      <c r="BZC82" s="96"/>
      <c r="BZD82" s="96"/>
      <c r="BZE82" s="96"/>
      <c r="BZF82" s="96"/>
      <c r="BZG82" s="96"/>
      <c r="BZH82" s="96"/>
      <c r="BZI82" s="96"/>
      <c r="BZJ82" s="96"/>
      <c r="BZK82" s="96"/>
      <c r="BZL82" s="96"/>
      <c r="BZM82" s="96"/>
      <c r="BZN82" s="96"/>
      <c r="BZO82" s="96"/>
      <c r="BZP82" s="96"/>
      <c r="BZQ82" s="96"/>
      <c r="BZR82" s="96"/>
      <c r="BZS82" s="96"/>
      <c r="BZT82" s="96"/>
      <c r="BZU82" s="96"/>
      <c r="BZV82" s="96"/>
      <c r="BZW82" s="96"/>
      <c r="BZX82" s="96"/>
      <c r="BZY82" s="96"/>
      <c r="BZZ82" s="96"/>
      <c r="CAA82" s="96"/>
      <c r="CAB82" s="96"/>
      <c r="CAC82" s="96"/>
      <c r="CAD82" s="96"/>
      <c r="CAE82" s="96"/>
      <c r="CAF82" s="96"/>
      <c r="CAG82" s="96"/>
      <c r="CAH82" s="96"/>
      <c r="CAI82" s="96"/>
      <c r="CAJ82" s="96"/>
      <c r="CAK82" s="96"/>
      <c r="CAL82" s="96"/>
      <c r="CAM82" s="96"/>
      <c r="CAN82" s="96"/>
      <c r="CAO82" s="96"/>
      <c r="CAP82" s="96"/>
      <c r="CAQ82" s="96"/>
      <c r="CAR82" s="96"/>
      <c r="CAS82" s="96"/>
      <c r="CAT82" s="96"/>
      <c r="CAU82" s="96"/>
      <c r="CAV82" s="96"/>
      <c r="CAW82" s="96"/>
      <c r="CAX82" s="96"/>
      <c r="CAY82" s="96"/>
      <c r="CAZ82" s="96"/>
      <c r="CBA82" s="96"/>
      <c r="CBB82" s="96"/>
      <c r="CBC82" s="96"/>
      <c r="CBD82" s="96"/>
      <c r="CBE82" s="96"/>
      <c r="CBF82" s="96"/>
      <c r="CBG82" s="96"/>
      <c r="CBH82" s="96"/>
      <c r="CBI82" s="96"/>
      <c r="CBJ82" s="96"/>
      <c r="CBK82" s="96"/>
      <c r="CBL82" s="96"/>
      <c r="CBM82" s="96"/>
      <c r="CBN82" s="96"/>
      <c r="CBO82" s="96"/>
      <c r="CBP82" s="96"/>
      <c r="CBQ82" s="96"/>
      <c r="CBR82" s="96"/>
      <c r="CBS82" s="96"/>
      <c r="CBT82" s="96"/>
      <c r="CBU82" s="96"/>
      <c r="CBV82" s="96"/>
      <c r="CBW82" s="96"/>
      <c r="CBX82" s="96"/>
      <c r="CBY82" s="96"/>
      <c r="CBZ82" s="96"/>
      <c r="CCA82" s="96"/>
      <c r="CCB82" s="96"/>
      <c r="CCC82" s="96"/>
      <c r="CCD82" s="96"/>
      <c r="CCE82" s="96"/>
      <c r="CCF82" s="96"/>
      <c r="CCG82" s="96"/>
      <c r="CCH82" s="96"/>
      <c r="CCI82" s="96"/>
      <c r="CCJ82" s="96"/>
      <c r="CCK82" s="96"/>
      <c r="CCL82" s="96"/>
      <c r="CCM82" s="96"/>
      <c r="CCN82" s="96"/>
      <c r="CCO82" s="96"/>
      <c r="CCP82" s="96"/>
      <c r="CCQ82" s="96"/>
      <c r="CCR82" s="96"/>
      <c r="CCS82" s="96"/>
      <c r="CCT82" s="96"/>
      <c r="CCU82" s="96"/>
      <c r="CCV82" s="96"/>
      <c r="CCW82" s="96"/>
      <c r="CCX82" s="96"/>
      <c r="CCY82" s="96"/>
      <c r="CCZ82" s="96"/>
      <c r="CDA82" s="96"/>
      <c r="CDB82" s="96"/>
      <c r="CDC82" s="96"/>
      <c r="CDD82" s="96"/>
      <c r="CDE82" s="96"/>
      <c r="CDF82" s="96"/>
      <c r="CDG82" s="96"/>
      <c r="CDH82" s="96"/>
      <c r="CDI82" s="96"/>
      <c r="CDJ82" s="96"/>
      <c r="CDK82" s="96"/>
      <c r="CDL82" s="96"/>
      <c r="CDM82" s="96"/>
      <c r="CDN82" s="96"/>
      <c r="CDO82" s="96"/>
      <c r="CDP82" s="96"/>
      <c r="CDQ82" s="96"/>
      <c r="CDR82" s="96"/>
      <c r="CDS82" s="96"/>
      <c r="CDT82" s="96"/>
      <c r="CDU82" s="96"/>
      <c r="CDV82" s="96"/>
      <c r="CDW82" s="96"/>
      <c r="CDX82" s="96"/>
      <c r="CDY82" s="96"/>
      <c r="CDZ82" s="96"/>
      <c r="CEA82" s="96"/>
      <c r="CEB82" s="96"/>
      <c r="CEC82" s="96"/>
      <c r="CED82" s="96"/>
      <c r="CEE82" s="96"/>
      <c r="CEF82" s="96"/>
      <c r="CEG82" s="96"/>
      <c r="CEH82" s="96"/>
      <c r="CEI82" s="96"/>
      <c r="CEJ82" s="96"/>
      <c r="CEK82" s="96"/>
      <c r="CEL82" s="96"/>
      <c r="CEM82" s="96"/>
      <c r="CEN82" s="96"/>
      <c r="CEO82" s="96"/>
      <c r="CEP82" s="96"/>
      <c r="CEQ82" s="96"/>
      <c r="CER82" s="96"/>
      <c r="CES82" s="96"/>
      <c r="CET82" s="96"/>
      <c r="CEU82" s="96"/>
      <c r="CEV82" s="96"/>
      <c r="CEW82" s="96"/>
      <c r="CEX82" s="96"/>
      <c r="CEY82" s="96"/>
      <c r="CEZ82" s="96"/>
      <c r="CFA82" s="96"/>
      <c r="CFB82" s="96"/>
      <c r="CFC82" s="96"/>
      <c r="CFD82" s="96"/>
      <c r="CFE82" s="96"/>
      <c r="CFF82" s="96"/>
      <c r="CFG82" s="96"/>
      <c r="CFH82" s="96"/>
      <c r="CFI82" s="96"/>
      <c r="CFJ82" s="96"/>
      <c r="CFK82" s="96"/>
      <c r="CFL82" s="96"/>
      <c r="CFM82" s="96"/>
      <c r="CFN82" s="96"/>
      <c r="CFO82" s="96"/>
      <c r="CFP82" s="96"/>
      <c r="CFQ82" s="96"/>
      <c r="CFR82" s="96"/>
      <c r="CFS82" s="96"/>
      <c r="CFT82" s="96"/>
      <c r="CFU82" s="96"/>
      <c r="CFV82" s="96"/>
      <c r="CFW82" s="96"/>
      <c r="CFX82" s="96"/>
      <c r="CFY82" s="96"/>
      <c r="CFZ82" s="96"/>
      <c r="CGA82" s="96"/>
      <c r="CGB82" s="96"/>
      <c r="CGC82" s="96"/>
      <c r="CGD82" s="96"/>
      <c r="CGE82" s="96"/>
      <c r="CGF82" s="96"/>
      <c r="CGG82" s="96"/>
      <c r="CGH82" s="96"/>
      <c r="CGI82" s="96"/>
      <c r="CGJ82" s="96"/>
      <c r="CGK82" s="96"/>
      <c r="CGL82" s="96"/>
      <c r="CGM82" s="96"/>
      <c r="CGN82" s="96"/>
      <c r="CGO82" s="96"/>
      <c r="CGP82" s="96"/>
      <c r="CGQ82" s="96"/>
      <c r="CGR82" s="96"/>
      <c r="CGS82" s="96"/>
      <c r="CGT82" s="96"/>
      <c r="CGU82" s="96"/>
      <c r="CGV82" s="96"/>
      <c r="CGW82" s="96"/>
      <c r="CGX82" s="96"/>
      <c r="CGY82" s="96"/>
      <c r="CGZ82" s="96"/>
      <c r="CHA82" s="96"/>
      <c r="CHB82" s="96"/>
      <c r="CHC82" s="96"/>
      <c r="CHD82" s="96"/>
      <c r="CHE82" s="96"/>
      <c r="CHF82" s="96"/>
      <c r="CHG82" s="96"/>
      <c r="CHH82" s="96"/>
      <c r="CHI82" s="96"/>
      <c r="CHJ82" s="96"/>
      <c r="CHK82" s="96"/>
      <c r="CHL82" s="96"/>
      <c r="CHM82" s="96"/>
      <c r="CHN82" s="96"/>
      <c r="CHO82" s="96"/>
      <c r="CHP82" s="96"/>
      <c r="CHQ82" s="96"/>
      <c r="CHR82" s="96"/>
      <c r="CHS82" s="96"/>
      <c r="CHT82" s="96"/>
      <c r="CHU82" s="96"/>
      <c r="CHV82" s="96"/>
      <c r="CHW82" s="96"/>
      <c r="CHX82" s="96"/>
      <c r="CHY82" s="96"/>
      <c r="CHZ82" s="96"/>
      <c r="CIA82" s="96"/>
      <c r="CIB82" s="96"/>
      <c r="CIC82" s="96"/>
      <c r="CID82" s="96"/>
      <c r="CIE82" s="96"/>
      <c r="CIF82" s="96"/>
      <c r="CIG82" s="96"/>
      <c r="CIH82" s="96"/>
      <c r="CII82" s="96"/>
      <c r="CIJ82" s="96"/>
      <c r="CIK82" s="96"/>
      <c r="CIL82" s="96"/>
      <c r="CIM82" s="96"/>
      <c r="CIN82" s="96"/>
      <c r="CIO82" s="96"/>
      <c r="CIP82" s="96"/>
      <c r="CIQ82" s="96"/>
      <c r="CIR82" s="96"/>
      <c r="CIS82" s="96"/>
      <c r="CIT82" s="96"/>
      <c r="CIU82" s="96"/>
      <c r="CIV82" s="96"/>
      <c r="CIW82" s="96"/>
      <c r="CIX82" s="96"/>
      <c r="CIY82" s="96"/>
      <c r="CIZ82" s="96"/>
      <c r="CJA82" s="96"/>
      <c r="CJB82" s="96"/>
      <c r="CJC82" s="96"/>
      <c r="CJD82" s="96"/>
      <c r="CJE82" s="96"/>
      <c r="CJF82" s="96"/>
      <c r="CJG82" s="96"/>
      <c r="CJH82" s="96"/>
      <c r="CJI82" s="96"/>
      <c r="CJJ82" s="96"/>
      <c r="CJK82" s="96"/>
      <c r="CJL82" s="96"/>
      <c r="CJM82" s="96"/>
      <c r="CJN82" s="96"/>
      <c r="CJO82" s="96"/>
      <c r="CJP82" s="96"/>
      <c r="CJQ82" s="96"/>
      <c r="CJR82" s="96"/>
      <c r="CJS82" s="96"/>
      <c r="CJT82" s="96"/>
      <c r="CJU82" s="96"/>
      <c r="CJV82" s="96"/>
      <c r="CJW82" s="96"/>
      <c r="CJX82" s="96"/>
      <c r="CJY82" s="96"/>
      <c r="CJZ82" s="96"/>
      <c r="CKA82" s="96"/>
      <c r="CKB82" s="96"/>
      <c r="CKC82" s="96"/>
      <c r="CKD82" s="96"/>
      <c r="CKE82" s="96"/>
      <c r="CKF82" s="96"/>
      <c r="CKG82" s="96"/>
      <c r="CKH82" s="96"/>
      <c r="CKI82" s="96"/>
      <c r="CKJ82" s="96"/>
      <c r="CKK82" s="96"/>
      <c r="CKL82" s="96"/>
      <c r="CKM82" s="96"/>
      <c r="CKN82" s="96"/>
      <c r="CKO82" s="96"/>
      <c r="CKP82" s="96"/>
      <c r="CKQ82" s="96"/>
      <c r="CKR82" s="96"/>
      <c r="CKS82" s="96"/>
      <c r="CKT82" s="96"/>
      <c r="CKU82" s="96"/>
      <c r="CKV82" s="96"/>
      <c r="CKW82" s="96"/>
      <c r="CKX82" s="96"/>
      <c r="CKY82" s="96"/>
      <c r="CKZ82" s="96"/>
      <c r="CLA82" s="96"/>
      <c r="CLB82" s="96"/>
      <c r="CLC82" s="96"/>
      <c r="CLD82" s="96"/>
      <c r="CLE82" s="96"/>
      <c r="CLF82" s="96"/>
      <c r="CLG82" s="96"/>
      <c r="CLH82" s="96"/>
      <c r="CLI82" s="96"/>
      <c r="CLJ82" s="96"/>
      <c r="CLK82" s="96"/>
      <c r="CLL82" s="96"/>
      <c r="CLM82" s="96"/>
      <c r="CLN82" s="96"/>
      <c r="CLO82" s="96"/>
      <c r="CLP82" s="96"/>
      <c r="CLQ82" s="96"/>
      <c r="CLR82" s="96"/>
      <c r="CLS82" s="96"/>
      <c r="CLT82" s="96"/>
      <c r="CLU82" s="96"/>
      <c r="CLV82" s="96"/>
      <c r="CLW82" s="96"/>
      <c r="CLX82" s="96"/>
      <c r="CLY82" s="96"/>
      <c r="CLZ82" s="96"/>
      <c r="CMA82" s="96"/>
      <c r="CMB82" s="96"/>
      <c r="CMC82" s="96"/>
      <c r="CMD82" s="96"/>
      <c r="CME82" s="96"/>
      <c r="CMF82" s="96"/>
      <c r="CMG82" s="96"/>
      <c r="CMH82" s="96"/>
      <c r="CMI82" s="96"/>
      <c r="CMJ82" s="96"/>
      <c r="CMK82" s="96"/>
      <c r="CML82" s="96"/>
      <c r="CMM82" s="96"/>
      <c r="CMN82" s="96"/>
      <c r="CMO82" s="96"/>
      <c r="CMP82" s="96"/>
      <c r="CMQ82" s="96"/>
      <c r="CMR82" s="96"/>
      <c r="CMS82" s="96"/>
      <c r="CMT82" s="96"/>
      <c r="CMU82" s="96"/>
      <c r="CMV82" s="96"/>
      <c r="CMW82" s="96"/>
      <c r="CMX82" s="96"/>
      <c r="CMY82" s="96"/>
      <c r="CMZ82" s="96"/>
      <c r="CNA82" s="96"/>
      <c r="CNB82" s="96"/>
      <c r="CNC82" s="96"/>
      <c r="CND82" s="96"/>
      <c r="CNE82" s="96"/>
      <c r="CNF82" s="96"/>
      <c r="CNG82" s="96"/>
      <c r="CNH82" s="96"/>
      <c r="CNI82" s="96"/>
      <c r="CNJ82" s="96"/>
      <c r="CNK82" s="96"/>
      <c r="CNL82" s="96"/>
      <c r="CNM82" s="96"/>
      <c r="CNN82" s="96"/>
      <c r="CNO82" s="96"/>
      <c r="CNP82" s="96"/>
      <c r="CNQ82" s="96"/>
      <c r="CNR82" s="96"/>
      <c r="CNS82" s="96"/>
      <c r="CNT82" s="96"/>
      <c r="CNU82" s="96"/>
      <c r="CNV82" s="96"/>
      <c r="CNW82" s="96"/>
      <c r="CNX82" s="96"/>
      <c r="CNY82" s="96"/>
      <c r="CNZ82" s="96"/>
      <c r="COA82" s="96"/>
      <c r="COB82" s="96"/>
      <c r="COC82" s="96"/>
      <c r="COD82" s="96"/>
      <c r="COE82" s="96"/>
      <c r="COF82" s="96"/>
      <c r="COG82" s="96"/>
      <c r="COH82" s="96"/>
      <c r="COI82" s="96"/>
      <c r="COJ82" s="96"/>
      <c r="COK82" s="96"/>
      <c r="COL82" s="96"/>
      <c r="COM82" s="96"/>
      <c r="CON82" s="96"/>
      <c r="COO82" s="96"/>
      <c r="COP82" s="96"/>
      <c r="COQ82" s="96"/>
      <c r="COR82" s="96"/>
      <c r="COS82" s="96"/>
      <c r="COT82" s="96"/>
      <c r="COU82" s="96"/>
      <c r="COV82" s="96"/>
      <c r="COW82" s="96"/>
      <c r="COX82" s="96"/>
      <c r="COY82" s="96"/>
      <c r="COZ82" s="96"/>
      <c r="CPA82" s="96"/>
      <c r="CPB82" s="96"/>
      <c r="CPC82" s="96"/>
      <c r="CPD82" s="96"/>
      <c r="CPE82" s="96"/>
      <c r="CPF82" s="96"/>
      <c r="CPG82" s="96"/>
      <c r="CPH82" s="96"/>
      <c r="CPI82" s="96"/>
      <c r="CPJ82" s="96"/>
      <c r="CPK82" s="96"/>
      <c r="CPL82" s="96"/>
      <c r="CPM82" s="96"/>
      <c r="CPN82" s="96"/>
      <c r="CPO82" s="96"/>
      <c r="CPP82" s="96"/>
      <c r="CPQ82" s="96"/>
      <c r="CPR82" s="96"/>
      <c r="CPS82" s="96"/>
      <c r="CPT82" s="96"/>
      <c r="CPU82" s="96"/>
      <c r="CPV82" s="96"/>
      <c r="CPW82" s="96"/>
      <c r="CPX82" s="96"/>
      <c r="CPY82" s="96"/>
      <c r="CPZ82" s="96"/>
      <c r="CQA82" s="96"/>
      <c r="CQB82" s="96"/>
      <c r="CQC82" s="96"/>
      <c r="CQD82" s="96"/>
      <c r="CQE82" s="96"/>
      <c r="CQF82" s="96"/>
      <c r="CQG82" s="96"/>
      <c r="CQH82" s="96"/>
      <c r="CQI82" s="96"/>
      <c r="CQJ82" s="96"/>
      <c r="CQK82" s="96"/>
      <c r="CQL82" s="96"/>
      <c r="CQM82" s="96"/>
      <c r="CQN82" s="96"/>
      <c r="CQO82" s="96"/>
      <c r="CQP82" s="96"/>
      <c r="CQQ82" s="96"/>
      <c r="CQR82" s="96"/>
      <c r="CQS82" s="96"/>
      <c r="CQT82" s="96"/>
      <c r="CQU82" s="96"/>
      <c r="CQV82" s="96"/>
      <c r="CQW82" s="96"/>
      <c r="CQX82" s="96"/>
      <c r="CQY82" s="96"/>
      <c r="CQZ82" s="96"/>
      <c r="CRA82" s="96"/>
      <c r="CRB82" s="96"/>
      <c r="CRC82" s="96"/>
      <c r="CRD82" s="96"/>
      <c r="CRE82" s="96"/>
      <c r="CRF82" s="96"/>
      <c r="CRG82" s="96"/>
      <c r="CRH82" s="96"/>
      <c r="CRI82" s="96"/>
      <c r="CRJ82" s="96"/>
      <c r="CRK82" s="96"/>
      <c r="CRL82" s="96"/>
      <c r="CRM82" s="96"/>
      <c r="CRN82" s="96"/>
      <c r="CRO82" s="96"/>
      <c r="CRP82" s="96"/>
      <c r="CRQ82" s="96"/>
      <c r="CRR82" s="96"/>
      <c r="CRS82" s="96"/>
      <c r="CRT82" s="96"/>
      <c r="CRU82" s="96"/>
      <c r="CRV82" s="96"/>
      <c r="CRW82" s="96"/>
      <c r="CRX82" s="96"/>
      <c r="CRY82" s="96"/>
      <c r="CRZ82" s="96"/>
      <c r="CSA82" s="96"/>
      <c r="CSB82" s="96"/>
      <c r="CSC82" s="96"/>
      <c r="CSD82" s="96"/>
      <c r="CSE82" s="96"/>
      <c r="CSF82" s="96"/>
      <c r="CSG82" s="96"/>
      <c r="CSH82" s="96"/>
      <c r="CSI82" s="96"/>
      <c r="CSJ82" s="96"/>
      <c r="CSK82" s="96"/>
      <c r="CSL82" s="96"/>
      <c r="CSM82" s="96"/>
      <c r="CSN82" s="96"/>
      <c r="CSO82" s="96"/>
      <c r="CSP82" s="96"/>
      <c r="CSQ82" s="96"/>
      <c r="CSR82" s="96"/>
      <c r="CSS82" s="96"/>
      <c r="CST82" s="96"/>
      <c r="CSU82" s="96"/>
      <c r="CSV82" s="96"/>
      <c r="CSW82" s="96"/>
      <c r="CSX82" s="96"/>
      <c r="CSY82" s="96"/>
      <c r="CSZ82" s="96"/>
      <c r="CTA82" s="96"/>
      <c r="CTB82" s="96"/>
      <c r="CTC82" s="96"/>
      <c r="CTD82" s="96"/>
      <c r="CTE82" s="96"/>
      <c r="CTF82" s="96"/>
      <c r="CTG82" s="96"/>
      <c r="CTH82" s="96"/>
      <c r="CTI82" s="96"/>
      <c r="CTJ82" s="96"/>
      <c r="CTK82" s="96"/>
      <c r="CTL82" s="96"/>
      <c r="CTM82" s="96"/>
      <c r="CTN82" s="96"/>
      <c r="CTO82" s="96"/>
      <c r="CTP82" s="96"/>
      <c r="CTQ82" s="96"/>
      <c r="CTR82" s="96"/>
      <c r="CTS82" s="96"/>
      <c r="CTT82" s="96"/>
      <c r="CTU82" s="96"/>
      <c r="CTV82" s="96"/>
      <c r="CTW82" s="96"/>
      <c r="CTX82" s="96"/>
      <c r="CTY82" s="96"/>
      <c r="CTZ82" s="96"/>
      <c r="CUA82" s="96"/>
      <c r="CUB82" s="96"/>
      <c r="CUC82" s="96"/>
      <c r="CUD82" s="96"/>
      <c r="CUE82" s="96"/>
      <c r="CUF82" s="96"/>
      <c r="CUG82" s="96"/>
      <c r="CUH82" s="96"/>
      <c r="CUI82" s="96"/>
      <c r="CUJ82" s="96"/>
      <c r="CUK82" s="96"/>
      <c r="CUL82" s="96"/>
      <c r="CUM82" s="96"/>
      <c r="CUN82" s="96"/>
      <c r="CUO82" s="96"/>
      <c r="CUP82" s="96"/>
      <c r="CUQ82" s="96"/>
      <c r="CUR82" s="96"/>
      <c r="CUS82" s="96"/>
      <c r="CUT82" s="96"/>
      <c r="CUU82" s="96"/>
      <c r="CUV82" s="96"/>
      <c r="CUW82" s="96"/>
      <c r="CUX82" s="96"/>
      <c r="CUY82" s="96"/>
      <c r="CUZ82" s="96"/>
      <c r="CVA82" s="96"/>
      <c r="CVB82" s="96"/>
      <c r="CVC82" s="96"/>
      <c r="CVD82" s="96"/>
      <c r="CVE82" s="96"/>
      <c r="CVF82" s="96"/>
      <c r="CVG82" s="96"/>
      <c r="CVH82" s="96"/>
      <c r="CVI82" s="96"/>
      <c r="CVJ82" s="96"/>
      <c r="CVK82" s="96"/>
      <c r="CVL82" s="96"/>
      <c r="CVM82" s="96"/>
      <c r="CVN82" s="96"/>
      <c r="CVO82" s="96"/>
      <c r="CVP82" s="96"/>
      <c r="CVQ82" s="96"/>
      <c r="CVR82" s="96"/>
      <c r="CVS82" s="96"/>
      <c r="CVT82" s="96"/>
      <c r="CVU82" s="96"/>
      <c r="CVV82" s="96"/>
      <c r="CVW82" s="96"/>
      <c r="CVX82" s="96"/>
      <c r="CVY82" s="96"/>
      <c r="CVZ82" s="96"/>
      <c r="CWA82" s="96"/>
      <c r="CWB82" s="96"/>
      <c r="CWC82" s="96"/>
      <c r="CWD82" s="96"/>
      <c r="CWE82" s="96"/>
      <c r="CWF82" s="96"/>
      <c r="CWG82" s="96"/>
      <c r="CWH82" s="96"/>
      <c r="CWI82" s="96"/>
      <c r="CWJ82" s="96"/>
      <c r="CWK82" s="96"/>
      <c r="CWL82" s="96"/>
      <c r="CWM82" s="96"/>
      <c r="CWN82" s="96"/>
      <c r="CWO82" s="96"/>
      <c r="CWP82" s="96"/>
      <c r="CWQ82" s="96"/>
      <c r="CWR82" s="96"/>
      <c r="CWS82" s="96"/>
      <c r="CWT82" s="96"/>
      <c r="CWU82" s="96"/>
      <c r="CWV82" s="96"/>
      <c r="CWW82" s="96"/>
      <c r="CWX82" s="96"/>
      <c r="CWY82" s="96"/>
      <c r="CWZ82" s="96"/>
      <c r="CXA82" s="96"/>
      <c r="CXB82" s="96"/>
      <c r="CXC82" s="96"/>
      <c r="CXD82" s="96"/>
      <c r="CXE82" s="96"/>
      <c r="CXF82" s="96"/>
      <c r="CXG82" s="96"/>
      <c r="CXH82" s="96"/>
      <c r="CXI82" s="96"/>
      <c r="CXJ82" s="96"/>
      <c r="CXK82" s="96"/>
      <c r="CXL82" s="96"/>
      <c r="CXM82" s="96"/>
      <c r="CXN82" s="96"/>
      <c r="CXO82" s="96"/>
      <c r="CXP82" s="96"/>
      <c r="CXQ82" s="96"/>
      <c r="CXR82" s="96"/>
      <c r="CXS82" s="96"/>
      <c r="CXT82" s="96"/>
      <c r="CXU82" s="96"/>
      <c r="CXV82" s="96"/>
      <c r="CXW82" s="96"/>
      <c r="CXX82" s="96"/>
      <c r="CXY82" s="96"/>
      <c r="CXZ82" s="96"/>
      <c r="CYA82" s="96"/>
      <c r="CYB82" s="96"/>
      <c r="CYC82" s="96"/>
      <c r="CYD82" s="96"/>
      <c r="CYE82" s="96"/>
      <c r="CYF82" s="96"/>
      <c r="CYG82" s="96"/>
      <c r="CYH82" s="96"/>
      <c r="CYI82" s="96"/>
      <c r="CYJ82" s="96"/>
      <c r="CYK82" s="96"/>
      <c r="CYL82" s="96"/>
      <c r="CYM82" s="96"/>
      <c r="CYN82" s="96"/>
      <c r="CYO82" s="96"/>
      <c r="CYP82" s="96"/>
      <c r="CYQ82" s="96"/>
      <c r="CYR82" s="96"/>
      <c r="CYS82" s="96"/>
      <c r="CYT82" s="96"/>
      <c r="CYU82" s="96"/>
      <c r="CYV82" s="96"/>
      <c r="CYW82" s="96"/>
      <c r="CYX82" s="96"/>
      <c r="CYY82" s="96"/>
      <c r="CYZ82" s="96"/>
      <c r="CZA82" s="96"/>
      <c r="CZB82" s="96"/>
      <c r="CZC82" s="96"/>
      <c r="CZD82" s="96"/>
      <c r="CZE82" s="96"/>
      <c r="CZF82" s="96"/>
      <c r="CZG82" s="96"/>
      <c r="CZH82" s="96"/>
      <c r="CZI82" s="96"/>
      <c r="CZJ82" s="96"/>
      <c r="CZK82" s="96"/>
      <c r="CZL82" s="96"/>
      <c r="CZM82" s="96"/>
      <c r="CZN82" s="96"/>
      <c r="CZO82" s="96"/>
      <c r="CZP82" s="96"/>
      <c r="CZQ82" s="96"/>
      <c r="CZR82" s="96"/>
      <c r="CZS82" s="96"/>
      <c r="CZT82" s="96"/>
      <c r="CZU82" s="96"/>
      <c r="CZV82" s="96"/>
      <c r="CZW82" s="96"/>
      <c r="CZX82" s="96"/>
      <c r="CZY82" s="96"/>
      <c r="CZZ82" s="96"/>
      <c r="DAA82" s="96"/>
      <c r="DAB82" s="96"/>
      <c r="DAC82" s="96"/>
      <c r="DAD82" s="96"/>
      <c r="DAE82" s="96"/>
      <c r="DAF82" s="96"/>
      <c r="DAG82" s="96"/>
      <c r="DAH82" s="96"/>
      <c r="DAI82" s="96"/>
      <c r="DAJ82" s="96"/>
      <c r="DAK82" s="96"/>
      <c r="DAL82" s="96"/>
      <c r="DAM82" s="96"/>
      <c r="DAN82" s="96"/>
      <c r="DAO82" s="96"/>
      <c r="DAP82" s="96"/>
      <c r="DAQ82" s="96"/>
      <c r="DAR82" s="96"/>
      <c r="DAS82" s="96"/>
      <c r="DAT82" s="96"/>
      <c r="DAU82" s="96"/>
      <c r="DAV82" s="96"/>
      <c r="DAW82" s="96"/>
      <c r="DAX82" s="96"/>
      <c r="DAY82" s="96"/>
      <c r="DAZ82" s="96"/>
      <c r="DBA82" s="96"/>
      <c r="DBB82" s="96"/>
      <c r="DBC82" s="96"/>
      <c r="DBD82" s="96"/>
      <c r="DBE82" s="96"/>
      <c r="DBF82" s="96"/>
      <c r="DBG82" s="96"/>
      <c r="DBH82" s="96"/>
      <c r="DBI82" s="96"/>
      <c r="DBJ82" s="96"/>
      <c r="DBK82" s="96"/>
      <c r="DBL82" s="96"/>
      <c r="DBM82" s="96"/>
      <c r="DBN82" s="96"/>
      <c r="DBO82" s="96"/>
      <c r="DBP82" s="96"/>
      <c r="DBQ82" s="96"/>
      <c r="DBR82" s="96"/>
      <c r="DBS82" s="96"/>
      <c r="DBT82" s="96"/>
      <c r="DBU82" s="96"/>
      <c r="DBV82" s="96"/>
      <c r="DBW82" s="96"/>
      <c r="DBX82" s="96"/>
      <c r="DBY82" s="96"/>
      <c r="DBZ82" s="96"/>
      <c r="DCA82" s="96"/>
      <c r="DCB82" s="96"/>
      <c r="DCC82" s="96"/>
      <c r="DCD82" s="96"/>
      <c r="DCE82" s="96"/>
      <c r="DCF82" s="96"/>
      <c r="DCG82" s="96"/>
      <c r="DCH82" s="96"/>
      <c r="DCI82" s="96"/>
      <c r="DCJ82" s="96"/>
      <c r="DCK82" s="96"/>
      <c r="DCL82" s="96"/>
      <c r="DCM82" s="96"/>
      <c r="DCN82" s="96"/>
      <c r="DCO82" s="96"/>
      <c r="DCP82" s="96"/>
      <c r="DCQ82" s="96"/>
      <c r="DCR82" s="96"/>
      <c r="DCS82" s="96"/>
      <c r="DCT82" s="96"/>
      <c r="DCU82" s="96"/>
      <c r="DCV82" s="96"/>
      <c r="DCW82" s="96"/>
      <c r="DCX82" s="96"/>
      <c r="DCY82" s="96"/>
      <c r="DCZ82" s="96"/>
      <c r="DDA82" s="96"/>
      <c r="DDB82" s="96"/>
      <c r="DDC82" s="96"/>
      <c r="DDD82" s="96"/>
      <c r="DDE82" s="96"/>
      <c r="DDF82" s="96"/>
      <c r="DDG82" s="96"/>
      <c r="DDH82" s="96"/>
      <c r="DDI82" s="96"/>
      <c r="DDJ82" s="96"/>
      <c r="DDK82" s="96"/>
      <c r="DDL82" s="96"/>
      <c r="DDM82" s="96"/>
      <c r="DDN82" s="96"/>
      <c r="DDO82" s="96"/>
      <c r="DDP82" s="96"/>
      <c r="DDQ82" s="96"/>
      <c r="DDR82" s="96"/>
      <c r="DDS82" s="96"/>
      <c r="DDT82" s="96"/>
      <c r="DDU82" s="96"/>
      <c r="DDV82" s="96"/>
      <c r="DDW82" s="96"/>
      <c r="DDX82" s="96"/>
      <c r="DDY82" s="96"/>
      <c r="DDZ82" s="96"/>
      <c r="DEA82" s="96"/>
      <c r="DEB82" s="96"/>
      <c r="DEC82" s="96"/>
      <c r="DED82" s="96"/>
      <c r="DEE82" s="96"/>
      <c r="DEF82" s="96"/>
      <c r="DEG82" s="96"/>
      <c r="DEH82" s="96"/>
      <c r="DEI82" s="96"/>
      <c r="DEJ82" s="96"/>
      <c r="DEK82" s="96"/>
      <c r="DEL82" s="96"/>
      <c r="DEM82" s="96"/>
      <c r="DEN82" s="96"/>
      <c r="DEO82" s="96"/>
      <c r="DEP82" s="96"/>
      <c r="DEQ82" s="96"/>
      <c r="DER82" s="96"/>
      <c r="DES82" s="96"/>
      <c r="DET82" s="96"/>
      <c r="DEU82" s="96"/>
      <c r="DEV82" s="96"/>
      <c r="DEW82" s="96"/>
      <c r="DEX82" s="96"/>
      <c r="DEY82" s="96"/>
      <c r="DEZ82" s="96"/>
      <c r="DFA82" s="96"/>
      <c r="DFB82" s="96"/>
      <c r="DFC82" s="96"/>
      <c r="DFD82" s="96"/>
      <c r="DFE82" s="96"/>
      <c r="DFF82" s="96"/>
      <c r="DFG82" s="96"/>
      <c r="DFH82" s="96"/>
      <c r="DFI82" s="96"/>
      <c r="DFJ82" s="96"/>
      <c r="DFK82" s="96"/>
      <c r="DFL82" s="96"/>
      <c r="DFM82" s="96"/>
      <c r="DFN82" s="96"/>
      <c r="DFO82" s="96"/>
      <c r="DFP82" s="96"/>
      <c r="DFQ82" s="96"/>
      <c r="DFR82" s="96"/>
      <c r="DFS82" s="96"/>
      <c r="DFT82" s="96"/>
      <c r="DFU82" s="96"/>
      <c r="DFV82" s="96"/>
      <c r="DFW82" s="96"/>
      <c r="DFX82" s="96"/>
      <c r="DFY82" s="96"/>
      <c r="DFZ82" s="96"/>
      <c r="DGA82" s="96"/>
      <c r="DGB82" s="96"/>
      <c r="DGC82" s="96"/>
      <c r="DGD82" s="96"/>
      <c r="DGE82" s="96"/>
      <c r="DGF82" s="96"/>
      <c r="DGG82" s="96"/>
      <c r="DGH82" s="96"/>
      <c r="DGI82" s="96"/>
      <c r="DGJ82" s="96"/>
      <c r="DGK82" s="96"/>
      <c r="DGL82" s="96"/>
      <c r="DGM82" s="96"/>
      <c r="DGN82" s="96"/>
      <c r="DGO82" s="96"/>
      <c r="DGP82" s="96"/>
      <c r="DGQ82" s="96"/>
      <c r="DGR82" s="96"/>
      <c r="DGS82" s="96"/>
      <c r="DGT82" s="96"/>
      <c r="DGU82" s="96"/>
      <c r="DGV82" s="96"/>
      <c r="DGW82" s="96"/>
      <c r="DGX82" s="96"/>
      <c r="DGY82" s="96"/>
      <c r="DGZ82" s="96"/>
      <c r="DHA82" s="96"/>
      <c r="DHB82" s="96"/>
      <c r="DHC82" s="96"/>
      <c r="DHD82" s="96"/>
      <c r="DHE82" s="96"/>
      <c r="DHF82" s="96"/>
      <c r="DHG82" s="96"/>
      <c r="DHH82" s="96"/>
      <c r="DHI82" s="96"/>
      <c r="DHJ82" s="96"/>
      <c r="DHK82" s="96"/>
      <c r="DHL82" s="96"/>
      <c r="DHM82" s="96"/>
      <c r="DHN82" s="96"/>
      <c r="DHO82" s="96"/>
      <c r="DHP82" s="96"/>
      <c r="DHQ82" s="96"/>
      <c r="DHR82" s="96"/>
      <c r="DHS82" s="96"/>
      <c r="DHT82" s="96"/>
      <c r="DHU82" s="96"/>
      <c r="DHV82" s="96"/>
      <c r="DHW82" s="96"/>
      <c r="DHX82" s="96"/>
      <c r="DHY82" s="96"/>
      <c r="DHZ82" s="96"/>
      <c r="DIA82" s="96"/>
      <c r="DIB82" s="96"/>
      <c r="DIC82" s="96"/>
      <c r="DID82" s="96"/>
      <c r="DIE82" s="96"/>
      <c r="DIF82" s="96"/>
      <c r="DIG82" s="96"/>
      <c r="DIH82" s="96"/>
      <c r="DII82" s="96"/>
      <c r="DIJ82" s="96"/>
      <c r="DIK82" s="96"/>
      <c r="DIL82" s="96"/>
      <c r="DIM82" s="96"/>
      <c r="DIN82" s="96"/>
      <c r="DIO82" s="96"/>
      <c r="DIP82" s="96"/>
      <c r="DIQ82" s="96"/>
      <c r="DIR82" s="96"/>
      <c r="DIS82" s="96"/>
      <c r="DIT82" s="96"/>
      <c r="DIU82" s="96"/>
      <c r="DIV82" s="96"/>
      <c r="DIW82" s="96"/>
      <c r="DIX82" s="96"/>
      <c r="DIY82" s="96"/>
      <c r="DIZ82" s="96"/>
      <c r="DJA82" s="96"/>
      <c r="DJB82" s="96"/>
      <c r="DJC82" s="96"/>
      <c r="DJD82" s="96"/>
      <c r="DJE82" s="96"/>
      <c r="DJF82" s="96"/>
      <c r="DJG82" s="96"/>
      <c r="DJH82" s="96"/>
      <c r="DJI82" s="96"/>
      <c r="DJJ82" s="96"/>
      <c r="DJK82" s="96"/>
      <c r="DJL82" s="96"/>
      <c r="DJM82" s="96"/>
      <c r="DJN82" s="96"/>
      <c r="DJO82" s="96"/>
      <c r="DJP82" s="96"/>
      <c r="DJQ82" s="96"/>
      <c r="DJR82" s="96"/>
      <c r="DJS82" s="96"/>
      <c r="DJT82" s="96"/>
      <c r="DJU82" s="96"/>
      <c r="DJV82" s="96"/>
      <c r="DJW82" s="96"/>
      <c r="DJX82" s="96"/>
      <c r="DJY82" s="96"/>
      <c r="DJZ82" s="96"/>
      <c r="DKA82" s="96"/>
      <c r="DKB82" s="96"/>
      <c r="DKC82" s="96"/>
      <c r="DKD82" s="96"/>
      <c r="DKE82" s="96"/>
      <c r="DKF82" s="96"/>
      <c r="DKG82" s="96"/>
      <c r="DKH82" s="96"/>
      <c r="DKI82" s="96"/>
      <c r="DKJ82" s="96"/>
      <c r="DKK82" s="96"/>
      <c r="DKL82" s="96"/>
      <c r="DKM82" s="96"/>
      <c r="DKN82" s="96"/>
      <c r="DKO82" s="96"/>
      <c r="DKP82" s="96"/>
      <c r="DKQ82" s="96"/>
      <c r="DKR82" s="96"/>
      <c r="DKS82" s="96"/>
      <c r="DKT82" s="96"/>
      <c r="DKU82" s="96"/>
      <c r="DKV82" s="96"/>
      <c r="DKW82" s="96"/>
      <c r="DKX82" s="96"/>
      <c r="DKY82" s="96"/>
      <c r="DKZ82" s="96"/>
      <c r="DLA82" s="96"/>
      <c r="DLB82" s="96"/>
      <c r="DLC82" s="96"/>
      <c r="DLD82" s="96"/>
      <c r="DLE82" s="96"/>
      <c r="DLF82" s="96"/>
      <c r="DLG82" s="96"/>
      <c r="DLH82" s="96"/>
      <c r="DLI82" s="96"/>
      <c r="DLJ82" s="96"/>
      <c r="DLK82" s="96"/>
      <c r="DLL82" s="96"/>
      <c r="DLM82" s="96"/>
      <c r="DLN82" s="96"/>
      <c r="DLO82" s="96"/>
      <c r="DLP82" s="96"/>
      <c r="DLQ82" s="96"/>
      <c r="DLR82" s="96"/>
      <c r="DLS82" s="96"/>
      <c r="DLT82" s="96"/>
      <c r="DLU82" s="96"/>
      <c r="DLV82" s="96"/>
      <c r="DLW82" s="96"/>
      <c r="DLX82" s="96"/>
      <c r="DLY82" s="96"/>
      <c r="DLZ82" s="96"/>
      <c r="DMA82" s="96"/>
      <c r="DMB82" s="96"/>
      <c r="DMC82" s="96"/>
      <c r="DMD82" s="96"/>
      <c r="DME82" s="96"/>
      <c r="DMF82" s="96"/>
      <c r="DMG82" s="96"/>
      <c r="DMH82" s="96"/>
      <c r="DMI82" s="96"/>
      <c r="DMJ82" s="96"/>
      <c r="DMK82" s="96"/>
      <c r="DML82" s="96"/>
      <c r="DMM82" s="96"/>
      <c r="DMN82" s="96"/>
      <c r="DMO82" s="96"/>
      <c r="DMP82" s="96"/>
      <c r="DMQ82" s="96"/>
      <c r="DMR82" s="96"/>
      <c r="DMS82" s="96"/>
      <c r="DMT82" s="96"/>
      <c r="DMU82" s="96"/>
      <c r="DMV82" s="96"/>
      <c r="DMW82" s="96"/>
      <c r="DMX82" s="96"/>
      <c r="DMY82" s="96"/>
      <c r="DMZ82" s="96"/>
      <c r="DNA82" s="96"/>
      <c r="DNB82" s="96"/>
      <c r="DNC82" s="96"/>
      <c r="DND82" s="96"/>
      <c r="DNE82" s="96"/>
      <c r="DNF82" s="96"/>
      <c r="DNG82" s="96"/>
      <c r="DNH82" s="96"/>
      <c r="DNI82" s="96"/>
      <c r="DNJ82" s="96"/>
      <c r="DNK82" s="96"/>
      <c r="DNL82" s="96"/>
      <c r="DNM82" s="96"/>
      <c r="DNN82" s="96"/>
      <c r="DNO82" s="96"/>
      <c r="DNP82" s="96"/>
      <c r="DNQ82" s="96"/>
      <c r="DNR82" s="96"/>
      <c r="DNS82" s="96"/>
      <c r="DNT82" s="96"/>
      <c r="DNU82" s="96"/>
      <c r="DNV82" s="96"/>
      <c r="DNW82" s="96"/>
      <c r="DNX82" s="96"/>
      <c r="DNY82" s="96"/>
      <c r="DNZ82" s="96"/>
      <c r="DOA82" s="96"/>
      <c r="DOB82" s="96"/>
      <c r="DOC82" s="96"/>
      <c r="DOD82" s="96"/>
      <c r="DOE82" s="96"/>
      <c r="DOF82" s="96"/>
      <c r="DOG82" s="96"/>
      <c r="DOH82" s="96"/>
      <c r="DOI82" s="96"/>
      <c r="DOJ82" s="96"/>
      <c r="DOK82" s="96"/>
      <c r="DOL82" s="96"/>
      <c r="DOM82" s="96"/>
      <c r="DON82" s="96"/>
      <c r="DOO82" s="96"/>
      <c r="DOP82" s="96"/>
      <c r="DOQ82" s="96"/>
      <c r="DOR82" s="96"/>
      <c r="DOS82" s="96"/>
      <c r="DOT82" s="96"/>
      <c r="DOU82" s="96"/>
      <c r="DOV82" s="96"/>
      <c r="DOW82" s="96"/>
      <c r="DOX82" s="96"/>
      <c r="DOY82" s="96"/>
      <c r="DOZ82" s="96"/>
      <c r="DPA82" s="96"/>
      <c r="DPB82" s="96"/>
      <c r="DPC82" s="96"/>
      <c r="DPD82" s="96"/>
      <c r="DPE82" s="96"/>
      <c r="DPF82" s="96"/>
      <c r="DPG82" s="96"/>
      <c r="DPH82" s="96"/>
      <c r="DPI82" s="96"/>
      <c r="DPJ82" s="96"/>
      <c r="DPK82" s="96"/>
      <c r="DPL82" s="96"/>
      <c r="DPM82" s="96"/>
      <c r="DPN82" s="96"/>
      <c r="DPO82" s="96"/>
      <c r="DPP82" s="96"/>
      <c r="DPQ82" s="96"/>
      <c r="DPR82" s="96"/>
      <c r="DPS82" s="96"/>
      <c r="DPT82" s="96"/>
      <c r="DPU82" s="96"/>
      <c r="DPV82" s="96"/>
      <c r="DPW82" s="96"/>
      <c r="DPX82" s="96"/>
      <c r="DPY82" s="96"/>
      <c r="DPZ82" s="96"/>
      <c r="DQA82" s="96"/>
      <c r="DQB82" s="96"/>
      <c r="DQC82" s="96"/>
      <c r="DQD82" s="96"/>
      <c r="DQE82" s="96"/>
      <c r="DQF82" s="96"/>
      <c r="DQG82" s="96"/>
      <c r="DQH82" s="96"/>
      <c r="DQI82" s="96"/>
      <c r="DQJ82" s="96"/>
      <c r="DQK82" s="96"/>
      <c r="DQL82" s="96"/>
      <c r="DQM82" s="96"/>
      <c r="DQN82" s="96"/>
      <c r="DQO82" s="96"/>
      <c r="DQP82" s="96"/>
      <c r="DQQ82" s="96"/>
      <c r="DQR82" s="96"/>
      <c r="DQS82" s="96"/>
      <c r="DQT82" s="96"/>
      <c r="DQU82" s="96"/>
      <c r="DQV82" s="96"/>
      <c r="DQW82" s="96"/>
      <c r="DQX82" s="96"/>
      <c r="DQY82" s="96"/>
      <c r="DQZ82" s="96"/>
      <c r="DRA82" s="96"/>
      <c r="DRB82" s="96"/>
      <c r="DRC82" s="96"/>
      <c r="DRD82" s="96"/>
      <c r="DRE82" s="96"/>
      <c r="DRF82" s="96"/>
      <c r="DRG82" s="96"/>
      <c r="DRH82" s="96"/>
      <c r="DRI82" s="96"/>
      <c r="DRJ82" s="96"/>
      <c r="DRK82" s="96"/>
      <c r="DRL82" s="96"/>
      <c r="DRM82" s="96"/>
      <c r="DRN82" s="96"/>
      <c r="DRO82" s="96"/>
      <c r="DRP82" s="96"/>
      <c r="DRQ82" s="96"/>
      <c r="DRR82" s="96"/>
      <c r="DRS82" s="96"/>
      <c r="DRT82" s="96"/>
      <c r="DRU82" s="96"/>
      <c r="DRV82" s="96"/>
      <c r="DRW82" s="96"/>
      <c r="DRX82" s="96"/>
      <c r="DRY82" s="96"/>
      <c r="DRZ82" s="96"/>
      <c r="DSA82" s="96"/>
      <c r="DSB82" s="96"/>
      <c r="DSC82" s="96"/>
      <c r="DSD82" s="96"/>
      <c r="DSE82" s="96"/>
      <c r="DSF82" s="96"/>
      <c r="DSG82" s="96"/>
      <c r="DSH82" s="96"/>
      <c r="DSI82" s="96"/>
      <c r="DSJ82" s="96"/>
      <c r="DSK82" s="96"/>
      <c r="DSL82" s="96"/>
      <c r="DSM82" s="96"/>
      <c r="DSN82" s="96"/>
      <c r="DSO82" s="96"/>
      <c r="DSP82" s="96"/>
      <c r="DSQ82" s="96"/>
      <c r="DSR82" s="96"/>
      <c r="DSS82" s="96"/>
      <c r="DST82" s="96"/>
      <c r="DSU82" s="96"/>
      <c r="DSV82" s="96"/>
      <c r="DSW82" s="96"/>
      <c r="DSX82" s="96"/>
      <c r="DSY82" s="96"/>
      <c r="DSZ82" s="96"/>
      <c r="DTA82" s="96"/>
      <c r="DTB82" s="96"/>
      <c r="DTC82" s="96"/>
      <c r="DTD82" s="96"/>
      <c r="DTE82" s="96"/>
      <c r="DTF82" s="96"/>
      <c r="DTG82" s="96"/>
      <c r="DTH82" s="96"/>
      <c r="DTI82" s="96"/>
      <c r="DTJ82" s="96"/>
      <c r="DTK82" s="96"/>
      <c r="DTL82" s="96"/>
      <c r="DTM82" s="96"/>
      <c r="DTN82" s="96"/>
      <c r="DTO82" s="96"/>
      <c r="DTP82" s="96"/>
      <c r="DTQ82" s="96"/>
      <c r="DTR82" s="96"/>
      <c r="DTS82" s="96"/>
      <c r="DTT82" s="96"/>
      <c r="DTU82" s="96"/>
      <c r="DTV82" s="96"/>
      <c r="DTW82" s="96"/>
      <c r="DTX82" s="96"/>
      <c r="DTY82" s="96"/>
      <c r="DTZ82" s="96"/>
      <c r="DUA82" s="96"/>
      <c r="DUB82" s="96"/>
      <c r="DUC82" s="96"/>
      <c r="DUD82" s="96"/>
      <c r="DUE82" s="96"/>
      <c r="DUF82" s="96"/>
      <c r="DUG82" s="96"/>
      <c r="DUH82" s="96"/>
      <c r="DUI82" s="96"/>
      <c r="DUJ82" s="96"/>
      <c r="DUK82" s="96"/>
      <c r="DUL82" s="96"/>
      <c r="DUM82" s="96"/>
      <c r="DUN82" s="96"/>
      <c r="DUO82" s="96"/>
      <c r="DUP82" s="96"/>
      <c r="DUQ82" s="96"/>
      <c r="DUR82" s="96"/>
      <c r="DUS82" s="96"/>
      <c r="DUT82" s="96"/>
      <c r="DUU82" s="96"/>
      <c r="DUV82" s="96"/>
      <c r="DUW82" s="96"/>
      <c r="DUX82" s="96"/>
      <c r="DUY82" s="96"/>
      <c r="DUZ82" s="96"/>
      <c r="DVA82" s="96"/>
      <c r="DVB82" s="96"/>
      <c r="DVC82" s="96"/>
      <c r="DVD82" s="96"/>
      <c r="DVE82" s="96"/>
      <c r="DVF82" s="96"/>
      <c r="DVG82" s="96"/>
      <c r="DVH82" s="96"/>
      <c r="DVI82" s="96"/>
      <c r="DVJ82" s="96"/>
      <c r="DVK82" s="96"/>
      <c r="DVL82" s="96"/>
      <c r="DVM82" s="96"/>
      <c r="DVN82" s="96"/>
      <c r="DVO82" s="96"/>
      <c r="DVP82" s="96"/>
      <c r="DVQ82" s="96"/>
      <c r="DVR82" s="96"/>
      <c r="DVS82" s="96"/>
      <c r="DVT82" s="96"/>
      <c r="DVU82" s="96"/>
      <c r="DVV82" s="96"/>
      <c r="DVW82" s="96"/>
      <c r="DVX82" s="96"/>
      <c r="DVY82" s="96"/>
      <c r="DVZ82" s="96"/>
      <c r="DWA82" s="96"/>
      <c r="DWB82" s="96"/>
      <c r="DWC82" s="96"/>
      <c r="DWD82" s="96"/>
      <c r="DWE82" s="96"/>
      <c r="DWF82" s="96"/>
      <c r="DWG82" s="96"/>
      <c r="DWH82" s="96"/>
      <c r="DWI82" s="96"/>
      <c r="DWJ82" s="96"/>
      <c r="DWK82" s="96"/>
      <c r="DWL82" s="96"/>
      <c r="DWM82" s="96"/>
      <c r="DWN82" s="96"/>
      <c r="DWO82" s="96"/>
      <c r="DWP82" s="96"/>
      <c r="DWQ82" s="96"/>
      <c r="DWR82" s="96"/>
      <c r="DWS82" s="96"/>
      <c r="DWT82" s="96"/>
      <c r="DWU82" s="96"/>
      <c r="DWV82" s="96"/>
      <c r="DWW82" s="96"/>
      <c r="DWX82" s="96"/>
      <c r="DWY82" s="96"/>
      <c r="DWZ82" s="96"/>
      <c r="DXA82" s="96"/>
      <c r="DXB82" s="96"/>
      <c r="DXC82" s="96"/>
      <c r="DXD82" s="96"/>
      <c r="DXE82" s="96"/>
      <c r="DXF82" s="96"/>
      <c r="DXG82" s="96"/>
      <c r="DXH82" s="96"/>
      <c r="DXI82" s="96"/>
      <c r="DXJ82" s="96"/>
      <c r="DXK82" s="96"/>
      <c r="DXL82" s="96"/>
      <c r="DXM82" s="96"/>
      <c r="DXN82" s="96"/>
      <c r="DXO82" s="96"/>
      <c r="DXP82" s="96"/>
      <c r="DXQ82" s="96"/>
      <c r="DXR82" s="96"/>
      <c r="DXS82" s="96"/>
      <c r="DXT82" s="96"/>
      <c r="DXU82" s="96"/>
      <c r="DXV82" s="96"/>
      <c r="DXW82" s="96"/>
      <c r="DXX82" s="96"/>
      <c r="DXY82" s="96"/>
      <c r="DXZ82" s="96"/>
      <c r="DYA82" s="96"/>
      <c r="DYB82" s="96"/>
      <c r="DYC82" s="96"/>
      <c r="DYD82" s="96"/>
      <c r="DYE82" s="96"/>
      <c r="DYF82" s="96"/>
      <c r="DYG82" s="96"/>
      <c r="DYH82" s="96"/>
      <c r="DYI82" s="96"/>
      <c r="DYJ82" s="96"/>
      <c r="DYK82" s="96"/>
      <c r="DYL82" s="96"/>
      <c r="DYM82" s="96"/>
      <c r="DYN82" s="96"/>
      <c r="DYO82" s="96"/>
      <c r="DYP82" s="96"/>
      <c r="DYQ82" s="96"/>
      <c r="DYR82" s="96"/>
      <c r="DYS82" s="96"/>
      <c r="DYT82" s="96"/>
      <c r="DYU82" s="96"/>
      <c r="DYV82" s="96"/>
      <c r="DYW82" s="96"/>
      <c r="DYX82" s="96"/>
      <c r="DYY82" s="96"/>
      <c r="DYZ82" s="96"/>
      <c r="DZA82" s="96"/>
      <c r="DZB82" s="96"/>
      <c r="DZC82" s="96"/>
      <c r="DZD82" s="96"/>
      <c r="DZE82" s="96"/>
      <c r="DZF82" s="96"/>
      <c r="DZG82" s="96"/>
      <c r="DZH82" s="96"/>
      <c r="DZI82" s="96"/>
      <c r="DZJ82" s="96"/>
      <c r="DZK82" s="96"/>
      <c r="DZL82" s="96"/>
      <c r="DZM82" s="96"/>
      <c r="DZN82" s="96"/>
      <c r="DZO82" s="96"/>
      <c r="DZP82" s="96"/>
      <c r="DZQ82" s="96"/>
      <c r="DZR82" s="96"/>
      <c r="DZS82" s="96"/>
      <c r="DZT82" s="96"/>
      <c r="DZU82" s="96"/>
      <c r="DZV82" s="96"/>
      <c r="DZW82" s="96"/>
      <c r="DZX82" s="96"/>
      <c r="DZY82" s="96"/>
      <c r="DZZ82" s="96"/>
      <c r="EAA82" s="96"/>
      <c r="EAB82" s="96"/>
      <c r="EAC82" s="96"/>
      <c r="EAD82" s="96"/>
      <c r="EAE82" s="96"/>
      <c r="EAF82" s="96"/>
      <c r="EAG82" s="96"/>
      <c r="EAH82" s="96"/>
      <c r="EAI82" s="96"/>
      <c r="EAJ82" s="96"/>
      <c r="EAK82" s="96"/>
      <c r="EAL82" s="96"/>
      <c r="EAM82" s="96"/>
      <c r="EAN82" s="96"/>
      <c r="EAO82" s="96"/>
      <c r="EAP82" s="96"/>
      <c r="EAQ82" s="96"/>
      <c r="EAR82" s="96"/>
      <c r="EAS82" s="96"/>
      <c r="EAT82" s="96"/>
      <c r="EAU82" s="96"/>
      <c r="EAV82" s="96"/>
      <c r="EAW82" s="96"/>
      <c r="EAX82" s="96"/>
      <c r="EAY82" s="96"/>
      <c r="EAZ82" s="96"/>
      <c r="EBA82" s="96"/>
      <c r="EBB82" s="96"/>
      <c r="EBC82" s="96"/>
      <c r="EBD82" s="96"/>
      <c r="EBE82" s="96"/>
      <c r="EBF82" s="96"/>
      <c r="EBG82" s="96"/>
      <c r="EBH82" s="96"/>
      <c r="EBI82" s="96"/>
      <c r="EBJ82" s="96"/>
      <c r="EBK82" s="96"/>
      <c r="EBL82" s="96"/>
      <c r="EBM82" s="96"/>
      <c r="EBN82" s="96"/>
      <c r="EBO82" s="96"/>
      <c r="EBP82" s="96"/>
      <c r="EBQ82" s="96"/>
      <c r="EBR82" s="96"/>
      <c r="EBS82" s="96"/>
      <c r="EBT82" s="96"/>
      <c r="EBU82" s="96"/>
      <c r="EBV82" s="96"/>
      <c r="EBW82" s="96"/>
      <c r="EBX82" s="96"/>
      <c r="EBY82" s="96"/>
      <c r="EBZ82" s="96"/>
      <c r="ECA82" s="96"/>
      <c r="ECB82" s="96"/>
      <c r="ECC82" s="96"/>
      <c r="ECD82" s="96"/>
      <c r="ECE82" s="96"/>
      <c r="ECF82" s="96"/>
      <c r="ECG82" s="96"/>
      <c r="ECH82" s="96"/>
      <c r="ECI82" s="96"/>
      <c r="ECJ82" s="96"/>
      <c r="ECK82" s="96"/>
      <c r="ECL82" s="96"/>
      <c r="ECM82" s="96"/>
      <c r="ECN82" s="96"/>
      <c r="ECO82" s="96"/>
      <c r="ECP82" s="96"/>
      <c r="ECQ82" s="96"/>
      <c r="ECR82" s="96"/>
      <c r="ECS82" s="96"/>
      <c r="ECT82" s="96"/>
      <c r="ECU82" s="96"/>
      <c r="ECV82" s="96"/>
      <c r="ECW82" s="96"/>
      <c r="ECX82" s="96"/>
      <c r="ECY82" s="96"/>
      <c r="ECZ82" s="96"/>
      <c r="EDA82" s="96"/>
      <c r="EDB82" s="96"/>
      <c r="EDC82" s="96"/>
      <c r="EDD82" s="96"/>
      <c r="EDE82" s="96"/>
      <c r="EDF82" s="96"/>
      <c r="EDG82" s="96"/>
      <c r="EDH82" s="96"/>
      <c r="EDI82" s="96"/>
      <c r="EDJ82" s="96"/>
      <c r="EDK82" s="96"/>
      <c r="EDL82" s="96"/>
      <c r="EDM82" s="96"/>
      <c r="EDN82" s="96"/>
      <c r="EDO82" s="96"/>
      <c r="EDP82" s="96"/>
      <c r="EDQ82" s="96"/>
      <c r="EDR82" s="96"/>
      <c r="EDS82" s="96"/>
      <c r="EDT82" s="96"/>
      <c r="EDU82" s="96"/>
      <c r="EDV82" s="96"/>
      <c r="EDW82" s="96"/>
      <c r="EDX82" s="96"/>
      <c r="EDY82" s="96"/>
      <c r="EDZ82" s="96"/>
      <c r="EEA82" s="96"/>
      <c r="EEB82" s="96"/>
      <c r="EEC82" s="96"/>
      <c r="EED82" s="96"/>
      <c r="EEE82" s="96"/>
      <c r="EEF82" s="96"/>
      <c r="EEG82" s="96"/>
      <c r="EEH82" s="96"/>
      <c r="EEI82" s="96"/>
      <c r="EEJ82" s="96"/>
      <c r="EEK82" s="96"/>
      <c r="EEL82" s="96"/>
      <c r="EEM82" s="96"/>
      <c r="EEN82" s="96"/>
      <c r="EEO82" s="96"/>
      <c r="EEP82" s="96"/>
      <c r="EEQ82" s="96"/>
      <c r="EER82" s="96"/>
      <c r="EES82" s="96"/>
      <c r="EET82" s="96"/>
      <c r="EEU82" s="96"/>
      <c r="EEV82" s="96"/>
      <c r="EEW82" s="96"/>
      <c r="EEX82" s="96"/>
      <c r="EEY82" s="96"/>
      <c r="EEZ82" s="96"/>
      <c r="EFA82" s="96"/>
      <c r="EFB82" s="96"/>
      <c r="EFC82" s="96"/>
      <c r="EFD82" s="96"/>
      <c r="EFE82" s="96"/>
      <c r="EFF82" s="96"/>
      <c r="EFG82" s="96"/>
      <c r="EFH82" s="96"/>
      <c r="EFI82" s="96"/>
      <c r="EFJ82" s="96"/>
      <c r="EFK82" s="96"/>
      <c r="EFL82" s="96"/>
      <c r="EFM82" s="96"/>
      <c r="EFN82" s="96"/>
      <c r="EFO82" s="96"/>
      <c r="EFP82" s="96"/>
      <c r="EFQ82" s="96"/>
      <c r="EFR82" s="96"/>
      <c r="EFS82" s="96"/>
      <c r="EFT82" s="96"/>
      <c r="EFU82" s="96"/>
      <c r="EFV82" s="96"/>
      <c r="EFW82" s="96"/>
      <c r="EFX82" s="96"/>
      <c r="EFY82" s="96"/>
      <c r="EFZ82" s="96"/>
      <c r="EGA82" s="96"/>
      <c r="EGB82" s="96"/>
      <c r="EGC82" s="96"/>
      <c r="EGD82" s="96"/>
      <c r="EGE82" s="96"/>
      <c r="EGF82" s="96"/>
      <c r="EGG82" s="96"/>
      <c r="EGH82" s="96"/>
      <c r="EGI82" s="96"/>
      <c r="EGJ82" s="96"/>
      <c r="EGK82" s="96"/>
      <c r="EGL82" s="96"/>
      <c r="EGM82" s="96"/>
      <c r="EGN82" s="96"/>
      <c r="EGO82" s="96"/>
      <c r="EGP82" s="96"/>
      <c r="EGQ82" s="96"/>
      <c r="EGR82" s="96"/>
      <c r="EGS82" s="96"/>
      <c r="EGT82" s="96"/>
      <c r="EGU82" s="96"/>
      <c r="EGV82" s="96"/>
      <c r="EGW82" s="96"/>
      <c r="EGX82" s="96"/>
      <c r="EGY82" s="96"/>
      <c r="EGZ82" s="96"/>
      <c r="EHA82" s="96"/>
      <c r="EHB82" s="96"/>
      <c r="EHC82" s="96"/>
      <c r="EHD82" s="96"/>
      <c r="EHE82" s="96"/>
      <c r="EHF82" s="96"/>
      <c r="EHG82" s="96"/>
      <c r="EHH82" s="96"/>
      <c r="EHI82" s="96"/>
      <c r="EHJ82" s="96"/>
      <c r="EHK82" s="96"/>
      <c r="EHL82" s="96"/>
      <c r="EHM82" s="96"/>
      <c r="EHN82" s="96"/>
      <c r="EHO82" s="96"/>
      <c r="EHP82" s="96"/>
      <c r="EHQ82" s="96"/>
      <c r="EHR82" s="96"/>
      <c r="EHS82" s="96"/>
      <c r="EHT82" s="96"/>
      <c r="EHU82" s="96"/>
      <c r="EHV82" s="96"/>
      <c r="EHW82" s="96"/>
      <c r="EHX82" s="96"/>
      <c r="EHY82" s="96"/>
      <c r="EHZ82" s="96"/>
      <c r="EIA82" s="96"/>
      <c r="EIB82" s="96"/>
      <c r="EIC82" s="96"/>
      <c r="EID82" s="96"/>
      <c r="EIE82" s="96"/>
      <c r="EIF82" s="96"/>
      <c r="EIG82" s="96"/>
      <c r="EIH82" s="96"/>
      <c r="EII82" s="96"/>
      <c r="EIJ82" s="96"/>
      <c r="EIK82" s="96"/>
      <c r="EIL82" s="96"/>
      <c r="EIM82" s="96"/>
      <c r="EIN82" s="96"/>
      <c r="EIO82" s="96"/>
      <c r="EIP82" s="96"/>
      <c r="EIQ82" s="96"/>
      <c r="EIR82" s="96"/>
      <c r="EIS82" s="96"/>
      <c r="EIT82" s="96"/>
      <c r="EIU82" s="96"/>
      <c r="EIV82" s="96"/>
      <c r="EIW82" s="96"/>
      <c r="EIX82" s="96"/>
      <c r="EIY82" s="96"/>
      <c r="EIZ82" s="96"/>
      <c r="EJA82" s="96"/>
      <c r="EJB82" s="96"/>
      <c r="EJC82" s="96"/>
      <c r="EJD82" s="96"/>
      <c r="EJE82" s="96"/>
      <c r="EJF82" s="96"/>
      <c r="EJG82" s="96"/>
      <c r="EJH82" s="96"/>
      <c r="EJI82" s="96"/>
      <c r="EJJ82" s="96"/>
      <c r="EJK82" s="96"/>
      <c r="EJL82" s="96"/>
      <c r="EJM82" s="96"/>
      <c r="EJN82" s="96"/>
      <c r="EJO82" s="96"/>
      <c r="EJP82" s="96"/>
      <c r="EJQ82" s="96"/>
      <c r="EJR82" s="96"/>
      <c r="EJS82" s="96"/>
      <c r="EJT82" s="96"/>
      <c r="EJU82" s="96"/>
      <c r="EJV82" s="96"/>
      <c r="EJW82" s="96"/>
      <c r="EJX82" s="96"/>
      <c r="EJY82" s="96"/>
      <c r="EJZ82" s="96"/>
      <c r="EKA82" s="96"/>
      <c r="EKB82" s="96"/>
      <c r="EKC82" s="96"/>
      <c r="EKD82" s="96"/>
      <c r="EKE82" s="96"/>
      <c r="EKF82" s="96"/>
      <c r="EKG82" s="96"/>
      <c r="EKH82" s="96"/>
      <c r="EKI82" s="96"/>
      <c r="EKJ82" s="96"/>
      <c r="EKK82" s="96"/>
      <c r="EKL82" s="96"/>
      <c r="EKM82" s="96"/>
      <c r="EKN82" s="96"/>
      <c r="EKO82" s="96"/>
      <c r="EKP82" s="96"/>
      <c r="EKQ82" s="96"/>
      <c r="EKR82" s="96"/>
      <c r="EKS82" s="96"/>
      <c r="EKT82" s="96"/>
      <c r="EKU82" s="96"/>
      <c r="EKV82" s="96"/>
      <c r="EKW82" s="96"/>
      <c r="EKX82" s="96"/>
      <c r="EKY82" s="96"/>
      <c r="EKZ82" s="96"/>
      <c r="ELA82" s="96"/>
      <c r="ELB82" s="96"/>
      <c r="ELC82" s="96"/>
      <c r="ELD82" s="96"/>
      <c r="ELE82" s="96"/>
      <c r="ELF82" s="96"/>
      <c r="ELG82" s="96"/>
      <c r="ELH82" s="96"/>
      <c r="ELI82" s="96"/>
      <c r="ELJ82" s="96"/>
      <c r="ELK82" s="96"/>
      <c r="ELL82" s="96"/>
      <c r="ELM82" s="96"/>
      <c r="ELN82" s="96"/>
      <c r="ELO82" s="96"/>
      <c r="ELP82" s="96"/>
      <c r="ELQ82" s="96"/>
      <c r="ELR82" s="96"/>
      <c r="ELS82" s="96"/>
      <c r="ELT82" s="96"/>
      <c r="ELU82" s="96"/>
      <c r="ELV82" s="96"/>
      <c r="ELW82" s="96"/>
      <c r="ELX82" s="96"/>
      <c r="ELY82" s="96"/>
      <c r="ELZ82" s="96"/>
      <c r="EMA82" s="96"/>
      <c r="EMB82" s="96"/>
      <c r="EMC82" s="96"/>
      <c r="EMD82" s="96"/>
      <c r="EME82" s="96"/>
      <c r="EMF82" s="96"/>
      <c r="EMG82" s="96"/>
      <c r="EMH82" s="96"/>
      <c r="EMI82" s="96"/>
      <c r="EMJ82" s="96"/>
      <c r="EMK82" s="96"/>
      <c r="EML82" s="96"/>
      <c r="EMM82" s="96"/>
      <c r="EMN82" s="96"/>
      <c r="EMO82" s="96"/>
      <c r="EMP82" s="96"/>
      <c r="EMQ82" s="96"/>
      <c r="EMR82" s="96"/>
      <c r="EMS82" s="96"/>
      <c r="EMT82" s="96"/>
      <c r="EMU82" s="96"/>
      <c r="EMV82" s="96"/>
      <c r="EMW82" s="96"/>
      <c r="EMX82" s="96"/>
      <c r="EMY82" s="96"/>
      <c r="EMZ82" s="96"/>
      <c r="ENA82" s="96"/>
      <c r="ENB82" s="96"/>
      <c r="ENC82" s="96"/>
      <c r="END82" s="96"/>
      <c r="ENE82" s="96"/>
      <c r="ENF82" s="96"/>
      <c r="ENG82" s="96"/>
      <c r="ENH82" s="96"/>
      <c r="ENI82" s="96"/>
      <c r="ENJ82" s="96"/>
      <c r="ENK82" s="96"/>
      <c r="ENL82" s="96"/>
      <c r="ENM82" s="96"/>
      <c r="ENN82" s="96"/>
      <c r="ENO82" s="96"/>
      <c r="ENP82" s="96"/>
      <c r="ENQ82" s="96"/>
      <c r="ENR82" s="96"/>
      <c r="ENS82" s="96"/>
      <c r="ENT82" s="96"/>
      <c r="ENU82" s="96"/>
      <c r="ENV82" s="96"/>
      <c r="ENW82" s="96"/>
      <c r="ENX82" s="96"/>
      <c r="ENY82" s="96"/>
      <c r="ENZ82" s="96"/>
      <c r="EOA82" s="96"/>
      <c r="EOB82" s="96"/>
      <c r="EOC82" s="96"/>
      <c r="EOD82" s="96"/>
      <c r="EOE82" s="96"/>
      <c r="EOF82" s="96"/>
      <c r="EOG82" s="96"/>
      <c r="EOH82" s="96"/>
      <c r="EOI82" s="96"/>
      <c r="EOJ82" s="96"/>
      <c r="EOK82" s="96"/>
      <c r="EOL82" s="96"/>
      <c r="EOM82" s="96"/>
      <c r="EON82" s="96"/>
      <c r="EOO82" s="96"/>
      <c r="EOP82" s="96"/>
      <c r="EOQ82" s="96"/>
      <c r="EOR82" s="96"/>
      <c r="EOS82" s="96"/>
      <c r="EOT82" s="96"/>
      <c r="EOU82" s="96"/>
      <c r="EOV82" s="96"/>
      <c r="EOW82" s="96"/>
      <c r="EOX82" s="96"/>
      <c r="EOY82" s="96"/>
      <c r="EOZ82" s="96"/>
      <c r="EPA82" s="96"/>
      <c r="EPB82" s="96"/>
      <c r="EPC82" s="96"/>
      <c r="EPD82" s="96"/>
      <c r="EPE82" s="96"/>
      <c r="EPF82" s="96"/>
      <c r="EPG82" s="96"/>
      <c r="EPH82" s="96"/>
      <c r="EPI82" s="96"/>
      <c r="EPJ82" s="96"/>
      <c r="EPK82" s="96"/>
      <c r="EPL82" s="96"/>
      <c r="EPM82" s="96"/>
      <c r="EPN82" s="96"/>
      <c r="EPO82" s="96"/>
      <c r="EPP82" s="96"/>
      <c r="EPQ82" s="96"/>
      <c r="EPR82" s="96"/>
      <c r="EPS82" s="96"/>
      <c r="EPT82" s="96"/>
      <c r="EPU82" s="96"/>
      <c r="EPV82" s="96"/>
      <c r="EPW82" s="96"/>
      <c r="EPX82" s="96"/>
      <c r="EPY82" s="96"/>
      <c r="EPZ82" s="96"/>
      <c r="EQA82" s="96"/>
      <c r="EQB82" s="96"/>
      <c r="EQC82" s="96"/>
      <c r="EQD82" s="96"/>
      <c r="EQE82" s="96"/>
      <c r="EQF82" s="96"/>
      <c r="EQG82" s="96"/>
      <c r="EQH82" s="96"/>
      <c r="EQI82" s="96"/>
      <c r="EQJ82" s="96"/>
      <c r="EQK82" s="96"/>
      <c r="EQL82" s="96"/>
      <c r="EQM82" s="96"/>
      <c r="EQN82" s="96"/>
      <c r="EQO82" s="96"/>
      <c r="EQP82" s="96"/>
      <c r="EQQ82" s="96"/>
      <c r="EQR82" s="96"/>
      <c r="EQS82" s="96"/>
      <c r="EQT82" s="96"/>
      <c r="EQU82" s="96"/>
      <c r="EQV82" s="96"/>
      <c r="EQW82" s="96"/>
      <c r="EQX82" s="96"/>
      <c r="EQY82" s="96"/>
      <c r="EQZ82" s="96"/>
      <c r="ERA82" s="96"/>
      <c r="ERB82" s="96"/>
      <c r="ERC82" s="96"/>
      <c r="ERD82" s="96"/>
      <c r="ERE82" s="96"/>
      <c r="ERF82" s="96"/>
      <c r="ERG82" s="96"/>
      <c r="ERH82" s="96"/>
      <c r="ERI82" s="96"/>
      <c r="ERJ82" s="96"/>
      <c r="ERK82" s="96"/>
      <c r="ERL82" s="96"/>
      <c r="ERM82" s="96"/>
      <c r="ERN82" s="96"/>
      <c r="ERO82" s="96"/>
      <c r="ERP82" s="96"/>
      <c r="ERQ82" s="96"/>
      <c r="ERR82" s="96"/>
      <c r="ERS82" s="96"/>
      <c r="ERT82" s="96"/>
      <c r="ERU82" s="96"/>
      <c r="ERV82" s="96"/>
      <c r="ERW82" s="96"/>
      <c r="ERX82" s="96"/>
      <c r="ERY82" s="96"/>
      <c r="ERZ82" s="96"/>
      <c r="ESA82" s="96"/>
      <c r="ESB82" s="96"/>
      <c r="ESC82" s="96"/>
      <c r="ESD82" s="96"/>
      <c r="ESE82" s="96"/>
      <c r="ESF82" s="96"/>
      <c r="ESG82" s="96"/>
      <c r="ESH82" s="96"/>
      <c r="ESI82" s="96"/>
      <c r="ESJ82" s="96"/>
      <c r="ESK82" s="96"/>
      <c r="ESL82" s="96"/>
      <c r="ESM82" s="96"/>
      <c r="ESN82" s="96"/>
      <c r="ESO82" s="96"/>
      <c r="ESP82" s="96"/>
      <c r="ESQ82" s="96"/>
      <c r="ESR82" s="96"/>
      <c r="ESS82" s="96"/>
      <c r="EST82" s="96"/>
      <c r="ESU82" s="96"/>
      <c r="ESV82" s="96"/>
      <c r="ESW82" s="96"/>
      <c r="ESX82" s="96"/>
      <c r="ESY82" s="96"/>
      <c r="ESZ82" s="96"/>
      <c r="ETA82" s="96"/>
      <c r="ETB82" s="96"/>
      <c r="ETC82" s="96"/>
      <c r="ETD82" s="96"/>
      <c r="ETE82" s="96"/>
      <c r="ETF82" s="96"/>
      <c r="ETG82" s="96"/>
      <c r="ETH82" s="96"/>
      <c r="ETI82" s="96"/>
      <c r="ETJ82" s="96"/>
      <c r="ETK82" s="96"/>
      <c r="ETL82" s="96"/>
      <c r="ETM82" s="96"/>
      <c r="ETN82" s="96"/>
      <c r="ETO82" s="96"/>
      <c r="ETP82" s="96"/>
      <c r="ETQ82" s="96"/>
      <c r="ETR82" s="96"/>
      <c r="ETS82" s="96"/>
      <c r="ETT82" s="96"/>
      <c r="ETU82" s="96"/>
      <c r="ETV82" s="96"/>
      <c r="ETW82" s="96"/>
      <c r="ETX82" s="96"/>
      <c r="ETY82" s="96"/>
      <c r="ETZ82" s="96"/>
      <c r="EUA82" s="96"/>
      <c r="EUB82" s="96"/>
      <c r="EUC82" s="96"/>
      <c r="EUD82" s="96"/>
      <c r="EUE82" s="96"/>
      <c r="EUF82" s="96"/>
      <c r="EUG82" s="96"/>
      <c r="EUH82" s="96"/>
      <c r="EUI82" s="96"/>
      <c r="EUJ82" s="96"/>
      <c r="EUK82" s="96"/>
      <c r="EUL82" s="96"/>
      <c r="EUM82" s="96"/>
      <c r="EUN82" s="96"/>
      <c r="EUO82" s="96"/>
      <c r="EUP82" s="96"/>
      <c r="EUQ82" s="96"/>
      <c r="EUR82" s="96"/>
      <c r="EUS82" s="96"/>
      <c r="EUT82" s="96"/>
      <c r="EUU82" s="96"/>
      <c r="EUV82" s="96"/>
      <c r="EUW82" s="96"/>
      <c r="EUX82" s="96"/>
      <c r="EUY82" s="96"/>
      <c r="EUZ82" s="96"/>
      <c r="EVA82" s="96"/>
      <c r="EVB82" s="96"/>
      <c r="EVC82" s="96"/>
      <c r="EVD82" s="96"/>
      <c r="EVE82" s="96"/>
      <c r="EVF82" s="96"/>
      <c r="EVG82" s="96"/>
      <c r="EVH82" s="96"/>
      <c r="EVI82" s="96"/>
      <c r="EVJ82" s="96"/>
      <c r="EVK82" s="96"/>
      <c r="EVL82" s="96"/>
      <c r="EVM82" s="96"/>
      <c r="EVN82" s="96"/>
      <c r="EVO82" s="96"/>
      <c r="EVP82" s="96"/>
      <c r="EVQ82" s="96"/>
      <c r="EVR82" s="96"/>
      <c r="EVS82" s="96"/>
      <c r="EVT82" s="96"/>
      <c r="EVU82" s="96"/>
      <c r="EVV82" s="96"/>
      <c r="EVW82" s="96"/>
      <c r="EVX82" s="96"/>
      <c r="EVY82" s="96"/>
      <c r="EVZ82" s="96"/>
      <c r="EWA82" s="96"/>
      <c r="EWB82" s="96"/>
      <c r="EWC82" s="96"/>
      <c r="EWD82" s="96"/>
      <c r="EWE82" s="96"/>
      <c r="EWF82" s="96"/>
      <c r="EWG82" s="96"/>
      <c r="EWH82" s="96"/>
      <c r="EWI82" s="96"/>
      <c r="EWJ82" s="96"/>
      <c r="EWK82" s="96"/>
      <c r="EWL82" s="96"/>
      <c r="EWM82" s="96"/>
      <c r="EWN82" s="96"/>
      <c r="EWO82" s="96"/>
      <c r="EWP82" s="96"/>
      <c r="EWQ82" s="96"/>
      <c r="EWR82" s="96"/>
      <c r="EWS82" s="96"/>
      <c r="EWT82" s="96"/>
      <c r="EWU82" s="96"/>
      <c r="EWV82" s="96"/>
      <c r="EWW82" s="96"/>
      <c r="EWX82" s="96"/>
      <c r="EWY82" s="96"/>
      <c r="EWZ82" s="96"/>
      <c r="EXA82" s="96"/>
      <c r="EXB82" s="96"/>
      <c r="EXC82" s="96"/>
      <c r="EXD82" s="96"/>
      <c r="EXE82" s="96"/>
      <c r="EXF82" s="96"/>
      <c r="EXG82" s="96"/>
      <c r="EXH82" s="96"/>
      <c r="EXI82" s="96"/>
      <c r="EXJ82" s="96"/>
      <c r="EXK82" s="96"/>
      <c r="EXL82" s="96"/>
      <c r="EXM82" s="96"/>
      <c r="EXN82" s="96"/>
      <c r="EXO82" s="96"/>
      <c r="EXP82" s="96"/>
      <c r="EXQ82" s="96"/>
      <c r="EXR82" s="96"/>
      <c r="EXS82" s="96"/>
      <c r="EXT82" s="96"/>
      <c r="EXU82" s="96"/>
      <c r="EXV82" s="96"/>
      <c r="EXW82" s="96"/>
      <c r="EXX82" s="96"/>
      <c r="EXY82" s="96"/>
      <c r="EXZ82" s="96"/>
      <c r="EYA82" s="96"/>
      <c r="EYB82" s="96"/>
      <c r="EYC82" s="96"/>
      <c r="EYD82" s="96"/>
      <c r="EYE82" s="96"/>
      <c r="EYF82" s="96"/>
      <c r="EYG82" s="96"/>
      <c r="EYH82" s="96"/>
      <c r="EYI82" s="96"/>
      <c r="EYJ82" s="96"/>
      <c r="EYK82" s="96"/>
      <c r="EYL82" s="96"/>
      <c r="EYM82" s="96"/>
      <c r="EYN82" s="96"/>
      <c r="EYO82" s="96"/>
      <c r="EYP82" s="96"/>
      <c r="EYQ82" s="96"/>
      <c r="EYR82" s="96"/>
      <c r="EYS82" s="96"/>
      <c r="EYT82" s="96"/>
      <c r="EYU82" s="96"/>
      <c r="EYV82" s="96"/>
      <c r="EYW82" s="96"/>
      <c r="EYX82" s="96"/>
      <c r="EYY82" s="96"/>
      <c r="EYZ82" s="96"/>
      <c r="EZA82" s="96"/>
      <c r="EZB82" s="96"/>
      <c r="EZC82" s="96"/>
      <c r="EZD82" s="96"/>
      <c r="EZE82" s="96"/>
      <c r="EZF82" s="96"/>
      <c r="EZG82" s="96"/>
      <c r="EZH82" s="96"/>
      <c r="EZI82" s="96"/>
      <c r="EZJ82" s="96"/>
      <c r="EZK82" s="96"/>
      <c r="EZL82" s="96"/>
      <c r="EZM82" s="96"/>
      <c r="EZN82" s="96"/>
      <c r="EZO82" s="96"/>
      <c r="EZP82" s="96"/>
      <c r="EZQ82" s="96"/>
      <c r="EZR82" s="96"/>
      <c r="EZS82" s="96"/>
      <c r="EZT82" s="96"/>
      <c r="EZU82" s="96"/>
      <c r="EZV82" s="96"/>
      <c r="EZW82" s="96"/>
      <c r="EZX82" s="96"/>
      <c r="EZY82" s="96"/>
      <c r="EZZ82" s="96"/>
      <c r="FAA82" s="96"/>
      <c r="FAB82" s="96"/>
      <c r="FAC82" s="96"/>
      <c r="FAD82" s="96"/>
      <c r="FAE82" s="96"/>
      <c r="FAF82" s="96"/>
      <c r="FAG82" s="96"/>
      <c r="FAH82" s="96"/>
      <c r="FAI82" s="96"/>
      <c r="FAJ82" s="96"/>
      <c r="FAK82" s="96"/>
      <c r="FAL82" s="96"/>
      <c r="FAM82" s="96"/>
      <c r="FAN82" s="96"/>
      <c r="FAO82" s="96"/>
      <c r="FAP82" s="96"/>
      <c r="FAQ82" s="96"/>
      <c r="FAR82" s="96"/>
      <c r="FAS82" s="96"/>
      <c r="FAT82" s="96"/>
      <c r="FAU82" s="96"/>
      <c r="FAV82" s="96"/>
      <c r="FAW82" s="96"/>
      <c r="FAX82" s="96"/>
      <c r="FAY82" s="96"/>
      <c r="FAZ82" s="96"/>
      <c r="FBA82" s="96"/>
      <c r="FBB82" s="96"/>
      <c r="FBC82" s="96"/>
      <c r="FBD82" s="96"/>
      <c r="FBE82" s="96"/>
      <c r="FBF82" s="96"/>
      <c r="FBG82" s="96"/>
      <c r="FBH82" s="96"/>
      <c r="FBI82" s="96"/>
      <c r="FBJ82" s="96"/>
      <c r="FBK82" s="96"/>
      <c r="FBL82" s="96"/>
      <c r="FBM82" s="96"/>
      <c r="FBN82" s="96"/>
      <c r="FBO82" s="96"/>
      <c r="FBP82" s="96"/>
      <c r="FBQ82" s="96"/>
      <c r="FBR82" s="96"/>
      <c r="FBS82" s="96"/>
      <c r="FBT82" s="96"/>
      <c r="FBU82" s="96"/>
      <c r="FBV82" s="96"/>
      <c r="FBW82" s="96"/>
      <c r="FBX82" s="96"/>
      <c r="FBY82" s="96"/>
      <c r="FBZ82" s="96"/>
      <c r="FCA82" s="96"/>
      <c r="FCB82" s="96"/>
      <c r="FCC82" s="96"/>
      <c r="FCD82" s="96"/>
      <c r="FCE82" s="96"/>
      <c r="FCF82" s="96"/>
      <c r="FCG82" s="96"/>
      <c r="FCH82" s="96"/>
      <c r="FCI82" s="96"/>
      <c r="FCJ82" s="96"/>
      <c r="FCK82" s="96"/>
      <c r="FCL82" s="96"/>
      <c r="FCM82" s="96"/>
      <c r="FCN82" s="96"/>
      <c r="FCO82" s="96"/>
      <c r="FCP82" s="96"/>
      <c r="FCQ82" s="96"/>
      <c r="FCR82" s="96"/>
      <c r="FCS82" s="96"/>
      <c r="FCT82" s="96"/>
      <c r="FCU82" s="96"/>
      <c r="FCV82" s="96"/>
      <c r="FCW82" s="96"/>
      <c r="FCX82" s="96"/>
      <c r="FCY82" s="96"/>
      <c r="FCZ82" s="96"/>
      <c r="FDA82" s="96"/>
      <c r="FDB82" s="96"/>
      <c r="FDC82" s="96"/>
      <c r="FDD82" s="96"/>
      <c r="FDE82" s="96"/>
      <c r="FDF82" s="96"/>
      <c r="FDG82" s="96"/>
      <c r="FDH82" s="96"/>
      <c r="FDI82" s="96"/>
      <c r="FDJ82" s="96"/>
      <c r="FDK82" s="96"/>
      <c r="FDL82" s="96"/>
      <c r="FDM82" s="96"/>
      <c r="FDN82" s="96"/>
      <c r="FDO82" s="96"/>
      <c r="FDP82" s="96"/>
      <c r="FDQ82" s="96"/>
      <c r="FDR82" s="96"/>
      <c r="FDS82" s="96"/>
      <c r="FDT82" s="96"/>
      <c r="FDU82" s="96"/>
      <c r="FDV82" s="96"/>
      <c r="FDW82" s="96"/>
      <c r="FDX82" s="96"/>
      <c r="FDY82" s="96"/>
      <c r="FDZ82" s="96"/>
      <c r="FEA82" s="96"/>
      <c r="FEB82" s="96"/>
      <c r="FEC82" s="96"/>
      <c r="FED82" s="96"/>
      <c r="FEE82" s="96"/>
      <c r="FEF82" s="96"/>
      <c r="FEG82" s="96"/>
      <c r="FEH82" s="96"/>
      <c r="FEI82" s="96"/>
      <c r="FEJ82" s="96"/>
      <c r="FEK82" s="96"/>
      <c r="FEL82" s="96"/>
      <c r="FEM82" s="96"/>
      <c r="FEN82" s="96"/>
      <c r="FEO82" s="96"/>
      <c r="FEP82" s="96"/>
      <c r="FEQ82" s="96"/>
      <c r="FER82" s="96"/>
      <c r="FES82" s="96"/>
      <c r="FET82" s="96"/>
      <c r="FEU82" s="96"/>
      <c r="FEV82" s="96"/>
      <c r="FEW82" s="96"/>
      <c r="FEX82" s="96"/>
      <c r="FEY82" s="96"/>
      <c r="FEZ82" s="96"/>
      <c r="FFA82" s="96"/>
      <c r="FFB82" s="96"/>
      <c r="FFC82" s="96"/>
      <c r="FFD82" s="96"/>
      <c r="FFE82" s="96"/>
      <c r="FFF82" s="96"/>
      <c r="FFG82" s="96"/>
      <c r="FFH82" s="96"/>
      <c r="FFI82" s="96"/>
      <c r="FFJ82" s="96"/>
      <c r="FFK82" s="96"/>
      <c r="FFL82" s="96"/>
      <c r="FFM82" s="96"/>
      <c r="FFN82" s="96"/>
      <c r="FFO82" s="96"/>
      <c r="FFP82" s="96"/>
      <c r="FFQ82" s="96"/>
      <c r="FFR82" s="96"/>
      <c r="FFS82" s="96"/>
      <c r="FFT82" s="96"/>
      <c r="FFU82" s="96"/>
      <c r="FFV82" s="96"/>
      <c r="FFW82" s="96"/>
      <c r="FFX82" s="96"/>
      <c r="FFY82" s="96"/>
      <c r="FFZ82" s="96"/>
      <c r="FGA82" s="96"/>
      <c r="FGB82" s="96"/>
      <c r="FGC82" s="96"/>
      <c r="FGD82" s="96"/>
      <c r="FGE82" s="96"/>
      <c r="FGF82" s="96"/>
      <c r="FGG82" s="96"/>
      <c r="FGH82" s="96"/>
      <c r="FGI82" s="96"/>
      <c r="FGJ82" s="96"/>
      <c r="FGK82" s="96"/>
      <c r="FGL82" s="96"/>
      <c r="FGM82" s="96"/>
      <c r="FGN82" s="96"/>
      <c r="FGO82" s="96"/>
      <c r="FGP82" s="96"/>
      <c r="FGQ82" s="96"/>
      <c r="FGR82" s="96"/>
      <c r="FGS82" s="96"/>
      <c r="FGT82" s="96"/>
      <c r="FGU82" s="96"/>
      <c r="FGV82" s="96"/>
      <c r="FGW82" s="96"/>
      <c r="FGX82" s="96"/>
      <c r="FGY82" s="96"/>
      <c r="FGZ82" s="96"/>
      <c r="FHA82" s="96"/>
      <c r="FHB82" s="96"/>
      <c r="FHC82" s="96"/>
      <c r="FHD82" s="96"/>
      <c r="FHE82" s="96"/>
      <c r="FHF82" s="96"/>
      <c r="FHG82" s="96"/>
      <c r="FHH82" s="96"/>
      <c r="FHI82" s="96"/>
      <c r="FHJ82" s="96"/>
      <c r="FHK82" s="96"/>
      <c r="FHL82" s="96"/>
      <c r="FHM82" s="96"/>
      <c r="FHN82" s="96"/>
      <c r="FHO82" s="96"/>
      <c r="FHP82" s="96"/>
      <c r="FHQ82" s="96"/>
      <c r="FHR82" s="96"/>
      <c r="FHS82" s="96"/>
      <c r="FHT82" s="96"/>
      <c r="FHU82" s="96"/>
      <c r="FHV82" s="96"/>
      <c r="FHW82" s="96"/>
      <c r="FHX82" s="96"/>
      <c r="FHY82" s="96"/>
      <c r="FHZ82" s="96"/>
      <c r="FIA82" s="96"/>
      <c r="FIB82" s="96"/>
      <c r="FIC82" s="96"/>
      <c r="FID82" s="96"/>
      <c r="FIE82" s="96"/>
      <c r="FIF82" s="96"/>
      <c r="FIG82" s="96"/>
      <c r="FIH82" s="96"/>
      <c r="FII82" s="96"/>
      <c r="FIJ82" s="96"/>
      <c r="FIK82" s="96"/>
      <c r="FIL82" s="96"/>
      <c r="FIM82" s="96"/>
      <c r="FIN82" s="96"/>
      <c r="FIO82" s="96"/>
      <c r="FIP82" s="96"/>
      <c r="FIQ82" s="96"/>
      <c r="FIR82" s="96"/>
      <c r="FIS82" s="96"/>
      <c r="FIT82" s="96"/>
      <c r="FIU82" s="96"/>
      <c r="FIV82" s="96"/>
      <c r="FIW82" s="96"/>
      <c r="FIX82" s="96"/>
      <c r="FIY82" s="96"/>
      <c r="FIZ82" s="96"/>
      <c r="FJA82" s="96"/>
      <c r="FJB82" s="96"/>
      <c r="FJC82" s="96"/>
      <c r="FJD82" s="96"/>
      <c r="FJE82" s="96"/>
      <c r="FJF82" s="96"/>
      <c r="FJG82" s="96"/>
      <c r="FJH82" s="96"/>
      <c r="FJI82" s="96"/>
      <c r="FJJ82" s="96"/>
      <c r="FJK82" s="96"/>
      <c r="FJL82" s="96"/>
      <c r="FJM82" s="96"/>
      <c r="FJN82" s="96"/>
      <c r="FJO82" s="96"/>
      <c r="FJP82" s="96"/>
      <c r="FJQ82" s="96"/>
      <c r="FJR82" s="96"/>
      <c r="FJS82" s="96"/>
      <c r="FJT82" s="96"/>
      <c r="FJU82" s="96"/>
      <c r="FJV82" s="96"/>
      <c r="FJW82" s="96"/>
      <c r="FJX82" s="96"/>
      <c r="FJY82" s="96"/>
      <c r="FJZ82" s="96"/>
      <c r="FKA82" s="96"/>
      <c r="FKB82" s="96"/>
      <c r="FKC82" s="96"/>
      <c r="FKD82" s="96"/>
      <c r="FKE82" s="96"/>
      <c r="FKF82" s="96"/>
      <c r="FKG82" s="96"/>
      <c r="FKH82" s="96"/>
      <c r="FKI82" s="96"/>
      <c r="FKJ82" s="96"/>
      <c r="FKK82" s="96"/>
      <c r="FKL82" s="96"/>
      <c r="FKM82" s="96"/>
      <c r="FKN82" s="96"/>
      <c r="FKO82" s="96"/>
      <c r="FKP82" s="96"/>
      <c r="FKQ82" s="96"/>
      <c r="FKR82" s="96"/>
      <c r="FKS82" s="96"/>
      <c r="FKT82" s="96"/>
      <c r="FKU82" s="96"/>
      <c r="FKV82" s="96"/>
      <c r="FKW82" s="96"/>
      <c r="FKX82" s="96"/>
      <c r="FKY82" s="96"/>
      <c r="FKZ82" s="96"/>
      <c r="FLA82" s="96"/>
      <c r="FLB82" s="96"/>
      <c r="FLC82" s="96"/>
      <c r="FLD82" s="96"/>
      <c r="FLE82" s="96"/>
      <c r="FLF82" s="96"/>
      <c r="FLG82" s="96"/>
      <c r="FLH82" s="96"/>
      <c r="FLI82" s="96"/>
      <c r="FLJ82" s="96"/>
      <c r="FLK82" s="96"/>
      <c r="FLL82" s="96"/>
      <c r="FLM82" s="96"/>
      <c r="FLN82" s="96"/>
      <c r="FLO82" s="96"/>
      <c r="FLP82" s="96"/>
      <c r="FLQ82" s="96"/>
      <c r="FLR82" s="96"/>
      <c r="FLS82" s="96"/>
      <c r="FLT82" s="96"/>
      <c r="FLU82" s="96"/>
      <c r="FLV82" s="96"/>
      <c r="FLW82" s="96"/>
      <c r="FLX82" s="96"/>
      <c r="FLY82" s="96"/>
      <c r="FLZ82" s="96"/>
      <c r="FMA82" s="96"/>
      <c r="FMB82" s="96"/>
      <c r="FMC82" s="96"/>
      <c r="FMD82" s="96"/>
      <c r="FME82" s="96"/>
      <c r="FMF82" s="96"/>
      <c r="FMG82" s="96"/>
      <c r="FMH82" s="96"/>
      <c r="FMI82" s="96"/>
      <c r="FMJ82" s="96"/>
      <c r="FMK82" s="96"/>
      <c r="FML82" s="96"/>
      <c r="FMM82" s="96"/>
      <c r="FMN82" s="96"/>
      <c r="FMO82" s="96"/>
      <c r="FMP82" s="96"/>
      <c r="FMQ82" s="96"/>
      <c r="FMR82" s="96"/>
      <c r="FMS82" s="96"/>
      <c r="FMT82" s="96"/>
      <c r="FMU82" s="96"/>
      <c r="FMV82" s="96"/>
      <c r="FMW82" s="96"/>
      <c r="FMX82" s="96"/>
      <c r="FMY82" s="96"/>
      <c r="FMZ82" s="96"/>
      <c r="FNA82" s="96"/>
      <c r="FNB82" s="96"/>
      <c r="FNC82" s="96"/>
      <c r="FND82" s="96"/>
      <c r="FNE82" s="96"/>
      <c r="FNF82" s="96"/>
      <c r="FNG82" s="96"/>
      <c r="FNH82" s="96"/>
      <c r="FNI82" s="96"/>
      <c r="FNJ82" s="96"/>
      <c r="FNK82" s="96"/>
      <c r="FNL82" s="96"/>
      <c r="FNM82" s="96"/>
      <c r="FNN82" s="96"/>
      <c r="FNO82" s="96"/>
      <c r="FNP82" s="96"/>
      <c r="FNQ82" s="96"/>
      <c r="FNR82" s="96"/>
      <c r="FNS82" s="96"/>
      <c r="FNT82" s="96"/>
      <c r="FNU82" s="96"/>
      <c r="FNV82" s="96"/>
      <c r="FNW82" s="96"/>
      <c r="FNX82" s="96"/>
      <c r="FNY82" s="96"/>
      <c r="FNZ82" s="96"/>
      <c r="FOA82" s="96"/>
      <c r="FOB82" s="96"/>
      <c r="FOC82" s="96"/>
      <c r="FOD82" s="96"/>
      <c r="FOE82" s="96"/>
      <c r="FOF82" s="96"/>
      <c r="FOG82" s="96"/>
      <c r="FOH82" s="96"/>
      <c r="FOI82" s="96"/>
      <c r="FOJ82" s="96"/>
      <c r="FOK82" s="96"/>
      <c r="FOL82" s="96"/>
      <c r="FOM82" s="96"/>
      <c r="FON82" s="96"/>
      <c r="FOO82" s="96"/>
      <c r="FOP82" s="96"/>
      <c r="FOQ82" s="96"/>
      <c r="FOR82" s="96"/>
      <c r="FOS82" s="96"/>
      <c r="FOT82" s="96"/>
      <c r="FOU82" s="96"/>
      <c r="FOV82" s="96"/>
      <c r="FOW82" s="96"/>
      <c r="FOX82" s="96"/>
      <c r="FOY82" s="96"/>
      <c r="FOZ82" s="96"/>
      <c r="FPA82" s="96"/>
      <c r="FPB82" s="96"/>
      <c r="FPC82" s="96"/>
      <c r="FPD82" s="96"/>
      <c r="FPE82" s="96"/>
      <c r="FPF82" s="96"/>
      <c r="FPG82" s="96"/>
      <c r="FPH82" s="96"/>
      <c r="FPI82" s="96"/>
      <c r="FPJ82" s="96"/>
      <c r="FPK82" s="96"/>
      <c r="FPL82" s="96"/>
      <c r="FPM82" s="96"/>
      <c r="FPN82" s="96"/>
      <c r="FPO82" s="96"/>
      <c r="FPP82" s="96"/>
      <c r="FPQ82" s="96"/>
      <c r="FPR82" s="96"/>
      <c r="FPS82" s="96"/>
      <c r="FPT82" s="96"/>
      <c r="FPU82" s="96"/>
      <c r="FPV82" s="96"/>
      <c r="FPW82" s="96"/>
      <c r="FPX82" s="96"/>
      <c r="FPY82" s="96"/>
      <c r="FPZ82" s="96"/>
      <c r="FQA82" s="96"/>
      <c r="FQB82" s="96"/>
      <c r="FQC82" s="96"/>
      <c r="FQD82" s="96"/>
      <c r="FQE82" s="96"/>
      <c r="FQF82" s="96"/>
      <c r="FQG82" s="96"/>
      <c r="FQH82" s="96"/>
      <c r="FQI82" s="96"/>
      <c r="FQJ82" s="96"/>
      <c r="FQK82" s="96"/>
      <c r="FQL82" s="96"/>
      <c r="FQM82" s="96"/>
      <c r="FQN82" s="96"/>
      <c r="FQO82" s="96"/>
      <c r="FQP82" s="96"/>
      <c r="FQQ82" s="96"/>
      <c r="FQR82" s="96"/>
      <c r="FQS82" s="96"/>
      <c r="FQT82" s="96"/>
      <c r="FQU82" s="96"/>
      <c r="FQV82" s="96"/>
      <c r="FQW82" s="96"/>
      <c r="FQX82" s="96"/>
      <c r="FQY82" s="96"/>
      <c r="FQZ82" s="96"/>
      <c r="FRA82" s="96"/>
      <c r="FRB82" s="96"/>
      <c r="FRC82" s="96"/>
      <c r="FRD82" s="96"/>
      <c r="FRE82" s="96"/>
      <c r="FRF82" s="96"/>
      <c r="FRG82" s="96"/>
      <c r="FRH82" s="96"/>
      <c r="FRI82" s="96"/>
      <c r="FRJ82" s="96"/>
      <c r="FRK82" s="96"/>
      <c r="FRL82" s="96"/>
      <c r="FRM82" s="96"/>
      <c r="FRN82" s="96"/>
      <c r="FRO82" s="96"/>
      <c r="FRP82" s="96"/>
      <c r="FRQ82" s="96"/>
      <c r="FRR82" s="96"/>
      <c r="FRS82" s="96"/>
      <c r="FRT82" s="96"/>
      <c r="FRU82" s="96"/>
      <c r="FRV82" s="96"/>
      <c r="FRW82" s="96"/>
      <c r="FRX82" s="96"/>
      <c r="FRY82" s="96"/>
      <c r="FRZ82" s="96"/>
      <c r="FSA82" s="96"/>
      <c r="FSB82" s="96"/>
      <c r="FSC82" s="96"/>
      <c r="FSD82" s="96"/>
      <c r="FSE82" s="96"/>
      <c r="FSF82" s="96"/>
      <c r="FSG82" s="96"/>
      <c r="FSH82" s="96"/>
      <c r="FSI82" s="96"/>
      <c r="FSJ82" s="96"/>
      <c r="FSK82" s="96"/>
      <c r="FSL82" s="96"/>
      <c r="FSM82" s="96"/>
      <c r="FSN82" s="96"/>
      <c r="FSO82" s="96"/>
      <c r="FSP82" s="96"/>
      <c r="FSQ82" s="96"/>
      <c r="FSR82" s="96"/>
      <c r="FSS82" s="96"/>
      <c r="FST82" s="96"/>
      <c r="FSU82" s="96"/>
      <c r="FSV82" s="96"/>
      <c r="FSW82" s="96"/>
      <c r="FSX82" s="96"/>
      <c r="FSY82" s="96"/>
      <c r="FSZ82" s="96"/>
      <c r="FTA82" s="96"/>
      <c r="FTB82" s="96"/>
      <c r="FTC82" s="96"/>
      <c r="FTD82" s="96"/>
      <c r="FTE82" s="96"/>
      <c r="FTF82" s="96"/>
      <c r="FTG82" s="96"/>
      <c r="FTH82" s="96"/>
      <c r="FTI82" s="96"/>
      <c r="FTJ82" s="96"/>
      <c r="FTK82" s="96"/>
      <c r="FTL82" s="96"/>
      <c r="FTM82" s="96"/>
      <c r="FTN82" s="96"/>
      <c r="FTO82" s="96"/>
      <c r="FTP82" s="96"/>
      <c r="FTQ82" s="96"/>
      <c r="FTR82" s="96"/>
      <c r="FTS82" s="96"/>
      <c r="FTT82" s="96"/>
      <c r="FTU82" s="96"/>
      <c r="FTV82" s="96"/>
      <c r="FTW82" s="96"/>
      <c r="FTX82" s="96"/>
      <c r="FTY82" s="96"/>
      <c r="FTZ82" s="96"/>
      <c r="FUA82" s="96"/>
      <c r="FUB82" s="96"/>
      <c r="FUC82" s="96"/>
      <c r="FUD82" s="96"/>
      <c r="FUE82" s="96"/>
      <c r="FUF82" s="96"/>
      <c r="FUG82" s="96"/>
      <c r="FUH82" s="96"/>
      <c r="FUI82" s="96"/>
      <c r="FUJ82" s="96"/>
      <c r="FUK82" s="96"/>
      <c r="FUL82" s="96"/>
      <c r="FUM82" s="96"/>
      <c r="FUN82" s="96"/>
      <c r="FUO82" s="96"/>
      <c r="FUP82" s="96"/>
      <c r="FUQ82" s="96"/>
      <c r="FUR82" s="96"/>
      <c r="FUS82" s="96"/>
      <c r="FUT82" s="96"/>
      <c r="FUU82" s="96"/>
      <c r="FUV82" s="96"/>
      <c r="FUW82" s="96"/>
      <c r="FUX82" s="96"/>
      <c r="FUY82" s="96"/>
      <c r="FUZ82" s="96"/>
      <c r="FVA82" s="96"/>
      <c r="FVB82" s="96"/>
      <c r="FVC82" s="96"/>
      <c r="FVD82" s="96"/>
      <c r="FVE82" s="96"/>
      <c r="FVF82" s="96"/>
      <c r="FVG82" s="96"/>
      <c r="FVH82" s="96"/>
      <c r="FVI82" s="96"/>
      <c r="FVJ82" s="96"/>
      <c r="FVK82" s="96"/>
      <c r="FVL82" s="96"/>
      <c r="FVM82" s="96"/>
      <c r="FVN82" s="96"/>
      <c r="FVO82" s="96"/>
      <c r="FVP82" s="96"/>
      <c r="FVQ82" s="96"/>
      <c r="FVR82" s="96"/>
      <c r="FVS82" s="96"/>
      <c r="FVT82" s="96"/>
      <c r="FVU82" s="96"/>
      <c r="FVV82" s="96"/>
      <c r="FVW82" s="96"/>
      <c r="FVX82" s="96"/>
      <c r="FVY82" s="96"/>
      <c r="FVZ82" s="96"/>
      <c r="FWA82" s="96"/>
      <c r="FWB82" s="96"/>
      <c r="FWC82" s="96"/>
      <c r="FWD82" s="96"/>
      <c r="FWE82" s="96"/>
      <c r="FWF82" s="96"/>
      <c r="FWG82" s="96"/>
      <c r="FWH82" s="96"/>
      <c r="FWI82" s="96"/>
      <c r="FWJ82" s="96"/>
      <c r="FWK82" s="96"/>
      <c r="FWL82" s="96"/>
      <c r="FWM82" s="96"/>
      <c r="FWN82" s="96"/>
      <c r="FWO82" s="96"/>
      <c r="FWP82" s="96"/>
      <c r="FWQ82" s="96"/>
      <c r="FWR82" s="96"/>
      <c r="FWS82" s="96"/>
      <c r="FWT82" s="96"/>
      <c r="FWU82" s="96"/>
      <c r="FWV82" s="96"/>
      <c r="FWW82" s="96"/>
      <c r="FWX82" s="96"/>
      <c r="FWY82" s="96"/>
      <c r="FWZ82" s="96"/>
      <c r="FXA82" s="96"/>
      <c r="FXB82" s="96"/>
      <c r="FXC82" s="96"/>
      <c r="FXD82" s="96"/>
      <c r="FXE82" s="96"/>
      <c r="FXF82" s="96"/>
      <c r="FXG82" s="96"/>
      <c r="FXH82" s="96"/>
      <c r="FXI82" s="96"/>
      <c r="FXJ82" s="96"/>
      <c r="FXK82" s="96"/>
      <c r="FXL82" s="96"/>
      <c r="FXM82" s="96"/>
      <c r="FXN82" s="96"/>
      <c r="FXO82" s="96"/>
      <c r="FXP82" s="96"/>
      <c r="FXQ82" s="96"/>
      <c r="FXR82" s="96"/>
      <c r="FXS82" s="96"/>
      <c r="FXT82" s="96"/>
      <c r="FXU82" s="96"/>
      <c r="FXV82" s="96"/>
      <c r="FXW82" s="96"/>
      <c r="FXX82" s="96"/>
      <c r="FXY82" s="96"/>
      <c r="FXZ82" s="96"/>
      <c r="FYA82" s="96"/>
      <c r="FYB82" s="96"/>
      <c r="FYC82" s="96"/>
      <c r="FYD82" s="96"/>
      <c r="FYE82" s="96"/>
      <c r="FYF82" s="96"/>
      <c r="FYG82" s="96"/>
      <c r="FYH82" s="96"/>
      <c r="FYI82" s="96"/>
      <c r="FYJ82" s="96"/>
      <c r="FYK82" s="96"/>
      <c r="FYL82" s="96"/>
      <c r="FYM82" s="96"/>
      <c r="FYN82" s="96"/>
      <c r="FYO82" s="96"/>
      <c r="FYP82" s="96"/>
      <c r="FYQ82" s="96"/>
      <c r="FYR82" s="96"/>
      <c r="FYS82" s="96"/>
      <c r="FYT82" s="96"/>
      <c r="FYU82" s="96"/>
      <c r="FYV82" s="96"/>
      <c r="FYW82" s="96"/>
      <c r="FYX82" s="96"/>
      <c r="FYY82" s="96"/>
      <c r="FYZ82" s="96"/>
      <c r="FZA82" s="96"/>
      <c r="FZB82" s="96"/>
      <c r="FZC82" s="96"/>
      <c r="FZD82" s="96"/>
      <c r="FZE82" s="96"/>
      <c r="FZF82" s="96"/>
      <c r="FZG82" s="96"/>
      <c r="FZH82" s="96"/>
      <c r="FZI82" s="96"/>
      <c r="FZJ82" s="96"/>
      <c r="FZK82" s="96"/>
      <c r="FZL82" s="96"/>
      <c r="FZM82" s="96"/>
      <c r="FZN82" s="96"/>
      <c r="FZO82" s="96"/>
      <c r="FZP82" s="96"/>
      <c r="FZQ82" s="96"/>
      <c r="FZR82" s="96"/>
      <c r="FZS82" s="96"/>
      <c r="FZT82" s="96"/>
      <c r="FZU82" s="96"/>
      <c r="FZV82" s="96"/>
      <c r="FZW82" s="96"/>
      <c r="FZX82" s="96"/>
      <c r="FZY82" s="96"/>
      <c r="FZZ82" s="96"/>
      <c r="GAA82" s="96"/>
      <c r="GAB82" s="96"/>
      <c r="GAC82" s="96"/>
      <c r="GAD82" s="96"/>
      <c r="GAE82" s="96"/>
      <c r="GAF82" s="96"/>
      <c r="GAG82" s="96"/>
      <c r="GAH82" s="96"/>
      <c r="GAI82" s="96"/>
      <c r="GAJ82" s="96"/>
      <c r="GAK82" s="96"/>
      <c r="GAL82" s="96"/>
      <c r="GAM82" s="96"/>
      <c r="GAN82" s="96"/>
      <c r="GAO82" s="96"/>
      <c r="GAP82" s="96"/>
      <c r="GAQ82" s="96"/>
      <c r="GAR82" s="96"/>
      <c r="GAS82" s="96"/>
      <c r="GAT82" s="96"/>
      <c r="GAU82" s="96"/>
      <c r="GAV82" s="96"/>
      <c r="GAW82" s="96"/>
      <c r="GAX82" s="96"/>
      <c r="GAY82" s="96"/>
      <c r="GAZ82" s="96"/>
      <c r="GBA82" s="96"/>
      <c r="GBB82" s="96"/>
      <c r="GBC82" s="96"/>
      <c r="GBD82" s="96"/>
      <c r="GBE82" s="96"/>
      <c r="GBF82" s="96"/>
      <c r="GBG82" s="96"/>
      <c r="GBH82" s="96"/>
      <c r="GBI82" s="96"/>
      <c r="GBJ82" s="96"/>
      <c r="GBK82" s="96"/>
      <c r="GBL82" s="96"/>
      <c r="GBM82" s="96"/>
      <c r="GBN82" s="96"/>
      <c r="GBO82" s="96"/>
      <c r="GBP82" s="96"/>
      <c r="GBQ82" s="96"/>
      <c r="GBR82" s="96"/>
      <c r="GBS82" s="96"/>
      <c r="GBT82" s="96"/>
      <c r="GBU82" s="96"/>
      <c r="GBV82" s="96"/>
      <c r="GBW82" s="96"/>
      <c r="GBX82" s="96"/>
      <c r="GBY82" s="96"/>
      <c r="GBZ82" s="96"/>
      <c r="GCA82" s="96"/>
      <c r="GCB82" s="96"/>
      <c r="GCC82" s="96"/>
      <c r="GCD82" s="96"/>
      <c r="GCE82" s="96"/>
      <c r="GCF82" s="96"/>
      <c r="GCG82" s="96"/>
      <c r="GCH82" s="96"/>
      <c r="GCI82" s="96"/>
      <c r="GCJ82" s="96"/>
      <c r="GCK82" s="96"/>
      <c r="GCL82" s="96"/>
      <c r="GCM82" s="96"/>
      <c r="GCN82" s="96"/>
      <c r="GCO82" s="96"/>
      <c r="GCP82" s="96"/>
      <c r="GCQ82" s="96"/>
      <c r="GCR82" s="96"/>
      <c r="GCS82" s="96"/>
      <c r="GCT82" s="96"/>
      <c r="GCU82" s="96"/>
      <c r="GCV82" s="96"/>
      <c r="GCW82" s="96"/>
      <c r="GCX82" s="96"/>
      <c r="GCY82" s="96"/>
      <c r="GCZ82" s="96"/>
      <c r="GDA82" s="96"/>
      <c r="GDB82" s="96"/>
      <c r="GDC82" s="96"/>
      <c r="GDD82" s="96"/>
      <c r="GDE82" s="96"/>
      <c r="GDF82" s="96"/>
      <c r="GDG82" s="96"/>
      <c r="GDH82" s="96"/>
      <c r="GDI82" s="96"/>
      <c r="GDJ82" s="96"/>
      <c r="GDK82" s="96"/>
      <c r="GDL82" s="96"/>
      <c r="GDM82" s="96"/>
      <c r="GDN82" s="96"/>
      <c r="GDO82" s="96"/>
      <c r="GDP82" s="96"/>
      <c r="GDQ82" s="96"/>
      <c r="GDR82" s="96"/>
      <c r="GDS82" s="96"/>
      <c r="GDT82" s="96"/>
      <c r="GDU82" s="96"/>
      <c r="GDV82" s="96"/>
      <c r="GDW82" s="96"/>
      <c r="GDX82" s="96"/>
      <c r="GDY82" s="96"/>
      <c r="GDZ82" s="96"/>
      <c r="GEA82" s="96"/>
      <c r="GEB82" s="96"/>
      <c r="GEC82" s="96"/>
      <c r="GED82" s="96"/>
      <c r="GEE82" s="96"/>
      <c r="GEF82" s="96"/>
      <c r="GEG82" s="96"/>
      <c r="GEH82" s="96"/>
      <c r="GEI82" s="96"/>
      <c r="GEJ82" s="96"/>
      <c r="GEK82" s="96"/>
      <c r="GEL82" s="96"/>
      <c r="GEM82" s="96"/>
      <c r="GEN82" s="96"/>
      <c r="GEO82" s="96"/>
      <c r="GEP82" s="96"/>
      <c r="GEQ82" s="96"/>
      <c r="GER82" s="96"/>
      <c r="GES82" s="96"/>
      <c r="GET82" s="96"/>
      <c r="GEU82" s="96"/>
      <c r="GEV82" s="96"/>
      <c r="GEW82" s="96"/>
      <c r="GEX82" s="96"/>
      <c r="GEY82" s="96"/>
      <c r="GEZ82" s="96"/>
      <c r="GFA82" s="96"/>
      <c r="GFB82" s="96"/>
      <c r="GFC82" s="96"/>
      <c r="GFD82" s="96"/>
      <c r="GFE82" s="96"/>
      <c r="GFF82" s="96"/>
      <c r="GFG82" s="96"/>
      <c r="GFH82" s="96"/>
      <c r="GFI82" s="96"/>
      <c r="GFJ82" s="96"/>
      <c r="GFK82" s="96"/>
      <c r="GFL82" s="96"/>
      <c r="GFM82" s="96"/>
      <c r="GFN82" s="96"/>
      <c r="GFO82" s="96"/>
      <c r="GFP82" s="96"/>
      <c r="GFQ82" s="96"/>
      <c r="GFR82" s="96"/>
      <c r="GFS82" s="96"/>
      <c r="GFT82" s="96"/>
      <c r="GFU82" s="96"/>
      <c r="GFV82" s="96"/>
      <c r="GFW82" s="96"/>
      <c r="GFX82" s="96"/>
      <c r="GFY82" s="96"/>
      <c r="GFZ82" s="96"/>
      <c r="GGA82" s="96"/>
      <c r="GGB82" s="96"/>
      <c r="GGC82" s="96"/>
      <c r="GGD82" s="96"/>
      <c r="GGE82" s="96"/>
      <c r="GGF82" s="96"/>
      <c r="GGG82" s="96"/>
      <c r="GGH82" s="96"/>
      <c r="GGI82" s="96"/>
      <c r="GGJ82" s="96"/>
      <c r="GGK82" s="96"/>
      <c r="GGL82" s="96"/>
      <c r="GGM82" s="96"/>
      <c r="GGN82" s="96"/>
      <c r="GGO82" s="96"/>
      <c r="GGP82" s="96"/>
      <c r="GGQ82" s="96"/>
      <c r="GGR82" s="96"/>
      <c r="GGS82" s="96"/>
      <c r="GGT82" s="96"/>
      <c r="GGU82" s="96"/>
      <c r="GGV82" s="96"/>
      <c r="GGW82" s="96"/>
      <c r="GGX82" s="96"/>
      <c r="GGY82" s="96"/>
      <c r="GGZ82" s="96"/>
      <c r="GHA82" s="96"/>
      <c r="GHB82" s="96"/>
      <c r="GHC82" s="96"/>
      <c r="GHD82" s="96"/>
      <c r="GHE82" s="96"/>
      <c r="GHF82" s="96"/>
      <c r="GHG82" s="96"/>
      <c r="GHH82" s="96"/>
      <c r="GHI82" s="96"/>
      <c r="GHJ82" s="96"/>
      <c r="GHK82" s="96"/>
      <c r="GHL82" s="96"/>
      <c r="GHM82" s="96"/>
      <c r="GHN82" s="96"/>
      <c r="GHO82" s="96"/>
      <c r="GHP82" s="96"/>
      <c r="GHQ82" s="96"/>
      <c r="GHR82" s="96"/>
      <c r="GHS82" s="96"/>
      <c r="GHT82" s="96"/>
      <c r="GHU82" s="96"/>
      <c r="GHV82" s="96"/>
      <c r="GHW82" s="96"/>
      <c r="GHX82" s="96"/>
      <c r="GHY82" s="96"/>
      <c r="GHZ82" s="96"/>
      <c r="GIA82" s="96"/>
      <c r="GIB82" s="96"/>
      <c r="GIC82" s="96"/>
      <c r="GID82" s="96"/>
      <c r="GIE82" s="96"/>
      <c r="GIF82" s="96"/>
      <c r="GIG82" s="96"/>
      <c r="GIH82" s="96"/>
      <c r="GII82" s="96"/>
      <c r="GIJ82" s="96"/>
      <c r="GIK82" s="96"/>
      <c r="GIL82" s="96"/>
      <c r="GIM82" s="96"/>
      <c r="GIN82" s="96"/>
      <c r="GIO82" s="96"/>
      <c r="GIP82" s="96"/>
      <c r="GIQ82" s="96"/>
      <c r="GIR82" s="96"/>
      <c r="GIS82" s="96"/>
      <c r="GIT82" s="96"/>
      <c r="GIU82" s="96"/>
      <c r="GIV82" s="96"/>
      <c r="GIW82" s="96"/>
      <c r="GIX82" s="96"/>
      <c r="GIY82" s="96"/>
      <c r="GIZ82" s="96"/>
      <c r="GJA82" s="96"/>
      <c r="GJB82" s="96"/>
      <c r="GJC82" s="96"/>
      <c r="GJD82" s="96"/>
      <c r="GJE82" s="96"/>
      <c r="GJF82" s="96"/>
      <c r="GJG82" s="96"/>
      <c r="GJH82" s="96"/>
      <c r="GJI82" s="96"/>
      <c r="GJJ82" s="96"/>
      <c r="GJK82" s="96"/>
      <c r="GJL82" s="96"/>
      <c r="GJM82" s="96"/>
      <c r="GJN82" s="96"/>
      <c r="GJO82" s="96"/>
      <c r="GJP82" s="96"/>
      <c r="GJQ82" s="96"/>
      <c r="GJR82" s="96"/>
      <c r="GJS82" s="96"/>
      <c r="GJT82" s="96"/>
      <c r="GJU82" s="96"/>
      <c r="GJV82" s="96"/>
      <c r="GJW82" s="96"/>
      <c r="GJX82" s="96"/>
      <c r="GJY82" s="96"/>
      <c r="GJZ82" s="96"/>
      <c r="GKA82" s="96"/>
      <c r="GKB82" s="96"/>
      <c r="GKC82" s="96"/>
      <c r="GKD82" s="96"/>
      <c r="GKE82" s="96"/>
      <c r="GKF82" s="96"/>
      <c r="GKG82" s="96"/>
      <c r="GKH82" s="96"/>
      <c r="GKI82" s="96"/>
      <c r="GKJ82" s="96"/>
      <c r="GKK82" s="96"/>
      <c r="GKL82" s="96"/>
      <c r="GKM82" s="96"/>
      <c r="GKN82" s="96"/>
      <c r="GKO82" s="96"/>
      <c r="GKP82" s="96"/>
      <c r="GKQ82" s="96"/>
      <c r="GKR82" s="96"/>
      <c r="GKS82" s="96"/>
      <c r="GKT82" s="96"/>
      <c r="GKU82" s="96"/>
      <c r="GKV82" s="96"/>
      <c r="GKW82" s="96"/>
      <c r="GKX82" s="96"/>
      <c r="GKY82" s="96"/>
      <c r="GKZ82" s="96"/>
      <c r="GLA82" s="96"/>
      <c r="GLB82" s="96"/>
      <c r="GLC82" s="96"/>
      <c r="GLD82" s="96"/>
      <c r="GLE82" s="96"/>
      <c r="GLF82" s="96"/>
      <c r="GLG82" s="96"/>
      <c r="GLH82" s="96"/>
      <c r="GLI82" s="96"/>
      <c r="GLJ82" s="96"/>
      <c r="GLK82" s="96"/>
      <c r="GLL82" s="96"/>
      <c r="GLM82" s="96"/>
      <c r="GLN82" s="96"/>
      <c r="GLO82" s="96"/>
      <c r="GLP82" s="96"/>
      <c r="GLQ82" s="96"/>
      <c r="GLR82" s="96"/>
      <c r="GLS82" s="96"/>
      <c r="GLT82" s="96"/>
      <c r="GLU82" s="96"/>
      <c r="GLV82" s="96"/>
      <c r="GLW82" s="96"/>
      <c r="GLX82" s="96"/>
      <c r="GLY82" s="96"/>
      <c r="GLZ82" s="96"/>
      <c r="GMA82" s="96"/>
      <c r="GMB82" s="96"/>
      <c r="GMC82" s="96"/>
      <c r="GMD82" s="96"/>
      <c r="GME82" s="96"/>
      <c r="GMF82" s="96"/>
      <c r="GMG82" s="96"/>
      <c r="GMH82" s="96"/>
      <c r="GMI82" s="96"/>
      <c r="GMJ82" s="96"/>
      <c r="GMK82" s="96"/>
      <c r="GML82" s="96"/>
      <c r="GMM82" s="96"/>
      <c r="GMN82" s="96"/>
      <c r="GMO82" s="96"/>
      <c r="GMP82" s="96"/>
      <c r="GMQ82" s="96"/>
      <c r="GMR82" s="96"/>
      <c r="GMS82" s="96"/>
      <c r="GMT82" s="96"/>
      <c r="GMU82" s="96"/>
      <c r="GMV82" s="96"/>
      <c r="GMW82" s="96"/>
      <c r="GMX82" s="96"/>
      <c r="GMY82" s="96"/>
      <c r="GMZ82" s="96"/>
      <c r="GNA82" s="96"/>
      <c r="GNB82" s="96"/>
      <c r="GNC82" s="96"/>
      <c r="GND82" s="96"/>
      <c r="GNE82" s="96"/>
      <c r="GNF82" s="96"/>
      <c r="GNG82" s="96"/>
      <c r="GNH82" s="96"/>
      <c r="GNI82" s="96"/>
      <c r="GNJ82" s="96"/>
      <c r="GNK82" s="96"/>
      <c r="GNL82" s="96"/>
      <c r="GNM82" s="96"/>
      <c r="GNN82" s="96"/>
      <c r="GNO82" s="96"/>
      <c r="GNP82" s="96"/>
      <c r="GNQ82" s="96"/>
      <c r="GNR82" s="96"/>
      <c r="GNS82" s="96"/>
      <c r="GNT82" s="96"/>
      <c r="GNU82" s="96"/>
      <c r="GNV82" s="96"/>
      <c r="GNW82" s="96"/>
      <c r="GNX82" s="96"/>
      <c r="GNY82" s="96"/>
      <c r="GNZ82" s="96"/>
      <c r="GOA82" s="96"/>
      <c r="GOB82" s="96"/>
      <c r="GOC82" s="96"/>
      <c r="GOD82" s="96"/>
      <c r="GOE82" s="96"/>
      <c r="GOF82" s="96"/>
      <c r="GOG82" s="96"/>
      <c r="GOH82" s="96"/>
      <c r="GOI82" s="96"/>
      <c r="GOJ82" s="96"/>
      <c r="GOK82" s="96"/>
      <c r="GOL82" s="96"/>
      <c r="GOM82" s="96"/>
      <c r="GON82" s="96"/>
      <c r="GOO82" s="96"/>
      <c r="GOP82" s="96"/>
      <c r="GOQ82" s="96"/>
      <c r="GOR82" s="96"/>
      <c r="GOS82" s="96"/>
      <c r="GOT82" s="96"/>
      <c r="GOU82" s="96"/>
      <c r="GOV82" s="96"/>
      <c r="GOW82" s="96"/>
      <c r="GOX82" s="96"/>
      <c r="GOY82" s="96"/>
      <c r="GOZ82" s="96"/>
      <c r="GPA82" s="96"/>
      <c r="GPB82" s="96"/>
      <c r="GPC82" s="96"/>
      <c r="GPD82" s="96"/>
      <c r="GPE82" s="96"/>
      <c r="GPF82" s="96"/>
      <c r="GPG82" s="96"/>
      <c r="GPH82" s="96"/>
      <c r="GPI82" s="96"/>
      <c r="GPJ82" s="96"/>
      <c r="GPK82" s="96"/>
      <c r="GPL82" s="96"/>
      <c r="GPM82" s="96"/>
      <c r="GPN82" s="96"/>
      <c r="GPO82" s="96"/>
      <c r="GPP82" s="96"/>
      <c r="GPQ82" s="96"/>
      <c r="GPR82" s="96"/>
      <c r="GPS82" s="96"/>
      <c r="GPT82" s="96"/>
      <c r="GPU82" s="96"/>
      <c r="GPV82" s="96"/>
      <c r="GPW82" s="96"/>
      <c r="GPX82" s="96"/>
      <c r="GPY82" s="96"/>
      <c r="GPZ82" s="96"/>
      <c r="GQA82" s="96"/>
      <c r="GQB82" s="96"/>
      <c r="GQC82" s="96"/>
      <c r="GQD82" s="96"/>
      <c r="GQE82" s="96"/>
      <c r="GQF82" s="96"/>
      <c r="GQG82" s="96"/>
      <c r="GQH82" s="96"/>
      <c r="GQI82" s="96"/>
      <c r="GQJ82" s="96"/>
      <c r="GQK82" s="96"/>
      <c r="GQL82" s="96"/>
      <c r="GQM82" s="96"/>
      <c r="GQN82" s="96"/>
      <c r="GQO82" s="96"/>
      <c r="GQP82" s="96"/>
      <c r="GQQ82" s="96"/>
      <c r="GQR82" s="96"/>
      <c r="GQS82" s="96"/>
      <c r="GQT82" s="96"/>
      <c r="GQU82" s="96"/>
      <c r="GQV82" s="96"/>
      <c r="GQW82" s="96"/>
      <c r="GQX82" s="96"/>
      <c r="GQY82" s="96"/>
      <c r="GQZ82" s="96"/>
      <c r="GRA82" s="96"/>
      <c r="GRB82" s="96"/>
      <c r="GRC82" s="96"/>
      <c r="GRD82" s="96"/>
      <c r="GRE82" s="96"/>
      <c r="GRF82" s="96"/>
      <c r="GRG82" s="96"/>
      <c r="GRH82" s="96"/>
      <c r="GRI82" s="96"/>
      <c r="GRJ82" s="96"/>
      <c r="GRK82" s="96"/>
      <c r="GRL82" s="96"/>
      <c r="GRM82" s="96"/>
      <c r="GRN82" s="96"/>
      <c r="GRO82" s="96"/>
      <c r="GRP82" s="96"/>
      <c r="GRQ82" s="96"/>
      <c r="GRR82" s="96"/>
      <c r="GRS82" s="96"/>
      <c r="GRT82" s="96"/>
      <c r="GRU82" s="96"/>
      <c r="GRV82" s="96"/>
      <c r="GRW82" s="96"/>
      <c r="GRX82" s="96"/>
      <c r="GRY82" s="96"/>
      <c r="GRZ82" s="96"/>
      <c r="GSA82" s="96"/>
      <c r="GSB82" s="96"/>
      <c r="GSC82" s="96"/>
      <c r="GSD82" s="96"/>
      <c r="GSE82" s="96"/>
      <c r="GSF82" s="96"/>
      <c r="GSG82" s="96"/>
      <c r="GSH82" s="96"/>
      <c r="GSI82" s="96"/>
      <c r="GSJ82" s="96"/>
      <c r="GSK82" s="96"/>
      <c r="GSL82" s="96"/>
      <c r="GSM82" s="96"/>
      <c r="GSN82" s="96"/>
      <c r="GSO82" s="96"/>
      <c r="GSP82" s="96"/>
      <c r="GSQ82" s="96"/>
      <c r="GSR82" s="96"/>
      <c r="GSS82" s="96"/>
      <c r="GST82" s="96"/>
      <c r="GSU82" s="96"/>
      <c r="GSV82" s="96"/>
      <c r="GSW82" s="96"/>
      <c r="GSX82" s="96"/>
      <c r="GSY82" s="96"/>
      <c r="GSZ82" s="96"/>
      <c r="GTA82" s="96"/>
      <c r="GTB82" s="96"/>
      <c r="GTC82" s="96"/>
      <c r="GTD82" s="96"/>
      <c r="GTE82" s="96"/>
      <c r="GTF82" s="96"/>
      <c r="GTG82" s="96"/>
      <c r="GTH82" s="96"/>
      <c r="GTI82" s="96"/>
      <c r="GTJ82" s="96"/>
      <c r="GTK82" s="96"/>
      <c r="GTL82" s="96"/>
      <c r="GTM82" s="96"/>
      <c r="GTN82" s="96"/>
      <c r="GTO82" s="96"/>
      <c r="GTP82" s="96"/>
      <c r="GTQ82" s="96"/>
      <c r="GTR82" s="96"/>
      <c r="GTS82" s="96"/>
      <c r="GTT82" s="96"/>
      <c r="GTU82" s="96"/>
      <c r="GTV82" s="96"/>
      <c r="GTW82" s="96"/>
      <c r="GTX82" s="96"/>
      <c r="GTY82" s="96"/>
      <c r="GTZ82" s="96"/>
      <c r="GUA82" s="96"/>
      <c r="GUB82" s="96"/>
      <c r="GUC82" s="96"/>
      <c r="GUD82" s="96"/>
      <c r="GUE82" s="96"/>
      <c r="GUF82" s="96"/>
      <c r="GUG82" s="96"/>
      <c r="GUH82" s="96"/>
      <c r="GUI82" s="96"/>
      <c r="GUJ82" s="96"/>
      <c r="GUK82" s="96"/>
      <c r="GUL82" s="96"/>
      <c r="GUM82" s="96"/>
      <c r="GUN82" s="96"/>
      <c r="GUO82" s="96"/>
      <c r="GUP82" s="96"/>
      <c r="GUQ82" s="96"/>
      <c r="GUR82" s="96"/>
      <c r="GUS82" s="96"/>
      <c r="GUT82" s="96"/>
      <c r="GUU82" s="96"/>
      <c r="GUV82" s="96"/>
      <c r="GUW82" s="96"/>
      <c r="GUX82" s="96"/>
      <c r="GUY82" s="96"/>
      <c r="GUZ82" s="96"/>
      <c r="GVA82" s="96"/>
      <c r="GVB82" s="96"/>
      <c r="GVC82" s="96"/>
      <c r="GVD82" s="96"/>
      <c r="GVE82" s="96"/>
      <c r="GVF82" s="96"/>
      <c r="GVG82" s="96"/>
      <c r="GVH82" s="96"/>
      <c r="GVI82" s="96"/>
      <c r="GVJ82" s="96"/>
      <c r="GVK82" s="96"/>
      <c r="GVL82" s="96"/>
      <c r="GVM82" s="96"/>
      <c r="GVN82" s="96"/>
      <c r="GVO82" s="96"/>
      <c r="GVP82" s="96"/>
      <c r="GVQ82" s="96"/>
      <c r="GVR82" s="96"/>
      <c r="GVS82" s="96"/>
      <c r="GVT82" s="96"/>
      <c r="GVU82" s="96"/>
      <c r="GVV82" s="96"/>
      <c r="GVW82" s="96"/>
      <c r="GVX82" s="96"/>
      <c r="GVY82" s="96"/>
      <c r="GVZ82" s="96"/>
      <c r="GWA82" s="96"/>
      <c r="GWB82" s="96"/>
      <c r="GWC82" s="96"/>
      <c r="GWD82" s="96"/>
      <c r="GWE82" s="96"/>
      <c r="GWF82" s="96"/>
      <c r="GWG82" s="96"/>
      <c r="GWH82" s="96"/>
      <c r="GWI82" s="96"/>
      <c r="GWJ82" s="96"/>
      <c r="GWK82" s="96"/>
      <c r="GWL82" s="96"/>
      <c r="GWM82" s="96"/>
      <c r="GWN82" s="96"/>
      <c r="GWO82" s="96"/>
      <c r="GWP82" s="96"/>
      <c r="GWQ82" s="96"/>
      <c r="GWR82" s="96"/>
      <c r="GWS82" s="96"/>
      <c r="GWT82" s="96"/>
      <c r="GWU82" s="96"/>
      <c r="GWV82" s="96"/>
      <c r="GWW82" s="96"/>
      <c r="GWX82" s="96"/>
      <c r="GWY82" s="96"/>
      <c r="GWZ82" s="96"/>
      <c r="GXA82" s="96"/>
      <c r="GXB82" s="96"/>
      <c r="GXC82" s="96"/>
      <c r="GXD82" s="96"/>
      <c r="GXE82" s="96"/>
      <c r="GXF82" s="96"/>
      <c r="GXG82" s="96"/>
      <c r="GXH82" s="96"/>
      <c r="GXI82" s="96"/>
      <c r="GXJ82" s="96"/>
      <c r="GXK82" s="96"/>
      <c r="GXL82" s="96"/>
      <c r="GXM82" s="96"/>
      <c r="GXN82" s="96"/>
      <c r="GXO82" s="96"/>
      <c r="GXP82" s="96"/>
      <c r="GXQ82" s="96"/>
      <c r="GXR82" s="96"/>
      <c r="GXS82" s="96"/>
      <c r="GXT82" s="96"/>
      <c r="GXU82" s="96"/>
      <c r="GXV82" s="96"/>
      <c r="GXW82" s="96"/>
      <c r="GXX82" s="96"/>
      <c r="GXY82" s="96"/>
      <c r="GXZ82" s="96"/>
      <c r="GYA82" s="96"/>
      <c r="GYB82" s="96"/>
      <c r="GYC82" s="96"/>
      <c r="GYD82" s="96"/>
      <c r="GYE82" s="96"/>
      <c r="GYF82" s="96"/>
      <c r="GYG82" s="96"/>
      <c r="GYH82" s="96"/>
      <c r="GYI82" s="96"/>
      <c r="GYJ82" s="96"/>
      <c r="GYK82" s="96"/>
      <c r="GYL82" s="96"/>
      <c r="GYM82" s="96"/>
      <c r="GYN82" s="96"/>
      <c r="GYO82" s="96"/>
      <c r="GYP82" s="96"/>
      <c r="GYQ82" s="96"/>
      <c r="GYR82" s="96"/>
      <c r="GYS82" s="96"/>
      <c r="GYT82" s="96"/>
      <c r="GYU82" s="96"/>
      <c r="GYV82" s="96"/>
      <c r="GYW82" s="96"/>
      <c r="GYX82" s="96"/>
      <c r="GYY82" s="96"/>
      <c r="GYZ82" s="96"/>
      <c r="GZA82" s="96"/>
      <c r="GZB82" s="96"/>
      <c r="GZC82" s="96"/>
      <c r="GZD82" s="96"/>
      <c r="GZE82" s="96"/>
      <c r="GZF82" s="96"/>
      <c r="GZG82" s="96"/>
      <c r="GZH82" s="96"/>
      <c r="GZI82" s="96"/>
      <c r="GZJ82" s="96"/>
      <c r="GZK82" s="96"/>
      <c r="GZL82" s="96"/>
      <c r="GZM82" s="96"/>
      <c r="GZN82" s="96"/>
      <c r="GZO82" s="96"/>
      <c r="GZP82" s="96"/>
      <c r="GZQ82" s="96"/>
      <c r="GZR82" s="96"/>
      <c r="GZS82" s="96"/>
      <c r="GZT82" s="96"/>
      <c r="GZU82" s="96"/>
      <c r="GZV82" s="96"/>
      <c r="GZW82" s="96"/>
      <c r="GZX82" s="96"/>
      <c r="GZY82" s="96"/>
      <c r="GZZ82" s="96"/>
      <c r="HAA82" s="96"/>
      <c r="HAB82" s="96"/>
      <c r="HAC82" s="96"/>
      <c r="HAD82" s="96"/>
      <c r="HAE82" s="96"/>
      <c r="HAF82" s="96"/>
      <c r="HAG82" s="96"/>
      <c r="HAH82" s="96"/>
      <c r="HAI82" s="96"/>
      <c r="HAJ82" s="96"/>
      <c r="HAK82" s="96"/>
      <c r="HAL82" s="96"/>
      <c r="HAM82" s="96"/>
      <c r="HAN82" s="96"/>
      <c r="HAO82" s="96"/>
      <c r="HAP82" s="96"/>
      <c r="HAQ82" s="96"/>
      <c r="HAR82" s="96"/>
      <c r="HAS82" s="96"/>
      <c r="HAT82" s="96"/>
      <c r="HAU82" s="96"/>
      <c r="HAV82" s="96"/>
      <c r="HAW82" s="96"/>
      <c r="HAX82" s="96"/>
      <c r="HAY82" s="96"/>
      <c r="HAZ82" s="96"/>
      <c r="HBA82" s="96"/>
      <c r="HBB82" s="96"/>
      <c r="HBC82" s="96"/>
      <c r="HBD82" s="96"/>
      <c r="HBE82" s="96"/>
      <c r="HBF82" s="96"/>
      <c r="HBG82" s="96"/>
      <c r="HBH82" s="96"/>
      <c r="HBI82" s="96"/>
      <c r="HBJ82" s="96"/>
      <c r="HBK82" s="96"/>
      <c r="HBL82" s="96"/>
      <c r="HBM82" s="96"/>
      <c r="HBN82" s="96"/>
      <c r="HBO82" s="96"/>
      <c r="HBP82" s="96"/>
      <c r="HBQ82" s="96"/>
      <c r="HBR82" s="96"/>
      <c r="HBS82" s="96"/>
      <c r="HBT82" s="96"/>
      <c r="HBU82" s="96"/>
      <c r="HBV82" s="96"/>
      <c r="HBW82" s="96"/>
      <c r="HBX82" s="96"/>
      <c r="HBY82" s="96"/>
      <c r="HBZ82" s="96"/>
      <c r="HCA82" s="96"/>
      <c r="HCB82" s="96"/>
      <c r="HCC82" s="96"/>
      <c r="HCD82" s="96"/>
      <c r="HCE82" s="96"/>
      <c r="HCF82" s="96"/>
      <c r="HCG82" s="96"/>
      <c r="HCH82" s="96"/>
      <c r="HCI82" s="96"/>
      <c r="HCJ82" s="96"/>
      <c r="HCK82" s="96"/>
      <c r="HCL82" s="96"/>
      <c r="HCM82" s="96"/>
      <c r="HCN82" s="96"/>
      <c r="HCO82" s="96"/>
      <c r="HCP82" s="96"/>
      <c r="HCQ82" s="96"/>
      <c r="HCR82" s="96"/>
      <c r="HCS82" s="96"/>
      <c r="HCT82" s="96"/>
      <c r="HCU82" s="96"/>
      <c r="HCV82" s="96"/>
      <c r="HCW82" s="96"/>
      <c r="HCX82" s="96"/>
      <c r="HCY82" s="96"/>
      <c r="HCZ82" s="96"/>
      <c r="HDA82" s="96"/>
      <c r="HDB82" s="96"/>
      <c r="HDC82" s="96"/>
      <c r="HDD82" s="96"/>
      <c r="HDE82" s="96"/>
      <c r="HDF82" s="96"/>
      <c r="HDG82" s="96"/>
      <c r="HDH82" s="96"/>
      <c r="HDI82" s="96"/>
      <c r="HDJ82" s="96"/>
      <c r="HDK82" s="96"/>
      <c r="HDL82" s="96"/>
      <c r="HDM82" s="96"/>
      <c r="HDN82" s="96"/>
      <c r="HDO82" s="96"/>
      <c r="HDP82" s="96"/>
      <c r="HDQ82" s="96"/>
      <c r="HDR82" s="96"/>
      <c r="HDS82" s="96"/>
      <c r="HDT82" s="96"/>
      <c r="HDU82" s="96"/>
      <c r="HDV82" s="96"/>
      <c r="HDW82" s="96"/>
      <c r="HDX82" s="96"/>
      <c r="HDY82" s="96"/>
      <c r="HDZ82" s="96"/>
      <c r="HEA82" s="96"/>
      <c r="HEB82" s="96"/>
      <c r="HEC82" s="96"/>
      <c r="HED82" s="96"/>
      <c r="HEE82" s="96"/>
      <c r="HEF82" s="96"/>
      <c r="HEG82" s="96"/>
      <c r="HEH82" s="96"/>
      <c r="HEI82" s="96"/>
      <c r="HEJ82" s="96"/>
      <c r="HEK82" s="96"/>
      <c r="HEL82" s="96"/>
      <c r="HEM82" s="96"/>
      <c r="HEN82" s="96"/>
      <c r="HEO82" s="96"/>
      <c r="HEP82" s="96"/>
      <c r="HEQ82" s="96"/>
      <c r="HER82" s="96"/>
      <c r="HES82" s="96"/>
      <c r="HET82" s="96"/>
      <c r="HEU82" s="96"/>
      <c r="HEV82" s="96"/>
      <c r="HEW82" s="96"/>
      <c r="HEX82" s="96"/>
      <c r="HEY82" s="96"/>
      <c r="HEZ82" s="96"/>
      <c r="HFA82" s="96"/>
      <c r="HFB82" s="96"/>
      <c r="HFC82" s="96"/>
      <c r="HFD82" s="96"/>
      <c r="HFE82" s="96"/>
      <c r="HFF82" s="96"/>
      <c r="HFG82" s="96"/>
      <c r="HFH82" s="96"/>
      <c r="HFI82" s="96"/>
      <c r="HFJ82" s="96"/>
      <c r="HFK82" s="96"/>
      <c r="HFL82" s="96"/>
      <c r="HFM82" s="96"/>
      <c r="HFN82" s="96"/>
      <c r="HFO82" s="96"/>
      <c r="HFP82" s="96"/>
      <c r="HFQ82" s="96"/>
      <c r="HFR82" s="96"/>
      <c r="HFS82" s="96"/>
      <c r="HFT82" s="96"/>
      <c r="HFU82" s="96"/>
      <c r="HFV82" s="96"/>
      <c r="HFW82" s="96"/>
      <c r="HFX82" s="96"/>
      <c r="HFY82" s="96"/>
      <c r="HFZ82" s="96"/>
      <c r="HGA82" s="96"/>
      <c r="HGB82" s="96"/>
      <c r="HGC82" s="96"/>
      <c r="HGD82" s="96"/>
      <c r="HGE82" s="96"/>
      <c r="HGF82" s="96"/>
      <c r="HGG82" s="96"/>
      <c r="HGH82" s="96"/>
      <c r="HGI82" s="96"/>
      <c r="HGJ82" s="96"/>
      <c r="HGK82" s="96"/>
      <c r="HGL82" s="96"/>
      <c r="HGM82" s="96"/>
      <c r="HGN82" s="96"/>
      <c r="HGO82" s="96"/>
      <c r="HGP82" s="96"/>
      <c r="HGQ82" s="96"/>
      <c r="HGR82" s="96"/>
      <c r="HGS82" s="96"/>
      <c r="HGT82" s="96"/>
      <c r="HGU82" s="96"/>
      <c r="HGV82" s="96"/>
      <c r="HGW82" s="96"/>
      <c r="HGX82" s="96"/>
      <c r="HGY82" s="96"/>
      <c r="HGZ82" s="96"/>
      <c r="HHA82" s="96"/>
      <c r="HHB82" s="96"/>
      <c r="HHC82" s="96"/>
      <c r="HHD82" s="96"/>
      <c r="HHE82" s="96"/>
      <c r="HHF82" s="96"/>
      <c r="HHG82" s="96"/>
      <c r="HHH82" s="96"/>
      <c r="HHI82" s="96"/>
      <c r="HHJ82" s="96"/>
      <c r="HHK82" s="96"/>
      <c r="HHL82" s="96"/>
      <c r="HHM82" s="96"/>
      <c r="HHN82" s="96"/>
      <c r="HHO82" s="96"/>
      <c r="HHP82" s="96"/>
      <c r="HHQ82" s="96"/>
      <c r="HHR82" s="96"/>
      <c r="HHS82" s="96"/>
      <c r="HHT82" s="96"/>
      <c r="HHU82" s="96"/>
      <c r="HHV82" s="96"/>
      <c r="HHW82" s="96"/>
      <c r="HHX82" s="96"/>
      <c r="HHY82" s="96"/>
      <c r="HHZ82" s="96"/>
      <c r="HIA82" s="96"/>
      <c r="HIB82" s="96"/>
      <c r="HIC82" s="96"/>
      <c r="HID82" s="96"/>
      <c r="HIE82" s="96"/>
      <c r="HIF82" s="96"/>
      <c r="HIG82" s="96"/>
      <c r="HIH82" s="96"/>
      <c r="HII82" s="96"/>
      <c r="HIJ82" s="96"/>
      <c r="HIK82" s="96"/>
      <c r="HIL82" s="96"/>
      <c r="HIM82" s="96"/>
      <c r="HIN82" s="96"/>
      <c r="HIO82" s="96"/>
      <c r="HIP82" s="96"/>
      <c r="HIQ82" s="96"/>
      <c r="HIR82" s="96"/>
      <c r="HIS82" s="96"/>
      <c r="HIT82" s="96"/>
      <c r="HIU82" s="96"/>
      <c r="HIV82" s="96"/>
      <c r="HIW82" s="96"/>
      <c r="HIX82" s="96"/>
      <c r="HIY82" s="96"/>
      <c r="HIZ82" s="96"/>
      <c r="HJA82" s="96"/>
      <c r="HJB82" s="96"/>
      <c r="HJC82" s="96"/>
      <c r="HJD82" s="96"/>
      <c r="HJE82" s="96"/>
      <c r="HJF82" s="96"/>
      <c r="HJG82" s="96"/>
      <c r="HJH82" s="96"/>
      <c r="HJI82" s="96"/>
      <c r="HJJ82" s="96"/>
      <c r="HJK82" s="96"/>
      <c r="HJL82" s="96"/>
      <c r="HJM82" s="96"/>
      <c r="HJN82" s="96"/>
      <c r="HJO82" s="96"/>
      <c r="HJP82" s="96"/>
      <c r="HJQ82" s="96"/>
      <c r="HJR82" s="96"/>
      <c r="HJS82" s="96"/>
      <c r="HJT82" s="96"/>
      <c r="HJU82" s="96"/>
      <c r="HJV82" s="96"/>
      <c r="HJW82" s="96"/>
      <c r="HJX82" s="96"/>
      <c r="HJY82" s="96"/>
      <c r="HJZ82" s="96"/>
      <c r="HKA82" s="96"/>
      <c r="HKB82" s="96"/>
      <c r="HKC82" s="96"/>
      <c r="HKD82" s="96"/>
      <c r="HKE82" s="96"/>
      <c r="HKF82" s="96"/>
      <c r="HKG82" s="96"/>
      <c r="HKH82" s="96"/>
      <c r="HKI82" s="96"/>
      <c r="HKJ82" s="96"/>
      <c r="HKK82" s="96"/>
      <c r="HKL82" s="96"/>
      <c r="HKM82" s="96"/>
      <c r="HKN82" s="96"/>
      <c r="HKO82" s="96"/>
      <c r="HKP82" s="96"/>
      <c r="HKQ82" s="96"/>
      <c r="HKR82" s="96"/>
      <c r="HKS82" s="96"/>
      <c r="HKT82" s="96"/>
      <c r="HKU82" s="96"/>
      <c r="HKV82" s="96"/>
      <c r="HKW82" s="96"/>
      <c r="HKX82" s="96"/>
      <c r="HKY82" s="96"/>
      <c r="HKZ82" s="96"/>
      <c r="HLA82" s="96"/>
      <c r="HLB82" s="96"/>
      <c r="HLC82" s="96"/>
      <c r="HLD82" s="96"/>
      <c r="HLE82" s="96"/>
      <c r="HLF82" s="96"/>
      <c r="HLG82" s="96"/>
      <c r="HLH82" s="96"/>
      <c r="HLI82" s="96"/>
      <c r="HLJ82" s="96"/>
      <c r="HLK82" s="96"/>
      <c r="HLL82" s="96"/>
      <c r="HLM82" s="96"/>
      <c r="HLN82" s="96"/>
      <c r="HLO82" s="96"/>
      <c r="HLP82" s="96"/>
      <c r="HLQ82" s="96"/>
      <c r="HLR82" s="96"/>
      <c r="HLS82" s="96"/>
      <c r="HLT82" s="96"/>
      <c r="HLU82" s="96"/>
      <c r="HLV82" s="96"/>
      <c r="HLW82" s="96"/>
      <c r="HLX82" s="96"/>
      <c r="HLY82" s="96"/>
      <c r="HLZ82" s="96"/>
      <c r="HMA82" s="96"/>
      <c r="HMB82" s="96"/>
      <c r="HMC82" s="96"/>
      <c r="HMD82" s="96"/>
      <c r="HME82" s="96"/>
      <c r="HMF82" s="96"/>
      <c r="HMG82" s="96"/>
      <c r="HMH82" s="96"/>
      <c r="HMI82" s="96"/>
      <c r="HMJ82" s="96"/>
      <c r="HMK82" s="96"/>
      <c r="HML82" s="96"/>
      <c r="HMM82" s="96"/>
      <c r="HMN82" s="96"/>
      <c r="HMO82" s="96"/>
      <c r="HMP82" s="96"/>
      <c r="HMQ82" s="96"/>
      <c r="HMR82" s="96"/>
      <c r="HMS82" s="96"/>
      <c r="HMT82" s="96"/>
      <c r="HMU82" s="96"/>
      <c r="HMV82" s="96"/>
      <c r="HMW82" s="96"/>
      <c r="HMX82" s="96"/>
      <c r="HMY82" s="96"/>
      <c r="HMZ82" s="96"/>
      <c r="HNA82" s="96"/>
      <c r="HNB82" s="96"/>
      <c r="HNC82" s="96"/>
      <c r="HND82" s="96"/>
      <c r="HNE82" s="96"/>
      <c r="HNF82" s="96"/>
      <c r="HNG82" s="96"/>
      <c r="HNH82" s="96"/>
      <c r="HNI82" s="96"/>
      <c r="HNJ82" s="96"/>
      <c r="HNK82" s="96"/>
      <c r="HNL82" s="96"/>
      <c r="HNM82" s="96"/>
      <c r="HNN82" s="96"/>
      <c r="HNO82" s="96"/>
      <c r="HNP82" s="96"/>
      <c r="HNQ82" s="96"/>
      <c r="HNR82" s="96"/>
      <c r="HNS82" s="96"/>
      <c r="HNT82" s="96"/>
      <c r="HNU82" s="96"/>
      <c r="HNV82" s="96"/>
      <c r="HNW82" s="96"/>
      <c r="HNX82" s="96"/>
      <c r="HNY82" s="96"/>
      <c r="HNZ82" s="96"/>
      <c r="HOA82" s="96"/>
      <c r="HOB82" s="96"/>
      <c r="HOC82" s="96"/>
      <c r="HOD82" s="96"/>
      <c r="HOE82" s="96"/>
      <c r="HOF82" s="96"/>
      <c r="HOG82" s="96"/>
      <c r="HOH82" s="96"/>
      <c r="HOI82" s="96"/>
      <c r="HOJ82" s="96"/>
      <c r="HOK82" s="96"/>
      <c r="HOL82" s="96"/>
      <c r="HOM82" s="96"/>
      <c r="HON82" s="96"/>
      <c r="HOO82" s="96"/>
      <c r="HOP82" s="96"/>
      <c r="HOQ82" s="96"/>
      <c r="HOR82" s="96"/>
      <c r="HOS82" s="96"/>
      <c r="HOT82" s="96"/>
      <c r="HOU82" s="96"/>
      <c r="HOV82" s="96"/>
      <c r="HOW82" s="96"/>
      <c r="HOX82" s="96"/>
      <c r="HOY82" s="96"/>
      <c r="HOZ82" s="96"/>
      <c r="HPA82" s="96"/>
      <c r="HPB82" s="96"/>
      <c r="HPC82" s="96"/>
      <c r="HPD82" s="96"/>
      <c r="HPE82" s="96"/>
      <c r="HPF82" s="96"/>
      <c r="HPG82" s="96"/>
      <c r="HPH82" s="96"/>
      <c r="HPI82" s="96"/>
      <c r="HPJ82" s="96"/>
      <c r="HPK82" s="96"/>
      <c r="HPL82" s="96"/>
      <c r="HPM82" s="96"/>
      <c r="HPN82" s="96"/>
      <c r="HPO82" s="96"/>
      <c r="HPP82" s="96"/>
      <c r="HPQ82" s="96"/>
      <c r="HPR82" s="96"/>
      <c r="HPS82" s="96"/>
      <c r="HPT82" s="96"/>
      <c r="HPU82" s="96"/>
      <c r="HPV82" s="96"/>
      <c r="HPW82" s="96"/>
      <c r="HPX82" s="96"/>
      <c r="HPY82" s="96"/>
      <c r="HPZ82" s="96"/>
      <c r="HQA82" s="96"/>
      <c r="HQB82" s="96"/>
      <c r="HQC82" s="96"/>
      <c r="HQD82" s="96"/>
      <c r="HQE82" s="96"/>
      <c r="HQF82" s="96"/>
      <c r="HQG82" s="96"/>
      <c r="HQH82" s="96"/>
      <c r="HQI82" s="96"/>
      <c r="HQJ82" s="96"/>
      <c r="HQK82" s="96"/>
      <c r="HQL82" s="96"/>
      <c r="HQM82" s="96"/>
      <c r="HQN82" s="96"/>
      <c r="HQO82" s="96"/>
      <c r="HQP82" s="96"/>
      <c r="HQQ82" s="96"/>
      <c r="HQR82" s="96"/>
      <c r="HQS82" s="96"/>
      <c r="HQT82" s="96"/>
      <c r="HQU82" s="96"/>
      <c r="HQV82" s="96"/>
      <c r="HQW82" s="96"/>
      <c r="HQX82" s="96"/>
      <c r="HQY82" s="96"/>
      <c r="HQZ82" s="96"/>
      <c r="HRA82" s="96"/>
      <c r="HRB82" s="96"/>
      <c r="HRC82" s="96"/>
      <c r="HRD82" s="96"/>
      <c r="HRE82" s="96"/>
      <c r="HRF82" s="96"/>
      <c r="HRG82" s="96"/>
      <c r="HRH82" s="96"/>
      <c r="HRI82" s="96"/>
      <c r="HRJ82" s="96"/>
      <c r="HRK82" s="96"/>
      <c r="HRL82" s="96"/>
      <c r="HRM82" s="96"/>
      <c r="HRN82" s="96"/>
      <c r="HRO82" s="96"/>
      <c r="HRP82" s="96"/>
      <c r="HRQ82" s="96"/>
      <c r="HRR82" s="96"/>
      <c r="HRS82" s="96"/>
      <c r="HRT82" s="96"/>
      <c r="HRU82" s="96"/>
      <c r="HRV82" s="96"/>
      <c r="HRW82" s="96"/>
      <c r="HRX82" s="96"/>
      <c r="HRY82" s="96"/>
      <c r="HRZ82" s="96"/>
      <c r="HSA82" s="96"/>
      <c r="HSB82" s="96"/>
      <c r="HSC82" s="96"/>
      <c r="HSD82" s="96"/>
      <c r="HSE82" s="96"/>
      <c r="HSF82" s="96"/>
      <c r="HSG82" s="96"/>
      <c r="HSH82" s="96"/>
      <c r="HSI82" s="96"/>
      <c r="HSJ82" s="96"/>
      <c r="HSK82" s="96"/>
      <c r="HSL82" s="96"/>
      <c r="HSM82" s="96"/>
      <c r="HSN82" s="96"/>
      <c r="HSO82" s="96"/>
      <c r="HSP82" s="96"/>
      <c r="HSQ82" s="96"/>
      <c r="HSR82" s="96"/>
      <c r="HSS82" s="96"/>
      <c r="HST82" s="96"/>
      <c r="HSU82" s="96"/>
      <c r="HSV82" s="96"/>
      <c r="HSW82" s="96"/>
      <c r="HSX82" s="96"/>
      <c r="HSY82" s="96"/>
      <c r="HSZ82" s="96"/>
      <c r="HTA82" s="96"/>
      <c r="HTB82" s="96"/>
      <c r="HTC82" s="96"/>
      <c r="HTD82" s="96"/>
      <c r="HTE82" s="96"/>
      <c r="HTF82" s="96"/>
      <c r="HTG82" s="96"/>
      <c r="HTH82" s="96"/>
      <c r="HTI82" s="96"/>
      <c r="HTJ82" s="96"/>
      <c r="HTK82" s="96"/>
      <c r="HTL82" s="96"/>
      <c r="HTM82" s="96"/>
      <c r="HTN82" s="96"/>
      <c r="HTO82" s="96"/>
      <c r="HTP82" s="96"/>
      <c r="HTQ82" s="96"/>
      <c r="HTR82" s="96"/>
      <c r="HTS82" s="96"/>
      <c r="HTT82" s="96"/>
      <c r="HTU82" s="96"/>
      <c r="HTV82" s="96"/>
      <c r="HTW82" s="96"/>
      <c r="HTX82" s="96"/>
      <c r="HTY82" s="96"/>
      <c r="HTZ82" s="96"/>
      <c r="HUA82" s="96"/>
      <c r="HUB82" s="96"/>
      <c r="HUC82" s="96"/>
      <c r="HUD82" s="96"/>
      <c r="HUE82" s="96"/>
      <c r="HUF82" s="96"/>
      <c r="HUG82" s="96"/>
      <c r="HUH82" s="96"/>
      <c r="HUI82" s="96"/>
      <c r="HUJ82" s="96"/>
      <c r="HUK82" s="96"/>
      <c r="HUL82" s="96"/>
      <c r="HUM82" s="96"/>
      <c r="HUN82" s="96"/>
      <c r="HUO82" s="96"/>
      <c r="HUP82" s="96"/>
      <c r="HUQ82" s="96"/>
      <c r="HUR82" s="96"/>
      <c r="HUS82" s="96"/>
      <c r="HUT82" s="96"/>
      <c r="HUU82" s="96"/>
      <c r="HUV82" s="96"/>
      <c r="HUW82" s="96"/>
      <c r="HUX82" s="96"/>
      <c r="HUY82" s="96"/>
      <c r="HUZ82" s="96"/>
      <c r="HVA82" s="96"/>
      <c r="HVB82" s="96"/>
      <c r="HVC82" s="96"/>
      <c r="HVD82" s="96"/>
      <c r="HVE82" s="96"/>
      <c r="HVF82" s="96"/>
      <c r="HVG82" s="96"/>
      <c r="HVH82" s="96"/>
      <c r="HVI82" s="96"/>
      <c r="HVJ82" s="96"/>
      <c r="HVK82" s="96"/>
      <c r="HVL82" s="96"/>
      <c r="HVM82" s="96"/>
      <c r="HVN82" s="96"/>
      <c r="HVO82" s="96"/>
      <c r="HVP82" s="96"/>
      <c r="HVQ82" s="96"/>
      <c r="HVR82" s="96"/>
      <c r="HVS82" s="96"/>
      <c r="HVT82" s="96"/>
      <c r="HVU82" s="96"/>
      <c r="HVV82" s="96"/>
      <c r="HVW82" s="96"/>
      <c r="HVX82" s="96"/>
      <c r="HVY82" s="96"/>
      <c r="HVZ82" s="96"/>
      <c r="HWA82" s="96"/>
      <c r="HWB82" s="96"/>
      <c r="HWC82" s="96"/>
      <c r="HWD82" s="96"/>
      <c r="HWE82" s="96"/>
      <c r="HWF82" s="96"/>
      <c r="HWG82" s="96"/>
      <c r="HWH82" s="96"/>
      <c r="HWI82" s="96"/>
      <c r="HWJ82" s="96"/>
      <c r="HWK82" s="96"/>
      <c r="HWL82" s="96"/>
      <c r="HWM82" s="96"/>
      <c r="HWN82" s="96"/>
      <c r="HWO82" s="96"/>
      <c r="HWP82" s="96"/>
      <c r="HWQ82" s="96"/>
      <c r="HWR82" s="96"/>
      <c r="HWS82" s="96"/>
      <c r="HWT82" s="96"/>
      <c r="HWU82" s="96"/>
      <c r="HWV82" s="96"/>
      <c r="HWW82" s="96"/>
      <c r="HWX82" s="96"/>
      <c r="HWY82" s="96"/>
      <c r="HWZ82" s="96"/>
      <c r="HXA82" s="96"/>
      <c r="HXB82" s="96"/>
      <c r="HXC82" s="96"/>
      <c r="HXD82" s="96"/>
      <c r="HXE82" s="96"/>
      <c r="HXF82" s="96"/>
      <c r="HXG82" s="96"/>
      <c r="HXH82" s="96"/>
      <c r="HXI82" s="96"/>
      <c r="HXJ82" s="96"/>
      <c r="HXK82" s="96"/>
      <c r="HXL82" s="96"/>
      <c r="HXM82" s="96"/>
      <c r="HXN82" s="96"/>
      <c r="HXO82" s="96"/>
      <c r="HXP82" s="96"/>
      <c r="HXQ82" s="96"/>
      <c r="HXR82" s="96"/>
      <c r="HXS82" s="96"/>
      <c r="HXT82" s="96"/>
      <c r="HXU82" s="96"/>
      <c r="HXV82" s="96"/>
      <c r="HXW82" s="96"/>
      <c r="HXX82" s="96"/>
      <c r="HXY82" s="96"/>
      <c r="HXZ82" s="96"/>
      <c r="HYA82" s="96"/>
      <c r="HYB82" s="96"/>
      <c r="HYC82" s="96"/>
      <c r="HYD82" s="96"/>
      <c r="HYE82" s="96"/>
      <c r="HYF82" s="96"/>
      <c r="HYG82" s="96"/>
      <c r="HYH82" s="96"/>
      <c r="HYI82" s="96"/>
      <c r="HYJ82" s="96"/>
      <c r="HYK82" s="96"/>
      <c r="HYL82" s="96"/>
      <c r="HYM82" s="96"/>
      <c r="HYN82" s="96"/>
      <c r="HYO82" s="96"/>
      <c r="HYP82" s="96"/>
      <c r="HYQ82" s="96"/>
      <c r="HYR82" s="96"/>
      <c r="HYS82" s="96"/>
      <c r="HYT82" s="96"/>
      <c r="HYU82" s="96"/>
      <c r="HYV82" s="96"/>
      <c r="HYW82" s="96"/>
      <c r="HYX82" s="96"/>
      <c r="HYY82" s="96"/>
      <c r="HYZ82" s="96"/>
      <c r="HZA82" s="96"/>
      <c r="HZB82" s="96"/>
      <c r="HZC82" s="96"/>
      <c r="HZD82" s="96"/>
      <c r="HZE82" s="96"/>
      <c r="HZF82" s="96"/>
      <c r="HZG82" s="96"/>
      <c r="HZH82" s="96"/>
      <c r="HZI82" s="96"/>
      <c r="HZJ82" s="96"/>
      <c r="HZK82" s="96"/>
      <c r="HZL82" s="96"/>
      <c r="HZM82" s="96"/>
      <c r="HZN82" s="96"/>
      <c r="HZO82" s="96"/>
      <c r="HZP82" s="96"/>
      <c r="HZQ82" s="96"/>
      <c r="HZR82" s="96"/>
      <c r="HZS82" s="96"/>
      <c r="HZT82" s="96"/>
      <c r="HZU82" s="96"/>
      <c r="HZV82" s="96"/>
      <c r="HZW82" s="96"/>
      <c r="HZX82" s="96"/>
      <c r="HZY82" s="96"/>
      <c r="HZZ82" s="96"/>
      <c r="IAA82" s="96"/>
      <c r="IAB82" s="96"/>
      <c r="IAC82" s="96"/>
      <c r="IAD82" s="96"/>
      <c r="IAE82" s="96"/>
      <c r="IAF82" s="96"/>
      <c r="IAG82" s="96"/>
      <c r="IAH82" s="96"/>
      <c r="IAI82" s="96"/>
      <c r="IAJ82" s="96"/>
      <c r="IAK82" s="96"/>
      <c r="IAL82" s="96"/>
      <c r="IAM82" s="96"/>
      <c r="IAN82" s="96"/>
      <c r="IAO82" s="96"/>
      <c r="IAP82" s="96"/>
      <c r="IAQ82" s="96"/>
      <c r="IAR82" s="96"/>
      <c r="IAS82" s="96"/>
      <c r="IAT82" s="96"/>
      <c r="IAU82" s="96"/>
      <c r="IAV82" s="96"/>
      <c r="IAW82" s="96"/>
      <c r="IAX82" s="96"/>
      <c r="IAY82" s="96"/>
      <c r="IAZ82" s="96"/>
      <c r="IBA82" s="96"/>
      <c r="IBB82" s="96"/>
      <c r="IBC82" s="96"/>
      <c r="IBD82" s="96"/>
      <c r="IBE82" s="96"/>
      <c r="IBF82" s="96"/>
      <c r="IBG82" s="96"/>
      <c r="IBH82" s="96"/>
      <c r="IBI82" s="96"/>
      <c r="IBJ82" s="96"/>
      <c r="IBK82" s="96"/>
      <c r="IBL82" s="96"/>
      <c r="IBM82" s="96"/>
      <c r="IBN82" s="96"/>
      <c r="IBO82" s="96"/>
      <c r="IBP82" s="96"/>
      <c r="IBQ82" s="96"/>
      <c r="IBR82" s="96"/>
      <c r="IBS82" s="96"/>
      <c r="IBT82" s="96"/>
      <c r="IBU82" s="96"/>
      <c r="IBV82" s="96"/>
      <c r="IBW82" s="96"/>
      <c r="IBX82" s="96"/>
      <c r="IBY82" s="96"/>
      <c r="IBZ82" s="96"/>
      <c r="ICA82" s="96"/>
      <c r="ICB82" s="96"/>
      <c r="ICC82" s="96"/>
      <c r="ICD82" s="96"/>
      <c r="ICE82" s="96"/>
      <c r="ICF82" s="96"/>
      <c r="ICG82" s="96"/>
      <c r="ICH82" s="96"/>
      <c r="ICI82" s="96"/>
      <c r="ICJ82" s="96"/>
      <c r="ICK82" s="96"/>
      <c r="ICL82" s="96"/>
      <c r="ICM82" s="96"/>
      <c r="ICN82" s="96"/>
      <c r="ICO82" s="96"/>
      <c r="ICP82" s="96"/>
      <c r="ICQ82" s="96"/>
      <c r="ICR82" s="96"/>
      <c r="ICS82" s="96"/>
      <c r="ICT82" s="96"/>
      <c r="ICU82" s="96"/>
      <c r="ICV82" s="96"/>
      <c r="ICW82" s="96"/>
      <c r="ICX82" s="96"/>
      <c r="ICY82" s="96"/>
      <c r="ICZ82" s="96"/>
      <c r="IDA82" s="96"/>
      <c r="IDB82" s="96"/>
      <c r="IDC82" s="96"/>
      <c r="IDD82" s="96"/>
      <c r="IDE82" s="96"/>
      <c r="IDF82" s="96"/>
      <c r="IDG82" s="96"/>
      <c r="IDH82" s="96"/>
      <c r="IDI82" s="96"/>
      <c r="IDJ82" s="96"/>
      <c r="IDK82" s="96"/>
      <c r="IDL82" s="96"/>
      <c r="IDM82" s="96"/>
      <c r="IDN82" s="96"/>
      <c r="IDO82" s="96"/>
      <c r="IDP82" s="96"/>
      <c r="IDQ82" s="96"/>
      <c r="IDR82" s="96"/>
      <c r="IDS82" s="96"/>
      <c r="IDT82" s="96"/>
      <c r="IDU82" s="96"/>
      <c r="IDV82" s="96"/>
      <c r="IDW82" s="96"/>
      <c r="IDX82" s="96"/>
      <c r="IDY82" s="96"/>
      <c r="IDZ82" s="96"/>
      <c r="IEA82" s="96"/>
      <c r="IEB82" s="96"/>
      <c r="IEC82" s="96"/>
      <c r="IED82" s="96"/>
      <c r="IEE82" s="96"/>
      <c r="IEF82" s="96"/>
      <c r="IEG82" s="96"/>
      <c r="IEH82" s="96"/>
      <c r="IEI82" s="96"/>
      <c r="IEJ82" s="96"/>
      <c r="IEK82" s="96"/>
      <c r="IEL82" s="96"/>
      <c r="IEM82" s="96"/>
      <c r="IEN82" s="96"/>
      <c r="IEO82" s="96"/>
      <c r="IEP82" s="96"/>
      <c r="IEQ82" s="96"/>
      <c r="IER82" s="96"/>
      <c r="IES82" s="96"/>
      <c r="IET82" s="96"/>
      <c r="IEU82" s="96"/>
      <c r="IEV82" s="96"/>
      <c r="IEW82" s="96"/>
      <c r="IEX82" s="96"/>
      <c r="IEY82" s="96"/>
      <c r="IEZ82" s="96"/>
      <c r="IFA82" s="96"/>
      <c r="IFB82" s="96"/>
      <c r="IFC82" s="96"/>
      <c r="IFD82" s="96"/>
      <c r="IFE82" s="96"/>
      <c r="IFF82" s="96"/>
      <c r="IFG82" s="96"/>
      <c r="IFH82" s="96"/>
      <c r="IFI82" s="96"/>
      <c r="IFJ82" s="96"/>
      <c r="IFK82" s="96"/>
      <c r="IFL82" s="96"/>
      <c r="IFM82" s="96"/>
      <c r="IFN82" s="96"/>
      <c r="IFO82" s="96"/>
      <c r="IFP82" s="96"/>
      <c r="IFQ82" s="96"/>
      <c r="IFR82" s="96"/>
      <c r="IFS82" s="96"/>
      <c r="IFT82" s="96"/>
      <c r="IFU82" s="96"/>
      <c r="IFV82" s="96"/>
      <c r="IFW82" s="96"/>
      <c r="IFX82" s="96"/>
      <c r="IFY82" s="96"/>
      <c r="IFZ82" s="96"/>
      <c r="IGA82" s="96"/>
      <c r="IGB82" s="96"/>
      <c r="IGC82" s="96"/>
      <c r="IGD82" s="96"/>
      <c r="IGE82" s="96"/>
      <c r="IGF82" s="96"/>
      <c r="IGG82" s="96"/>
      <c r="IGH82" s="96"/>
      <c r="IGI82" s="96"/>
      <c r="IGJ82" s="96"/>
      <c r="IGK82" s="96"/>
      <c r="IGL82" s="96"/>
      <c r="IGM82" s="96"/>
      <c r="IGN82" s="96"/>
      <c r="IGO82" s="96"/>
      <c r="IGP82" s="96"/>
      <c r="IGQ82" s="96"/>
      <c r="IGR82" s="96"/>
      <c r="IGS82" s="96"/>
      <c r="IGT82" s="96"/>
      <c r="IGU82" s="96"/>
      <c r="IGV82" s="96"/>
      <c r="IGW82" s="96"/>
      <c r="IGX82" s="96"/>
      <c r="IGY82" s="96"/>
      <c r="IGZ82" s="96"/>
      <c r="IHA82" s="96"/>
      <c r="IHB82" s="96"/>
      <c r="IHC82" s="96"/>
      <c r="IHD82" s="96"/>
      <c r="IHE82" s="96"/>
      <c r="IHF82" s="96"/>
      <c r="IHG82" s="96"/>
      <c r="IHH82" s="96"/>
      <c r="IHI82" s="96"/>
      <c r="IHJ82" s="96"/>
      <c r="IHK82" s="96"/>
      <c r="IHL82" s="96"/>
      <c r="IHM82" s="96"/>
      <c r="IHN82" s="96"/>
      <c r="IHO82" s="96"/>
      <c r="IHP82" s="96"/>
      <c r="IHQ82" s="96"/>
      <c r="IHR82" s="96"/>
      <c r="IHS82" s="96"/>
      <c r="IHT82" s="96"/>
      <c r="IHU82" s="96"/>
      <c r="IHV82" s="96"/>
      <c r="IHW82" s="96"/>
      <c r="IHX82" s="96"/>
      <c r="IHY82" s="96"/>
      <c r="IHZ82" s="96"/>
      <c r="IIA82" s="96"/>
      <c r="IIB82" s="96"/>
      <c r="IIC82" s="96"/>
      <c r="IID82" s="96"/>
      <c r="IIE82" s="96"/>
      <c r="IIF82" s="96"/>
      <c r="IIG82" s="96"/>
      <c r="IIH82" s="96"/>
      <c r="III82" s="96"/>
      <c r="IIJ82" s="96"/>
      <c r="IIK82" s="96"/>
      <c r="IIL82" s="96"/>
      <c r="IIM82" s="96"/>
      <c r="IIN82" s="96"/>
      <c r="IIO82" s="96"/>
      <c r="IIP82" s="96"/>
      <c r="IIQ82" s="96"/>
      <c r="IIR82" s="96"/>
      <c r="IIS82" s="96"/>
      <c r="IIT82" s="96"/>
      <c r="IIU82" s="96"/>
      <c r="IIV82" s="96"/>
      <c r="IIW82" s="96"/>
      <c r="IIX82" s="96"/>
      <c r="IIY82" s="96"/>
      <c r="IIZ82" s="96"/>
      <c r="IJA82" s="96"/>
      <c r="IJB82" s="96"/>
      <c r="IJC82" s="96"/>
      <c r="IJD82" s="96"/>
      <c r="IJE82" s="96"/>
      <c r="IJF82" s="96"/>
      <c r="IJG82" s="96"/>
      <c r="IJH82" s="96"/>
      <c r="IJI82" s="96"/>
      <c r="IJJ82" s="96"/>
      <c r="IJK82" s="96"/>
      <c r="IJL82" s="96"/>
      <c r="IJM82" s="96"/>
      <c r="IJN82" s="96"/>
      <c r="IJO82" s="96"/>
      <c r="IJP82" s="96"/>
      <c r="IJQ82" s="96"/>
      <c r="IJR82" s="96"/>
      <c r="IJS82" s="96"/>
      <c r="IJT82" s="96"/>
      <c r="IJU82" s="96"/>
      <c r="IJV82" s="96"/>
      <c r="IJW82" s="96"/>
      <c r="IJX82" s="96"/>
      <c r="IJY82" s="96"/>
      <c r="IJZ82" s="96"/>
      <c r="IKA82" s="96"/>
      <c r="IKB82" s="96"/>
      <c r="IKC82" s="96"/>
      <c r="IKD82" s="96"/>
      <c r="IKE82" s="96"/>
      <c r="IKF82" s="96"/>
      <c r="IKG82" s="96"/>
      <c r="IKH82" s="96"/>
      <c r="IKI82" s="96"/>
      <c r="IKJ82" s="96"/>
      <c r="IKK82" s="96"/>
      <c r="IKL82" s="96"/>
      <c r="IKM82" s="96"/>
      <c r="IKN82" s="96"/>
      <c r="IKO82" s="96"/>
      <c r="IKP82" s="96"/>
      <c r="IKQ82" s="96"/>
      <c r="IKR82" s="96"/>
      <c r="IKS82" s="96"/>
      <c r="IKT82" s="96"/>
      <c r="IKU82" s="96"/>
      <c r="IKV82" s="96"/>
      <c r="IKW82" s="96"/>
      <c r="IKX82" s="96"/>
      <c r="IKY82" s="96"/>
      <c r="IKZ82" s="96"/>
      <c r="ILA82" s="96"/>
      <c r="ILB82" s="96"/>
      <c r="ILC82" s="96"/>
      <c r="ILD82" s="96"/>
      <c r="ILE82" s="96"/>
      <c r="ILF82" s="96"/>
      <c r="ILG82" s="96"/>
      <c r="ILH82" s="96"/>
      <c r="ILI82" s="96"/>
      <c r="ILJ82" s="96"/>
      <c r="ILK82" s="96"/>
      <c r="ILL82" s="96"/>
      <c r="ILM82" s="96"/>
      <c r="ILN82" s="96"/>
      <c r="ILO82" s="96"/>
      <c r="ILP82" s="96"/>
      <c r="ILQ82" s="96"/>
      <c r="ILR82" s="96"/>
      <c r="ILS82" s="96"/>
      <c r="ILT82" s="96"/>
      <c r="ILU82" s="96"/>
      <c r="ILV82" s="96"/>
      <c r="ILW82" s="96"/>
      <c r="ILX82" s="96"/>
      <c r="ILY82" s="96"/>
      <c r="ILZ82" s="96"/>
      <c r="IMA82" s="96"/>
      <c r="IMB82" s="96"/>
      <c r="IMC82" s="96"/>
      <c r="IMD82" s="96"/>
      <c r="IME82" s="96"/>
      <c r="IMF82" s="96"/>
      <c r="IMG82" s="96"/>
      <c r="IMH82" s="96"/>
      <c r="IMI82" s="96"/>
      <c r="IMJ82" s="96"/>
      <c r="IMK82" s="96"/>
      <c r="IML82" s="96"/>
      <c r="IMM82" s="96"/>
      <c r="IMN82" s="96"/>
      <c r="IMO82" s="96"/>
      <c r="IMP82" s="96"/>
      <c r="IMQ82" s="96"/>
      <c r="IMR82" s="96"/>
      <c r="IMS82" s="96"/>
      <c r="IMT82" s="96"/>
      <c r="IMU82" s="96"/>
      <c r="IMV82" s="96"/>
      <c r="IMW82" s="96"/>
      <c r="IMX82" s="96"/>
      <c r="IMY82" s="96"/>
      <c r="IMZ82" s="96"/>
      <c r="INA82" s="96"/>
      <c r="INB82" s="96"/>
      <c r="INC82" s="96"/>
      <c r="IND82" s="96"/>
      <c r="INE82" s="96"/>
      <c r="INF82" s="96"/>
      <c r="ING82" s="96"/>
      <c r="INH82" s="96"/>
      <c r="INI82" s="96"/>
      <c r="INJ82" s="96"/>
      <c r="INK82" s="96"/>
      <c r="INL82" s="96"/>
      <c r="INM82" s="96"/>
      <c r="INN82" s="96"/>
      <c r="INO82" s="96"/>
      <c r="INP82" s="96"/>
      <c r="INQ82" s="96"/>
      <c r="INR82" s="96"/>
      <c r="INS82" s="96"/>
      <c r="INT82" s="96"/>
      <c r="INU82" s="96"/>
      <c r="INV82" s="96"/>
      <c r="INW82" s="96"/>
      <c r="INX82" s="96"/>
      <c r="INY82" s="96"/>
      <c r="INZ82" s="96"/>
      <c r="IOA82" s="96"/>
      <c r="IOB82" s="96"/>
      <c r="IOC82" s="96"/>
      <c r="IOD82" s="96"/>
      <c r="IOE82" s="96"/>
      <c r="IOF82" s="96"/>
      <c r="IOG82" s="96"/>
      <c r="IOH82" s="96"/>
      <c r="IOI82" s="96"/>
      <c r="IOJ82" s="96"/>
      <c r="IOK82" s="96"/>
      <c r="IOL82" s="96"/>
      <c r="IOM82" s="96"/>
      <c r="ION82" s="96"/>
      <c r="IOO82" s="96"/>
      <c r="IOP82" s="96"/>
      <c r="IOQ82" s="96"/>
      <c r="IOR82" s="96"/>
      <c r="IOS82" s="96"/>
      <c r="IOT82" s="96"/>
      <c r="IOU82" s="96"/>
      <c r="IOV82" s="96"/>
      <c r="IOW82" s="96"/>
      <c r="IOX82" s="96"/>
      <c r="IOY82" s="96"/>
      <c r="IOZ82" s="96"/>
      <c r="IPA82" s="96"/>
      <c r="IPB82" s="96"/>
      <c r="IPC82" s="96"/>
      <c r="IPD82" s="96"/>
      <c r="IPE82" s="96"/>
      <c r="IPF82" s="96"/>
      <c r="IPG82" s="96"/>
      <c r="IPH82" s="96"/>
      <c r="IPI82" s="96"/>
      <c r="IPJ82" s="96"/>
      <c r="IPK82" s="96"/>
      <c r="IPL82" s="96"/>
      <c r="IPM82" s="96"/>
      <c r="IPN82" s="96"/>
      <c r="IPO82" s="96"/>
      <c r="IPP82" s="96"/>
      <c r="IPQ82" s="96"/>
      <c r="IPR82" s="96"/>
      <c r="IPS82" s="96"/>
      <c r="IPT82" s="96"/>
      <c r="IPU82" s="96"/>
      <c r="IPV82" s="96"/>
      <c r="IPW82" s="96"/>
      <c r="IPX82" s="96"/>
      <c r="IPY82" s="96"/>
      <c r="IPZ82" s="96"/>
      <c r="IQA82" s="96"/>
      <c r="IQB82" s="96"/>
      <c r="IQC82" s="96"/>
      <c r="IQD82" s="96"/>
      <c r="IQE82" s="96"/>
      <c r="IQF82" s="96"/>
      <c r="IQG82" s="96"/>
      <c r="IQH82" s="96"/>
      <c r="IQI82" s="96"/>
      <c r="IQJ82" s="96"/>
      <c r="IQK82" s="96"/>
      <c r="IQL82" s="96"/>
      <c r="IQM82" s="96"/>
      <c r="IQN82" s="96"/>
      <c r="IQO82" s="96"/>
      <c r="IQP82" s="96"/>
      <c r="IQQ82" s="96"/>
      <c r="IQR82" s="96"/>
      <c r="IQS82" s="96"/>
      <c r="IQT82" s="96"/>
      <c r="IQU82" s="96"/>
      <c r="IQV82" s="96"/>
      <c r="IQW82" s="96"/>
      <c r="IQX82" s="96"/>
      <c r="IQY82" s="96"/>
      <c r="IQZ82" s="96"/>
      <c r="IRA82" s="96"/>
      <c r="IRB82" s="96"/>
      <c r="IRC82" s="96"/>
      <c r="IRD82" s="96"/>
      <c r="IRE82" s="96"/>
      <c r="IRF82" s="96"/>
      <c r="IRG82" s="96"/>
      <c r="IRH82" s="96"/>
      <c r="IRI82" s="96"/>
      <c r="IRJ82" s="96"/>
      <c r="IRK82" s="96"/>
      <c r="IRL82" s="96"/>
      <c r="IRM82" s="96"/>
      <c r="IRN82" s="96"/>
      <c r="IRO82" s="96"/>
      <c r="IRP82" s="96"/>
      <c r="IRQ82" s="96"/>
      <c r="IRR82" s="96"/>
      <c r="IRS82" s="96"/>
      <c r="IRT82" s="96"/>
      <c r="IRU82" s="96"/>
      <c r="IRV82" s="96"/>
      <c r="IRW82" s="96"/>
      <c r="IRX82" s="96"/>
      <c r="IRY82" s="96"/>
      <c r="IRZ82" s="96"/>
      <c r="ISA82" s="96"/>
      <c r="ISB82" s="96"/>
      <c r="ISC82" s="96"/>
      <c r="ISD82" s="96"/>
      <c r="ISE82" s="96"/>
      <c r="ISF82" s="96"/>
      <c r="ISG82" s="96"/>
      <c r="ISH82" s="96"/>
      <c r="ISI82" s="96"/>
      <c r="ISJ82" s="96"/>
      <c r="ISK82" s="96"/>
      <c r="ISL82" s="96"/>
      <c r="ISM82" s="96"/>
      <c r="ISN82" s="96"/>
      <c r="ISO82" s="96"/>
      <c r="ISP82" s="96"/>
      <c r="ISQ82" s="96"/>
      <c r="ISR82" s="96"/>
      <c r="ISS82" s="96"/>
      <c r="IST82" s="96"/>
      <c r="ISU82" s="96"/>
      <c r="ISV82" s="96"/>
      <c r="ISW82" s="96"/>
      <c r="ISX82" s="96"/>
      <c r="ISY82" s="96"/>
      <c r="ISZ82" s="96"/>
      <c r="ITA82" s="96"/>
      <c r="ITB82" s="96"/>
      <c r="ITC82" s="96"/>
      <c r="ITD82" s="96"/>
      <c r="ITE82" s="96"/>
      <c r="ITF82" s="96"/>
      <c r="ITG82" s="96"/>
      <c r="ITH82" s="96"/>
      <c r="ITI82" s="96"/>
      <c r="ITJ82" s="96"/>
      <c r="ITK82" s="96"/>
      <c r="ITL82" s="96"/>
      <c r="ITM82" s="96"/>
      <c r="ITN82" s="96"/>
      <c r="ITO82" s="96"/>
      <c r="ITP82" s="96"/>
      <c r="ITQ82" s="96"/>
      <c r="ITR82" s="96"/>
      <c r="ITS82" s="96"/>
      <c r="ITT82" s="96"/>
      <c r="ITU82" s="96"/>
      <c r="ITV82" s="96"/>
      <c r="ITW82" s="96"/>
      <c r="ITX82" s="96"/>
      <c r="ITY82" s="96"/>
      <c r="ITZ82" s="96"/>
      <c r="IUA82" s="96"/>
      <c r="IUB82" s="96"/>
      <c r="IUC82" s="96"/>
      <c r="IUD82" s="96"/>
      <c r="IUE82" s="96"/>
      <c r="IUF82" s="96"/>
      <c r="IUG82" s="96"/>
      <c r="IUH82" s="96"/>
      <c r="IUI82" s="96"/>
      <c r="IUJ82" s="96"/>
      <c r="IUK82" s="96"/>
      <c r="IUL82" s="96"/>
      <c r="IUM82" s="96"/>
      <c r="IUN82" s="96"/>
      <c r="IUO82" s="96"/>
      <c r="IUP82" s="96"/>
      <c r="IUQ82" s="96"/>
      <c r="IUR82" s="96"/>
      <c r="IUS82" s="96"/>
      <c r="IUT82" s="96"/>
      <c r="IUU82" s="96"/>
      <c r="IUV82" s="96"/>
      <c r="IUW82" s="96"/>
      <c r="IUX82" s="96"/>
      <c r="IUY82" s="96"/>
      <c r="IUZ82" s="96"/>
      <c r="IVA82" s="96"/>
      <c r="IVB82" s="96"/>
      <c r="IVC82" s="96"/>
      <c r="IVD82" s="96"/>
      <c r="IVE82" s="96"/>
      <c r="IVF82" s="96"/>
      <c r="IVG82" s="96"/>
      <c r="IVH82" s="96"/>
      <c r="IVI82" s="96"/>
      <c r="IVJ82" s="96"/>
      <c r="IVK82" s="96"/>
      <c r="IVL82" s="96"/>
      <c r="IVM82" s="96"/>
      <c r="IVN82" s="96"/>
      <c r="IVO82" s="96"/>
      <c r="IVP82" s="96"/>
      <c r="IVQ82" s="96"/>
      <c r="IVR82" s="96"/>
      <c r="IVS82" s="96"/>
      <c r="IVT82" s="96"/>
      <c r="IVU82" s="96"/>
      <c r="IVV82" s="96"/>
      <c r="IVW82" s="96"/>
      <c r="IVX82" s="96"/>
      <c r="IVY82" s="96"/>
      <c r="IVZ82" s="96"/>
      <c r="IWA82" s="96"/>
      <c r="IWB82" s="96"/>
      <c r="IWC82" s="96"/>
      <c r="IWD82" s="96"/>
      <c r="IWE82" s="96"/>
      <c r="IWF82" s="96"/>
      <c r="IWG82" s="96"/>
      <c r="IWH82" s="96"/>
      <c r="IWI82" s="96"/>
      <c r="IWJ82" s="96"/>
      <c r="IWK82" s="96"/>
      <c r="IWL82" s="96"/>
      <c r="IWM82" s="96"/>
      <c r="IWN82" s="96"/>
      <c r="IWO82" s="96"/>
      <c r="IWP82" s="96"/>
      <c r="IWQ82" s="96"/>
      <c r="IWR82" s="96"/>
      <c r="IWS82" s="96"/>
      <c r="IWT82" s="96"/>
      <c r="IWU82" s="96"/>
      <c r="IWV82" s="96"/>
      <c r="IWW82" s="96"/>
      <c r="IWX82" s="96"/>
      <c r="IWY82" s="96"/>
      <c r="IWZ82" s="96"/>
      <c r="IXA82" s="96"/>
      <c r="IXB82" s="96"/>
      <c r="IXC82" s="96"/>
      <c r="IXD82" s="96"/>
      <c r="IXE82" s="96"/>
      <c r="IXF82" s="96"/>
      <c r="IXG82" s="96"/>
      <c r="IXH82" s="96"/>
      <c r="IXI82" s="96"/>
      <c r="IXJ82" s="96"/>
      <c r="IXK82" s="96"/>
      <c r="IXL82" s="96"/>
      <c r="IXM82" s="96"/>
      <c r="IXN82" s="96"/>
      <c r="IXO82" s="96"/>
      <c r="IXP82" s="96"/>
      <c r="IXQ82" s="96"/>
      <c r="IXR82" s="96"/>
      <c r="IXS82" s="96"/>
      <c r="IXT82" s="96"/>
      <c r="IXU82" s="96"/>
      <c r="IXV82" s="96"/>
      <c r="IXW82" s="96"/>
      <c r="IXX82" s="96"/>
      <c r="IXY82" s="96"/>
      <c r="IXZ82" s="96"/>
      <c r="IYA82" s="96"/>
      <c r="IYB82" s="96"/>
      <c r="IYC82" s="96"/>
      <c r="IYD82" s="96"/>
      <c r="IYE82" s="96"/>
      <c r="IYF82" s="96"/>
      <c r="IYG82" s="96"/>
      <c r="IYH82" s="96"/>
      <c r="IYI82" s="96"/>
      <c r="IYJ82" s="96"/>
      <c r="IYK82" s="96"/>
      <c r="IYL82" s="96"/>
      <c r="IYM82" s="96"/>
      <c r="IYN82" s="96"/>
      <c r="IYO82" s="96"/>
      <c r="IYP82" s="96"/>
      <c r="IYQ82" s="96"/>
      <c r="IYR82" s="96"/>
      <c r="IYS82" s="96"/>
      <c r="IYT82" s="96"/>
      <c r="IYU82" s="96"/>
      <c r="IYV82" s="96"/>
      <c r="IYW82" s="96"/>
      <c r="IYX82" s="96"/>
      <c r="IYY82" s="96"/>
      <c r="IYZ82" s="96"/>
      <c r="IZA82" s="96"/>
      <c r="IZB82" s="96"/>
      <c r="IZC82" s="96"/>
      <c r="IZD82" s="96"/>
      <c r="IZE82" s="96"/>
      <c r="IZF82" s="96"/>
      <c r="IZG82" s="96"/>
      <c r="IZH82" s="96"/>
      <c r="IZI82" s="96"/>
      <c r="IZJ82" s="96"/>
      <c r="IZK82" s="96"/>
      <c r="IZL82" s="96"/>
      <c r="IZM82" s="96"/>
      <c r="IZN82" s="96"/>
      <c r="IZO82" s="96"/>
      <c r="IZP82" s="96"/>
      <c r="IZQ82" s="96"/>
      <c r="IZR82" s="96"/>
      <c r="IZS82" s="96"/>
      <c r="IZT82" s="96"/>
      <c r="IZU82" s="96"/>
      <c r="IZV82" s="96"/>
      <c r="IZW82" s="96"/>
      <c r="IZX82" s="96"/>
      <c r="IZY82" s="96"/>
      <c r="IZZ82" s="96"/>
      <c r="JAA82" s="96"/>
      <c r="JAB82" s="96"/>
      <c r="JAC82" s="96"/>
      <c r="JAD82" s="96"/>
      <c r="JAE82" s="96"/>
      <c r="JAF82" s="96"/>
      <c r="JAG82" s="96"/>
      <c r="JAH82" s="96"/>
      <c r="JAI82" s="96"/>
      <c r="JAJ82" s="96"/>
      <c r="JAK82" s="96"/>
      <c r="JAL82" s="96"/>
      <c r="JAM82" s="96"/>
      <c r="JAN82" s="96"/>
      <c r="JAO82" s="96"/>
      <c r="JAP82" s="96"/>
      <c r="JAQ82" s="96"/>
      <c r="JAR82" s="96"/>
      <c r="JAS82" s="96"/>
      <c r="JAT82" s="96"/>
      <c r="JAU82" s="96"/>
      <c r="JAV82" s="96"/>
      <c r="JAW82" s="96"/>
      <c r="JAX82" s="96"/>
      <c r="JAY82" s="96"/>
      <c r="JAZ82" s="96"/>
      <c r="JBA82" s="96"/>
      <c r="JBB82" s="96"/>
      <c r="JBC82" s="96"/>
      <c r="JBD82" s="96"/>
      <c r="JBE82" s="96"/>
      <c r="JBF82" s="96"/>
      <c r="JBG82" s="96"/>
      <c r="JBH82" s="96"/>
      <c r="JBI82" s="96"/>
      <c r="JBJ82" s="96"/>
      <c r="JBK82" s="96"/>
      <c r="JBL82" s="96"/>
      <c r="JBM82" s="96"/>
      <c r="JBN82" s="96"/>
      <c r="JBO82" s="96"/>
      <c r="JBP82" s="96"/>
      <c r="JBQ82" s="96"/>
      <c r="JBR82" s="96"/>
      <c r="JBS82" s="96"/>
      <c r="JBT82" s="96"/>
      <c r="JBU82" s="96"/>
      <c r="JBV82" s="96"/>
      <c r="JBW82" s="96"/>
      <c r="JBX82" s="96"/>
      <c r="JBY82" s="96"/>
      <c r="JBZ82" s="96"/>
      <c r="JCA82" s="96"/>
      <c r="JCB82" s="96"/>
      <c r="JCC82" s="96"/>
      <c r="JCD82" s="96"/>
      <c r="JCE82" s="96"/>
      <c r="JCF82" s="96"/>
      <c r="JCG82" s="96"/>
      <c r="JCH82" s="96"/>
      <c r="JCI82" s="96"/>
      <c r="JCJ82" s="96"/>
      <c r="JCK82" s="96"/>
      <c r="JCL82" s="96"/>
      <c r="JCM82" s="96"/>
      <c r="JCN82" s="96"/>
      <c r="JCO82" s="96"/>
      <c r="JCP82" s="96"/>
      <c r="JCQ82" s="96"/>
      <c r="JCR82" s="96"/>
      <c r="JCS82" s="96"/>
      <c r="JCT82" s="96"/>
      <c r="JCU82" s="96"/>
      <c r="JCV82" s="96"/>
      <c r="JCW82" s="96"/>
      <c r="JCX82" s="96"/>
      <c r="JCY82" s="96"/>
      <c r="JCZ82" s="96"/>
      <c r="JDA82" s="96"/>
      <c r="JDB82" s="96"/>
      <c r="JDC82" s="96"/>
      <c r="JDD82" s="96"/>
      <c r="JDE82" s="96"/>
      <c r="JDF82" s="96"/>
      <c r="JDG82" s="96"/>
      <c r="JDH82" s="96"/>
      <c r="JDI82" s="96"/>
      <c r="JDJ82" s="96"/>
      <c r="JDK82" s="96"/>
      <c r="JDL82" s="96"/>
      <c r="JDM82" s="96"/>
      <c r="JDN82" s="96"/>
      <c r="JDO82" s="96"/>
      <c r="JDP82" s="96"/>
      <c r="JDQ82" s="96"/>
      <c r="JDR82" s="96"/>
      <c r="JDS82" s="96"/>
      <c r="JDT82" s="96"/>
      <c r="JDU82" s="96"/>
      <c r="JDV82" s="96"/>
      <c r="JDW82" s="96"/>
      <c r="JDX82" s="96"/>
      <c r="JDY82" s="96"/>
      <c r="JDZ82" s="96"/>
      <c r="JEA82" s="96"/>
      <c r="JEB82" s="96"/>
      <c r="JEC82" s="96"/>
      <c r="JED82" s="96"/>
      <c r="JEE82" s="96"/>
      <c r="JEF82" s="96"/>
      <c r="JEG82" s="96"/>
      <c r="JEH82" s="96"/>
      <c r="JEI82" s="96"/>
      <c r="JEJ82" s="96"/>
      <c r="JEK82" s="96"/>
      <c r="JEL82" s="96"/>
      <c r="JEM82" s="96"/>
      <c r="JEN82" s="96"/>
      <c r="JEO82" s="96"/>
      <c r="JEP82" s="96"/>
      <c r="JEQ82" s="96"/>
      <c r="JER82" s="96"/>
      <c r="JES82" s="96"/>
      <c r="JET82" s="96"/>
      <c r="JEU82" s="96"/>
      <c r="JEV82" s="96"/>
      <c r="JEW82" s="96"/>
      <c r="JEX82" s="96"/>
      <c r="JEY82" s="96"/>
      <c r="JEZ82" s="96"/>
      <c r="JFA82" s="96"/>
      <c r="JFB82" s="96"/>
      <c r="JFC82" s="96"/>
      <c r="JFD82" s="96"/>
      <c r="JFE82" s="96"/>
      <c r="JFF82" s="96"/>
      <c r="JFG82" s="96"/>
      <c r="JFH82" s="96"/>
      <c r="JFI82" s="96"/>
      <c r="JFJ82" s="96"/>
      <c r="JFK82" s="96"/>
      <c r="JFL82" s="96"/>
      <c r="JFM82" s="96"/>
      <c r="JFN82" s="96"/>
      <c r="JFO82" s="96"/>
      <c r="JFP82" s="96"/>
      <c r="JFQ82" s="96"/>
      <c r="JFR82" s="96"/>
      <c r="JFS82" s="96"/>
      <c r="JFT82" s="96"/>
      <c r="JFU82" s="96"/>
      <c r="JFV82" s="96"/>
      <c r="JFW82" s="96"/>
      <c r="JFX82" s="96"/>
      <c r="JFY82" s="96"/>
      <c r="JFZ82" s="96"/>
      <c r="JGA82" s="96"/>
      <c r="JGB82" s="96"/>
      <c r="JGC82" s="96"/>
      <c r="JGD82" s="96"/>
      <c r="JGE82" s="96"/>
      <c r="JGF82" s="96"/>
      <c r="JGG82" s="96"/>
      <c r="JGH82" s="96"/>
      <c r="JGI82" s="96"/>
      <c r="JGJ82" s="96"/>
      <c r="JGK82" s="96"/>
      <c r="JGL82" s="96"/>
      <c r="JGM82" s="96"/>
      <c r="JGN82" s="96"/>
      <c r="JGO82" s="96"/>
      <c r="JGP82" s="96"/>
      <c r="JGQ82" s="96"/>
      <c r="JGR82" s="96"/>
      <c r="JGS82" s="96"/>
      <c r="JGT82" s="96"/>
      <c r="JGU82" s="96"/>
      <c r="JGV82" s="96"/>
      <c r="JGW82" s="96"/>
      <c r="JGX82" s="96"/>
      <c r="JGY82" s="96"/>
      <c r="JGZ82" s="96"/>
      <c r="JHA82" s="96"/>
      <c r="JHB82" s="96"/>
      <c r="JHC82" s="96"/>
      <c r="JHD82" s="96"/>
      <c r="JHE82" s="96"/>
      <c r="JHF82" s="96"/>
      <c r="JHG82" s="96"/>
      <c r="JHH82" s="96"/>
      <c r="JHI82" s="96"/>
      <c r="JHJ82" s="96"/>
      <c r="JHK82" s="96"/>
      <c r="JHL82" s="96"/>
      <c r="JHM82" s="96"/>
      <c r="JHN82" s="96"/>
      <c r="JHO82" s="96"/>
      <c r="JHP82" s="96"/>
      <c r="JHQ82" s="96"/>
      <c r="JHR82" s="96"/>
      <c r="JHS82" s="96"/>
      <c r="JHT82" s="96"/>
      <c r="JHU82" s="96"/>
      <c r="JHV82" s="96"/>
      <c r="JHW82" s="96"/>
      <c r="JHX82" s="96"/>
      <c r="JHY82" s="96"/>
      <c r="JHZ82" s="96"/>
      <c r="JIA82" s="96"/>
      <c r="JIB82" s="96"/>
      <c r="JIC82" s="96"/>
      <c r="JID82" s="96"/>
      <c r="JIE82" s="96"/>
      <c r="JIF82" s="96"/>
      <c r="JIG82" s="96"/>
      <c r="JIH82" s="96"/>
      <c r="JII82" s="96"/>
      <c r="JIJ82" s="96"/>
      <c r="JIK82" s="96"/>
      <c r="JIL82" s="96"/>
      <c r="JIM82" s="96"/>
      <c r="JIN82" s="96"/>
      <c r="JIO82" s="96"/>
      <c r="JIP82" s="96"/>
      <c r="JIQ82" s="96"/>
      <c r="JIR82" s="96"/>
      <c r="JIS82" s="96"/>
      <c r="JIT82" s="96"/>
      <c r="JIU82" s="96"/>
      <c r="JIV82" s="96"/>
      <c r="JIW82" s="96"/>
      <c r="JIX82" s="96"/>
      <c r="JIY82" s="96"/>
      <c r="JIZ82" s="96"/>
      <c r="JJA82" s="96"/>
      <c r="JJB82" s="96"/>
      <c r="JJC82" s="96"/>
      <c r="JJD82" s="96"/>
      <c r="JJE82" s="96"/>
      <c r="JJF82" s="96"/>
      <c r="JJG82" s="96"/>
      <c r="JJH82" s="96"/>
      <c r="JJI82" s="96"/>
      <c r="JJJ82" s="96"/>
      <c r="JJK82" s="96"/>
      <c r="JJL82" s="96"/>
      <c r="JJM82" s="96"/>
      <c r="JJN82" s="96"/>
      <c r="JJO82" s="96"/>
      <c r="JJP82" s="96"/>
      <c r="JJQ82" s="96"/>
      <c r="JJR82" s="96"/>
      <c r="JJS82" s="96"/>
      <c r="JJT82" s="96"/>
      <c r="JJU82" s="96"/>
      <c r="JJV82" s="96"/>
      <c r="JJW82" s="96"/>
      <c r="JJX82" s="96"/>
      <c r="JJY82" s="96"/>
      <c r="JJZ82" s="96"/>
      <c r="JKA82" s="96"/>
      <c r="JKB82" s="96"/>
      <c r="JKC82" s="96"/>
      <c r="JKD82" s="96"/>
      <c r="JKE82" s="96"/>
      <c r="JKF82" s="96"/>
      <c r="JKG82" s="96"/>
      <c r="JKH82" s="96"/>
      <c r="JKI82" s="96"/>
      <c r="JKJ82" s="96"/>
      <c r="JKK82" s="96"/>
      <c r="JKL82" s="96"/>
      <c r="JKM82" s="96"/>
      <c r="JKN82" s="96"/>
      <c r="JKO82" s="96"/>
      <c r="JKP82" s="96"/>
      <c r="JKQ82" s="96"/>
      <c r="JKR82" s="96"/>
      <c r="JKS82" s="96"/>
      <c r="JKT82" s="96"/>
      <c r="JKU82" s="96"/>
      <c r="JKV82" s="96"/>
      <c r="JKW82" s="96"/>
      <c r="JKX82" s="96"/>
      <c r="JKY82" s="96"/>
      <c r="JKZ82" s="96"/>
      <c r="JLA82" s="96"/>
      <c r="JLB82" s="96"/>
      <c r="JLC82" s="96"/>
      <c r="JLD82" s="96"/>
      <c r="JLE82" s="96"/>
      <c r="JLF82" s="96"/>
      <c r="JLG82" s="96"/>
      <c r="JLH82" s="96"/>
      <c r="JLI82" s="96"/>
      <c r="JLJ82" s="96"/>
      <c r="JLK82" s="96"/>
      <c r="JLL82" s="96"/>
      <c r="JLM82" s="96"/>
      <c r="JLN82" s="96"/>
      <c r="JLO82" s="96"/>
      <c r="JLP82" s="96"/>
      <c r="JLQ82" s="96"/>
      <c r="JLR82" s="96"/>
      <c r="JLS82" s="96"/>
      <c r="JLT82" s="96"/>
      <c r="JLU82" s="96"/>
      <c r="JLV82" s="96"/>
      <c r="JLW82" s="96"/>
      <c r="JLX82" s="96"/>
      <c r="JLY82" s="96"/>
      <c r="JLZ82" s="96"/>
      <c r="JMA82" s="96"/>
      <c r="JMB82" s="96"/>
      <c r="JMC82" s="96"/>
      <c r="JMD82" s="96"/>
      <c r="JME82" s="96"/>
      <c r="JMF82" s="96"/>
      <c r="JMG82" s="96"/>
      <c r="JMH82" s="96"/>
      <c r="JMI82" s="96"/>
      <c r="JMJ82" s="96"/>
      <c r="JMK82" s="96"/>
      <c r="JML82" s="96"/>
      <c r="JMM82" s="96"/>
      <c r="JMN82" s="96"/>
      <c r="JMO82" s="96"/>
      <c r="JMP82" s="96"/>
      <c r="JMQ82" s="96"/>
      <c r="JMR82" s="96"/>
      <c r="JMS82" s="96"/>
      <c r="JMT82" s="96"/>
      <c r="JMU82" s="96"/>
      <c r="JMV82" s="96"/>
      <c r="JMW82" s="96"/>
      <c r="JMX82" s="96"/>
      <c r="JMY82" s="96"/>
      <c r="JMZ82" s="96"/>
      <c r="JNA82" s="96"/>
      <c r="JNB82" s="96"/>
      <c r="JNC82" s="96"/>
      <c r="JND82" s="96"/>
      <c r="JNE82" s="96"/>
      <c r="JNF82" s="96"/>
      <c r="JNG82" s="96"/>
      <c r="JNH82" s="96"/>
      <c r="JNI82" s="96"/>
      <c r="JNJ82" s="96"/>
      <c r="JNK82" s="96"/>
      <c r="JNL82" s="96"/>
      <c r="JNM82" s="96"/>
      <c r="JNN82" s="96"/>
      <c r="JNO82" s="96"/>
      <c r="JNP82" s="96"/>
      <c r="JNQ82" s="96"/>
      <c r="JNR82" s="96"/>
      <c r="JNS82" s="96"/>
      <c r="JNT82" s="96"/>
      <c r="JNU82" s="96"/>
      <c r="JNV82" s="96"/>
      <c r="JNW82" s="96"/>
      <c r="JNX82" s="96"/>
      <c r="JNY82" s="96"/>
      <c r="JNZ82" s="96"/>
      <c r="JOA82" s="96"/>
      <c r="JOB82" s="96"/>
      <c r="JOC82" s="96"/>
      <c r="JOD82" s="96"/>
      <c r="JOE82" s="96"/>
      <c r="JOF82" s="96"/>
      <c r="JOG82" s="96"/>
      <c r="JOH82" s="96"/>
      <c r="JOI82" s="96"/>
      <c r="JOJ82" s="96"/>
      <c r="JOK82" s="96"/>
      <c r="JOL82" s="96"/>
      <c r="JOM82" s="96"/>
      <c r="JON82" s="96"/>
      <c r="JOO82" s="96"/>
      <c r="JOP82" s="96"/>
      <c r="JOQ82" s="96"/>
      <c r="JOR82" s="96"/>
      <c r="JOS82" s="96"/>
      <c r="JOT82" s="96"/>
      <c r="JOU82" s="96"/>
      <c r="JOV82" s="96"/>
      <c r="JOW82" s="96"/>
      <c r="JOX82" s="96"/>
      <c r="JOY82" s="96"/>
      <c r="JOZ82" s="96"/>
      <c r="JPA82" s="96"/>
      <c r="JPB82" s="96"/>
      <c r="JPC82" s="96"/>
      <c r="JPD82" s="96"/>
      <c r="JPE82" s="96"/>
      <c r="JPF82" s="96"/>
      <c r="JPG82" s="96"/>
      <c r="JPH82" s="96"/>
      <c r="JPI82" s="96"/>
      <c r="JPJ82" s="96"/>
      <c r="JPK82" s="96"/>
      <c r="JPL82" s="96"/>
      <c r="JPM82" s="96"/>
      <c r="JPN82" s="96"/>
      <c r="JPO82" s="96"/>
      <c r="JPP82" s="96"/>
      <c r="JPQ82" s="96"/>
      <c r="JPR82" s="96"/>
      <c r="JPS82" s="96"/>
      <c r="JPT82" s="96"/>
      <c r="JPU82" s="96"/>
      <c r="JPV82" s="96"/>
      <c r="JPW82" s="96"/>
      <c r="JPX82" s="96"/>
      <c r="JPY82" s="96"/>
      <c r="JPZ82" s="96"/>
      <c r="JQA82" s="96"/>
      <c r="JQB82" s="96"/>
      <c r="JQC82" s="96"/>
      <c r="JQD82" s="96"/>
      <c r="JQE82" s="96"/>
      <c r="JQF82" s="96"/>
      <c r="JQG82" s="96"/>
      <c r="JQH82" s="96"/>
      <c r="JQI82" s="96"/>
      <c r="JQJ82" s="96"/>
      <c r="JQK82" s="96"/>
      <c r="JQL82" s="96"/>
      <c r="JQM82" s="96"/>
      <c r="JQN82" s="96"/>
      <c r="JQO82" s="96"/>
      <c r="JQP82" s="96"/>
      <c r="JQQ82" s="96"/>
      <c r="JQR82" s="96"/>
      <c r="JQS82" s="96"/>
      <c r="JQT82" s="96"/>
      <c r="JQU82" s="96"/>
      <c r="JQV82" s="96"/>
      <c r="JQW82" s="96"/>
      <c r="JQX82" s="96"/>
      <c r="JQY82" s="96"/>
      <c r="JQZ82" s="96"/>
      <c r="JRA82" s="96"/>
      <c r="JRB82" s="96"/>
      <c r="JRC82" s="96"/>
      <c r="JRD82" s="96"/>
      <c r="JRE82" s="96"/>
      <c r="JRF82" s="96"/>
      <c r="JRG82" s="96"/>
      <c r="JRH82" s="96"/>
      <c r="JRI82" s="96"/>
      <c r="JRJ82" s="96"/>
      <c r="JRK82" s="96"/>
      <c r="JRL82" s="96"/>
      <c r="JRM82" s="96"/>
      <c r="JRN82" s="96"/>
      <c r="JRO82" s="96"/>
      <c r="JRP82" s="96"/>
      <c r="JRQ82" s="96"/>
      <c r="JRR82" s="96"/>
      <c r="JRS82" s="96"/>
      <c r="JRT82" s="96"/>
      <c r="JRU82" s="96"/>
      <c r="JRV82" s="96"/>
      <c r="JRW82" s="96"/>
      <c r="JRX82" s="96"/>
      <c r="JRY82" s="96"/>
      <c r="JRZ82" s="96"/>
      <c r="JSA82" s="96"/>
      <c r="JSB82" s="96"/>
      <c r="JSC82" s="96"/>
      <c r="JSD82" s="96"/>
      <c r="JSE82" s="96"/>
      <c r="JSF82" s="96"/>
      <c r="JSG82" s="96"/>
      <c r="JSH82" s="96"/>
      <c r="JSI82" s="96"/>
      <c r="JSJ82" s="96"/>
      <c r="JSK82" s="96"/>
      <c r="JSL82" s="96"/>
      <c r="JSM82" s="96"/>
      <c r="JSN82" s="96"/>
      <c r="JSO82" s="96"/>
      <c r="JSP82" s="96"/>
      <c r="JSQ82" s="96"/>
      <c r="JSR82" s="96"/>
      <c r="JSS82" s="96"/>
      <c r="JST82" s="96"/>
      <c r="JSU82" s="96"/>
      <c r="JSV82" s="96"/>
      <c r="JSW82" s="96"/>
      <c r="JSX82" s="96"/>
      <c r="JSY82" s="96"/>
      <c r="JSZ82" s="96"/>
      <c r="JTA82" s="96"/>
      <c r="JTB82" s="96"/>
      <c r="JTC82" s="96"/>
      <c r="JTD82" s="96"/>
      <c r="JTE82" s="96"/>
      <c r="JTF82" s="96"/>
      <c r="JTG82" s="96"/>
      <c r="JTH82" s="96"/>
      <c r="JTI82" s="96"/>
      <c r="JTJ82" s="96"/>
      <c r="JTK82" s="96"/>
      <c r="JTL82" s="96"/>
      <c r="JTM82" s="96"/>
      <c r="JTN82" s="96"/>
      <c r="JTO82" s="96"/>
      <c r="JTP82" s="96"/>
      <c r="JTQ82" s="96"/>
      <c r="JTR82" s="96"/>
      <c r="JTS82" s="96"/>
      <c r="JTT82" s="96"/>
      <c r="JTU82" s="96"/>
      <c r="JTV82" s="96"/>
      <c r="JTW82" s="96"/>
      <c r="JTX82" s="96"/>
      <c r="JTY82" s="96"/>
      <c r="JTZ82" s="96"/>
      <c r="JUA82" s="96"/>
      <c r="JUB82" s="96"/>
      <c r="JUC82" s="96"/>
      <c r="JUD82" s="96"/>
      <c r="JUE82" s="96"/>
      <c r="JUF82" s="96"/>
      <c r="JUG82" s="96"/>
      <c r="JUH82" s="96"/>
      <c r="JUI82" s="96"/>
      <c r="JUJ82" s="96"/>
      <c r="JUK82" s="96"/>
      <c r="JUL82" s="96"/>
      <c r="JUM82" s="96"/>
      <c r="JUN82" s="96"/>
      <c r="JUO82" s="96"/>
      <c r="JUP82" s="96"/>
      <c r="JUQ82" s="96"/>
      <c r="JUR82" s="96"/>
      <c r="JUS82" s="96"/>
      <c r="JUT82" s="96"/>
      <c r="JUU82" s="96"/>
      <c r="JUV82" s="96"/>
      <c r="JUW82" s="96"/>
      <c r="JUX82" s="96"/>
      <c r="JUY82" s="96"/>
      <c r="JUZ82" s="96"/>
      <c r="JVA82" s="96"/>
      <c r="JVB82" s="96"/>
      <c r="JVC82" s="96"/>
      <c r="JVD82" s="96"/>
      <c r="JVE82" s="96"/>
      <c r="JVF82" s="96"/>
      <c r="JVG82" s="96"/>
      <c r="JVH82" s="96"/>
      <c r="JVI82" s="96"/>
      <c r="JVJ82" s="96"/>
      <c r="JVK82" s="96"/>
      <c r="JVL82" s="96"/>
      <c r="JVM82" s="96"/>
      <c r="JVN82" s="96"/>
      <c r="JVO82" s="96"/>
      <c r="JVP82" s="96"/>
      <c r="JVQ82" s="96"/>
      <c r="JVR82" s="96"/>
      <c r="JVS82" s="96"/>
      <c r="JVT82" s="96"/>
      <c r="JVU82" s="96"/>
      <c r="JVV82" s="96"/>
      <c r="JVW82" s="96"/>
      <c r="JVX82" s="96"/>
      <c r="JVY82" s="96"/>
      <c r="JVZ82" s="96"/>
      <c r="JWA82" s="96"/>
      <c r="JWB82" s="96"/>
      <c r="JWC82" s="96"/>
      <c r="JWD82" s="96"/>
      <c r="JWE82" s="96"/>
      <c r="JWF82" s="96"/>
      <c r="JWG82" s="96"/>
      <c r="JWH82" s="96"/>
      <c r="JWI82" s="96"/>
      <c r="JWJ82" s="96"/>
      <c r="JWK82" s="96"/>
      <c r="JWL82" s="96"/>
      <c r="JWM82" s="96"/>
      <c r="JWN82" s="96"/>
      <c r="JWO82" s="96"/>
      <c r="JWP82" s="96"/>
      <c r="JWQ82" s="96"/>
      <c r="JWR82" s="96"/>
      <c r="JWS82" s="96"/>
      <c r="JWT82" s="96"/>
      <c r="JWU82" s="96"/>
      <c r="JWV82" s="96"/>
      <c r="JWW82" s="96"/>
      <c r="JWX82" s="96"/>
      <c r="JWY82" s="96"/>
      <c r="JWZ82" s="96"/>
      <c r="JXA82" s="96"/>
      <c r="JXB82" s="96"/>
      <c r="JXC82" s="96"/>
      <c r="JXD82" s="96"/>
      <c r="JXE82" s="96"/>
      <c r="JXF82" s="96"/>
      <c r="JXG82" s="96"/>
      <c r="JXH82" s="96"/>
      <c r="JXI82" s="96"/>
      <c r="JXJ82" s="96"/>
      <c r="JXK82" s="96"/>
      <c r="JXL82" s="96"/>
      <c r="JXM82" s="96"/>
      <c r="JXN82" s="96"/>
      <c r="JXO82" s="96"/>
      <c r="JXP82" s="96"/>
      <c r="JXQ82" s="96"/>
      <c r="JXR82" s="96"/>
      <c r="JXS82" s="96"/>
      <c r="JXT82" s="96"/>
      <c r="JXU82" s="96"/>
      <c r="JXV82" s="96"/>
      <c r="JXW82" s="96"/>
      <c r="JXX82" s="96"/>
      <c r="JXY82" s="96"/>
      <c r="JXZ82" s="96"/>
      <c r="JYA82" s="96"/>
      <c r="JYB82" s="96"/>
      <c r="JYC82" s="96"/>
      <c r="JYD82" s="96"/>
      <c r="JYE82" s="96"/>
      <c r="JYF82" s="96"/>
      <c r="JYG82" s="96"/>
      <c r="JYH82" s="96"/>
      <c r="JYI82" s="96"/>
      <c r="JYJ82" s="96"/>
      <c r="JYK82" s="96"/>
      <c r="JYL82" s="96"/>
      <c r="JYM82" s="96"/>
      <c r="JYN82" s="96"/>
      <c r="JYO82" s="96"/>
      <c r="JYP82" s="96"/>
      <c r="JYQ82" s="96"/>
      <c r="JYR82" s="96"/>
      <c r="JYS82" s="96"/>
      <c r="JYT82" s="96"/>
      <c r="JYU82" s="96"/>
      <c r="JYV82" s="96"/>
      <c r="JYW82" s="96"/>
      <c r="JYX82" s="96"/>
      <c r="JYY82" s="96"/>
      <c r="JYZ82" s="96"/>
      <c r="JZA82" s="96"/>
      <c r="JZB82" s="96"/>
      <c r="JZC82" s="96"/>
      <c r="JZD82" s="96"/>
      <c r="JZE82" s="96"/>
      <c r="JZF82" s="96"/>
      <c r="JZG82" s="96"/>
      <c r="JZH82" s="96"/>
      <c r="JZI82" s="96"/>
      <c r="JZJ82" s="96"/>
      <c r="JZK82" s="96"/>
      <c r="JZL82" s="96"/>
      <c r="JZM82" s="96"/>
      <c r="JZN82" s="96"/>
      <c r="JZO82" s="96"/>
      <c r="JZP82" s="96"/>
      <c r="JZQ82" s="96"/>
      <c r="JZR82" s="96"/>
      <c r="JZS82" s="96"/>
      <c r="JZT82" s="96"/>
      <c r="JZU82" s="96"/>
      <c r="JZV82" s="96"/>
      <c r="JZW82" s="96"/>
      <c r="JZX82" s="96"/>
      <c r="JZY82" s="96"/>
      <c r="JZZ82" s="96"/>
      <c r="KAA82" s="96"/>
      <c r="KAB82" s="96"/>
      <c r="KAC82" s="96"/>
      <c r="KAD82" s="96"/>
      <c r="KAE82" s="96"/>
      <c r="KAF82" s="96"/>
      <c r="KAG82" s="96"/>
      <c r="KAH82" s="96"/>
      <c r="KAI82" s="96"/>
      <c r="KAJ82" s="96"/>
      <c r="KAK82" s="96"/>
      <c r="KAL82" s="96"/>
      <c r="KAM82" s="96"/>
      <c r="KAN82" s="96"/>
      <c r="KAO82" s="96"/>
      <c r="KAP82" s="96"/>
      <c r="KAQ82" s="96"/>
      <c r="KAR82" s="96"/>
      <c r="KAS82" s="96"/>
      <c r="KAT82" s="96"/>
      <c r="KAU82" s="96"/>
      <c r="KAV82" s="96"/>
      <c r="KAW82" s="96"/>
      <c r="KAX82" s="96"/>
      <c r="KAY82" s="96"/>
      <c r="KAZ82" s="96"/>
      <c r="KBA82" s="96"/>
      <c r="KBB82" s="96"/>
      <c r="KBC82" s="96"/>
      <c r="KBD82" s="96"/>
      <c r="KBE82" s="96"/>
      <c r="KBF82" s="96"/>
      <c r="KBG82" s="96"/>
      <c r="KBH82" s="96"/>
      <c r="KBI82" s="96"/>
      <c r="KBJ82" s="96"/>
      <c r="KBK82" s="96"/>
      <c r="KBL82" s="96"/>
      <c r="KBM82" s="96"/>
      <c r="KBN82" s="96"/>
      <c r="KBO82" s="96"/>
      <c r="KBP82" s="96"/>
      <c r="KBQ82" s="96"/>
      <c r="KBR82" s="96"/>
      <c r="KBS82" s="96"/>
      <c r="KBT82" s="96"/>
      <c r="KBU82" s="96"/>
      <c r="KBV82" s="96"/>
      <c r="KBW82" s="96"/>
      <c r="KBX82" s="96"/>
      <c r="KBY82" s="96"/>
      <c r="KBZ82" s="96"/>
      <c r="KCA82" s="96"/>
      <c r="KCB82" s="96"/>
      <c r="KCC82" s="96"/>
      <c r="KCD82" s="96"/>
      <c r="KCE82" s="96"/>
      <c r="KCF82" s="96"/>
      <c r="KCG82" s="96"/>
      <c r="KCH82" s="96"/>
      <c r="KCI82" s="96"/>
      <c r="KCJ82" s="96"/>
      <c r="KCK82" s="96"/>
      <c r="KCL82" s="96"/>
      <c r="KCM82" s="96"/>
      <c r="KCN82" s="96"/>
      <c r="KCO82" s="96"/>
      <c r="KCP82" s="96"/>
      <c r="KCQ82" s="96"/>
      <c r="KCR82" s="96"/>
      <c r="KCS82" s="96"/>
      <c r="KCT82" s="96"/>
      <c r="KCU82" s="96"/>
      <c r="KCV82" s="96"/>
      <c r="KCW82" s="96"/>
      <c r="KCX82" s="96"/>
      <c r="KCY82" s="96"/>
      <c r="KCZ82" s="96"/>
      <c r="KDA82" s="96"/>
      <c r="KDB82" s="96"/>
      <c r="KDC82" s="96"/>
      <c r="KDD82" s="96"/>
      <c r="KDE82" s="96"/>
      <c r="KDF82" s="96"/>
      <c r="KDG82" s="96"/>
      <c r="KDH82" s="96"/>
      <c r="KDI82" s="96"/>
      <c r="KDJ82" s="96"/>
      <c r="KDK82" s="96"/>
      <c r="KDL82" s="96"/>
      <c r="KDM82" s="96"/>
      <c r="KDN82" s="96"/>
      <c r="KDO82" s="96"/>
      <c r="KDP82" s="96"/>
      <c r="KDQ82" s="96"/>
      <c r="KDR82" s="96"/>
      <c r="KDS82" s="96"/>
      <c r="KDT82" s="96"/>
      <c r="KDU82" s="96"/>
      <c r="KDV82" s="96"/>
      <c r="KDW82" s="96"/>
      <c r="KDX82" s="96"/>
      <c r="KDY82" s="96"/>
      <c r="KDZ82" s="96"/>
      <c r="KEA82" s="96"/>
      <c r="KEB82" s="96"/>
      <c r="KEC82" s="96"/>
      <c r="KED82" s="96"/>
      <c r="KEE82" s="96"/>
      <c r="KEF82" s="96"/>
      <c r="KEG82" s="96"/>
      <c r="KEH82" s="96"/>
      <c r="KEI82" s="96"/>
      <c r="KEJ82" s="96"/>
      <c r="KEK82" s="96"/>
      <c r="KEL82" s="96"/>
      <c r="KEM82" s="96"/>
      <c r="KEN82" s="96"/>
      <c r="KEO82" s="96"/>
      <c r="KEP82" s="96"/>
      <c r="KEQ82" s="96"/>
      <c r="KER82" s="96"/>
      <c r="KES82" s="96"/>
      <c r="KET82" s="96"/>
      <c r="KEU82" s="96"/>
      <c r="KEV82" s="96"/>
      <c r="KEW82" s="96"/>
      <c r="KEX82" s="96"/>
      <c r="KEY82" s="96"/>
      <c r="KEZ82" s="96"/>
      <c r="KFA82" s="96"/>
      <c r="KFB82" s="96"/>
      <c r="KFC82" s="96"/>
      <c r="KFD82" s="96"/>
      <c r="KFE82" s="96"/>
      <c r="KFF82" s="96"/>
      <c r="KFG82" s="96"/>
      <c r="KFH82" s="96"/>
      <c r="KFI82" s="96"/>
      <c r="KFJ82" s="96"/>
      <c r="KFK82" s="96"/>
      <c r="KFL82" s="96"/>
      <c r="KFM82" s="96"/>
      <c r="KFN82" s="96"/>
      <c r="KFO82" s="96"/>
      <c r="KFP82" s="96"/>
      <c r="KFQ82" s="96"/>
      <c r="KFR82" s="96"/>
      <c r="KFS82" s="96"/>
      <c r="KFT82" s="96"/>
      <c r="KFU82" s="96"/>
      <c r="KFV82" s="96"/>
      <c r="KFW82" s="96"/>
      <c r="KFX82" s="96"/>
      <c r="KFY82" s="96"/>
      <c r="KFZ82" s="96"/>
      <c r="KGA82" s="96"/>
      <c r="KGB82" s="96"/>
      <c r="KGC82" s="96"/>
      <c r="KGD82" s="96"/>
      <c r="KGE82" s="96"/>
      <c r="KGF82" s="96"/>
      <c r="KGG82" s="96"/>
      <c r="KGH82" s="96"/>
      <c r="KGI82" s="96"/>
      <c r="KGJ82" s="96"/>
      <c r="KGK82" s="96"/>
      <c r="KGL82" s="96"/>
      <c r="KGM82" s="96"/>
      <c r="KGN82" s="96"/>
      <c r="KGO82" s="96"/>
      <c r="KGP82" s="96"/>
      <c r="KGQ82" s="96"/>
      <c r="KGR82" s="96"/>
      <c r="KGS82" s="96"/>
      <c r="KGT82" s="96"/>
      <c r="KGU82" s="96"/>
      <c r="KGV82" s="96"/>
      <c r="KGW82" s="96"/>
      <c r="KGX82" s="96"/>
      <c r="KGY82" s="96"/>
      <c r="KGZ82" s="96"/>
      <c r="KHA82" s="96"/>
      <c r="KHB82" s="96"/>
      <c r="KHC82" s="96"/>
      <c r="KHD82" s="96"/>
      <c r="KHE82" s="96"/>
      <c r="KHF82" s="96"/>
      <c r="KHG82" s="96"/>
      <c r="KHH82" s="96"/>
      <c r="KHI82" s="96"/>
      <c r="KHJ82" s="96"/>
      <c r="KHK82" s="96"/>
      <c r="KHL82" s="96"/>
      <c r="KHM82" s="96"/>
      <c r="KHN82" s="96"/>
      <c r="KHO82" s="96"/>
      <c r="KHP82" s="96"/>
      <c r="KHQ82" s="96"/>
      <c r="KHR82" s="96"/>
      <c r="KHS82" s="96"/>
      <c r="KHT82" s="96"/>
      <c r="KHU82" s="96"/>
      <c r="KHV82" s="96"/>
      <c r="KHW82" s="96"/>
      <c r="KHX82" s="96"/>
      <c r="KHY82" s="96"/>
      <c r="KHZ82" s="96"/>
      <c r="KIA82" s="96"/>
      <c r="KIB82" s="96"/>
      <c r="KIC82" s="96"/>
      <c r="KID82" s="96"/>
      <c r="KIE82" s="96"/>
      <c r="KIF82" s="96"/>
      <c r="KIG82" s="96"/>
      <c r="KIH82" s="96"/>
      <c r="KII82" s="96"/>
      <c r="KIJ82" s="96"/>
      <c r="KIK82" s="96"/>
      <c r="KIL82" s="96"/>
      <c r="KIM82" s="96"/>
      <c r="KIN82" s="96"/>
      <c r="KIO82" s="96"/>
      <c r="KIP82" s="96"/>
      <c r="KIQ82" s="96"/>
      <c r="KIR82" s="96"/>
      <c r="KIS82" s="96"/>
      <c r="KIT82" s="96"/>
      <c r="KIU82" s="96"/>
      <c r="KIV82" s="96"/>
      <c r="KIW82" s="96"/>
      <c r="KIX82" s="96"/>
      <c r="KIY82" s="96"/>
      <c r="KIZ82" s="96"/>
      <c r="KJA82" s="96"/>
      <c r="KJB82" s="96"/>
      <c r="KJC82" s="96"/>
      <c r="KJD82" s="96"/>
      <c r="KJE82" s="96"/>
      <c r="KJF82" s="96"/>
      <c r="KJG82" s="96"/>
      <c r="KJH82" s="96"/>
      <c r="KJI82" s="96"/>
      <c r="KJJ82" s="96"/>
      <c r="KJK82" s="96"/>
      <c r="KJL82" s="96"/>
      <c r="KJM82" s="96"/>
      <c r="KJN82" s="96"/>
      <c r="KJO82" s="96"/>
      <c r="KJP82" s="96"/>
      <c r="KJQ82" s="96"/>
      <c r="KJR82" s="96"/>
      <c r="KJS82" s="96"/>
      <c r="KJT82" s="96"/>
      <c r="KJU82" s="96"/>
      <c r="KJV82" s="96"/>
      <c r="KJW82" s="96"/>
      <c r="KJX82" s="96"/>
      <c r="KJY82" s="96"/>
      <c r="KJZ82" s="96"/>
      <c r="KKA82" s="96"/>
      <c r="KKB82" s="96"/>
      <c r="KKC82" s="96"/>
      <c r="KKD82" s="96"/>
      <c r="KKE82" s="96"/>
      <c r="KKF82" s="96"/>
      <c r="KKG82" s="96"/>
      <c r="KKH82" s="96"/>
      <c r="KKI82" s="96"/>
      <c r="KKJ82" s="96"/>
      <c r="KKK82" s="96"/>
      <c r="KKL82" s="96"/>
      <c r="KKM82" s="96"/>
      <c r="KKN82" s="96"/>
      <c r="KKO82" s="96"/>
      <c r="KKP82" s="96"/>
      <c r="KKQ82" s="96"/>
      <c r="KKR82" s="96"/>
      <c r="KKS82" s="96"/>
      <c r="KKT82" s="96"/>
      <c r="KKU82" s="96"/>
      <c r="KKV82" s="96"/>
      <c r="KKW82" s="96"/>
      <c r="KKX82" s="96"/>
      <c r="KKY82" s="96"/>
      <c r="KKZ82" s="96"/>
      <c r="KLA82" s="96"/>
      <c r="KLB82" s="96"/>
      <c r="KLC82" s="96"/>
      <c r="KLD82" s="96"/>
      <c r="KLE82" s="96"/>
      <c r="KLF82" s="96"/>
      <c r="KLG82" s="96"/>
      <c r="KLH82" s="96"/>
      <c r="KLI82" s="96"/>
      <c r="KLJ82" s="96"/>
      <c r="KLK82" s="96"/>
      <c r="KLL82" s="96"/>
      <c r="KLM82" s="96"/>
      <c r="KLN82" s="96"/>
      <c r="KLO82" s="96"/>
      <c r="KLP82" s="96"/>
      <c r="KLQ82" s="96"/>
      <c r="KLR82" s="96"/>
      <c r="KLS82" s="96"/>
      <c r="KLT82" s="96"/>
      <c r="KLU82" s="96"/>
      <c r="KLV82" s="96"/>
      <c r="KLW82" s="96"/>
      <c r="KLX82" s="96"/>
      <c r="KLY82" s="96"/>
      <c r="KLZ82" s="96"/>
      <c r="KMA82" s="96"/>
      <c r="KMB82" s="96"/>
      <c r="KMC82" s="96"/>
      <c r="KMD82" s="96"/>
      <c r="KME82" s="96"/>
      <c r="KMF82" s="96"/>
      <c r="KMG82" s="96"/>
      <c r="KMH82" s="96"/>
      <c r="KMI82" s="96"/>
      <c r="KMJ82" s="96"/>
      <c r="KMK82" s="96"/>
      <c r="KML82" s="96"/>
      <c r="KMM82" s="96"/>
      <c r="KMN82" s="96"/>
      <c r="KMO82" s="96"/>
      <c r="KMP82" s="96"/>
      <c r="KMQ82" s="96"/>
      <c r="KMR82" s="96"/>
      <c r="KMS82" s="96"/>
      <c r="KMT82" s="96"/>
      <c r="KMU82" s="96"/>
      <c r="KMV82" s="96"/>
      <c r="KMW82" s="96"/>
      <c r="KMX82" s="96"/>
      <c r="KMY82" s="96"/>
      <c r="KMZ82" s="96"/>
      <c r="KNA82" s="96"/>
      <c r="KNB82" s="96"/>
      <c r="KNC82" s="96"/>
      <c r="KND82" s="96"/>
      <c r="KNE82" s="96"/>
      <c r="KNF82" s="96"/>
      <c r="KNG82" s="96"/>
      <c r="KNH82" s="96"/>
      <c r="KNI82" s="96"/>
      <c r="KNJ82" s="96"/>
      <c r="KNK82" s="96"/>
      <c r="KNL82" s="96"/>
      <c r="KNM82" s="96"/>
      <c r="KNN82" s="96"/>
      <c r="KNO82" s="96"/>
      <c r="KNP82" s="96"/>
      <c r="KNQ82" s="96"/>
      <c r="KNR82" s="96"/>
      <c r="KNS82" s="96"/>
      <c r="KNT82" s="96"/>
      <c r="KNU82" s="96"/>
      <c r="KNV82" s="96"/>
      <c r="KNW82" s="96"/>
      <c r="KNX82" s="96"/>
      <c r="KNY82" s="96"/>
      <c r="KNZ82" s="96"/>
      <c r="KOA82" s="96"/>
      <c r="KOB82" s="96"/>
      <c r="KOC82" s="96"/>
      <c r="KOD82" s="96"/>
      <c r="KOE82" s="96"/>
      <c r="KOF82" s="96"/>
      <c r="KOG82" s="96"/>
      <c r="KOH82" s="96"/>
      <c r="KOI82" s="96"/>
      <c r="KOJ82" s="96"/>
      <c r="KOK82" s="96"/>
      <c r="KOL82" s="96"/>
      <c r="KOM82" s="96"/>
      <c r="KON82" s="96"/>
      <c r="KOO82" s="96"/>
      <c r="KOP82" s="96"/>
      <c r="KOQ82" s="96"/>
      <c r="KOR82" s="96"/>
      <c r="KOS82" s="96"/>
      <c r="KOT82" s="96"/>
      <c r="KOU82" s="96"/>
      <c r="KOV82" s="96"/>
      <c r="KOW82" s="96"/>
      <c r="KOX82" s="96"/>
      <c r="KOY82" s="96"/>
      <c r="KOZ82" s="96"/>
      <c r="KPA82" s="96"/>
      <c r="KPB82" s="96"/>
      <c r="KPC82" s="96"/>
      <c r="KPD82" s="96"/>
      <c r="KPE82" s="96"/>
      <c r="KPF82" s="96"/>
      <c r="KPG82" s="96"/>
      <c r="KPH82" s="96"/>
      <c r="KPI82" s="96"/>
      <c r="KPJ82" s="96"/>
      <c r="KPK82" s="96"/>
      <c r="KPL82" s="96"/>
      <c r="KPM82" s="96"/>
      <c r="KPN82" s="96"/>
      <c r="KPO82" s="96"/>
      <c r="KPP82" s="96"/>
      <c r="KPQ82" s="96"/>
      <c r="KPR82" s="96"/>
      <c r="KPS82" s="96"/>
      <c r="KPT82" s="96"/>
      <c r="KPU82" s="96"/>
      <c r="KPV82" s="96"/>
      <c r="KPW82" s="96"/>
      <c r="KPX82" s="96"/>
      <c r="KPY82" s="96"/>
      <c r="KPZ82" s="96"/>
      <c r="KQA82" s="96"/>
      <c r="KQB82" s="96"/>
      <c r="KQC82" s="96"/>
      <c r="KQD82" s="96"/>
      <c r="KQE82" s="96"/>
      <c r="KQF82" s="96"/>
      <c r="KQG82" s="96"/>
      <c r="KQH82" s="96"/>
      <c r="KQI82" s="96"/>
      <c r="KQJ82" s="96"/>
      <c r="KQK82" s="96"/>
      <c r="KQL82" s="96"/>
      <c r="KQM82" s="96"/>
      <c r="KQN82" s="96"/>
      <c r="KQO82" s="96"/>
      <c r="KQP82" s="96"/>
      <c r="KQQ82" s="96"/>
      <c r="KQR82" s="96"/>
      <c r="KQS82" s="96"/>
      <c r="KQT82" s="96"/>
      <c r="KQU82" s="96"/>
      <c r="KQV82" s="96"/>
      <c r="KQW82" s="96"/>
      <c r="KQX82" s="96"/>
      <c r="KQY82" s="96"/>
      <c r="KQZ82" s="96"/>
      <c r="KRA82" s="96"/>
      <c r="KRB82" s="96"/>
      <c r="KRC82" s="96"/>
      <c r="KRD82" s="96"/>
      <c r="KRE82" s="96"/>
      <c r="KRF82" s="96"/>
      <c r="KRG82" s="96"/>
      <c r="KRH82" s="96"/>
      <c r="KRI82" s="96"/>
      <c r="KRJ82" s="96"/>
      <c r="KRK82" s="96"/>
      <c r="KRL82" s="96"/>
      <c r="KRM82" s="96"/>
      <c r="KRN82" s="96"/>
      <c r="KRO82" s="96"/>
      <c r="KRP82" s="96"/>
      <c r="KRQ82" s="96"/>
      <c r="KRR82" s="96"/>
      <c r="KRS82" s="96"/>
      <c r="KRT82" s="96"/>
      <c r="KRU82" s="96"/>
      <c r="KRV82" s="96"/>
      <c r="KRW82" s="96"/>
      <c r="KRX82" s="96"/>
      <c r="KRY82" s="96"/>
      <c r="KRZ82" s="96"/>
      <c r="KSA82" s="96"/>
      <c r="KSB82" s="96"/>
      <c r="KSC82" s="96"/>
      <c r="KSD82" s="96"/>
      <c r="KSE82" s="96"/>
      <c r="KSF82" s="96"/>
      <c r="KSG82" s="96"/>
      <c r="KSH82" s="96"/>
      <c r="KSI82" s="96"/>
      <c r="KSJ82" s="96"/>
      <c r="KSK82" s="96"/>
      <c r="KSL82" s="96"/>
      <c r="KSM82" s="96"/>
      <c r="KSN82" s="96"/>
      <c r="KSO82" s="96"/>
      <c r="KSP82" s="96"/>
      <c r="KSQ82" s="96"/>
      <c r="KSR82" s="96"/>
      <c r="KSS82" s="96"/>
      <c r="KST82" s="96"/>
      <c r="KSU82" s="96"/>
      <c r="KSV82" s="96"/>
      <c r="KSW82" s="96"/>
      <c r="KSX82" s="96"/>
      <c r="KSY82" s="96"/>
      <c r="KSZ82" s="96"/>
      <c r="KTA82" s="96"/>
      <c r="KTB82" s="96"/>
      <c r="KTC82" s="96"/>
      <c r="KTD82" s="96"/>
      <c r="KTE82" s="96"/>
      <c r="KTF82" s="96"/>
      <c r="KTG82" s="96"/>
      <c r="KTH82" s="96"/>
      <c r="KTI82" s="96"/>
      <c r="KTJ82" s="96"/>
      <c r="KTK82" s="96"/>
      <c r="KTL82" s="96"/>
      <c r="KTM82" s="96"/>
      <c r="KTN82" s="96"/>
      <c r="KTO82" s="96"/>
      <c r="KTP82" s="96"/>
      <c r="KTQ82" s="96"/>
      <c r="KTR82" s="96"/>
      <c r="KTS82" s="96"/>
      <c r="KTT82" s="96"/>
      <c r="KTU82" s="96"/>
      <c r="KTV82" s="96"/>
      <c r="KTW82" s="96"/>
      <c r="KTX82" s="96"/>
      <c r="KTY82" s="96"/>
      <c r="KTZ82" s="96"/>
      <c r="KUA82" s="96"/>
      <c r="KUB82" s="96"/>
      <c r="KUC82" s="96"/>
      <c r="KUD82" s="96"/>
      <c r="KUE82" s="96"/>
      <c r="KUF82" s="96"/>
      <c r="KUG82" s="96"/>
      <c r="KUH82" s="96"/>
      <c r="KUI82" s="96"/>
      <c r="KUJ82" s="96"/>
      <c r="KUK82" s="96"/>
      <c r="KUL82" s="96"/>
      <c r="KUM82" s="96"/>
      <c r="KUN82" s="96"/>
      <c r="KUO82" s="96"/>
      <c r="KUP82" s="96"/>
      <c r="KUQ82" s="96"/>
      <c r="KUR82" s="96"/>
      <c r="KUS82" s="96"/>
      <c r="KUT82" s="96"/>
      <c r="KUU82" s="96"/>
      <c r="KUV82" s="96"/>
      <c r="KUW82" s="96"/>
      <c r="KUX82" s="96"/>
      <c r="KUY82" s="96"/>
      <c r="KUZ82" s="96"/>
      <c r="KVA82" s="96"/>
      <c r="KVB82" s="96"/>
      <c r="KVC82" s="96"/>
      <c r="KVD82" s="96"/>
      <c r="KVE82" s="96"/>
      <c r="KVF82" s="96"/>
      <c r="KVG82" s="96"/>
      <c r="KVH82" s="96"/>
      <c r="KVI82" s="96"/>
      <c r="KVJ82" s="96"/>
      <c r="KVK82" s="96"/>
      <c r="KVL82" s="96"/>
      <c r="KVM82" s="96"/>
      <c r="KVN82" s="96"/>
      <c r="KVO82" s="96"/>
      <c r="KVP82" s="96"/>
      <c r="KVQ82" s="96"/>
      <c r="KVR82" s="96"/>
      <c r="KVS82" s="96"/>
      <c r="KVT82" s="96"/>
      <c r="KVU82" s="96"/>
      <c r="KVV82" s="96"/>
      <c r="KVW82" s="96"/>
      <c r="KVX82" s="96"/>
      <c r="KVY82" s="96"/>
      <c r="KVZ82" s="96"/>
      <c r="KWA82" s="96"/>
      <c r="KWB82" s="96"/>
      <c r="KWC82" s="96"/>
      <c r="KWD82" s="96"/>
      <c r="KWE82" s="96"/>
      <c r="KWF82" s="96"/>
      <c r="KWG82" s="96"/>
      <c r="KWH82" s="96"/>
      <c r="KWI82" s="96"/>
      <c r="KWJ82" s="96"/>
      <c r="KWK82" s="96"/>
      <c r="KWL82" s="96"/>
      <c r="KWM82" s="96"/>
      <c r="KWN82" s="96"/>
      <c r="KWO82" s="96"/>
      <c r="KWP82" s="96"/>
      <c r="KWQ82" s="96"/>
      <c r="KWR82" s="96"/>
      <c r="KWS82" s="96"/>
      <c r="KWT82" s="96"/>
      <c r="KWU82" s="96"/>
      <c r="KWV82" s="96"/>
      <c r="KWW82" s="96"/>
      <c r="KWX82" s="96"/>
      <c r="KWY82" s="96"/>
      <c r="KWZ82" s="96"/>
      <c r="KXA82" s="96"/>
      <c r="KXB82" s="96"/>
      <c r="KXC82" s="96"/>
      <c r="KXD82" s="96"/>
      <c r="KXE82" s="96"/>
      <c r="KXF82" s="96"/>
      <c r="KXG82" s="96"/>
      <c r="KXH82" s="96"/>
      <c r="KXI82" s="96"/>
      <c r="KXJ82" s="96"/>
      <c r="KXK82" s="96"/>
      <c r="KXL82" s="96"/>
      <c r="KXM82" s="96"/>
      <c r="KXN82" s="96"/>
      <c r="KXO82" s="96"/>
      <c r="KXP82" s="96"/>
      <c r="KXQ82" s="96"/>
      <c r="KXR82" s="96"/>
      <c r="KXS82" s="96"/>
      <c r="KXT82" s="96"/>
      <c r="KXU82" s="96"/>
      <c r="KXV82" s="96"/>
      <c r="KXW82" s="96"/>
      <c r="KXX82" s="96"/>
      <c r="KXY82" s="96"/>
      <c r="KXZ82" s="96"/>
      <c r="KYA82" s="96"/>
      <c r="KYB82" s="96"/>
      <c r="KYC82" s="96"/>
      <c r="KYD82" s="96"/>
      <c r="KYE82" s="96"/>
      <c r="KYF82" s="96"/>
      <c r="KYG82" s="96"/>
      <c r="KYH82" s="96"/>
      <c r="KYI82" s="96"/>
      <c r="KYJ82" s="96"/>
      <c r="KYK82" s="96"/>
      <c r="KYL82" s="96"/>
      <c r="KYM82" s="96"/>
      <c r="KYN82" s="96"/>
      <c r="KYO82" s="96"/>
      <c r="KYP82" s="96"/>
      <c r="KYQ82" s="96"/>
      <c r="KYR82" s="96"/>
      <c r="KYS82" s="96"/>
      <c r="KYT82" s="96"/>
      <c r="KYU82" s="96"/>
      <c r="KYV82" s="96"/>
      <c r="KYW82" s="96"/>
      <c r="KYX82" s="96"/>
      <c r="KYY82" s="96"/>
      <c r="KYZ82" s="96"/>
      <c r="KZA82" s="96"/>
      <c r="KZB82" s="96"/>
      <c r="KZC82" s="96"/>
      <c r="KZD82" s="96"/>
      <c r="KZE82" s="96"/>
      <c r="KZF82" s="96"/>
      <c r="KZG82" s="96"/>
      <c r="KZH82" s="96"/>
      <c r="KZI82" s="96"/>
      <c r="KZJ82" s="96"/>
      <c r="KZK82" s="96"/>
      <c r="KZL82" s="96"/>
      <c r="KZM82" s="96"/>
      <c r="KZN82" s="96"/>
      <c r="KZO82" s="96"/>
      <c r="KZP82" s="96"/>
      <c r="KZQ82" s="96"/>
      <c r="KZR82" s="96"/>
      <c r="KZS82" s="96"/>
      <c r="KZT82" s="96"/>
      <c r="KZU82" s="96"/>
      <c r="KZV82" s="96"/>
      <c r="KZW82" s="96"/>
      <c r="KZX82" s="96"/>
      <c r="KZY82" s="96"/>
      <c r="KZZ82" s="96"/>
      <c r="LAA82" s="96"/>
      <c r="LAB82" s="96"/>
      <c r="LAC82" s="96"/>
      <c r="LAD82" s="96"/>
      <c r="LAE82" s="96"/>
      <c r="LAF82" s="96"/>
      <c r="LAG82" s="96"/>
      <c r="LAH82" s="96"/>
      <c r="LAI82" s="96"/>
      <c r="LAJ82" s="96"/>
      <c r="LAK82" s="96"/>
      <c r="LAL82" s="96"/>
      <c r="LAM82" s="96"/>
      <c r="LAN82" s="96"/>
      <c r="LAO82" s="96"/>
      <c r="LAP82" s="96"/>
      <c r="LAQ82" s="96"/>
      <c r="LAR82" s="96"/>
      <c r="LAS82" s="96"/>
      <c r="LAT82" s="96"/>
      <c r="LAU82" s="96"/>
      <c r="LAV82" s="96"/>
      <c r="LAW82" s="96"/>
      <c r="LAX82" s="96"/>
      <c r="LAY82" s="96"/>
      <c r="LAZ82" s="96"/>
      <c r="LBA82" s="96"/>
      <c r="LBB82" s="96"/>
      <c r="LBC82" s="96"/>
      <c r="LBD82" s="96"/>
      <c r="LBE82" s="96"/>
      <c r="LBF82" s="96"/>
      <c r="LBG82" s="96"/>
      <c r="LBH82" s="96"/>
      <c r="LBI82" s="96"/>
      <c r="LBJ82" s="96"/>
      <c r="LBK82" s="96"/>
      <c r="LBL82" s="96"/>
      <c r="LBM82" s="96"/>
      <c r="LBN82" s="96"/>
      <c r="LBO82" s="96"/>
      <c r="LBP82" s="96"/>
      <c r="LBQ82" s="96"/>
      <c r="LBR82" s="96"/>
      <c r="LBS82" s="96"/>
      <c r="LBT82" s="96"/>
      <c r="LBU82" s="96"/>
      <c r="LBV82" s="96"/>
      <c r="LBW82" s="96"/>
      <c r="LBX82" s="96"/>
      <c r="LBY82" s="96"/>
      <c r="LBZ82" s="96"/>
      <c r="LCA82" s="96"/>
      <c r="LCB82" s="96"/>
      <c r="LCC82" s="96"/>
      <c r="LCD82" s="96"/>
      <c r="LCE82" s="96"/>
      <c r="LCF82" s="96"/>
      <c r="LCG82" s="96"/>
      <c r="LCH82" s="96"/>
      <c r="LCI82" s="96"/>
      <c r="LCJ82" s="96"/>
      <c r="LCK82" s="96"/>
      <c r="LCL82" s="96"/>
      <c r="LCM82" s="96"/>
      <c r="LCN82" s="96"/>
      <c r="LCO82" s="96"/>
      <c r="LCP82" s="96"/>
      <c r="LCQ82" s="96"/>
      <c r="LCR82" s="96"/>
      <c r="LCS82" s="96"/>
      <c r="LCT82" s="96"/>
      <c r="LCU82" s="96"/>
      <c r="LCV82" s="96"/>
      <c r="LCW82" s="96"/>
      <c r="LCX82" s="96"/>
      <c r="LCY82" s="96"/>
      <c r="LCZ82" s="96"/>
      <c r="LDA82" s="96"/>
      <c r="LDB82" s="96"/>
      <c r="LDC82" s="96"/>
      <c r="LDD82" s="96"/>
      <c r="LDE82" s="96"/>
      <c r="LDF82" s="96"/>
      <c r="LDG82" s="96"/>
      <c r="LDH82" s="96"/>
      <c r="LDI82" s="96"/>
      <c r="LDJ82" s="96"/>
      <c r="LDK82" s="96"/>
      <c r="LDL82" s="96"/>
      <c r="LDM82" s="96"/>
      <c r="LDN82" s="96"/>
      <c r="LDO82" s="96"/>
      <c r="LDP82" s="96"/>
      <c r="LDQ82" s="96"/>
      <c r="LDR82" s="96"/>
      <c r="LDS82" s="96"/>
      <c r="LDT82" s="96"/>
      <c r="LDU82" s="96"/>
      <c r="LDV82" s="96"/>
      <c r="LDW82" s="96"/>
      <c r="LDX82" s="96"/>
      <c r="LDY82" s="96"/>
      <c r="LDZ82" s="96"/>
      <c r="LEA82" s="96"/>
      <c r="LEB82" s="96"/>
      <c r="LEC82" s="96"/>
      <c r="LED82" s="96"/>
      <c r="LEE82" s="96"/>
      <c r="LEF82" s="96"/>
      <c r="LEG82" s="96"/>
      <c r="LEH82" s="96"/>
      <c r="LEI82" s="96"/>
      <c r="LEJ82" s="96"/>
      <c r="LEK82" s="96"/>
      <c r="LEL82" s="96"/>
      <c r="LEM82" s="96"/>
      <c r="LEN82" s="96"/>
      <c r="LEO82" s="96"/>
      <c r="LEP82" s="96"/>
      <c r="LEQ82" s="96"/>
      <c r="LER82" s="96"/>
      <c r="LES82" s="96"/>
      <c r="LET82" s="96"/>
      <c r="LEU82" s="96"/>
      <c r="LEV82" s="96"/>
      <c r="LEW82" s="96"/>
      <c r="LEX82" s="96"/>
      <c r="LEY82" s="96"/>
      <c r="LEZ82" s="96"/>
      <c r="LFA82" s="96"/>
      <c r="LFB82" s="96"/>
      <c r="LFC82" s="96"/>
      <c r="LFD82" s="96"/>
      <c r="LFE82" s="96"/>
      <c r="LFF82" s="96"/>
      <c r="LFG82" s="96"/>
      <c r="LFH82" s="96"/>
      <c r="LFI82" s="96"/>
      <c r="LFJ82" s="96"/>
      <c r="LFK82" s="96"/>
      <c r="LFL82" s="96"/>
      <c r="LFM82" s="96"/>
      <c r="LFN82" s="96"/>
      <c r="LFO82" s="96"/>
      <c r="LFP82" s="96"/>
      <c r="LFQ82" s="96"/>
      <c r="LFR82" s="96"/>
      <c r="LFS82" s="96"/>
      <c r="LFT82" s="96"/>
      <c r="LFU82" s="96"/>
      <c r="LFV82" s="96"/>
      <c r="LFW82" s="96"/>
      <c r="LFX82" s="96"/>
      <c r="LFY82" s="96"/>
      <c r="LFZ82" s="96"/>
      <c r="LGA82" s="96"/>
      <c r="LGB82" s="96"/>
      <c r="LGC82" s="96"/>
      <c r="LGD82" s="96"/>
      <c r="LGE82" s="96"/>
      <c r="LGF82" s="96"/>
      <c r="LGG82" s="96"/>
      <c r="LGH82" s="96"/>
      <c r="LGI82" s="96"/>
      <c r="LGJ82" s="96"/>
      <c r="LGK82" s="96"/>
      <c r="LGL82" s="96"/>
      <c r="LGM82" s="96"/>
      <c r="LGN82" s="96"/>
      <c r="LGO82" s="96"/>
      <c r="LGP82" s="96"/>
      <c r="LGQ82" s="96"/>
      <c r="LGR82" s="96"/>
      <c r="LGS82" s="96"/>
      <c r="LGT82" s="96"/>
      <c r="LGU82" s="96"/>
      <c r="LGV82" s="96"/>
      <c r="LGW82" s="96"/>
      <c r="LGX82" s="96"/>
      <c r="LGY82" s="96"/>
      <c r="LGZ82" s="96"/>
      <c r="LHA82" s="96"/>
      <c r="LHB82" s="96"/>
      <c r="LHC82" s="96"/>
      <c r="LHD82" s="96"/>
      <c r="LHE82" s="96"/>
      <c r="LHF82" s="96"/>
      <c r="LHG82" s="96"/>
      <c r="LHH82" s="96"/>
      <c r="LHI82" s="96"/>
      <c r="LHJ82" s="96"/>
      <c r="LHK82" s="96"/>
      <c r="LHL82" s="96"/>
      <c r="LHM82" s="96"/>
      <c r="LHN82" s="96"/>
      <c r="LHO82" s="96"/>
      <c r="LHP82" s="96"/>
      <c r="LHQ82" s="96"/>
      <c r="LHR82" s="96"/>
      <c r="LHS82" s="96"/>
      <c r="LHT82" s="96"/>
      <c r="LHU82" s="96"/>
      <c r="LHV82" s="96"/>
      <c r="LHW82" s="96"/>
      <c r="LHX82" s="96"/>
      <c r="LHY82" s="96"/>
      <c r="LHZ82" s="96"/>
      <c r="LIA82" s="96"/>
      <c r="LIB82" s="96"/>
      <c r="LIC82" s="96"/>
      <c r="LID82" s="96"/>
      <c r="LIE82" s="96"/>
      <c r="LIF82" s="96"/>
      <c r="LIG82" s="96"/>
      <c r="LIH82" s="96"/>
      <c r="LII82" s="96"/>
      <c r="LIJ82" s="96"/>
      <c r="LIK82" s="96"/>
      <c r="LIL82" s="96"/>
      <c r="LIM82" s="96"/>
      <c r="LIN82" s="96"/>
      <c r="LIO82" s="96"/>
      <c r="LIP82" s="96"/>
      <c r="LIQ82" s="96"/>
      <c r="LIR82" s="96"/>
      <c r="LIS82" s="96"/>
      <c r="LIT82" s="96"/>
      <c r="LIU82" s="96"/>
      <c r="LIV82" s="96"/>
      <c r="LIW82" s="96"/>
      <c r="LIX82" s="96"/>
      <c r="LIY82" s="96"/>
      <c r="LIZ82" s="96"/>
      <c r="LJA82" s="96"/>
      <c r="LJB82" s="96"/>
      <c r="LJC82" s="96"/>
      <c r="LJD82" s="96"/>
      <c r="LJE82" s="96"/>
      <c r="LJF82" s="96"/>
      <c r="LJG82" s="96"/>
      <c r="LJH82" s="96"/>
      <c r="LJI82" s="96"/>
      <c r="LJJ82" s="96"/>
      <c r="LJK82" s="96"/>
      <c r="LJL82" s="96"/>
      <c r="LJM82" s="96"/>
      <c r="LJN82" s="96"/>
      <c r="LJO82" s="96"/>
      <c r="LJP82" s="96"/>
      <c r="LJQ82" s="96"/>
      <c r="LJR82" s="96"/>
      <c r="LJS82" s="96"/>
      <c r="LJT82" s="96"/>
      <c r="LJU82" s="96"/>
      <c r="LJV82" s="96"/>
      <c r="LJW82" s="96"/>
      <c r="LJX82" s="96"/>
      <c r="LJY82" s="96"/>
      <c r="LJZ82" s="96"/>
      <c r="LKA82" s="96"/>
      <c r="LKB82" s="96"/>
      <c r="LKC82" s="96"/>
      <c r="LKD82" s="96"/>
      <c r="LKE82" s="96"/>
      <c r="LKF82" s="96"/>
      <c r="LKG82" s="96"/>
      <c r="LKH82" s="96"/>
      <c r="LKI82" s="96"/>
      <c r="LKJ82" s="96"/>
      <c r="LKK82" s="96"/>
      <c r="LKL82" s="96"/>
      <c r="LKM82" s="96"/>
      <c r="LKN82" s="96"/>
      <c r="LKO82" s="96"/>
      <c r="LKP82" s="96"/>
      <c r="LKQ82" s="96"/>
      <c r="LKR82" s="96"/>
      <c r="LKS82" s="96"/>
      <c r="LKT82" s="96"/>
      <c r="LKU82" s="96"/>
      <c r="LKV82" s="96"/>
      <c r="LKW82" s="96"/>
      <c r="LKX82" s="96"/>
      <c r="LKY82" s="96"/>
      <c r="LKZ82" s="96"/>
      <c r="LLA82" s="96"/>
      <c r="LLB82" s="96"/>
      <c r="LLC82" s="96"/>
      <c r="LLD82" s="96"/>
      <c r="LLE82" s="96"/>
      <c r="LLF82" s="96"/>
      <c r="LLG82" s="96"/>
      <c r="LLH82" s="96"/>
      <c r="LLI82" s="96"/>
      <c r="LLJ82" s="96"/>
      <c r="LLK82" s="96"/>
      <c r="LLL82" s="96"/>
      <c r="LLM82" s="96"/>
      <c r="LLN82" s="96"/>
      <c r="LLO82" s="96"/>
      <c r="LLP82" s="96"/>
      <c r="LLQ82" s="96"/>
      <c r="LLR82" s="96"/>
      <c r="LLS82" s="96"/>
      <c r="LLT82" s="96"/>
      <c r="LLU82" s="96"/>
      <c r="LLV82" s="96"/>
      <c r="LLW82" s="96"/>
      <c r="LLX82" s="96"/>
      <c r="LLY82" s="96"/>
      <c r="LLZ82" s="96"/>
      <c r="LMA82" s="96"/>
      <c r="LMB82" s="96"/>
      <c r="LMC82" s="96"/>
      <c r="LMD82" s="96"/>
      <c r="LME82" s="96"/>
      <c r="LMF82" s="96"/>
      <c r="LMG82" s="96"/>
      <c r="LMH82" s="96"/>
      <c r="LMI82" s="96"/>
      <c r="LMJ82" s="96"/>
      <c r="LMK82" s="96"/>
      <c r="LML82" s="96"/>
      <c r="LMM82" s="96"/>
      <c r="LMN82" s="96"/>
      <c r="LMO82" s="96"/>
      <c r="LMP82" s="96"/>
      <c r="LMQ82" s="96"/>
      <c r="LMR82" s="96"/>
      <c r="LMS82" s="96"/>
      <c r="LMT82" s="96"/>
      <c r="LMU82" s="96"/>
      <c r="LMV82" s="96"/>
      <c r="LMW82" s="96"/>
      <c r="LMX82" s="96"/>
      <c r="LMY82" s="96"/>
      <c r="LMZ82" s="96"/>
      <c r="LNA82" s="96"/>
      <c r="LNB82" s="96"/>
      <c r="LNC82" s="96"/>
      <c r="LND82" s="96"/>
      <c r="LNE82" s="96"/>
      <c r="LNF82" s="96"/>
      <c r="LNG82" s="96"/>
      <c r="LNH82" s="96"/>
      <c r="LNI82" s="96"/>
      <c r="LNJ82" s="96"/>
      <c r="LNK82" s="96"/>
      <c r="LNL82" s="96"/>
      <c r="LNM82" s="96"/>
      <c r="LNN82" s="96"/>
      <c r="LNO82" s="96"/>
      <c r="LNP82" s="96"/>
      <c r="LNQ82" s="96"/>
      <c r="LNR82" s="96"/>
      <c r="LNS82" s="96"/>
      <c r="LNT82" s="96"/>
      <c r="LNU82" s="96"/>
      <c r="LNV82" s="96"/>
      <c r="LNW82" s="96"/>
      <c r="LNX82" s="96"/>
      <c r="LNY82" s="96"/>
      <c r="LNZ82" s="96"/>
      <c r="LOA82" s="96"/>
      <c r="LOB82" s="96"/>
      <c r="LOC82" s="96"/>
      <c r="LOD82" s="96"/>
      <c r="LOE82" s="96"/>
      <c r="LOF82" s="96"/>
      <c r="LOG82" s="96"/>
      <c r="LOH82" s="96"/>
      <c r="LOI82" s="96"/>
      <c r="LOJ82" s="96"/>
      <c r="LOK82" s="96"/>
      <c r="LOL82" s="96"/>
      <c r="LOM82" s="96"/>
      <c r="LON82" s="96"/>
      <c r="LOO82" s="96"/>
      <c r="LOP82" s="96"/>
      <c r="LOQ82" s="96"/>
      <c r="LOR82" s="96"/>
      <c r="LOS82" s="96"/>
      <c r="LOT82" s="96"/>
      <c r="LOU82" s="96"/>
      <c r="LOV82" s="96"/>
      <c r="LOW82" s="96"/>
      <c r="LOX82" s="96"/>
      <c r="LOY82" s="96"/>
      <c r="LOZ82" s="96"/>
      <c r="LPA82" s="96"/>
      <c r="LPB82" s="96"/>
      <c r="LPC82" s="96"/>
      <c r="LPD82" s="96"/>
      <c r="LPE82" s="96"/>
      <c r="LPF82" s="96"/>
      <c r="LPG82" s="96"/>
      <c r="LPH82" s="96"/>
      <c r="LPI82" s="96"/>
      <c r="LPJ82" s="96"/>
      <c r="LPK82" s="96"/>
      <c r="LPL82" s="96"/>
      <c r="LPM82" s="96"/>
      <c r="LPN82" s="96"/>
      <c r="LPO82" s="96"/>
      <c r="LPP82" s="96"/>
      <c r="LPQ82" s="96"/>
      <c r="LPR82" s="96"/>
      <c r="LPS82" s="96"/>
      <c r="LPT82" s="96"/>
      <c r="LPU82" s="96"/>
      <c r="LPV82" s="96"/>
      <c r="LPW82" s="96"/>
      <c r="LPX82" s="96"/>
      <c r="LPY82" s="96"/>
      <c r="LPZ82" s="96"/>
      <c r="LQA82" s="96"/>
      <c r="LQB82" s="96"/>
      <c r="LQC82" s="96"/>
      <c r="LQD82" s="96"/>
      <c r="LQE82" s="96"/>
      <c r="LQF82" s="96"/>
      <c r="LQG82" s="96"/>
      <c r="LQH82" s="96"/>
      <c r="LQI82" s="96"/>
      <c r="LQJ82" s="96"/>
      <c r="LQK82" s="96"/>
      <c r="LQL82" s="96"/>
      <c r="LQM82" s="96"/>
      <c r="LQN82" s="96"/>
      <c r="LQO82" s="96"/>
      <c r="LQP82" s="96"/>
      <c r="LQQ82" s="96"/>
      <c r="LQR82" s="96"/>
      <c r="LQS82" s="96"/>
      <c r="LQT82" s="96"/>
      <c r="LQU82" s="96"/>
      <c r="LQV82" s="96"/>
      <c r="LQW82" s="96"/>
      <c r="LQX82" s="96"/>
      <c r="LQY82" s="96"/>
      <c r="LQZ82" s="96"/>
      <c r="LRA82" s="96"/>
      <c r="LRB82" s="96"/>
      <c r="LRC82" s="96"/>
      <c r="LRD82" s="96"/>
      <c r="LRE82" s="96"/>
      <c r="LRF82" s="96"/>
      <c r="LRG82" s="96"/>
      <c r="LRH82" s="96"/>
      <c r="LRI82" s="96"/>
      <c r="LRJ82" s="96"/>
      <c r="LRK82" s="96"/>
      <c r="LRL82" s="96"/>
      <c r="LRM82" s="96"/>
      <c r="LRN82" s="96"/>
      <c r="LRO82" s="96"/>
      <c r="LRP82" s="96"/>
      <c r="LRQ82" s="96"/>
      <c r="LRR82" s="96"/>
      <c r="LRS82" s="96"/>
      <c r="LRT82" s="96"/>
      <c r="LRU82" s="96"/>
      <c r="LRV82" s="96"/>
      <c r="LRW82" s="96"/>
      <c r="LRX82" s="96"/>
      <c r="LRY82" s="96"/>
      <c r="LRZ82" s="96"/>
      <c r="LSA82" s="96"/>
      <c r="LSB82" s="96"/>
      <c r="LSC82" s="96"/>
      <c r="LSD82" s="96"/>
      <c r="LSE82" s="96"/>
      <c r="LSF82" s="96"/>
      <c r="LSG82" s="96"/>
      <c r="LSH82" s="96"/>
      <c r="LSI82" s="96"/>
      <c r="LSJ82" s="96"/>
      <c r="LSK82" s="96"/>
      <c r="LSL82" s="96"/>
      <c r="LSM82" s="96"/>
      <c r="LSN82" s="96"/>
      <c r="LSO82" s="96"/>
      <c r="LSP82" s="96"/>
      <c r="LSQ82" s="96"/>
      <c r="LSR82" s="96"/>
      <c r="LSS82" s="96"/>
      <c r="LST82" s="96"/>
      <c r="LSU82" s="96"/>
      <c r="LSV82" s="96"/>
      <c r="LSW82" s="96"/>
      <c r="LSX82" s="96"/>
      <c r="LSY82" s="96"/>
      <c r="LSZ82" s="96"/>
      <c r="LTA82" s="96"/>
      <c r="LTB82" s="96"/>
      <c r="LTC82" s="96"/>
      <c r="LTD82" s="96"/>
      <c r="LTE82" s="96"/>
      <c r="LTF82" s="96"/>
      <c r="LTG82" s="96"/>
      <c r="LTH82" s="96"/>
      <c r="LTI82" s="96"/>
      <c r="LTJ82" s="96"/>
      <c r="LTK82" s="96"/>
      <c r="LTL82" s="96"/>
      <c r="LTM82" s="96"/>
      <c r="LTN82" s="96"/>
      <c r="LTO82" s="96"/>
      <c r="LTP82" s="96"/>
      <c r="LTQ82" s="96"/>
      <c r="LTR82" s="96"/>
      <c r="LTS82" s="96"/>
      <c r="LTT82" s="96"/>
      <c r="LTU82" s="96"/>
      <c r="LTV82" s="96"/>
      <c r="LTW82" s="96"/>
      <c r="LTX82" s="96"/>
      <c r="LTY82" s="96"/>
      <c r="LTZ82" s="96"/>
      <c r="LUA82" s="96"/>
      <c r="LUB82" s="96"/>
      <c r="LUC82" s="96"/>
      <c r="LUD82" s="96"/>
      <c r="LUE82" s="96"/>
      <c r="LUF82" s="96"/>
      <c r="LUG82" s="96"/>
      <c r="LUH82" s="96"/>
      <c r="LUI82" s="96"/>
      <c r="LUJ82" s="96"/>
      <c r="LUK82" s="96"/>
      <c r="LUL82" s="96"/>
      <c r="LUM82" s="96"/>
      <c r="LUN82" s="96"/>
      <c r="LUO82" s="96"/>
      <c r="LUP82" s="96"/>
      <c r="LUQ82" s="96"/>
      <c r="LUR82" s="96"/>
      <c r="LUS82" s="96"/>
      <c r="LUT82" s="96"/>
      <c r="LUU82" s="96"/>
      <c r="LUV82" s="96"/>
      <c r="LUW82" s="96"/>
      <c r="LUX82" s="96"/>
      <c r="LUY82" s="96"/>
      <c r="LUZ82" s="96"/>
      <c r="LVA82" s="96"/>
      <c r="LVB82" s="96"/>
      <c r="LVC82" s="96"/>
      <c r="LVD82" s="96"/>
      <c r="LVE82" s="96"/>
      <c r="LVF82" s="96"/>
      <c r="LVG82" s="96"/>
      <c r="LVH82" s="96"/>
      <c r="LVI82" s="96"/>
      <c r="LVJ82" s="96"/>
      <c r="LVK82" s="96"/>
      <c r="LVL82" s="96"/>
      <c r="LVM82" s="96"/>
      <c r="LVN82" s="96"/>
      <c r="LVO82" s="96"/>
      <c r="LVP82" s="96"/>
      <c r="LVQ82" s="96"/>
      <c r="LVR82" s="96"/>
      <c r="LVS82" s="96"/>
      <c r="LVT82" s="96"/>
      <c r="LVU82" s="96"/>
      <c r="LVV82" s="96"/>
      <c r="LVW82" s="96"/>
      <c r="LVX82" s="96"/>
      <c r="LVY82" s="96"/>
      <c r="LVZ82" s="96"/>
      <c r="LWA82" s="96"/>
      <c r="LWB82" s="96"/>
      <c r="LWC82" s="96"/>
      <c r="LWD82" s="96"/>
      <c r="LWE82" s="96"/>
      <c r="LWF82" s="96"/>
      <c r="LWG82" s="96"/>
      <c r="LWH82" s="96"/>
      <c r="LWI82" s="96"/>
      <c r="LWJ82" s="96"/>
      <c r="LWK82" s="96"/>
      <c r="LWL82" s="96"/>
      <c r="LWM82" s="96"/>
      <c r="LWN82" s="96"/>
      <c r="LWO82" s="96"/>
      <c r="LWP82" s="96"/>
      <c r="LWQ82" s="96"/>
      <c r="LWR82" s="96"/>
      <c r="LWS82" s="96"/>
      <c r="LWT82" s="96"/>
      <c r="LWU82" s="96"/>
      <c r="LWV82" s="96"/>
      <c r="LWW82" s="96"/>
      <c r="LWX82" s="96"/>
      <c r="LWY82" s="96"/>
      <c r="LWZ82" s="96"/>
      <c r="LXA82" s="96"/>
      <c r="LXB82" s="96"/>
      <c r="LXC82" s="96"/>
      <c r="LXD82" s="96"/>
      <c r="LXE82" s="96"/>
      <c r="LXF82" s="96"/>
      <c r="LXG82" s="96"/>
      <c r="LXH82" s="96"/>
      <c r="LXI82" s="96"/>
      <c r="LXJ82" s="96"/>
      <c r="LXK82" s="96"/>
      <c r="LXL82" s="96"/>
      <c r="LXM82" s="96"/>
      <c r="LXN82" s="96"/>
      <c r="LXO82" s="96"/>
      <c r="LXP82" s="96"/>
      <c r="LXQ82" s="96"/>
      <c r="LXR82" s="96"/>
      <c r="LXS82" s="96"/>
      <c r="LXT82" s="96"/>
      <c r="LXU82" s="96"/>
      <c r="LXV82" s="96"/>
      <c r="LXW82" s="96"/>
      <c r="LXX82" s="96"/>
      <c r="LXY82" s="96"/>
      <c r="LXZ82" s="96"/>
      <c r="LYA82" s="96"/>
      <c r="LYB82" s="96"/>
      <c r="LYC82" s="96"/>
      <c r="LYD82" s="96"/>
      <c r="LYE82" s="96"/>
      <c r="LYF82" s="96"/>
      <c r="LYG82" s="96"/>
      <c r="LYH82" s="96"/>
      <c r="LYI82" s="96"/>
      <c r="LYJ82" s="96"/>
      <c r="LYK82" s="96"/>
      <c r="LYL82" s="96"/>
      <c r="LYM82" s="96"/>
      <c r="LYN82" s="96"/>
      <c r="LYO82" s="96"/>
      <c r="LYP82" s="96"/>
      <c r="LYQ82" s="96"/>
      <c r="LYR82" s="96"/>
      <c r="LYS82" s="96"/>
      <c r="LYT82" s="96"/>
      <c r="LYU82" s="96"/>
      <c r="LYV82" s="96"/>
      <c r="LYW82" s="96"/>
      <c r="LYX82" s="96"/>
      <c r="LYY82" s="96"/>
      <c r="LYZ82" s="96"/>
      <c r="LZA82" s="96"/>
      <c r="LZB82" s="96"/>
      <c r="LZC82" s="96"/>
      <c r="LZD82" s="96"/>
      <c r="LZE82" s="96"/>
      <c r="LZF82" s="96"/>
      <c r="LZG82" s="96"/>
      <c r="LZH82" s="96"/>
      <c r="LZI82" s="96"/>
      <c r="LZJ82" s="96"/>
      <c r="LZK82" s="96"/>
      <c r="LZL82" s="96"/>
      <c r="LZM82" s="96"/>
      <c r="LZN82" s="96"/>
      <c r="LZO82" s="96"/>
      <c r="LZP82" s="96"/>
      <c r="LZQ82" s="96"/>
      <c r="LZR82" s="96"/>
      <c r="LZS82" s="96"/>
      <c r="LZT82" s="96"/>
      <c r="LZU82" s="96"/>
      <c r="LZV82" s="96"/>
      <c r="LZW82" s="96"/>
      <c r="LZX82" s="96"/>
      <c r="LZY82" s="96"/>
      <c r="LZZ82" s="96"/>
      <c r="MAA82" s="96"/>
      <c r="MAB82" s="96"/>
      <c r="MAC82" s="96"/>
      <c r="MAD82" s="96"/>
      <c r="MAE82" s="96"/>
      <c r="MAF82" s="96"/>
      <c r="MAG82" s="96"/>
      <c r="MAH82" s="96"/>
      <c r="MAI82" s="96"/>
      <c r="MAJ82" s="96"/>
      <c r="MAK82" s="96"/>
      <c r="MAL82" s="96"/>
      <c r="MAM82" s="96"/>
      <c r="MAN82" s="96"/>
      <c r="MAO82" s="96"/>
      <c r="MAP82" s="96"/>
      <c r="MAQ82" s="96"/>
      <c r="MAR82" s="96"/>
      <c r="MAS82" s="96"/>
      <c r="MAT82" s="96"/>
      <c r="MAU82" s="96"/>
      <c r="MAV82" s="96"/>
      <c r="MAW82" s="96"/>
      <c r="MAX82" s="96"/>
      <c r="MAY82" s="96"/>
      <c r="MAZ82" s="96"/>
      <c r="MBA82" s="96"/>
      <c r="MBB82" s="96"/>
      <c r="MBC82" s="96"/>
      <c r="MBD82" s="96"/>
      <c r="MBE82" s="96"/>
      <c r="MBF82" s="96"/>
      <c r="MBG82" s="96"/>
      <c r="MBH82" s="96"/>
      <c r="MBI82" s="96"/>
      <c r="MBJ82" s="96"/>
      <c r="MBK82" s="96"/>
      <c r="MBL82" s="96"/>
      <c r="MBM82" s="96"/>
      <c r="MBN82" s="96"/>
      <c r="MBO82" s="96"/>
      <c r="MBP82" s="96"/>
      <c r="MBQ82" s="96"/>
      <c r="MBR82" s="96"/>
      <c r="MBS82" s="96"/>
      <c r="MBT82" s="96"/>
      <c r="MBU82" s="96"/>
      <c r="MBV82" s="96"/>
      <c r="MBW82" s="96"/>
      <c r="MBX82" s="96"/>
      <c r="MBY82" s="96"/>
      <c r="MBZ82" s="96"/>
      <c r="MCA82" s="96"/>
      <c r="MCB82" s="96"/>
      <c r="MCC82" s="96"/>
      <c r="MCD82" s="96"/>
      <c r="MCE82" s="96"/>
      <c r="MCF82" s="96"/>
      <c r="MCG82" s="96"/>
      <c r="MCH82" s="96"/>
      <c r="MCI82" s="96"/>
      <c r="MCJ82" s="96"/>
      <c r="MCK82" s="96"/>
      <c r="MCL82" s="96"/>
      <c r="MCM82" s="96"/>
      <c r="MCN82" s="96"/>
      <c r="MCO82" s="96"/>
      <c r="MCP82" s="96"/>
      <c r="MCQ82" s="96"/>
      <c r="MCR82" s="96"/>
      <c r="MCS82" s="96"/>
      <c r="MCT82" s="96"/>
      <c r="MCU82" s="96"/>
      <c r="MCV82" s="96"/>
      <c r="MCW82" s="96"/>
      <c r="MCX82" s="96"/>
      <c r="MCY82" s="96"/>
      <c r="MCZ82" s="96"/>
      <c r="MDA82" s="96"/>
      <c r="MDB82" s="96"/>
      <c r="MDC82" s="96"/>
      <c r="MDD82" s="96"/>
      <c r="MDE82" s="96"/>
      <c r="MDF82" s="96"/>
      <c r="MDG82" s="96"/>
      <c r="MDH82" s="96"/>
      <c r="MDI82" s="96"/>
      <c r="MDJ82" s="96"/>
      <c r="MDK82" s="96"/>
      <c r="MDL82" s="96"/>
      <c r="MDM82" s="96"/>
      <c r="MDN82" s="96"/>
      <c r="MDO82" s="96"/>
      <c r="MDP82" s="96"/>
      <c r="MDQ82" s="96"/>
      <c r="MDR82" s="96"/>
      <c r="MDS82" s="96"/>
      <c r="MDT82" s="96"/>
      <c r="MDU82" s="96"/>
      <c r="MDV82" s="96"/>
      <c r="MDW82" s="96"/>
      <c r="MDX82" s="96"/>
      <c r="MDY82" s="96"/>
      <c r="MDZ82" s="96"/>
      <c r="MEA82" s="96"/>
      <c r="MEB82" s="96"/>
      <c r="MEC82" s="96"/>
      <c r="MED82" s="96"/>
      <c r="MEE82" s="96"/>
      <c r="MEF82" s="96"/>
      <c r="MEG82" s="96"/>
      <c r="MEH82" s="96"/>
      <c r="MEI82" s="96"/>
      <c r="MEJ82" s="96"/>
      <c r="MEK82" s="96"/>
      <c r="MEL82" s="96"/>
      <c r="MEM82" s="96"/>
      <c r="MEN82" s="96"/>
      <c r="MEO82" s="96"/>
      <c r="MEP82" s="96"/>
      <c r="MEQ82" s="96"/>
      <c r="MER82" s="96"/>
      <c r="MES82" s="96"/>
      <c r="MET82" s="96"/>
      <c r="MEU82" s="96"/>
      <c r="MEV82" s="96"/>
      <c r="MEW82" s="96"/>
      <c r="MEX82" s="96"/>
      <c r="MEY82" s="96"/>
      <c r="MEZ82" s="96"/>
      <c r="MFA82" s="96"/>
      <c r="MFB82" s="96"/>
      <c r="MFC82" s="96"/>
      <c r="MFD82" s="96"/>
      <c r="MFE82" s="96"/>
      <c r="MFF82" s="96"/>
      <c r="MFG82" s="96"/>
      <c r="MFH82" s="96"/>
      <c r="MFI82" s="96"/>
      <c r="MFJ82" s="96"/>
      <c r="MFK82" s="96"/>
      <c r="MFL82" s="96"/>
      <c r="MFM82" s="96"/>
      <c r="MFN82" s="96"/>
      <c r="MFO82" s="96"/>
      <c r="MFP82" s="96"/>
      <c r="MFQ82" s="96"/>
      <c r="MFR82" s="96"/>
      <c r="MFS82" s="96"/>
      <c r="MFT82" s="96"/>
      <c r="MFU82" s="96"/>
      <c r="MFV82" s="96"/>
      <c r="MFW82" s="96"/>
      <c r="MFX82" s="96"/>
      <c r="MFY82" s="96"/>
      <c r="MFZ82" s="96"/>
      <c r="MGA82" s="96"/>
      <c r="MGB82" s="96"/>
      <c r="MGC82" s="96"/>
      <c r="MGD82" s="96"/>
      <c r="MGE82" s="96"/>
      <c r="MGF82" s="96"/>
      <c r="MGG82" s="96"/>
      <c r="MGH82" s="96"/>
      <c r="MGI82" s="96"/>
      <c r="MGJ82" s="96"/>
      <c r="MGK82" s="96"/>
      <c r="MGL82" s="96"/>
      <c r="MGM82" s="96"/>
      <c r="MGN82" s="96"/>
      <c r="MGO82" s="96"/>
      <c r="MGP82" s="96"/>
      <c r="MGQ82" s="96"/>
      <c r="MGR82" s="96"/>
      <c r="MGS82" s="96"/>
      <c r="MGT82" s="96"/>
      <c r="MGU82" s="96"/>
      <c r="MGV82" s="96"/>
      <c r="MGW82" s="96"/>
      <c r="MGX82" s="96"/>
      <c r="MGY82" s="96"/>
      <c r="MGZ82" s="96"/>
      <c r="MHA82" s="96"/>
      <c r="MHB82" s="96"/>
      <c r="MHC82" s="96"/>
      <c r="MHD82" s="96"/>
      <c r="MHE82" s="96"/>
      <c r="MHF82" s="96"/>
      <c r="MHG82" s="96"/>
      <c r="MHH82" s="96"/>
      <c r="MHI82" s="96"/>
      <c r="MHJ82" s="96"/>
      <c r="MHK82" s="96"/>
      <c r="MHL82" s="96"/>
      <c r="MHM82" s="96"/>
      <c r="MHN82" s="96"/>
      <c r="MHO82" s="96"/>
      <c r="MHP82" s="96"/>
      <c r="MHQ82" s="96"/>
      <c r="MHR82" s="96"/>
      <c r="MHS82" s="96"/>
      <c r="MHT82" s="96"/>
      <c r="MHU82" s="96"/>
      <c r="MHV82" s="96"/>
      <c r="MHW82" s="96"/>
      <c r="MHX82" s="96"/>
      <c r="MHY82" s="96"/>
      <c r="MHZ82" s="96"/>
      <c r="MIA82" s="96"/>
      <c r="MIB82" s="96"/>
      <c r="MIC82" s="96"/>
      <c r="MID82" s="96"/>
      <c r="MIE82" s="96"/>
      <c r="MIF82" s="96"/>
      <c r="MIG82" s="96"/>
      <c r="MIH82" s="96"/>
      <c r="MII82" s="96"/>
      <c r="MIJ82" s="96"/>
      <c r="MIK82" s="96"/>
      <c r="MIL82" s="96"/>
      <c r="MIM82" s="96"/>
      <c r="MIN82" s="96"/>
      <c r="MIO82" s="96"/>
      <c r="MIP82" s="96"/>
      <c r="MIQ82" s="96"/>
      <c r="MIR82" s="96"/>
      <c r="MIS82" s="96"/>
      <c r="MIT82" s="96"/>
      <c r="MIU82" s="96"/>
      <c r="MIV82" s="96"/>
      <c r="MIW82" s="96"/>
      <c r="MIX82" s="96"/>
      <c r="MIY82" s="96"/>
      <c r="MIZ82" s="96"/>
      <c r="MJA82" s="96"/>
      <c r="MJB82" s="96"/>
      <c r="MJC82" s="96"/>
      <c r="MJD82" s="96"/>
      <c r="MJE82" s="96"/>
      <c r="MJF82" s="96"/>
      <c r="MJG82" s="96"/>
      <c r="MJH82" s="96"/>
      <c r="MJI82" s="96"/>
      <c r="MJJ82" s="96"/>
      <c r="MJK82" s="96"/>
      <c r="MJL82" s="96"/>
      <c r="MJM82" s="96"/>
      <c r="MJN82" s="96"/>
      <c r="MJO82" s="96"/>
      <c r="MJP82" s="96"/>
      <c r="MJQ82" s="96"/>
      <c r="MJR82" s="96"/>
      <c r="MJS82" s="96"/>
      <c r="MJT82" s="96"/>
      <c r="MJU82" s="96"/>
      <c r="MJV82" s="96"/>
      <c r="MJW82" s="96"/>
      <c r="MJX82" s="96"/>
      <c r="MJY82" s="96"/>
      <c r="MJZ82" s="96"/>
      <c r="MKA82" s="96"/>
      <c r="MKB82" s="96"/>
      <c r="MKC82" s="96"/>
      <c r="MKD82" s="96"/>
      <c r="MKE82" s="96"/>
      <c r="MKF82" s="96"/>
      <c r="MKG82" s="96"/>
      <c r="MKH82" s="96"/>
      <c r="MKI82" s="96"/>
      <c r="MKJ82" s="96"/>
      <c r="MKK82" s="96"/>
      <c r="MKL82" s="96"/>
      <c r="MKM82" s="96"/>
      <c r="MKN82" s="96"/>
      <c r="MKO82" s="96"/>
      <c r="MKP82" s="96"/>
      <c r="MKQ82" s="96"/>
      <c r="MKR82" s="96"/>
      <c r="MKS82" s="96"/>
      <c r="MKT82" s="96"/>
      <c r="MKU82" s="96"/>
      <c r="MKV82" s="96"/>
      <c r="MKW82" s="96"/>
      <c r="MKX82" s="96"/>
      <c r="MKY82" s="96"/>
      <c r="MKZ82" s="96"/>
      <c r="MLA82" s="96"/>
      <c r="MLB82" s="96"/>
      <c r="MLC82" s="96"/>
      <c r="MLD82" s="96"/>
      <c r="MLE82" s="96"/>
      <c r="MLF82" s="96"/>
      <c r="MLG82" s="96"/>
      <c r="MLH82" s="96"/>
      <c r="MLI82" s="96"/>
      <c r="MLJ82" s="96"/>
      <c r="MLK82" s="96"/>
      <c r="MLL82" s="96"/>
      <c r="MLM82" s="96"/>
      <c r="MLN82" s="96"/>
      <c r="MLO82" s="96"/>
      <c r="MLP82" s="96"/>
      <c r="MLQ82" s="96"/>
      <c r="MLR82" s="96"/>
      <c r="MLS82" s="96"/>
      <c r="MLT82" s="96"/>
      <c r="MLU82" s="96"/>
      <c r="MLV82" s="96"/>
      <c r="MLW82" s="96"/>
      <c r="MLX82" s="96"/>
      <c r="MLY82" s="96"/>
      <c r="MLZ82" s="96"/>
      <c r="MMA82" s="96"/>
      <c r="MMB82" s="96"/>
      <c r="MMC82" s="96"/>
      <c r="MMD82" s="96"/>
      <c r="MME82" s="96"/>
      <c r="MMF82" s="96"/>
      <c r="MMG82" s="96"/>
      <c r="MMH82" s="96"/>
      <c r="MMI82" s="96"/>
      <c r="MMJ82" s="96"/>
      <c r="MMK82" s="96"/>
      <c r="MML82" s="96"/>
      <c r="MMM82" s="96"/>
      <c r="MMN82" s="96"/>
      <c r="MMO82" s="96"/>
      <c r="MMP82" s="96"/>
      <c r="MMQ82" s="96"/>
      <c r="MMR82" s="96"/>
      <c r="MMS82" s="96"/>
      <c r="MMT82" s="96"/>
      <c r="MMU82" s="96"/>
      <c r="MMV82" s="96"/>
      <c r="MMW82" s="96"/>
      <c r="MMX82" s="96"/>
      <c r="MMY82" s="96"/>
      <c r="MMZ82" s="96"/>
      <c r="MNA82" s="96"/>
      <c r="MNB82" s="96"/>
      <c r="MNC82" s="96"/>
      <c r="MND82" s="96"/>
      <c r="MNE82" s="96"/>
      <c r="MNF82" s="96"/>
      <c r="MNG82" s="96"/>
      <c r="MNH82" s="96"/>
      <c r="MNI82" s="96"/>
      <c r="MNJ82" s="96"/>
      <c r="MNK82" s="96"/>
      <c r="MNL82" s="96"/>
      <c r="MNM82" s="96"/>
      <c r="MNN82" s="96"/>
      <c r="MNO82" s="96"/>
      <c r="MNP82" s="96"/>
      <c r="MNQ82" s="96"/>
      <c r="MNR82" s="96"/>
      <c r="MNS82" s="96"/>
      <c r="MNT82" s="96"/>
      <c r="MNU82" s="96"/>
      <c r="MNV82" s="96"/>
      <c r="MNW82" s="96"/>
      <c r="MNX82" s="96"/>
      <c r="MNY82" s="96"/>
      <c r="MNZ82" s="96"/>
      <c r="MOA82" s="96"/>
      <c r="MOB82" s="96"/>
      <c r="MOC82" s="96"/>
      <c r="MOD82" s="96"/>
      <c r="MOE82" s="96"/>
      <c r="MOF82" s="96"/>
      <c r="MOG82" s="96"/>
      <c r="MOH82" s="96"/>
      <c r="MOI82" s="96"/>
      <c r="MOJ82" s="96"/>
      <c r="MOK82" s="96"/>
      <c r="MOL82" s="96"/>
      <c r="MOM82" s="96"/>
      <c r="MON82" s="96"/>
      <c r="MOO82" s="96"/>
      <c r="MOP82" s="96"/>
      <c r="MOQ82" s="96"/>
      <c r="MOR82" s="96"/>
      <c r="MOS82" s="96"/>
      <c r="MOT82" s="96"/>
      <c r="MOU82" s="96"/>
      <c r="MOV82" s="96"/>
      <c r="MOW82" s="96"/>
      <c r="MOX82" s="96"/>
      <c r="MOY82" s="96"/>
      <c r="MOZ82" s="96"/>
      <c r="MPA82" s="96"/>
      <c r="MPB82" s="96"/>
      <c r="MPC82" s="96"/>
      <c r="MPD82" s="96"/>
      <c r="MPE82" s="96"/>
      <c r="MPF82" s="96"/>
      <c r="MPG82" s="96"/>
      <c r="MPH82" s="96"/>
      <c r="MPI82" s="96"/>
      <c r="MPJ82" s="96"/>
      <c r="MPK82" s="96"/>
      <c r="MPL82" s="96"/>
      <c r="MPM82" s="96"/>
      <c r="MPN82" s="96"/>
      <c r="MPO82" s="96"/>
      <c r="MPP82" s="96"/>
      <c r="MPQ82" s="96"/>
      <c r="MPR82" s="96"/>
      <c r="MPS82" s="96"/>
      <c r="MPT82" s="96"/>
      <c r="MPU82" s="96"/>
      <c r="MPV82" s="96"/>
      <c r="MPW82" s="96"/>
      <c r="MPX82" s="96"/>
      <c r="MPY82" s="96"/>
      <c r="MPZ82" s="96"/>
      <c r="MQA82" s="96"/>
      <c r="MQB82" s="96"/>
      <c r="MQC82" s="96"/>
      <c r="MQD82" s="96"/>
      <c r="MQE82" s="96"/>
      <c r="MQF82" s="96"/>
      <c r="MQG82" s="96"/>
      <c r="MQH82" s="96"/>
      <c r="MQI82" s="96"/>
      <c r="MQJ82" s="96"/>
      <c r="MQK82" s="96"/>
      <c r="MQL82" s="96"/>
      <c r="MQM82" s="96"/>
      <c r="MQN82" s="96"/>
      <c r="MQO82" s="96"/>
      <c r="MQP82" s="96"/>
      <c r="MQQ82" s="96"/>
      <c r="MQR82" s="96"/>
      <c r="MQS82" s="96"/>
      <c r="MQT82" s="96"/>
      <c r="MQU82" s="96"/>
      <c r="MQV82" s="96"/>
      <c r="MQW82" s="96"/>
      <c r="MQX82" s="96"/>
      <c r="MQY82" s="96"/>
      <c r="MQZ82" s="96"/>
      <c r="MRA82" s="96"/>
      <c r="MRB82" s="96"/>
      <c r="MRC82" s="96"/>
      <c r="MRD82" s="96"/>
      <c r="MRE82" s="96"/>
      <c r="MRF82" s="96"/>
      <c r="MRG82" s="96"/>
      <c r="MRH82" s="96"/>
      <c r="MRI82" s="96"/>
      <c r="MRJ82" s="96"/>
      <c r="MRK82" s="96"/>
      <c r="MRL82" s="96"/>
      <c r="MRM82" s="96"/>
      <c r="MRN82" s="96"/>
      <c r="MRO82" s="96"/>
      <c r="MRP82" s="96"/>
      <c r="MRQ82" s="96"/>
      <c r="MRR82" s="96"/>
      <c r="MRS82" s="96"/>
      <c r="MRT82" s="96"/>
      <c r="MRU82" s="96"/>
      <c r="MRV82" s="96"/>
      <c r="MRW82" s="96"/>
      <c r="MRX82" s="96"/>
      <c r="MRY82" s="96"/>
      <c r="MRZ82" s="96"/>
      <c r="MSA82" s="96"/>
      <c r="MSB82" s="96"/>
      <c r="MSC82" s="96"/>
      <c r="MSD82" s="96"/>
      <c r="MSE82" s="96"/>
      <c r="MSF82" s="96"/>
      <c r="MSG82" s="96"/>
      <c r="MSH82" s="96"/>
      <c r="MSI82" s="96"/>
      <c r="MSJ82" s="96"/>
      <c r="MSK82" s="96"/>
      <c r="MSL82" s="96"/>
      <c r="MSM82" s="96"/>
      <c r="MSN82" s="96"/>
      <c r="MSO82" s="96"/>
      <c r="MSP82" s="96"/>
      <c r="MSQ82" s="96"/>
      <c r="MSR82" s="96"/>
      <c r="MSS82" s="96"/>
      <c r="MST82" s="96"/>
      <c r="MSU82" s="96"/>
      <c r="MSV82" s="96"/>
      <c r="MSW82" s="96"/>
      <c r="MSX82" s="96"/>
      <c r="MSY82" s="96"/>
      <c r="MSZ82" s="96"/>
      <c r="MTA82" s="96"/>
      <c r="MTB82" s="96"/>
      <c r="MTC82" s="96"/>
      <c r="MTD82" s="96"/>
      <c r="MTE82" s="96"/>
      <c r="MTF82" s="96"/>
      <c r="MTG82" s="96"/>
      <c r="MTH82" s="96"/>
      <c r="MTI82" s="96"/>
      <c r="MTJ82" s="96"/>
      <c r="MTK82" s="96"/>
      <c r="MTL82" s="96"/>
      <c r="MTM82" s="96"/>
      <c r="MTN82" s="96"/>
      <c r="MTO82" s="96"/>
      <c r="MTP82" s="96"/>
      <c r="MTQ82" s="96"/>
      <c r="MTR82" s="96"/>
      <c r="MTS82" s="96"/>
      <c r="MTT82" s="96"/>
      <c r="MTU82" s="96"/>
      <c r="MTV82" s="96"/>
      <c r="MTW82" s="96"/>
      <c r="MTX82" s="96"/>
      <c r="MTY82" s="96"/>
      <c r="MTZ82" s="96"/>
      <c r="MUA82" s="96"/>
      <c r="MUB82" s="96"/>
      <c r="MUC82" s="96"/>
      <c r="MUD82" s="96"/>
      <c r="MUE82" s="96"/>
      <c r="MUF82" s="96"/>
      <c r="MUG82" s="96"/>
      <c r="MUH82" s="96"/>
      <c r="MUI82" s="96"/>
      <c r="MUJ82" s="96"/>
      <c r="MUK82" s="96"/>
      <c r="MUL82" s="96"/>
      <c r="MUM82" s="96"/>
      <c r="MUN82" s="96"/>
      <c r="MUO82" s="96"/>
      <c r="MUP82" s="96"/>
      <c r="MUQ82" s="96"/>
      <c r="MUR82" s="96"/>
      <c r="MUS82" s="96"/>
      <c r="MUT82" s="96"/>
      <c r="MUU82" s="96"/>
      <c r="MUV82" s="96"/>
      <c r="MUW82" s="96"/>
      <c r="MUX82" s="96"/>
      <c r="MUY82" s="96"/>
      <c r="MUZ82" s="96"/>
      <c r="MVA82" s="96"/>
      <c r="MVB82" s="96"/>
      <c r="MVC82" s="96"/>
      <c r="MVD82" s="96"/>
      <c r="MVE82" s="96"/>
      <c r="MVF82" s="96"/>
      <c r="MVG82" s="96"/>
      <c r="MVH82" s="96"/>
      <c r="MVI82" s="96"/>
      <c r="MVJ82" s="96"/>
      <c r="MVK82" s="96"/>
      <c r="MVL82" s="96"/>
      <c r="MVM82" s="96"/>
      <c r="MVN82" s="96"/>
      <c r="MVO82" s="96"/>
      <c r="MVP82" s="96"/>
      <c r="MVQ82" s="96"/>
      <c r="MVR82" s="96"/>
      <c r="MVS82" s="96"/>
      <c r="MVT82" s="96"/>
      <c r="MVU82" s="96"/>
      <c r="MVV82" s="96"/>
      <c r="MVW82" s="96"/>
      <c r="MVX82" s="96"/>
      <c r="MVY82" s="96"/>
      <c r="MVZ82" s="96"/>
      <c r="MWA82" s="96"/>
      <c r="MWB82" s="96"/>
      <c r="MWC82" s="96"/>
      <c r="MWD82" s="96"/>
      <c r="MWE82" s="96"/>
      <c r="MWF82" s="96"/>
      <c r="MWG82" s="96"/>
      <c r="MWH82" s="96"/>
      <c r="MWI82" s="96"/>
      <c r="MWJ82" s="96"/>
      <c r="MWK82" s="96"/>
      <c r="MWL82" s="96"/>
      <c r="MWM82" s="96"/>
      <c r="MWN82" s="96"/>
      <c r="MWO82" s="96"/>
      <c r="MWP82" s="96"/>
      <c r="MWQ82" s="96"/>
      <c r="MWR82" s="96"/>
      <c r="MWS82" s="96"/>
      <c r="MWT82" s="96"/>
      <c r="MWU82" s="96"/>
      <c r="MWV82" s="96"/>
      <c r="MWW82" s="96"/>
      <c r="MWX82" s="96"/>
      <c r="MWY82" s="96"/>
      <c r="MWZ82" s="96"/>
      <c r="MXA82" s="96"/>
      <c r="MXB82" s="96"/>
      <c r="MXC82" s="96"/>
      <c r="MXD82" s="96"/>
      <c r="MXE82" s="96"/>
      <c r="MXF82" s="96"/>
      <c r="MXG82" s="96"/>
      <c r="MXH82" s="96"/>
      <c r="MXI82" s="96"/>
      <c r="MXJ82" s="96"/>
      <c r="MXK82" s="96"/>
      <c r="MXL82" s="96"/>
      <c r="MXM82" s="96"/>
      <c r="MXN82" s="96"/>
      <c r="MXO82" s="96"/>
      <c r="MXP82" s="96"/>
      <c r="MXQ82" s="96"/>
      <c r="MXR82" s="96"/>
      <c r="MXS82" s="96"/>
      <c r="MXT82" s="96"/>
      <c r="MXU82" s="96"/>
      <c r="MXV82" s="96"/>
      <c r="MXW82" s="96"/>
      <c r="MXX82" s="96"/>
      <c r="MXY82" s="96"/>
      <c r="MXZ82" s="96"/>
      <c r="MYA82" s="96"/>
      <c r="MYB82" s="96"/>
      <c r="MYC82" s="96"/>
      <c r="MYD82" s="96"/>
      <c r="MYE82" s="96"/>
      <c r="MYF82" s="96"/>
      <c r="MYG82" s="96"/>
      <c r="MYH82" s="96"/>
      <c r="MYI82" s="96"/>
      <c r="MYJ82" s="96"/>
      <c r="MYK82" s="96"/>
      <c r="MYL82" s="96"/>
      <c r="MYM82" s="96"/>
      <c r="MYN82" s="96"/>
      <c r="MYO82" s="96"/>
      <c r="MYP82" s="96"/>
      <c r="MYQ82" s="96"/>
      <c r="MYR82" s="96"/>
      <c r="MYS82" s="96"/>
      <c r="MYT82" s="96"/>
      <c r="MYU82" s="96"/>
      <c r="MYV82" s="96"/>
      <c r="MYW82" s="96"/>
      <c r="MYX82" s="96"/>
      <c r="MYY82" s="96"/>
      <c r="MYZ82" s="96"/>
      <c r="MZA82" s="96"/>
      <c r="MZB82" s="96"/>
      <c r="MZC82" s="96"/>
      <c r="MZD82" s="96"/>
      <c r="MZE82" s="96"/>
      <c r="MZF82" s="96"/>
      <c r="MZG82" s="96"/>
      <c r="MZH82" s="96"/>
      <c r="MZI82" s="96"/>
      <c r="MZJ82" s="96"/>
      <c r="MZK82" s="96"/>
      <c r="MZL82" s="96"/>
      <c r="MZM82" s="96"/>
      <c r="MZN82" s="96"/>
      <c r="MZO82" s="96"/>
      <c r="MZP82" s="96"/>
      <c r="MZQ82" s="96"/>
      <c r="MZR82" s="96"/>
      <c r="MZS82" s="96"/>
      <c r="MZT82" s="96"/>
      <c r="MZU82" s="96"/>
      <c r="MZV82" s="96"/>
      <c r="MZW82" s="96"/>
      <c r="MZX82" s="96"/>
      <c r="MZY82" s="96"/>
      <c r="MZZ82" s="96"/>
      <c r="NAA82" s="96"/>
      <c r="NAB82" s="96"/>
      <c r="NAC82" s="96"/>
      <c r="NAD82" s="96"/>
      <c r="NAE82" s="96"/>
      <c r="NAF82" s="96"/>
      <c r="NAG82" s="96"/>
      <c r="NAH82" s="96"/>
      <c r="NAI82" s="96"/>
      <c r="NAJ82" s="96"/>
      <c r="NAK82" s="96"/>
      <c r="NAL82" s="96"/>
      <c r="NAM82" s="96"/>
      <c r="NAN82" s="96"/>
      <c r="NAO82" s="96"/>
      <c r="NAP82" s="96"/>
      <c r="NAQ82" s="96"/>
      <c r="NAR82" s="96"/>
      <c r="NAS82" s="96"/>
      <c r="NAT82" s="96"/>
      <c r="NAU82" s="96"/>
      <c r="NAV82" s="96"/>
      <c r="NAW82" s="96"/>
      <c r="NAX82" s="96"/>
      <c r="NAY82" s="96"/>
      <c r="NAZ82" s="96"/>
      <c r="NBA82" s="96"/>
      <c r="NBB82" s="96"/>
      <c r="NBC82" s="96"/>
      <c r="NBD82" s="96"/>
      <c r="NBE82" s="96"/>
      <c r="NBF82" s="96"/>
      <c r="NBG82" s="96"/>
      <c r="NBH82" s="96"/>
      <c r="NBI82" s="96"/>
      <c r="NBJ82" s="96"/>
      <c r="NBK82" s="96"/>
      <c r="NBL82" s="96"/>
      <c r="NBM82" s="96"/>
      <c r="NBN82" s="96"/>
      <c r="NBO82" s="96"/>
      <c r="NBP82" s="96"/>
      <c r="NBQ82" s="96"/>
      <c r="NBR82" s="96"/>
      <c r="NBS82" s="96"/>
      <c r="NBT82" s="96"/>
      <c r="NBU82" s="96"/>
      <c r="NBV82" s="96"/>
      <c r="NBW82" s="96"/>
      <c r="NBX82" s="96"/>
      <c r="NBY82" s="96"/>
      <c r="NBZ82" s="96"/>
      <c r="NCA82" s="96"/>
      <c r="NCB82" s="96"/>
      <c r="NCC82" s="96"/>
      <c r="NCD82" s="96"/>
      <c r="NCE82" s="96"/>
      <c r="NCF82" s="96"/>
      <c r="NCG82" s="96"/>
      <c r="NCH82" s="96"/>
      <c r="NCI82" s="96"/>
      <c r="NCJ82" s="96"/>
      <c r="NCK82" s="96"/>
      <c r="NCL82" s="96"/>
      <c r="NCM82" s="96"/>
      <c r="NCN82" s="96"/>
      <c r="NCO82" s="96"/>
      <c r="NCP82" s="96"/>
      <c r="NCQ82" s="96"/>
      <c r="NCR82" s="96"/>
      <c r="NCS82" s="96"/>
      <c r="NCT82" s="96"/>
      <c r="NCU82" s="96"/>
      <c r="NCV82" s="96"/>
      <c r="NCW82" s="96"/>
      <c r="NCX82" s="96"/>
      <c r="NCY82" s="96"/>
      <c r="NCZ82" s="96"/>
      <c r="NDA82" s="96"/>
      <c r="NDB82" s="96"/>
      <c r="NDC82" s="96"/>
      <c r="NDD82" s="96"/>
      <c r="NDE82" s="96"/>
      <c r="NDF82" s="96"/>
      <c r="NDG82" s="96"/>
      <c r="NDH82" s="96"/>
      <c r="NDI82" s="96"/>
      <c r="NDJ82" s="96"/>
      <c r="NDK82" s="96"/>
      <c r="NDL82" s="96"/>
      <c r="NDM82" s="96"/>
      <c r="NDN82" s="96"/>
      <c r="NDO82" s="96"/>
      <c r="NDP82" s="96"/>
      <c r="NDQ82" s="96"/>
      <c r="NDR82" s="96"/>
      <c r="NDS82" s="96"/>
      <c r="NDT82" s="96"/>
      <c r="NDU82" s="96"/>
      <c r="NDV82" s="96"/>
      <c r="NDW82" s="96"/>
      <c r="NDX82" s="96"/>
      <c r="NDY82" s="96"/>
      <c r="NDZ82" s="96"/>
      <c r="NEA82" s="96"/>
      <c r="NEB82" s="96"/>
      <c r="NEC82" s="96"/>
      <c r="NED82" s="96"/>
      <c r="NEE82" s="96"/>
      <c r="NEF82" s="96"/>
      <c r="NEG82" s="96"/>
      <c r="NEH82" s="96"/>
      <c r="NEI82" s="96"/>
      <c r="NEJ82" s="96"/>
      <c r="NEK82" s="96"/>
      <c r="NEL82" s="96"/>
      <c r="NEM82" s="96"/>
      <c r="NEN82" s="96"/>
      <c r="NEO82" s="96"/>
      <c r="NEP82" s="96"/>
      <c r="NEQ82" s="96"/>
      <c r="NER82" s="96"/>
      <c r="NES82" s="96"/>
      <c r="NET82" s="96"/>
      <c r="NEU82" s="96"/>
      <c r="NEV82" s="96"/>
      <c r="NEW82" s="96"/>
      <c r="NEX82" s="96"/>
      <c r="NEY82" s="96"/>
      <c r="NEZ82" s="96"/>
      <c r="NFA82" s="96"/>
      <c r="NFB82" s="96"/>
      <c r="NFC82" s="96"/>
      <c r="NFD82" s="96"/>
      <c r="NFE82" s="96"/>
      <c r="NFF82" s="96"/>
      <c r="NFG82" s="96"/>
      <c r="NFH82" s="96"/>
      <c r="NFI82" s="96"/>
      <c r="NFJ82" s="96"/>
      <c r="NFK82" s="96"/>
      <c r="NFL82" s="96"/>
      <c r="NFM82" s="96"/>
      <c r="NFN82" s="96"/>
      <c r="NFO82" s="96"/>
      <c r="NFP82" s="96"/>
      <c r="NFQ82" s="96"/>
      <c r="NFR82" s="96"/>
      <c r="NFS82" s="96"/>
      <c r="NFT82" s="96"/>
      <c r="NFU82" s="96"/>
      <c r="NFV82" s="96"/>
      <c r="NFW82" s="96"/>
      <c r="NFX82" s="96"/>
      <c r="NFY82" s="96"/>
      <c r="NFZ82" s="96"/>
      <c r="NGA82" s="96"/>
      <c r="NGB82" s="96"/>
      <c r="NGC82" s="96"/>
      <c r="NGD82" s="96"/>
      <c r="NGE82" s="96"/>
      <c r="NGF82" s="96"/>
      <c r="NGG82" s="96"/>
      <c r="NGH82" s="96"/>
      <c r="NGI82" s="96"/>
      <c r="NGJ82" s="96"/>
      <c r="NGK82" s="96"/>
      <c r="NGL82" s="96"/>
      <c r="NGM82" s="96"/>
      <c r="NGN82" s="96"/>
      <c r="NGO82" s="96"/>
      <c r="NGP82" s="96"/>
      <c r="NGQ82" s="96"/>
      <c r="NGR82" s="96"/>
      <c r="NGS82" s="96"/>
      <c r="NGT82" s="96"/>
      <c r="NGU82" s="96"/>
      <c r="NGV82" s="96"/>
      <c r="NGW82" s="96"/>
      <c r="NGX82" s="96"/>
      <c r="NGY82" s="96"/>
      <c r="NGZ82" s="96"/>
      <c r="NHA82" s="96"/>
      <c r="NHB82" s="96"/>
      <c r="NHC82" s="96"/>
      <c r="NHD82" s="96"/>
      <c r="NHE82" s="96"/>
      <c r="NHF82" s="96"/>
      <c r="NHG82" s="96"/>
      <c r="NHH82" s="96"/>
      <c r="NHI82" s="96"/>
      <c r="NHJ82" s="96"/>
      <c r="NHK82" s="96"/>
      <c r="NHL82" s="96"/>
      <c r="NHM82" s="96"/>
      <c r="NHN82" s="96"/>
      <c r="NHO82" s="96"/>
      <c r="NHP82" s="96"/>
      <c r="NHQ82" s="96"/>
      <c r="NHR82" s="96"/>
      <c r="NHS82" s="96"/>
      <c r="NHT82" s="96"/>
      <c r="NHU82" s="96"/>
      <c r="NHV82" s="96"/>
      <c r="NHW82" s="96"/>
      <c r="NHX82" s="96"/>
      <c r="NHY82" s="96"/>
      <c r="NHZ82" s="96"/>
      <c r="NIA82" s="96"/>
      <c r="NIB82" s="96"/>
      <c r="NIC82" s="96"/>
      <c r="NID82" s="96"/>
      <c r="NIE82" s="96"/>
      <c r="NIF82" s="96"/>
      <c r="NIG82" s="96"/>
      <c r="NIH82" s="96"/>
      <c r="NII82" s="96"/>
      <c r="NIJ82" s="96"/>
      <c r="NIK82" s="96"/>
      <c r="NIL82" s="96"/>
      <c r="NIM82" s="96"/>
      <c r="NIN82" s="96"/>
      <c r="NIO82" s="96"/>
      <c r="NIP82" s="96"/>
      <c r="NIQ82" s="96"/>
      <c r="NIR82" s="96"/>
      <c r="NIS82" s="96"/>
      <c r="NIT82" s="96"/>
      <c r="NIU82" s="96"/>
      <c r="NIV82" s="96"/>
      <c r="NIW82" s="96"/>
      <c r="NIX82" s="96"/>
      <c r="NIY82" s="96"/>
      <c r="NIZ82" s="96"/>
      <c r="NJA82" s="96"/>
      <c r="NJB82" s="96"/>
      <c r="NJC82" s="96"/>
      <c r="NJD82" s="96"/>
      <c r="NJE82" s="96"/>
      <c r="NJF82" s="96"/>
      <c r="NJG82" s="96"/>
      <c r="NJH82" s="96"/>
      <c r="NJI82" s="96"/>
      <c r="NJJ82" s="96"/>
      <c r="NJK82" s="96"/>
      <c r="NJL82" s="96"/>
      <c r="NJM82" s="96"/>
      <c r="NJN82" s="96"/>
      <c r="NJO82" s="96"/>
      <c r="NJP82" s="96"/>
      <c r="NJQ82" s="96"/>
      <c r="NJR82" s="96"/>
      <c r="NJS82" s="96"/>
      <c r="NJT82" s="96"/>
      <c r="NJU82" s="96"/>
      <c r="NJV82" s="96"/>
      <c r="NJW82" s="96"/>
      <c r="NJX82" s="96"/>
      <c r="NJY82" s="96"/>
      <c r="NJZ82" s="96"/>
      <c r="NKA82" s="96"/>
      <c r="NKB82" s="96"/>
      <c r="NKC82" s="96"/>
      <c r="NKD82" s="96"/>
      <c r="NKE82" s="96"/>
      <c r="NKF82" s="96"/>
      <c r="NKG82" s="96"/>
      <c r="NKH82" s="96"/>
      <c r="NKI82" s="96"/>
      <c r="NKJ82" s="96"/>
      <c r="NKK82" s="96"/>
      <c r="NKL82" s="96"/>
      <c r="NKM82" s="96"/>
      <c r="NKN82" s="96"/>
      <c r="NKO82" s="96"/>
      <c r="NKP82" s="96"/>
      <c r="NKQ82" s="96"/>
      <c r="NKR82" s="96"/>
      <c r="NKS82" s="96"/>
      <c r="NKT82" s="96"/>
      <c r="NKU82" s="96"/>
      <c r="NKV82" s="96"/>
      <c r="NKW82" s="96"/>
      <c r="NKX82" s="96"/>
      <c r="NKY82" s="96"/>
      <c r="NKZ82" s="96"/>
      <c r="NLA82" s="96"/>
      <c r="NLB82" s="96"/>
      <c r="NLC82" s="96"/>
      <c r="NLD82" s="96"/>
      <c r="NLE82" s="96"/>
      <c r="NLF82" s="96"/>
      <c r="NLG82" s="96"/>
      <c r="NLH82" s="96"/>
      <c r="NLI82" s="96"/>
      <c r="NLJ82" s="96"/>
      <c r="NLK82" s="96"/>
      <c r="NLL82" s="96"/>
      <c r="NLM82" s="96"/>
      <c r="NLN82" s="96"/>
      <c r="NLO82" s="96"/>
      <c r="NLP82" s="96"/>
      <c r="NLQ82" s="96"/>
      <c r="NLR82" s="96"/>
      <c r="NLS82" s="96"/>
      <c r="NLT82" s="96"/>
      <c r="NLU82" s="96"/>
      <c r="NLV82" s="96"/>
      <c r="NLW82" s="96"/>
      <c r="NLX82" s="96"/>
      <c r="NLY82" s="96"/>
      <c r="NLZ82" s="96"/>
      <c r="NMA82" s="96"/>
      <c r="NMB82" s="96"/>
      <c r="NMC82" s="96"/>
      <c r="NMD82" s="96"/>
      <c r="NME82" s="96"/>
      <c r="NMF82" s="96"/>
      <c r="NMG82" s="96"/>
      <c r="NMH82" s="96"/>
      <c r="NMI82" s="96"/>
      <c r="NMJ82" s="96"/>
      <c r="NMK82" s="96"/>
      <c r="NML82" s="96"/>
      <c r="NMM82" s="96"/>
      <c r="NMN82" s="96"/>
      <c r="NMO82" s="96"/>
      <c r="NMP82" s="96"/>
      <c r="NMQ82" s="96"/>
      <c r="NMR82" s="96"/>
      <c r="NMS82" s="96"/>
      <c r="NMT82" s="96"/>
      <c r="NMU82" s="96"/>
      <c r="NMV82" s="96"/>
      <c r="NMW82" s="96"/>
      <c r="NMX82" s="96"/>
      <c r="NMY82" s="96"/>
      <c r="NMZ82" s="96"/>
      <c r="NNA82" s="96"/>
      <c r="NNB82" s="96"/>
      <c r="NNC82" s="96"/>
      <c r="NND82" s="96"/>
      <c r="NNE82" s="96"/>
      <c r="NNF82" s="96"/>
      <c r="NNG82" s="96"/>
      <c r="NNH82" s="96"/>
      <c r="NNI82" s="96"/>
      <c r="NNJ82" s="96"/>
      <c r="NNK82" s="96"/>
      <c r="NNL82" s="96"/>
      <c r="NNM82" s="96"/>
      <c r="NNN82" s="96"/>
      <c r="NNO82" s="96"/>
      <c r="NNP82" s="96"/>
      <c r="NNQ82" s="96"/>
      <c r="NNR82" s="96"/>
      <c r="NNS82" s="96"/>
      <c r="NNT82" s="96"/>
      <c r="NNU82" s="96"/>
      <c r="NNV82" s="96"/>
      <c r="NNW82" s="96"/>
      <c r="NNX82" s="96"/>
      <c r="NNY82" s="96"/>
      <c r="NNZ82" s="96"/>
      <c r="NOA82" s="96"/>
      <c r="NOB82" s="96"/>
      <c r="NOC82" s="96"/>
      <c r="NOD82" s="96"/>
      <c r="NOE82" s="96"/>
      <c r="NOF82" s="96"/>
      <c r="NOG82" s="96"/>
      <c r="NOH82" s="96"/>
      <c r="NOI82" s="96"/>
      <c r="NOJ82" s="96"/>
      <c r="NOK82" s="96"/>
      <c r="NOL82" s="96"/>
      <c r="NOM82" s="96"/>
      <c r="NON82" s="96"/>
      <c r="NOO82" s="96"/>
      <c r="NOP82" s="96"/>
      <c r="NOQ82" s="96"/>
      <c r="NOR82" s="96"/>
      <c r="NOS82" s="96"/>
      <c r="NOT82" s="96"/>
      <c r="NOU82" s="96"/>
      <c r="NOV82" s="96"/>
      <c r="NOW82" s="96"/>
      <c r="NOX82" s="96"/>
      <c r="NOY82" s="96"/>
      <c r="NOZ82" s="96"/>
      <c r="NPA82" s="96"/>
      <c r="NPB82" s="96"/>
      <c r="NPC82" s="96"/>
      <c r="NPD82" s="96"/>
      <c r="NPE82" s="96"/>
      <c r="NPF82" s="96"/>
      <c r="NPG82" s="96"/>
      <c r="NPH82" s="96"/>
      <c r="NPI82" s="96"/>
      <c r="NPJ82" s="96"/>
      <c r="NPK82" s="96"/>
      <c r="NPL82" s="96"/>
      <c r="NPM82" s="96"/>
      <c r="NPN82" s="96"/>
      <c r="NPO82" s="96"/>
      <c r="NPP82" s="96"/>
      <c r="NPQ82" s="96"/>
      <c r="NPR82" s="96"/>
      <c r="NPS82" s="96"/>
      <c r="NPT82" s="96"/>
      <c r="NPU82" s="96"/>
      <c r="NPV82" s="96"/>
      <c r="NPW82" s="96"/>
      <c r="NPX82" s="96"/>
      <c r="NPY82" s="96"/>
      <c r="NPZ82" s="96"/>
      <c r="NQA82" s="96"/>
      <c r="NQB82" s="96"/>
      <c r="NQC82" s="96"/>
      <c r="NQD82" s="96"/>
      <c r="NQE82" s="96"/>
      <c r="NQF82" s="96"/>
      <c r="NQG82" s="96"/>
      <c r="NQH82" s="96"/>
      <c r="NQI82" s="96"/>
      <c r="NQJ82" s="96"/>
      <c r="NQK82" s="96"/>
      <c r="NQL82" s="96"/>
      <c r="NQM82" s="96"/>
      <c r="NQN82" s="96"/>
      <c r="NQO82" s="96"/>
      <c r="NQP82" s="96"/>
      <c r="NQQ82" s="96"/>
      <c r="NQR82" s="96"/>
      <c r="NQS82" s="96"/>
      <c r="NQT82" s="96"/>
      <c r="NQU82" s="96"/>
      <c r="NQV82" s="96"/>
      <c r="NQW82" s="96"/>
      <c r="NQX82" s="96"/>
      <c r="NQY82" s="96"/>
      <c r="NQZ82" s="96"/>
      <c r="NRA82" s="96"/>
      <c r="NRB82" s="96"/>
      <c r="NRC82" s="96"/>
      <c r="NRD82" s="96"/>
      <c r="NRE82" s="96"/>
      <c r="NRF82" s="96"/>
      <c r="NRG82" s="96"/>
      <c r="NRH82" s="96"/>
      <c r="NRI82" s="96"/>
      <c r="NRJ82" s="96"/>
      <c r="NRK82" s="96"/>
      <c r="NRL82" s="96"/>
      <c r="NRM82" s="96"/>
      <c r="NRN82" s="96"/>
      <c r="NRO82" s="96"/>
      <c r="NRP82" s="96"/>
      <c r="NRQ82" s="96"/>
      <c r="NRR82" s="96"/>
      <c r="NRS82" s="96"/>
      <c r="NRT82" s="96"/>
      <c r="NRU82" s="96"/>
      <c r="NRV82" s="96"/>
      <c r="NRW82" s="96"/>
      <c r="NRX82" s="96"/>
      <c r="NRY82" s="96"/>
      <c r="NRZ82" s="96"/>
      <c r="NSA82" s="96"/>
      <c r="NSB82" s="96"/>
      <c r="NSC82" s="96"/>
      <c r="NSD82" s="96"/>
      <c r="NSE82" s="96"/>
      <c r="NSF82" s="96"/>
      <c r="NSG82" s="96"/>
      <c r="NSH82" s="96"/>
      <c r="NSI82" s="96"/>
      <c r="NSJ82" s="96"/>
      <c r="NSK82" s="96"/>
      <c r="NSL82" s="96"/>
      <c r="NSM82" s="96"/>
      <c r="NSN82" s="96"/>
      <c r="NSO82" s="96"/>
      <c r="NSP82" s="96"/>
      <c r="NSQ82" s="96"/>
      <c r="NSR82" s="96"/>
      <c r="NSS82" s="96"/>
      <c r="NST82" s="96"/>
      <c r="NSU82" s="96"/>
      <c r="NSV82" s="96"/>
      <c r="NSW82" s="96"/>
      <c r="NSX82" s="96"/>
      <c r="NSY82" s="96"/>
      <c r="NSZ82" s="96"/>
      <c r="NTA82" s="96"/>
      <c r="NTB82" s="96"/>
      <c r="NTC82" s="96"/>
      <c r="NTD82" s="96"/>
      <c r="NTE82" s="96"/>
      <c r="NTF82" s="96"/>
      <c r="NTG82" s="96"/>
      <c r="NTH82" s="96"/>
      <c r="NTI82" s="96"/>
      <c r="NTJ82" s="96"/>
      <c r="NTK82" s="96"/>
      <c r="NTL82" s="96"/>
      <c r="NTM82" s="96"/>
      <c r="NTN82" s="96"/>
      <c r="NTO82" s="96"/>
      <c r="NTP82" s="96"/>
      <c r="NTQ82" s="96"/>
      <c r="NTR82" s="96"/>
      <c r="NTS82" s="96"/>
      <c r="NTT82" s="96"/>
      <c r="NTU82" s="96"/>
      <c r="NTV82" s="96"/>
      <c r="NTW82" s="96"/>
      <c r="NTX82" s="96"/>
      <c r="NTY82" s="96"/>
      <c r="NTZ82" s="96"/>
      <c r="NUA82" s="96"/>
      <c r="NUB82" s="96"/>
      <c r="NUC82" s="96"/>
      <c r="NUD82" s="96"/>
      <c r="NUE82" s="96"/>
      <c r="NUF82" s="96"/>
      <c r="NUG82" s="96"/>
      <c r="NUH82" s="96"/>
      <c r="NUI82" s="96"/>
      <c r="NUJ82" s="96"/>
      <c r="NUK82" s="96"/>
      <c r="NUL82" s="96"/>
      <c r="NUM82" s="96"/>
      <c r="NUN82" s="96"/>
      <c r="NUO82" s="96"/>
      <c r="NUP82" s="96"/>
      <c r="NUQ82" s="96"/>
      <c r="NUR82" s="96"/>
      <c r="NUS82" s="96"/>
      <c r="NUT82" s="96"/>
      <c r="NUU82" s="96"/>
      <c r="NUV82" s="96"/>
      <c r="NUW82" s="96"/>
      <c r="NUX82" s="96"/>
      <c r="NUY82" s="96"/>
      <c r="NUZ82" s="96"/>
      <c r="NVA82" s="96"/>
      <c r="NVB82" s="96"/>
      <c r="NVC82" s="96"/>
      <c r="NVD82" s="96"/>
      <c r="NVE82" s="96"/>
      <c r="NVF82" s="96"/>
      <c r="NVG82" s="96"/>
      <c r="NVH82" s="96"/>
      <c r="NVI82" s="96"/>
      <c r="NVJ82" s="96"/>
      <c r="NVK82" s="96"/>
      <c r="NVL82" s="96"/>
      <c r="NVM82" s="96"/>
      <c r="NVN82" s="96"/>
      <c r="NVO82" s="96"/>
      <c r="NVP82" s="96"/>
      <c r="NVQ82" s="96"/>
      <c r="NVR82" s="96"/>
      <c r="NVS82" s="96"/>
      <c r="NVT82" s="96"/>
      <c r="NVU82" s="96"/>
      <c r="NVV82" s="96"/>
      <c r="NVW82" s="96"/>
      <c r="NVX82" s="96"/>
      <c r="NVY82" s="96"/>
      <c r="NVZ82" s="96"/>
      <c r="NWA82" s="96"/>
      <c r="NWB82" s="96"/>
      <c r="NWC82" s="96"/>
      <c r="NWD82" s="96"/>
      <c r="NWE82" s="96"/>
      <c r="NWF82" s="96"/>
      <c r="NWG82" s="96"/>
      <c r="NWH82" s="96"/>
      <c r="NWI82" s="96"/>
      <c r="NWJ82" s="96"/>
      <c r="NWK82" s="96"/>
      <c r="NWL82" s="96"/>
      <c r="NWM82" s="96"/>
      <c r="NWN82" s="96"/>
      <c r="NWO82" s="96"/>
      <c r="NWP82" s="96"/>
      <c r="NWQ82" s="96"/>
      <c r="NWR82" s="96"/>
      <c r="NWS82" s="96"/>
      <c r="NWT82" s="96"/>
      <c r="NWU82" s="96"/>
      <c r="NWV82" s="96"/>
      <c r="NWW82" s="96"/>
      <c r="NWX82" s="96"/>
      <c r="NWY82" s="96"/>
      <c r="NWZ82" s="96"/>
      <c r="NXA82" s="96"/>
      <c r="NXB82" s="96"/>
      <c r="NXC82" s="96"/>
      <c r="NXD82" s="96"/>
      <c r="NXE82" s="96"/>
      <c r="NXF82" s="96"/>
      <c r="NXG82" s="96"/>
      <c r="NXH82" s="96"/>
      <c r="NXI82" s="96"/>
      <c r="NXJ82" s="96"/>
      <c r="NXK82" s="96"/>
      <c r="NXL82" s="96"/>
      <c r="NXM82" s="96"/>
      <c r="NXN82" s="96"/>
      <c r="NXO82" s="96"/>
      <c r="NXP82" s="96"/>
      <c r="NXQ82" s="96"/>
      <c r="NXR82" s="96"/>
      <c r="NXS82" s="96"/>
      <c r="NXT82" s="96"/>
      <c r="NXU82" s="96"/>
      <c r="NXV82" s="96"/>
      <c r="NXW82" s="96"/>
      <c r="NXX82" s="96"/>
      <c r="NXY82" s="96"/>
      <c r="NXZ82" s="96"/>
      <c r="NYA82" s="96"/>
      <c r="NYB82" s="96"/>
      <c r="NYC82" s="96"/>
      <c r="NYD82" s="96"/>
      <c r="NYE82" s="96"/>
      <c r="NYF82" s="96"/>
      <c r="NYG82" s="96"/>
      <c r="NYH82" s="96"/>
      <c r="NYI82" s="96"/>
      <c r="NYJ82" s="96"/>
      <c r="NYK82" s="96"/>
      <c r="NYL82" s="96"/>
      <c r="NYM82" s="96"/>
      <c r="NYN82" s="96"/>
      <c r="NYO82" s="96"/>
      <c r="NYP82" s="96"/>
      <c r="NYQ82" s="96"/>
      <c r="NYR82" s="96"/>
      <c r="NYS82" s="96"/>
      <c r="NYT82" s="96"/>
      <c r="NYU82" s="96"/>
      <c r="NYV82" s="96"/>
      <c r="NYW82" s="96"/>
      <c r="NYX82" s="96"/>
      <c r="NYY82" s="96"/>
      <c r="NYZ82" s="96"/>
      <c r="NZA82" s="96"/>
      <c r="NZB82" s="96"/>
      <c r="NZC82" s="96"/>
      <c r="NZD82" s="96"/>
      <c r="NZE82" s="96"/>
      <c r="NZF82" s="96"/>
      <c r="NZG82" s="96"/>
      <c r="NZH82" s="96"/>
      <c r="NZI82" s="96"/>
      <c r="NZJ82" s="96"/>
      <c r="NZK82" s="96"/>
      <c r="NZL82" s="96"/>
      <c r="NZM82" s="96"/>
      <c r="NZN82" s="96"/>
      <c r="NZO82" s="96"/>
      <c r="NZP82" s="96"/>
      <c r="NZQ82" s="96"/>
      <c r="NZR82" s="96"/>
      <c r="NZS82" s="96"/>
      <c r="NZT82" s="96"/>
      <c r="NZU82" s="96"/>
      <c r="NZV82" s="96"/>
      <c r="NZW82" s="96"/>
      <c r="NZX82" s="96"/>
      <c r="NZY82" s="96"/>
      <c r="NZZ82" s="96"/>
      <c r="OAA82" s="96"/>
      <c r="OAB82" s="96"/>
      <c r="OAC82" s="96"/>
      <c r="OAD82" s="96"/>
      <c r="OAE82" s="96"/>
      <c r="OAF82" s="96"/>
      <c r="OAG82" s="96"/>
      <c r="OAH82" s="96"/>
      <c r="OAI82" s="96"/>
      <c r="OAJ82" s="96"/>
      <c r="OAK82" s="96"/>
      <c r="OAL82" s="96"/>
      <c r="OAM82" s="96"/>
      <c r="OAN82" s="96"/>
      <c r="OAO82" s="96"/>
      <c r="OAP82" s="96"/>
      <c r="OAQ82" s="96"/>
      <c r="OAR82" s="96"/>
      <c r="OAS82" s="96"/>
      <c r="OAT82" s="96"/>
      <c r="OAU82" s="96"/>
      <c r="OAV82" s="96"/>
      <c r="OAW82" s="96"/>
      <c r="OAX82" s="96"/>
      <c r="OAY82" s="96"/>
      <c r="OAZ82" s="96"/>
      <c r="OBA82" s="96"/>
      <c r="OBB82" s="96"/>
      <c r="OBC82" s="96"/>
      <c r="OBD82" s="96"/>
      <c r="OBE82" s="96"/>
      <c r="OBF82" s="96"/>
      <c r="OBG82" s="96"/>
      <c r="OBH82" s="96"/>
      <c r="OBI82" s="96"/>
      <c r="OBJ82" s="96"/>
      <c r="OBK82" s="96"/>
      <c r="OBL82" s="96"/>
      <c r="OBM82" s="96"/>
      <c r="OBN82" s="96"/>
      <c r="OBO82" s="96"/>
      <c r="OBP82" s="96"/>
      <c r="OBQ82" s="96"/>
      <c r="OBR82" s="96"/>
      <c r="OBS82" s="96"/>
      <c r="OBT82" s="96"/>
      <c r="OBU82" s="96"/>
      <c r="OBV82" s="96"/>
      <c r="OBW82" s="96"/>
      <c r="OBX82" s="96"/>
      <c r="OBY82" s="96"/>
      <c r="OBZ82" s="96"/>
      <c r="OCA82" s="96"/>
      <c r="OCB82" s="96"/>
      <c r="OCC82" s="96"/>
      <c r="OCD82" s="96"/>
      <c r="OCE82" s="96"/>
      <c r="OCF82" s="96"/>
      <c r="OCG82" s="96"/>
      <c r="OCH82" s="96"/>
      <c r="OCI82" s="96"/>
      <c r="OCJ82" s="96"/>
      <c r="OCK82" s="96"/>
      <c r="OCL82" s="96"/>
      <c r="OCM82" s="96"/>
      <c r="OCN82" s="96"/>
      <c r="OCO82" s="96"/>
      <c r="OCP82" s="96"/>
      <c r="OCQ82" s="96"/>
      <c r="OCR82" s="96"/>
      <c r="OCS82" s="96"/>
      <c r="OCT82" s="96"/>
      <c r="OCU82" s="96"/>
      <c r="OCV82" s="96"/>
      <c r="OCW82" s="96"/>
      <c r="OCX82" s="96"/>
      <c r="OCY82" s="96"/>
      <c r="OCZ82" s="96"/>
      <c r="ODA82" s="96"/>
      <c r="ODB82" s="96"/>
      <c r="ODC82" s="96"/>
      <c r="ODD82" s="96"/>
      <c r="ODE82" s="96"/>
      <c r="ODF82" s="96"/>
      <c r="ODG82" s="96"/>
      <c r="ODH82" s="96"/>
      <c r="ODI82" s="96"/>
      <c r="ODJ82" s="96"/>
      <c r="ODK82" s="96"/>
      <c r="ODL82" s="96"/>
      <c r="ODM82" s="96"/>
      <c r="ODN82" s="96"/>
      <c r="ODO82" s="96"/>
      <c r="ODP82" s="96"/>
      <c r="ODQ82" s="96"/>
      <c r="ODR82" s="96"/>
      <c r="ODS82" s="96"/>
      <c r="ODT82" s="96"/>
      <c r="ODU82" s="96"/>
      <c r="ODV82" s="96"/>
      <c r="ODW82" s="96"/>
      <c r="ODX82" s="96"/>
      <c r="ODY82" s="96"/>
      <c r="ODZ82" s="96"/>
      <c r="OEA82" s="96"/>
      <c r="OEB82" s="96"/>
      <c r="OEC82" s="96"/>
      <c r="OED82" s="96"/>
      <c r="OEE82" s="96"/>
      <c r="OEF82" s="96"/>
      <c r="OEG82" s="96"/>
      <c r="OEH82" s="96"/>
      <c r="OEI82" s="96"/>
      <c r="OEJ82" s="96"/>
      <c r="OEK82" s="96"/>
      <c r="OEL82" s="96"/>
      <c r="OEM82" s="96"/>
      <c r="OEN82" s="96"/>
      <c r="OEO82" s="96"/>
      <c r="OEP82" s="96"/>
      <c r="OEQ82" s="96"/>
      <c r="OER82" s="96"/>
      <c r="OES82" s="96"/>
      <c r="OET82" s="96"/>
      <c r="OEU82" s="96"/>
      <c r="OEV82" s="96"/>
      <c r="OEW82" s="96"/>
      <c r="OEX82" s="96"/>
      <c r="OEY82" s="96"/>
      <c r="OEZ82" s="96"/>
      <c r="OFA82" s="96"/>
      <c r="OFB82" s="96"/>
      <c r="OFC82" s="96"/>
      <c r="OFD82" s="96"/>
      <c r="OFE82" s="96"/>
      <c r="OFF82" s="96"/>
      <c r="OFG82" s="96"/>
      <c r="OFH82" s="96"/>
      <c r="OFI82" s="96"/>
      <c r="OFJ82" s="96"/>
      <c r="OFK82" s="96"/>
      <c r="OFL82" s="96"/>
      <c r="OFM82" s="96"/>
      <c r="OFN82" s="96"/>
      <c r="OFO82" s="96"/>
      <c r="OFP82" s="96"/>
      <c r="OFQ82" s="96"/>
      <c r="OFR82" s="96"/>
      <c r="OFS82" s="96"/>
      <c r="OFT82" s="96"/>
      <c r="OFU82" s="96"/>
      <c r="OFV82" s="96"/>
      <c r="OFW82" s="96"/>
      <c r="OFX82" s="96"/>
      <c r="OFY82" s="96"/>
      <c r="OFZ82" s="96"/>
      <c r="OGA82" s="96"/>
      <c r="OGB82" s="96"/>
      <c r="OGC82" s="96"/>
      <c r="OGD82" s="96"/>
      <c r="OGE82" s="96"/>
      <c r="OGF82" s="96"/>
      <c r="OGG82" s="96"/>
      <c r="OGH82" s="96"/>
      <c r="OGI82" s="96"/>
      <c r="OGJ82" s="96"/>
      <c r="OGK82" s="96"/>
      <c r="OGL82" s="96"/>
      <c r="OGM82" s="96"/>
      <c r="OGN82" s="96"/>
      <c r="OGO82" s="96"/>
      <c r="OGP82" s="96"/>
      <c r="OGQ82" s="96"/>
      <c r="OGR82" s="96"/>
      <c r="OGS82" s="96"/>
      <c r="OGT82" s="96"/>
      <c r="OGU82" s="96"/>
      <c r="OGV82" s="96"/>
      <c r="OGW82" s="96"/>
      <c r="OGX82" s="96"/>
      <c r="OGY82" s="96"/>
      <c r="OGZ82" s="96"/>
      <c r="OHA82" s="96"/>
      <c r="OHB82" s="96"/>
      <c r="OHC82" s="96"/>
      <c r="OHD82" s="96"/>
      <c r="OHE82" s="96"/>
      <c r="OHF82" s="96"/>
      <c r="OHG82" s="96"/>
      <c r="OHH82" s="96"/>
      <c r="OHI82" s="96"/>
      <c r="OHJ82" s="96"/>
      <c r="OHK82" s="96"/>
      <c r="OHL82" s="96"/>
      <c r="OHM82" s="96"/>
      <c r="OHN82" s="96"/>
      <c r="OHO82" s="96"/>
      <c r="OHP82" s="96"/>
      <c r="OHQ82" s="96"/>
      <c r="OHR82" s="96"/>
      <c r="OHS82" s="96"/>
      <c r="OHT82" s="96"/>
      <c r="OHU82" s="96"/>
      <c r="OHV82" s="96"/>
      <c r="OHW82" s="96"/>
      <c r="OHX82" s="96"/>
      <c r="OHY82" s="96"/>
      <c r="OHZ82" s="96"/>
      <c r="OIA82" s="96"/>
      <c r="OIB82" s="96"/>
      <c r="OIC82" s="96"/>
      <c r="OID82" s="96"/>
      <c r="OIE82" s="96"/>
      <c r="OIF82" s="96"/>
      <c r="OIG82" s="96"/>
      <c r="OIH82" s="96"/>
      <c r="OII82" s="96"/>
      <c r="OIJ82" s="96"/>
      <c r="OIK82" s="96"/>
      <c r="OIL82" s="96"/>
      <c r="OIM82" s="96"/>
      <c r="OIN82" s="96"/>
      <c r="OIO82" s="96"/>
      <c r="OIP82" s="96"/>
      <c r="OIQ82" s="96"/>
      <c r="OIR82" s="96"/>
      <c r="OIS82" s="96"/>
      <c r="OIT82" s="96"/>
      <c r="OIU82" s="96"/>
      <c r="OIV82" s="96"/>
      <c r="OIW82" s="96"/>
      <c r="OIX82" s="96"/>
      <c r="OIY82" s="96"/>
      <c r="OIZ82" s="96"/>
      <c r="OJA82" s="96"/>
      <c r="OJB82" s="96"/>
      <c r="OJC82" s="96"/>
      <c r="OJD82" s="96"/>
      <c r="OJE82" s="96"/>
      <c r="OJF82" s="96"/>
      <c r="OJG82" s="96"/>
      <c r="OJH82" s="96"/>
      <c r="OJI82" s="96"/>
      <c r="OJJ82" s="96"/>
      <c r="OJK82" s="96"/>
      <c r="OJL82" s="96"/>
      <c r="OJM82" s="96"/>
      <c r="OJN82" s="96"/>
      <c r="OJO82" s="96"/>
      <c r="OJP82" s="96"/>
      <c r="OJQ82" s="96"/>
      <c r="OJR82" s="96"/>
      <c r="OJS82" s="96"/>
      <c r="OJT82" s="96"/>
      <c r="OJU82" s="96"/>
      <c r="OJV82" s="96"/>
      <c r="OJW82" s="96"/>
      <c r="OJX82" s="96"/>
      <c r="OJY82" s="96"/>
      <c r="OJZ82" s="96"/>
      <c r="OKA82" s="96"/>
      <c r="OKB82" s="96"/>
      <c r="OKC82" s="96"/>
      <c r="OKD82" s="96"/>
      <c r="OKE82" s="96"/>
      <c r="OKF82" s="96"/>
      <c r="OKG82" s="96"/>
      <c r="OKH82" s="96"/>
      <c r="OKI82" s="96"/>
      <c r="OKJ82" s="96"/>
      <c r="OKK82" s="96"/>
      <c r="OKL82" s="96"/>
      <c r="OKM82" s="96"/>
      <c r="OKN82" s="96"/>
      <c r="OKO82" s="96"/>
      <c r="OKP82" s="96"/>
      <c r="OKQ82" s="96"/>
      <c r="OKR82" s="96"/>
      <c r="OKS82" s="96"/>
      <c r="OKT82" s="96"/>
      <c r="OKU82" s="96"/>
      <c r="OKV82" s="96"/>
      <c r="OKW82" s="96"/>
      <c r="OKX82" s="96"/>
      <c r="OKY82" s="96"/>
      <c r="OKZ82" s="96"/>
      <c r="OLA82" s="96"/>
      <c r="OLB82" s="96"/>
      <c r="OLC82" s="96"/>
      <c r="OLD82" s="96"/>
      <c r="OLE82" s="96"/>
      <c r="OLF82" s="96"/>
      <c r="OLG82" s="96"/>
      <c r="OLH82" s="96"/>
      <c r="OLI82" s="96"/>
      <c r="OLJ82" s="96"/>
      <c r="OLK82" s="96"/>
      <c r="OLL82" s="96"/>
      <c r="OLM82" s="96"/>
      <c r="OLN82" s="96"/>
      <c r="OLO82" s="96"/>
      <c r="OLP82" s="96"/>
      <c r="OLQ82" s="96"/>
      <c r="OLR82" s="96"/>
      <c r="OLS82" s="96"/>
      <c r="OLT82" s="96"/>
      <c r="OLU82" s="96"/>
      <c r="OLV82" s="96"/>
      <c r="OLW82" s="96"/>
      <c r="OLX82" s="96"/>
      <c r="OLY82" s="96"/>
      <c r="OLZ82" s="96"/>
      <c r="OMA82" s="96"/>
      <c r="OMB82" s="96"/>
      <c r="OMC82" s="96"/>
      <c r="OMD82" s="96"/>
      <c r="OME82" s="96"/>
      <c r="OMF82" s="96"/>
      <c r="OMG82" s="96"/>
      <c r="OMH82" s="96"/>
      <c r="OMI82" s="96"/>
      <c r="OMJ82" s="96"/>
      <c r="OMK82" s="96"/>
      <c r="OML82" s="96"/>
      <c r="OMM82" s="96"/>
      <c r="OMN82" s="96"/>
      <c r="OMO82" s="96"/>
      <c r="OMP82" s="96"/>
      <c r="OMQ82" s="96"/>
      <c r="OMR82" s="96"/>
      <c r="OMS82" s="96"/>
      <c r="OMT82" s="96"/>
      <c r="OMU82" s="96"/>
      <c r="OMV82" s="96"/>
      <c r="OMW82" s="96"/>
      <c r="OMX82" s="96"/>
      <c r="OMY82" s="96"/>
      <c r="OMZ82" s="96"/>
      <c r="ONA82" s="96"/>
      <c r="ONB82" s="96"/>
      <c r="ONC82" s="96"/>
      <c r="OND82" s="96"/>
      <c r="ONE82" s="96"/>
      <c r="ONF82" s="96"/>
      <c r="ONG82" s="96"/>
      <c r="ONH82" s="96"/>
      <c r="ONI82" s="96"/>
      <c r="ONJ82" s="96"/>
      <c r="ONK82" s="96"/>
      <c r="ONL82" s="96"/>
      <c r="ONM82" s="96"/>
      <c r="ONN82" s="96"/>
      <c r="ONO82" s="96"/>
      <c r="ONP82" s="96"/>
      <c r="ONQ82" s="96"/>
      <c r="ONR82" s="96"/>
      <c r="ONS82" s="96"/>
      <c r="ONT82" s="96"/>
      <c r="ONU82" s="96"/>
      <c r="ONV82" s="96"/>
      <c r="ONW82" s="96"/>
      <c r="ONX82" s="96"/>
      <c r="ONY82" s="96"/>
      <c r="ONZ82" s="96"/>
      <c r="OOA82" s="96"/>
      <c r="OOB82" s="96"/>
      <c r="OOC82" s="96"/>
      <c r="OOD82" s="96"/>
      <c r="OOE82" s="96"/>
      <c r="OOF82" s="96"/>
      <c r="OOG82" s="96"/>
      <c r="OOH82" s="96"/>
      <c r="OOI82" s="96"/>
      <c r="OOJ82" s="96"/>
      <c r="OOK82" s="96"/>
      <c r="OOL82" s="96"/>
      <c r="OOM82" s="96"/>
      <c r="OON82" s="96"/>
      <c r="OOO82" s="96"/>
      <c r="OOP82" s="96"/>
      <c r="OOQ82" s="96"/>
      <c r="OOR82" s="96"/>
      <c r="OOS82" s="96"/>
      <c r="OOT82" s="96"/>
      <c r="OOU82" s="96"/>
      <c r="OOV82" s="96"/>
      <c r="OOW82" s="96"/>
      <c r="OOX82" s="96"/>
      <c r="OOY82" s="96"/>
      <c r="OOZ82" s="96"/>
      <c r="OPA82" s="96"/>
      <c r="OPB82" s="96"/>
      <c r="OPC82" s="96"/>
      <c r="OPD82" s="96"/>
      <c r="OPE82" s="96"/>
      <c r="OPF82" s="96"/>
      <c r="OPG82" s="96"/>
      <c r="OPH82" s="96"/>
      <c r="OPI82" s="96"/>
      <c r="OPJ82" s="96"/>
      <c r="OPK82" s="96"/>
      <c r="OPL82" s="96"/>
      <c r="OPM82" s="96"/>
      <c r="OPN82" s="96"/>
      <c r="OPO82" s="96"/>
      <c r="OPP82" s="96"/>
      <c r="OPQ82" s="96"/>
      <c r="OPR82" s="96"/>
      <c r="OPS82" s="96"/>
      <c r="OPT82" s="96"/>
      <c r="OPU82" s="96"/>
      <c r="OPV82" s="96"/>
      <c r="OPW82" s="96"/>
      <c r="OPX82" s="96"/>
      <c r="OPY82" s="96"/>
      <c r="OPZ82" s="96"/>
      <c r="OQA82" s="96"/>
      <c r="OQB82" s="96"/>
      <c r="OQC82" s="96"/>
      <c r="OQD82" s="96"/>
      <c r="OQE82" s="96"/>
      <c r="OQF82" s="96"/>
      <c r="OQG82" s="96"/>
      <c r="OQH82" s="96"/>
      <c r="OQI82" s="96"/>
      <c r="OQJ82" s="96"/>
      <c r="OQK82" s="96"/>
      <c r="OQL82" s="96"/>
      <c r="OQM82" s="96"/>
      <c r="OQN82" s="96"/>
      <c r="OQO82" s="96"/>
      <c r="OQP82" s="96"/>
      <c r="OQQ82" s="96"/>
      <c r="OQR82" s="96"/>
      <c r="OQS82" s="96"/>
      <c r="OQT82" s="96"/>
      <c r="OQU82" s="96"/>
      <c r="OQV82" s="96"/>
      <c r="OQW82" s="96"/>
      <c r="OQX82" s="96"/>
      <c r="OQY82" s="96"/>
      <c r="OQZ82" s="96"/>
      <c r="ORA82" s="96"/>
      <c r="ORB82" s="96"/>
      <c r="ORC82" s="96"/>
      <c r="ORD82" s="96"/>
      <c r="ORE82" s="96"/>
      <c r="ORF82" s="96"/>
      <c r="ORG82" s="96"/>
      <c r="ORH82" s="96"/>
      <c r="ORI82" s="96"/>
      <c r="ORJ82" s="96"/>
      <c r="ORK82" s="96"/>
      <c r="ORL82" s="96"/>
      <c r="ORM82" s="96"/>
      <c r="ORN82" s="96"/>
      <c r="ORO82" s="96"/>
      <c r="ORP82" s="96"/>
      <c r="ORQ82" s="96"/>
      <c r="ORR82" s="96"/>
      <c r="ORS82" s="96"/>
      <c r="ORT82" s="96"/>
      <c r="ORU82" s="96"/>
      <c r="ORV82" s="96"/>
      <c r="ORW82" s="96"/>
      <c r="ORX82" s="96"/>
      <c r="ORY82" s="96"/>
      <c r="ORZ82" s="96"/>
      <c r="OSA82" s="96"/>
      <c r="OSB82" s="96"/>
      <c r="OSC82" s="96"/>
      <c r="OSD82" s="96"/>
      <c r="OSE82" s="96"/>
      <c r="OSF82" s="96"/>
      <c r="OSG82" s="96"/>
      <c r="OSH82" s="96"/>
      <c r="OSI82" s="96"/>
      <c r="OSJ82" s="96"/>
      <c r="OSK82" s="96"/>
      <c r="OSL82" s="96"/>
      <c r="OSM82" s="96"/>
      <c r="OSN82" s="96"/>
      <c r="OSO82" s="96"/>
      <c r="OSP82" s="96"/>
      <c r="OSQ82" s="96"/>
      <c r="OSR82" s="96"/>
      <c r="OSS82" s="96"/>
      <c r="OST82" s="96"/>
      <c r="OSU82" s="96"/>
      <c r="OSV82" s="96"/>
      <c r="OSW82" s="96"/>
      <c r="OSX82" s="96"/>
      <c r="OSY82" s="96"/>
      <c r="OSZ82" s="96"/>
      <c r="OTA82" s="96"/>
      <c r="OTB82" s="96"/>
      <c r="OTC82" s="96"/>
      <c r="OTD82" s="96"/>
      <c r="OTE82" s="96"/>
      <c r="OTF82" s="96"/>
      <c r="OTG82" s="96"/>
      <c r="OTH82" s="96"/>
      <c r="OTI82" s="96"/>
      <c r="OTJ82" s="96"/>
      <c r="OTK82" s="96"/>
      <c r="OTL82" s="96"/>
      <c r="OTM82" s="96"/>
      <c r="OTN82" s="96"/>
      <c r="OTO82" s="96"/>
      <c r="OTP82" s="96"/>
      <c r="OTQ82" s="96"/>
      <c r="OTR82" s="96"/>
      <c r="OTS82" s="96"/>
      <c r="OTT82" s="96"/>
      <c r="OTU82" s="96"/>
      <c r="OTV82" s="96"/>
      <c r="OTW82" s="96"/>
      <c r="OTX82" s="96"/>
      <c r="OTY82" s="96"/>
      <c r="OTZ82" s="96"/>
      <c r="OUA82" s="96"/>
      <c r="OUB82" s="96"/>
      <c r="OUC82" s="96"/>
      <c r="OUD82" s="96"/>
      <c r="OUE82" s="96"/>
      <c r="OUF82" s="96"/>
      <c r="OUG82" s="96"/>
      <c r="OUH82" s="96"/>
      <c r="OUI82" s="96"/>
      <c r="OUJ82" s="96"/>
      <c r="OUK82" s="96"/>
      <c r="OUL82" s="96"/>
      <c r="OUM82" s="96"/>
      <c r="OUN82" s="96"/>
      <c r="OUO82" s="96"/>
      <c r="OUP82" s="96"/>
      <c r="OUQ82" s="96"/>
      <c r="OUR82" s="96"/>
      <c r="OUS82" s="96"/>
      <c r="OUT82" s="96"/>
      <c r="OUU82" s="96"/>
      <c r="OUV82" s="96"/>
      <c r="OUW82" s="96"/>
      <c r="OUX82" s="96"/>
      <c r="OUY82" s="96"/>
      <c r="OUZ82" s="96"/>
      <c r="OVA82" s="96"/>
      <c r="OVB82" s="96"/>
      <c r="OVC82" s="96"/>
      <c r="OVD82" s="96"/>
      <c r="OVE82" s="96"/>
      <c r="OVF82" s="96"/>
      <c r="OVG82" s="96"/>
      <c r="OVH82" s="96"/>
      <c r="OVI82" s="96"/>
      <c r="OVJ82" s="96"/>
      <c r="OVK82" s="96"/>
      <c r="OVL82" s="96"/>
      <c r="OVM82" s="96"/>
      <c r="OVN82" s="96"/>
      <c r="OVO82" s="96"/>
      <c r="OVP82" s="96"/>
      <c r="OVQ82" s="96"/>
      <c r="OVR82" s="96"/>
      <c r="OVS82" s="96"/>
      <c r="OVT82" s="96"/>
      <c r="OVU82" s="96"/>
      <c r="OVV82" s="96"/>
      <c r="OVW82" s="96"/>
      <c r="OVX82" s="96"/>
      <c r="OVY82" s="96"/>
      <c r="OVZ82" s="96"/>
      <c r="OWA82" s="96"/>
      <c r="OWB82" s="96"/>
      <c r="OWC82" s="96"/>
      <c r="OWD82" s="96"/>
      <c r="OWE82" s="96"/>
      <c r="OWF82" s="96"/>
      <c r="OWG82" s="96"/>
      <c r="OWH82" s="96"/>
      <c r="OWI82" s="96"/>
      <c r="OWJ82" s="96"/>
      <c r="OWK82" s="96"/>
      <c r="OWL82" s="96"/>
      <c r="OWM82" s="96"/>
      <c r="OWN82" s="96"/>
      <c r="OWO82" s="96"/>
      <c r="OWP82" s="96"/>
      <c r="OWQ82" s="96"/>
      <c r="OWR82" s="96"/>
      <c r="OWS82" s="96"/>
      <c r="OWT82" s="96"/>
      <c r="OWU82" s="96"/>
      <c r="OWV82" s="96"/>
      <c r="OWW82" s="96"/>
      <c r="OWX82" s="96"/>
      <c r="OWY82" s="96"/>
      <c r="OWZ82" s="96"/>
      <c r="OXA82" s="96"/>
      <c r="OXB82" s="96"/>
      <c r="OXC82" s="96"/>
      <c r="OXD82" s="96"/>
      <c r="OXE82" s="96"/>
      <c r="OXF82" s="96"/>
      <c r="OXG82" s="96"/>
      <c r="OXH82" s="96"/>
      <c r="OXI82" s="96"/>
      <c r="OXJ82" s="96"/>
      <c r="OXK82" s="96"/>
      <c r="OXL82" s="96"/>
      <c r="OXM82" s="96"/>
      <c r="OXN82" s="96"/>
      <c r="OXO82" s="96"/>
      <c r="OXP82" s="96"/>
      <c r="OXQ82" s="96"/>
      <c r="OXR82" s="96"/>
      <c r="OXS82" s="96"/>
      <c r="OXT82" s="96"/>
      <c r="OXU82" s="96"/>
      <c r="OXV82" s="96"/>
      <c r="OXW82" s="96"/>
      <c r="OXX82" s="96"/>
      <c r="OXY82" s="96"/>
      <c r="OXZ82" s="96"/>
      <c r="OYA82" s="96"/>
      <c r="OYB82" s="96"/>
      <c r="OYC82" s="96"/>
      <c r="OYD82" s="96"/>
      <c r="OYE82" s="96"/>
      <c r="OYF82" s="96"/>
      <c r="OYG82" s="96"/>
      <c r="OYH82" s="96"/>
      <c r="OYI82" s="96"/>
      <c r="OYJ82" s="96"/>
      <c r="OYK82" s="96"/>
      <c r="OYL82" s="96"/>
      <c r="OYM82" s="96"/>
      <c r="OYN82" s="96"/>
      <c r="OYO82" s="96"/>
      <c r="OYP82" s="96"/>
      <c r="OYQ82" s="96"/>
      <c r="OYR82" s="96"/>
      <c r="OYS82" s="96"/>
      <c r="OYT82" s="96"/>
      <c r="OYU82" s="96"/>
      <c r="OYV82" s="96"/>
      <c r="OYW82" s="96"/>
      <c r="OYX82" s="96"/>
      <c r="OYY82" s="96"/>
      <c r="OYZ82" s="96"/>
      <c r="OZA82" s="96"/>
      <c r="OZB82" s="96"/>
      <c r="OZC82" s="96"/>
      <c r="OZD82" s="96"/>
      <c r="OZE82" s="96"/>
      <c r="OZF82" s="96"/>
      <c r="OZG82" s="96"/>
      <c r="OZH82" s="96"/>
      <c r="OZI82" s="96"/>
      <c r="OZJ82" s="96"/>
      <c r="OZK82" s="96"/>
      <c r="OZL82" s="96"/>
      <c r="OZM82" s="96"/>
      <c r="OZN82" s="96"/>
      <c r="OZO82" s="96"/>
      <c r="OZP82" s="96"/>
      <c r="OZQ82" s="96"/>
      <c r="OZR82" s="96"/>
      <c r="OZS82" s="96"/>
      <c r="OZT82" s="96"/>
      <c r="OZU82" s="96"/>
      <c r="OZV82" s="96"/>
      <c r="OZW82" s="96"/>
      <c r="OZX82" s="96"/>
      <c r="OZY82" s="96"/>
      <c r="OZZ82" s="96"/>
      <c r="PAA82" s="96"/>
      <c r="PAB82" s="96"/>
      <c r="PAC82" s="96"/>
      <c r="PAD82" s="96"/>
      <c r="PAE82" s="96"/>
      <c r="PAF82" s="96"/>
      <c r="PAG82" s="96"/>
      <c r="PAH82" s="96"/>
      <c r="PAI82" s="96"/>
      <c r="PAJ82" s="96"/>
      <c r="PAK82" s="96"/>
      <c r="PAL82" s="96"/>
      <c r="PAM82" s="96"/>
      <c r="PAN82" s="96"/>
      <c r="PAO82" s="96"/>
      <c r="PAP82" s="96"/>
      <c r="PAQ82" s="96"/>
      <c r="PAR82" s="96"/>
      <c r="PAS82" s="96"/>
      <c r="PAT82" s="96"/>
      <c r="PAU82" s="96"/>
      <c r="PAV82" s="96"/>
      <c r="PAW82" s="96"/>
      <c r="PAX82" s="96"/>
      <c r="PAY82" s="96"/>
      <c r="PAZ82" s="96"/>
      <c r="PBA82" s="96"/>
      <c r="PBB82" s="96"/>
      <c r="PBC82" s="96"/>
      <c r="PBD82" s="96"/>
      <c r="PBE82" s="96"/>
      <c r="PBF82" s="96"/>
      <c r="PBG82" s="96"/>
      <c r="PBH82" s="96"/>
      <c r="PBI82" s="96"/>
      <c r="PBJ82" s="96"/>
      <c r="PBK82" s="96"/>
      <c r="PBL82" s="96"/>
      <c r="PBM82" s="96"/>
      <c r="PBN82" s="96"/>
      <c r="PBO82" s="96"/>
      <c r="PBP82" s="96"/>
      <c r="PBQ82" s="96"/>
      <c r="PBR82" s="96"/>
      <c r="PBS82" s="96"/>
      <c r="PBT82" s="96"/>
      <c r="PBU82" s="96"/>
      <c r="PBV82" s="96"/>
      <c r="PBW82" s="96"/>
      <c r="PBX82" s="96"/>
      <c r="PBY82" s="96"/>
      <c r="PBZ82" s="96"/>
      <c r="PCA82" s="96"/>
      <c r="PCB82" s="96"/>
      <c r="PCC82" s="96"/>
      <c r="PCD82" s="96"/>
      <c r="PCE82" s="96"/>
      <c r="PCF82" s="96"/>
      <c r="PCG82" s="96"/>
      <c r="PCH82" s="96"/>
      <c r="PCI82" s="96"/>
      <c r="PCJ82" s="96"/>
      <c r="PCK82" s="96"/>
      <c r="PCL82" s="96"/>
      <c r="PCM82" s="96"/>
      <c r="PCN82" s="96"/>
      <c r="PCO82" s="96"/>
      <c r="PCP82" s="96"/>
      <c r="PCQ82" s="96"/>
      <c r="PCR82" s="96"/>
      <c r="PCS82" s="96"/>
      <c r="PCT82" s="96"/>
      <c r="PCU82" s="96"/>
      <c r="PCV82" s="96"/>
      <c r="PCW82" s="96"/>
      <c r="PCX82" s="96"/>
      <c r="PCY82" s="96"/>
      <c r="PCZ82" s="96"/>
      <c r="PDA82" s="96"/>
      <c r="PDB82" s="96"/>
      <c r="PDC82" s="96"/>
      <c r="PDD82" s="96"/>
      <c r="PDE82" s="96"/>
      <c r="PDF82" s="96"/>
      <c r="PDG82" s="96"/>
      <c r="PDH82" s="96"/>
      <c r="PDI82" s="96"/>
      <c r="PDJ82" s="96"/>
      <c r="PDK82" s="96"/>
      <c r="PDL82" s="96"/>
      <c r="PDM82" s="96"/>
      <c r="PDN82" s="96"/>
      <c r="PDO82" s="96"/>
      <c r="PDP82" s="96"/>
      <c r="PDQ82" s="96"/>
      <c r="PDR82" s="96"/>
      <c r="PDS82" s="96"/>
      <c r="PDT82" s="96"/>
      <c r="PDU82" s="96"/>
      <c r="PDV82" s="96"/>
      <c r="PDW82" s="96"/>
      <c r="PDX82" s="96"/>
      <c r="PDY82" s="96"/>
      <c r="PDZ82" s="96"/>
      <c r="PEA82" s="96"/>
      <c r="PEB82" s="96"/>
      <c r="PEC82" s="96"/>
      <c r="PED82" s="96"/>
      <c r="PEE82" s="96"/>
      <c r="PEF82" s="96"/>
      <c r="PEG82" s="96"/>
      <c r="PEH82" s="96"/>
      <c r="PEI82" s="96"/>
      <c r="PEJ82" s="96"/>
      <c r="PEK82" s="96"/>
      <c r="PEL82" s="96"/>
      <c r="PEM82" s="96"/>
      <c r="PEN82" s="96"/>
      <c r="PEO82" s="96"/>
      <c r="PEP82" s="96"/>
      <c r="PEQ82" s="96"/>
      <c r="PER82" s="96"/>
      <c r="PES82" s="96"/>
      <c r="PET82" s="96"/>
      <c r="PEU82" s="96"/>
      <c r="PEV82" s="96"/>
      <c r="PEW82" s="96"/>
      <c r="PEX82" s="96"/>
      <c r="PEY82" s="96"/>
      <c r="PEZ82" s="96"/>
      <c r="PFA82" s="96"/>
      <c r="PFB82" s="96"/>
      <c r="PFC82" s="96"/>
      <c r="PFD82" s="96"/>
      <c r="PFE82" s="96"/>
      <c r="PFF82" s="96"/>
      <c r="PFG82" s="96"/>
      <c r="PFH82" s="96"/>
      <c r="PFI82" s="96"/>
      <c r="PFJ82" s="96"/>
      <c r="PFK82" s="96"/>
      <c r="PFL82" s="96"/>
      <c r="PFM82" s="96"/>
      <c r="PFN82" s="96"/>
      <c r="PFO82" s="96"/>
      <c r="PFP82" s="96"/>
      <c r="PFQ82" s="96"/>
      <c r="PFR82" s="96"/>
      <c r="PFS82" s="96"/>
      <c r="PFT82" s="96"/>
      <c r="PFU82" s="96"/>
      <c r="PFV82" s="96"/>
      <c r="PFW82" s="96"/>
      <c r="PFX82" s="96"/>
      <c r="PFY82" s="96"/>
      <c r="PFZ82" s="96"/>
      <c r="PGA82" s="96"/>
      <c r="PGB82" s="96"/>
      <c r="PGC82" s="96"/>
      <c r="PGD82" s="96"/>
      <c r="PGE82" s="96"/>
      <c r="PGF82" s="96"/>
      <c r="PGG82" s="96"/>
      <c r="PGH82" s="96"/>
      <c r="PGI82" s="96"/>
      <c r="PGJ82" s="96"/>
      <c r="PGK82" s="96"/>
      <c r="PGL82" s="96"/>
      <c r="PGM82" s="96"/>
      <c r="PGN82" s="96"/>
      <c r="PGO82" s="96"/>
      <c r="PGP82" s="96"/>
      <c r="PGQ82" s="96"/>
      <c r="PGR82" s="96"/>
      <c r="PGS82" s="96"/>
      <c r="PGT82" s="96"/>
      <c r="PGU82" s="96"/>
      <c r="PGV82" s="96"/>
      <c r="PGW82" s="96"/>
      <c r="PGX82" s="96"/>
      <c r="PGY82" s="96"/>
      <c r="PGZ82" s="96"/>
      <c r="PHA82" s="96"/>
      <c r="PHB82" s="96"/>
      <c r="PHC82" s="96"/>
      <c r="PHD82" s="96"/>
      <c r="PHE82" s="96"/>
      <c r="PHF82" s="96"/>
      <c r="PHG82" s="96"/>
      <c r="PHH82" s="96"/>
      <c r="PHI82" s="96"/>
      <c r="PHJ82" s="96"/>
      <c r="PHK82" s="96"/>
      <c r="PHL82" s="96"/>
      <c r="PHM82" s="96"/>
      <c r="PHN82" s="96"/>
      <c r="PHO82" s="96"/>
      <c r="PHP82" s="96"/>
      <c r="PHQ82" s="96"/>
      <c r="PHR82" s="96"/>
      <c r="PHS82" s="96"/>
      <c r="PHT82" s="96"/>
      <c r="PHU82" s="96"/>
      <c r="PHV82" s="96"/>
      <c r="PHW82" s="96"/>
      <c r="PHX82" s="96"/>
      <c r="PHY82" s="96"/>
      <c r="PHZ82" s="96"/>
      <c r="PIA82" s="96"/>
      <c r="PIB82" s="96"/>
      <c r="PIC82" s="96"/>
      <c r="PID82" s="96"/>
      <c r="PIE82" s="96"/>
      <c r="PIF82" s="96"/>
      <c r="PIG82" s="96"/>
      <c r="PIH82" s="96"/>
      <c r="PII82" s="96"/>
      <c r="PIJ82" s="96"/>
      <c r="PIK82" s="96"/>
      <c r="PIL82" s="96"/>
      <c r="PIM82" s="96"/>
      <c r="PIN82" s="96"/>
      <c r="PIO82" s="96"/>
      <c r="PIP82" s="96"/>
      <c r="PIQ82" s="96"/>
      <c r="PIR82" s="96"/>
      <c r="PIS82" s="96"/>
      <c r="PIT82" s="96"/>
      <c r="PIU82" s="96"/>
      <c r="PIV82" s="96"/>
      <c r="PIW82" s="96"/>
      <c r="PIX82" s="96"/>
      <c r="PIY82" s="96"/>
      <c r="PIZ82" s="96"/>
      <c r="PJA82" s="96"/>
      <c r="PJB82" s="96"/>
      <c r="PJC82" s="96"/>
      <c r="PJD82" s="96"/>
      <c r="PJE82" s="96"/>
      <c r="PJF82" s="96"/>
      <c r="PJG82" s="96"/>
      <c r="PJH82" s="96"/>
      <c r="PJI82" s="96"/>
      <c r="PJJ82" s="96"/>
      <c r="PJK82" s="96"/>
      <c r="PJL82" s="96"/>
      <c r="PJM82" s="96"/>
      <c r="PJN82" s="96"/>
      <c r="PJO82" s="96"/>
      <c r="PJP82" s="96"/>
      <c r="PJQ82" s="96"/>
      <c r="PJR82" s="96"/>
      <c r="PJS82" s="96"/>
      <c r="PJT82" s="96"/>
      <c r="PJU82" s="96"/>
      <c r="PJV82" s="96"/>
      <c r="PJW82" s="96"/>
      <c r="PJX82" s="96"/>
      <c r="PJY82" s="96"/>
      <c r="PJZ82" s="96"/>
      <c r="PKA82" s="96"/>
      <c r="PKB82" s="96"/>
      <c r="PKC82" s="96"/>
      <c r="PKD82" s="96"/>
      <c r="PKE82" s="96"/>
      <c r="PKF82" s="96"/>
      <c r="PKG82" s="96"/>
      <c r="PKH82" s="96"/>
      <c r="PKI82" s="96"/>
      <c r="PKJ82" s="96"/>
      <c r="PKK82" s="96"/>
      <c r="PKL82" s="96"/>
      <c r="PKM82" s="96"/>
      <c r="PKN82" s="96"/>
      <c r="PKO82" s="96"/>
      <c r="PKP82" s="96"/>
      <c r="PKQ82" s="96"/>
      <c r="PKR82" s="96"/>
      <c r="PKS82" s="96"/>
      <c r="PKT82" s="96"/>
      <c r="PKU82" s="96"/>
      <c r="PKV82" s="96"/>
      <c r="PKW82" s="96"/>
      <c r="PKX82" s="96"/>
      <c r="PKY82" s="96"/>
      <c r="PKZ82" s="96"/>
      <c r="PLA82" s="96"/>
      <c r="PLB82" s="96"/>
      <c r="PLC82" s="96"/>
      <c r="PLD82" s="96"/>
      <c r="PLE82" s="96"/>
      <c r="PLF82" s="96"/>
      <c r="PLG82" s="96"/>
      <c r="PLH82" s="96"/>
      <c r="PLI82" s="96"/>
      <c r="PLJ82" s="96"/>
      <c r="PLK82" s="96"/>
      <c r="PLL82" s="96"/>
      <c r="PLM82" s="96"/>
      <c r="PLN82" s="96"/>
      <c r="PLO82" s="96"/>
      <c r="PLP82" s="96"/>
      <c r="PLQ82" s="96"/>
      <c r="PLR82" s="96"/>
      <c r="PLS82" s="96"/>
      <c r="PLT82" s="96"/>
      <c r="PLU82" s="96"/>
      <c r="PLV82" s="96"/>
      <c r="PLW82" s="96"/>
      <c r="PLX82" s="96"/>
      <c r="PLY82" s="96"/>
      <c r="PLZ82" s="96"/>
      <c r="PMA82" s="96"/>
      <c r="PMB82" s="96"/>
      <c r="PMC82" s="96"/>
      <c r="PMD82" s="96"/>
      <c r="PME82" s="96"/>
      <c r="PMF82" s="96"/>
      <c r="PMG82" s="96"/>
      <c r="PMH82" s="96"/>
      <c r="PMI82" s="96"/>
      <c r="PMJ82" s="96"/>
      <c r="PMK82" s="96"/>
      <c r="PML82" s="96"/>
      <c r="PMM82" s="96"/>
      <c r="PMN82" s="96"/>
      <c r="PMO82" s="96"/>
      <c r="PMP82" s="96"/>
      <c r="PMQ82" s="96"/>
      <c r="PMR82" s="96"/>
      <c r="PMS82" s="96"/>
      <c r="PMT82" s="96"/>
      <c r="PMU82" s="96"/>
      <c r="PMV82" s="96"/>
      <c r="PMW82" s="96"/>
      <c r="PMX82" s="96"/>
      <c r="PMY82" s="96"/>
      <c r="PMZ82" s="96"/>
      <c r="PNA82" s="96"/>
      <c r="PNB82" s="96"/>
      <c r="PNC82" s="96"/>
      <c r="PND82" s="96"/>
      <c r="PNE82" s="96"/>
      <c r="PNF82" s="96"/>
      <c r="PNG82" s="96"/>
      <c r="PNH82" s="96"/>
      <c r="PNI82" s="96"/>
      <c r="PNJ82" s="96"/>
      <c r="PNK82" s="96"/>
      <c r="PNL82" s="96"/>
      <c r="PNM82" s="96"/>
      <c r="PNN82" s="96"/>
      <c r="PNO82" s="96"/>
      <c r="PNP82" s="96"/>
      <c r="PNQ82" s="96"/>
      <c r="PNR82" s="96"/>
      <c r="PNS82" s="96"/>
      <c r="PNT82" s="96"/>
      <c r="PNU82" s="96"/>
      <c r="PNV82" s="96"/>
      <c r="PNW82" s="96"/>
      <c r="PNX82" s="96"/>
      <c r="PNY82" s="96"/>
      <c r="PNZ82" s="96"/>
      <c r="POA82" s="96"/>
      <c r="POB82" s="96"/>
      <c r="POC82" s="96"/>
      <c r="POD82" s="96"/>
      <c r="POE82" s="96"/>
      <c r="POF82" s="96"/>
      <c r="POG82" s="96"/>
      <c r="POH82" s="96"/>
      <c r="POI82" s="96"/>
      <c r="POJ82" s="96"/>
      <c r="POK82" s="96"/>
      <c r="POL82" s="96"/>
      <c r="POM82" s="96"/>
      <c r="PON82" s="96"/>
      <c r="POO82" s="96"/>
      <c r="POP82" s="96"/>
      <c r="POQ82" s="96"/>
      <c r="POR82" s="96"/>
      <c r="POS82" s="96"/>
      <c r="POT82" s="96"/>
      <c r="POU82" s="96"/>
      <c r="POV82" s="96"/>
      <c r="POW82" s="96"/>
      <c r="POX82" s="96"/>
      <c r="POY82" s="96"/>
      <c r="POZ82" s="96"/>
      <c r="PPA82" s="96"/>
      <c r="PPB82" s="96"/>
      <c r="PPC82" s="96"/>
      <c r="PPD82" s="96"/>
      <c r="PPE82" s="96"/>
      <c r="PPF82" s="96"/>
      <c r="PPG82" s="96"/>
      <c r="PPH82" s="96"/>
      <c r="PPI82" s="96"/>
      <c r="PPJ82" s="96"/>
      <c r="PPK82" s="96"/>
      <c r="PPL82" s="96"/>
      <c r="PPM82" s="96"/>
      <c r="PPN82" s="96"/>
      <c r="PPO82" s="96"/>
      <c r="PPP82" s="96"/>
      <c r="PPQ82" s="96"/>
      <c r="PPR82" s="96"/>
      <c r="PPS82" s="96"/>
      <c r="PPT82" s="96"/>
      <c r="PPU82" s="96"/>
      <c r="PPV82" s="96"/>
      <c r="PPW82" s="96"/>
      <c r="PPX82" s="96"/>
      <c r="PPY82" s="96"/>
      <c r="PPZ82" s="96"/>
      <c r="PQA82" s="96"/>
      <c r="PQB82" s="96"/>
      <c r="PQC82" s="96"/>
      <c r="PQD82" s="96"/>
      <c r="PQE82" s="96"/>
      <c r="PQF82" s="96"/>
      <c r="PQG82" s="96"/>
      <c r="PQH82" s="96"/>
      <c r="PQI82" s="96"/>
      <c r="PQJ82" s="96"/>
      <c r="PQK82" s="96"/>
      <c r="PQL82" s="96"/>
      <c r="PQM82" s="96"/>
      <c r="PQN82" s="96"/>
      <c r="PQO82" s="96"/>
      <c r="PQP82" s="96"/>
      <c r="PQQ82" s="96"/>
      <c r="PQR82" s="96"/>
      <c r="PQS82" s="96"/>
      <c r="PQT82" s="96"/>
      <c r="PQU82" s="96"/>
      <c r="PQV82" s="96"/>
      <c r="PQW82" s="96"/>
      <c r="PQX82" s="96"/>
      <c r="PQY82" s="96"/>
      <c r="PQZ82" s="96"/>
      <c r="PRA82" s="96"/>
      <c r="PRB82" s="96"/>
      <c r="PRC82" s="96"/>
      <c r="PRD82" s="96"/>
      <c r="PRE82" s="96"/>
      <c r="PRF82" s="96"/>
      <c r="PRG82" s="96"/>
      <c r="PRH82" s="96"/>
      <c r="PRI82" s="96"/>
      <c r="PRJ82" s="96"/>
      <c r="PRK82" s="96"/>
      <c r="PRL82" s="96"/>
      <c r="PRM82" s="96"/>
      <c r="PRN82" s="96"/>
      <c r="PRO82" s="96"/>
      <c r="PRP82" s="96"/>
      <c r="PRQ82" s="96"/>
      <c r="PRR82" s="96"/>
      <c r="PRS82" s="96"/>
      <c r="PRT82" s="96"/>
      <c r="PRU82" s="96"/>
      <c r="PRV82" s="96"/>
      <c r="PRW82" s="96"/>
      <c r="PRX82" s="96"/>
      <c r="PRY82" s="96"/>
      <c r="PRZ82" s="96"/>
      <c r="PSA82" s="96"/>
      <c r="PSB82" s="96"/>
      <c r="PSC82" s="96"/>
      <c r="PSD82" s="96"/>
      <c r="PSE82" s="96"/>
      <c r="PSF82" s="96"/>
      <c r="PSG82" s="96"/>
      <c r="PSH82" s="96"/>
      <c r="PSI82" s="96"/>
      <c r="PSJ82" s="96"/>
      <c r="PSK82" s="96"/>
      <c r="PSL82" s="96"/>
      <c r="PSM82" s="96"/>
      <c r="PSN82" s="96"/>
      <c r="PSO82" s="96"/>
      <c r="PSP82" s="96"/>
      <c r="PSQ82" s="96"/>
      <c r="PSR82" s="96"/>
      <c r="PSS82" s="96"/>
      <c r="PST82" s="96"/>
      <c r="PSU82" s="96"/>
      <c r="PSV82" s="96"/>
      <c r="PSW82" s="96"/>
      <c r="PSX82" s="96"/>
      <c r="PSY82" s="96"/>
      <c r="PSZ82" s="96"/>
      <c r="PTA82" s="96"/>
      <c r="PTB82" s="96"/>
      <c r="PTC82" s="96"/>
      <c r="PTD82" s="96"/>
      <c r="PTE82" s="96"/>
      <c r="PTF82" s="96"/>
      <c r="PTG82" s="96"/>
      <c r="PTH82" s="96"/>
      <c r="PTI82" s="96"/>
      <c r="PTJ82" s="96"/>
      <c r="PTK82" s="96"/>
      <c r="PTL82" s="96"/>
      <c r="PTM82" s="96"/>
      <c r="PTN82" s="96"/>
      <c r="PTO82" s="96"/>
      <c r="PTP82" s="96"/>
      <c r="PTQ82" s="96"/>
      <c r="PTR82" s="96"/>
      <c r="PTS82" s="96"/>
      <c r="PTT82" s="96"/>
      <c r="PTU82" s="96"/>
      <c r="PTV82" s="96"/>
      <c r="PTW82" s="96"/>
      <c r="PTX82" s="96"/>
      <c r="PTY82" s="96"/>
      <c r="PTZ82" s="96"/>
      <c r="PUA82" s="96"/>
      <c r="PUB82" s="96"/>
      <c r="PUC82" s="96"/>
      <c r="PUD82" s="96"/>
      <c r="PUE82" s="96"/>
      <c r="PUF82" s="96"/>
      <c r="PUG82" s="96"/>
      <c r="PUH82" s="96"/>
      <c r="PUI82" s="96"/>
      <c r="PUJ82" s="96"/>
      <c r="PUK82" s="96"/>
      <c r="PUL82" s="96"/>
      <c r="PUM82" s="96"/>
      <c r="PUN82" s="96"/>
      <c r="PUO82" s="96"/>
      <c r="PUP82" s="96"/>
      <c r="PUQ82" s="96"/>
      <c r="PUR82" s="96"/>
      <c r="PUS82" s="96"/>
      <c r="PUT82" s="96"/>
      <c r="PUU82" s="96"/>
      <c r="PUV82" s="96"/>
      <c r="PUW82" s="96"/>
      <c r="PUX82" s="96"/>
      <c r="PUY82" s="96"/>
      <c r="PUZ82" s="96"/>
      <c r="PVA82" s="96"/>
      <c r="PVB82" s="96"/>
      <c r="PVC82" s="96"/>
      <c r="PVD82" s="96"/>
      <c r="PVE82" s="96"/>
      <c r="PVF82" s="96"/>
      <c r="PVG82" s="96"/>
      <c r="PVH82" s="96"/>
      <c r="PVI82" s="96"/>
      <c r="PVJ82" s="96"/>
      <c r="PVK82" s="96"/>
      <c r="PVL82" s="96"/>
      <c r="PVM82" s="96"/>
      <c r="PVN82" s="96"/>
      <c r="PVO82" s="96"/>
      <c r="PVP82" s="96"/>
      <c r="PVQ82" s="96"/>
      <c r="PVR82" s="96"/>
      <c r="PVS82" s="96"/>
      <c r="PVT82" s="96"/>
      <c r="PVU82" s="96"/>
      <c r="PVV82" s="96"/>
      <c r="PVW82" s="96"/>
      <c r="PVX82" s="96"/>
      <c r="PVY82" s="96"/>
      <c r="PVZ82" s="96"/>
      <c r="PWA82" s="96"/>
      <c r="PWB82" s="96"/>
      <c r="PWC82" s="96"/>
      <c r="PWD82" s="96"/>
      <c r="PWE82" s="96"/>
      <c r="PWF82" s="96"/>
      <c r="PWG82" s="96"/>
      <c r="PWH82" s="96"/>
      <c r="PWI82" s="96"/>
      <c r="PWJ82" s="96"/>
      <c r="PWK82" s="96"/>
      <c r="PWL82" s="96"/>
      <c r="PWM82" s="96"/>
      <c r="PWN82" s="96"/>
      <c r="PWO82" s="96"/>
      <c r="PWP82" s="96"/>
      <c r="PWQ82" s="96"/>
      <c r="PWR82" s="96"/>
      <c r="PWS82" s="96"/>
      <c r="PWT82" s="96"/>
      <c r="PWU82" s="96"/>
      <c r="PWV82" s="96"/>
      <c r="PWW82" s="96"/>
      <c r="PWX82" s="96"/>
      <c r="PWY82" s="96"/>
      <c r="PWZ82" s="96"/>
      <c r="PXA82" s="96"/>
      <c r="PXB82" s="96"/>
      <c r="PXC82" s="96"/>
      <c r="PXD82" s="96"/>
      <c r="PXE82" s="96"/>
      <c r="PXF82" s="96"/>
      <c r="PXG82" s="96"/>
      <c r="PXH82" s="96"/>
      <c r="PXI82" s="96"/>
      <c r="PXJ82" s="96"/>
      <c r="PXK82" s="96"/>
      <c r="PXL82" s="96"/>
      <c r="PXM82" s="96"/>
      <c r="PXN82" s="96"/>
      <c r="PXO82" s="96"/>
      <c r="PXP82" s="96"/>
      <c r="PXQ82" s="96"/>
      <c r="PXR82" s="96"/>
      <c r="PXS82" s="96"/>
      <c r="PXT82" s="96"/>
      <c r="PXU82" s="96"/>
      <c r="PXV82" s="96"/>
      <c r="PXW82" s="96"/>
      <c r="PXX82" s="96"/>
      <c r="PXY82" s="96"/>
      <c r="PXZ82" s="96"/>
      <c r="PYA82" s="96"/>
      <c r="PYB82" s="96"/>
      <c r="PYC82" s="96"/>
      <c r="PYD82" s="96"/>
      <c r="PYE82" s="96"/>
      <c r="PYF82" s="96"/>
      <c r="PYG82" s="96"/>
      <c r="PYH82" s="96"/>
      <c r="PYI82" s="96"/>
      <c r="PYJ82" s="96"/>
      <c r="PYK82" s="96"/>
      <c r="PYL82" s="96"/>
      <c r="PYM82" s="96"/>
      <c r="PYN82" s="96"/>
      <c r="PYO82" s="96"/>
      <c r="PYP82" s="96"/>
      <c r="PYQ82" s="96"/>
      <c r="PYR82" s="96"/>
      <c r="PYS82" s="96"/>
      <c r="PYT82" s="96"/>
      <c r="PYU82" s="96"/>
      <c r="PYV82" s="96"/>
      <c r="PYW82" s="96"/>
      <c r="PYX82" s="96"/>
      <c r="PYY82" s="96"/>
      <c r="PYZ82" s="96"/>
      <c r="PZA82" s="96"/>
      <c r="PZB82" s="96"/>
      <c r="PZC82" s="96"/>
      <c r="PZD82" s="96"/>
      <c r="PZE82" s="96"/>
      <c r="PZF82" s="96"/>
      <c r="PZG82" s="96"/>
      <c r="PZH82" s="96"/>
      <c r="PZI82" s="96"/>
      <c r="PZJ82" s="96"/>
      <c r="PZK82" s="96"/>
      <c r="PZL82" s="96"/>
      <c r="PZM82" s="96"/>
      <c r="PZN82" s="96"/>
      <c r="PZO82" s="96"/>
      <c r="PZP82" s="96"/>
      <c r="PZQ82" s="96"/>
      <c r="PZR82" s="96"/>
      <c r="PZS82" s="96"/>
      <c r="PZT82" s="96"/>
      <c r="PZU82" s="96"/>
      <c r="PZV82" s="96"/>
      <c r="PZW82" s="96"/>
      <c r="PZX82" s="96"/>
      <c r="PZY82" s="96"/>
      <c r="PZZ82" s="96"/>
      <c r="QAA82" s="96"/>
      <c r="QAB82" s="96"/>
      <c r="QAC82" s="96"/>
      <c r="QAD82" s="96"/>
      <c r="QAE82" s="96"/>
      <c r="QAF82" s="96"/>
      <c r="QAG82" s="96"/>
      <c r="QAH82" s="96"/>
      <c r="QAI82" s="96"/>
      <c r="QAJ82" s="96"/>
      <c r="QAK82" s="96"/>
      <c r="QAL82" s="96"/>
      <c r="QAM82" s="96"/>
      <c r="QAN82" s="96"/>
      <c r="QAO82" s="96"/>
      <c r="QAP82" s="96"/>
      <c r="QAQ82" s="96"/>
      <c r="QAR82" s="96"/>
      <c r="QAS82" s="96"/>
      <c r="QAT82" s="96"/>
      <c r="QAU82" s="96"/>
      <c r="QAV82" s="96"/>
      <c r="QAW82" s="96"/>
      <c r="QAX82" s="96"/>
      <c r="QAY82" s="96"/>
      <c r="QAZ82" s="96"/>
      <c r="QBA82" s="96"/>
      <c r="QBB82" s="96"/>
      <c r="QBC82" s="96"/>
      <c r="QBD82" s="96"/>
      <c r="QBE82" s="96"/>
      <c r="QBF82" s="96"/>
      <c r="QBG82" s="96"/>
      <c r="QBH82" s="96"/>
      <c r="QBI82" s="96"/>
      <c r="QBJ82" s="96"/>
      <c r="QBK82" s="96"/>
      <c r="QBL82" s="96"/>
      <c r="QBM82" s="96"/>
      <c r="QBN82" s="96"/>
      <c r="QBO82" s="96"/>
      <c r="QBP82" s="96"/>
      <c r="QBQ82" s="96"/>
      <c r="QBR82" s="96"/>
      <c r="QBS82" s="96"/>
      <c r="QBT82" s="96"/>
      <c r="QBU82" s="96"/>
      <c r="QBV82" s="96"/>
      <c r="QBW82" s="96"/>
      <c r="QBX82" s="96"/>
      <c r="QBY82" s="96"/>
      <c r="QBZ82" s="96"/>
      <c r="QCA82" s="96"/>
      <c r="QCB82" s="96"/>
      <c r="QCC82" s="96"/>
      <c r="QCD82" s="96"/>
      <c r="QCE82" s="96"/>
      <c r="QCF82" s="96"/>
      <c r="QCG82" s="96"/>
      <c r="QCH82" s="96"/>
      <c r="QCI82" s="96"/>
      <c r="QCJ82" s="96"/>
      <c r="QCK82" s="96"/>
      <c r="QCL82" s="96"/>
      <c r="QCM82" s="96"/>
      <c r="QCN82" s="96"/>
      <c r="QCO82" s="96"/>
      <c r="QCP82" s="96"/>
      <c r="QCQ82" s="96"/>
      <c r="QCR82" s="96"/>
      <c r="QCS82" s="96"/>
      <c r="QCT82" s="96"/>
      <c r="QCU82" s="96"/>
      <c r="QCV82" s="96"/>
      <c r="QCW82" s="96"/>
      <c r="QCX82" s="96"/>
      <c r="QCY82" s="96"/>
      <c r="QCZ82" s="96"/>
      <c r="QDA82" s="96"/>
      <c r="QDB82" s="96"/>
      <c r="QDC82" s="96"/>
      <c r="QDD82" s="96"/>
      <c r="QDE82" s="96"/>
      <c r="QDF82" s="96"/>
      <c r="QDG82" s="96"/>
      <c r="QDH82" s="96"/>
      <c r="QDI82" s="96"/>
      <c r="QDJ82" s="96"/>
      <c r="QDK82" s="96"/>
      <c r="QDL82" s="96"/>
      <c r="QDM82" s="96"/>
      <c r="QDN82" s="96"/>
      <c r="QDO82" s="96"/>
      <c r="QDP82" s="96"/>
      <c r="QDQ82" s="96"/>
      <c r="QDR82" s="96"/>
      <c r="QDS82" s="96"/>
      <c r="QDT82" s="96"/>
      <c r="QDU82" s="96"/>
      <c r="QDV82" s="96"/>
      <c r="QDW82" s="96"/>
      <c r="QDX82" s="96"/>
      <c r="QDY82" s="96"/>
      <c r="QDZ82" s="96"/>
      <c r="QEA82" s="96"/>
      <c r="QEB82" s="96"/>
      <c r="QEC82" s="96"/>
      <c r="QED82" s="96"/>
      <c r="QEE82" s="96"/>
      <c r="QEF82" s="96"/>
      <c r="QEG82" s="96"/>
      <c r="QEH82" s="96"/>
      <c r="QEI82" s="96"/>
      <c r="QEJ82" s="96"/>
      <c r="QEK82" s="96"/>
      <c r="QEL82" s="96"/>
      <c r="QEM82" s="96"/>
      <c r="QEN82" s="96"/>
      <c r="QEO82" s="96"/>
      <c r="QEP82" s="96"/>
      <c r="QEQ82" s="96"/>
      <c r="QER82" s="96"/>
      <c r="QES82" s="96"/>
      <c r="QET82" s="96"/>
      <c r="QEU82" s="96"/>
      <c r="QEV82" s="96"/>
      <c r="QEW82" s="96"/>
      <c r="QEX82" s="96"/>
      <c r="QEY82" s="96"/>
      <c r="QEZ82" s="96"/>
      <c r="QFA82" s="96"/>
      <c r="QFB82" s="96"/>
      <c r="QFC82" s="96"/>
      <c r="QFD82" s="96"/>
      <c r="QFE82" s="96"/>
      <c r="QFF82" s="96"/>
      <c r="QFG82" s="96"/>
      <c r="QFH82" s="96"/>
      <c r="QFI82" s="96"/>
      <c r="QFJ82" s="96"/>
      <c r="QFK82" s="96"/>
      <c r="QFL82" s="96"/>
      <c r="QFM82" s="96"/>
      <c r="QFN82" s="96"/>
      <c r="QFO82" s="96"/>
      <c r="QFP82" s="96"/>
      <c r="QFQ82" s="96"/>
      <c r="QFR82" s="96"/>
      <c r="QFS82" s="96"/>
      <c r="QFT82" s="96"/>
      <c r="QFU82" s="96"/>
      <c r="QFV82" s="96"/>
      <c r="QFW82" s="96"/>
      <c r="QFX82" s="96"/>
      <c r="QFY82" s="96"/>
      <c r="QFZ82" s="96"/>
      <c r="QGA82" s="96"/>
      <c r="QGB82" s="96"/>
      <c r="QGC82" s="96"/>
      <c r="QGD82" s="96"/>
      <c r="QGE82" s="96"/>
      <c r="QGF82" s="96"/>
      <c r="QGG82" s="96"/>
      <c r="QGH82" s="96"/>
      <c r="QGI82" s="96"/>
      <c r="QGJ82" s="96"/>
      <c r="QGK82" s="96"/>
      <c r="QGL82" s="96"/>
      <c r="QGM82" s="96"/>
      <c r="QGN82" s="96"/>
      <c r="QGO82" s="96"/>
      <c r="QGP82" s="96"/>
      <c r="QGQ82" s="96"/>
      <c r="QGR82" s="96"/>
      <c r="QGS82" s="96"/>
      <c r="QGT82" s="96"/>
      <c r="QGU82" s="96"/>
      <c r="QGV82" s="96"/>
      <c r="QGW82" s="96"/>
      <c r="QGX82" s="96"/>
      <c r="QGY82" s="96"/>
      <c r="QGZ82" s="96"/>
      <c r="QHA82" s="96"/>
      <c r="QHB82" s="96"/>
      <c r="QHC82" s="96"/>
      <c r="QHD82" s="96"/>
      <c r="QHE82" s="96"/>
      <c r="QHF82" s="96"/>
      <c r="QHG82" s="96"/>
      <c r="QHH82" s="96"/>
      <c r="QHI82" s="96"/>
      <c r="QHJ82" s="96"/>
      <c r="QHK82" s="96"/>
      <c r="QHL82" s="96"/>
      <c r="QHM82" s="96"/>
      <c r="QHN82" s="96"/>
      <c r="QHO82" s="96"/>
      <c r="QHP82" s="96"/>
      <c r="QHQ82" s="96"/>
      <c r="QHR82" s="96"/>
      <c r="QHS82" s="96"/>
      <c r="QHT82" s="96"/>
      <c r="QHU82" s="96"/>
      <c r="QHV82" s="96"/>
      <c r="QHW82" s="96"/>
      <c r="QHX82" s="96"/>
      <c r="QHY82" s="96"/>
      <c r="QHZ82" s="96"/>
      <c r="QIA82" s="96"/>
      <c r="QIB82" s="96"/>
      <c r="QIC82" s="96"/>
      <c r="QID82" s="96"/>
      <c r="QIE82" s="96"/>
      <c r="QIF82" s="96"/>
      <c r="QIG82" s="96"/>
      <c r="QIH82" s="96"/>
      <c r="QII82" s="96"/>
      <c r="QIJ82" s="96"/>
      <c r="QIK82" s="96"/>
      <c r="QIL82" s="96"/>
      <c r="QIM82" s="96"/>
      <c r="QIN82" s="96"/>
      <c r="QIO82" s="96"/>
      <c r="QIP82" s="96"/>
      <c r="QIQ82" s="96"/>
      <c r="QIR82" s="96"/>
      <c r="QIS82" s="96"/>
      <c r="QIT82" s="96"/>
      <c r="QIU82" s="96"/>
      <c r="QIV82" s="96"/>
      <c r="QIW82" s="96"/>
      <c r="QIX82" s="96"/>
      <c r="QIY82" s="96"/>
      <c r="QIZ82" s="96"/>
      <c r="QJA82" s="96"/>
      <c r="QJB82" s="96"/>
      <c r="QJC82" s="96"/>
      <c r="QJD82" s="96"/>
      <c r="QJE82" s="96"/>
      <c r="QJF82" s="96"/>
      <c r="QJG82" s="96"/>
      <c r="QJH82" s="96"/>
      <c r="QJI82" s="96"/>
      <c r="QJJ82" s="96"/>
      <c r="QJK82" s="96"/>
      <c r="QJL82" s="96"/>
      <c r="QJM82" s="96"/>
      <c r="QJN82" s="96"/>
      <c r="QJO82" s="96"/>
      <c r="QJP82" s="96"/>
      <c r="QJQ82" s="96"/>
      <c r="QJR82" s="96"/>
      <c r="QJS82" s="96"/>
      <c r="QJT82" s="96"/>
      <c r="QJU82" s="96"/>
      <c r="QJV82" s="96"/>
      <c r="QJW82" s="96"/>
      <c r="QJX82" s="96"/>
      <c r="QJY82" s="96"/>
      <c r="QJZ82" s="96"/>
      <c r="QKA82" s="96"/>
      <c r="QKB82" s="96"/>
      <c r="QKC82" s="96"/>
      <c r="QKD82" s="96"/>
      <c r="QKE82" s="96"/>
      <c r="QKF82" s="96"/>
      <c r="QKG82" s="96"/>
      <c r="QKH82" s="96"/>
      <c r="QKI82" s="96"/>
      <c r="QKJ82" s="96"/>
      <c r="QKK82" s="96"/>
      <c r="QKL82" s="96"/>
      <c r="QKM82" s="96"/>
      <c r="QKN82" s="96"/>
      <c r="QKO82" s="96"/>
      <c r="QKP82" s="96"/>
      <c r="QKQ82" s="96"/>
      <c r="QKR82" s="96"/>
      <c r="QKS82" s="96"/>
      <c r="QKT82" s="96"/>
      <c r="QKU82" s="96"/>
      <c r="QKV82" s="96"/>
      <c r="QKW82" s="96"/>
      <c r="QKX82" s="96"/>
      <c r="QKY82" s="96"/>
      <c r="QKZ82" s="96"/>
      <c r="QLA82" s="96"/>
      <c r="QLB82" s="96"/>
      <c r="QLC82" s="96"/>
      <c r="QLD82" s="96"/>
      <c r="QLE82" s="96"/>
      <c r="QLF82" s="96"/>
      <c r="QLG82" s="96"/>
      <c r="QLH82" s="96"/>
      <c r="QLI82" s="96"/>
      <c r="QLJ82" s="96"/>
      <c r="QLK82" s="96"/>
      <c r="QLL82" s="96"/>
      <c r="QLM82" s="96"/>
      <c r="QLN82" s="96"/>
      <c r="QLO82" s="96"/>
      <c r="QLP82" s="96"/>
      <c r="QLQ82" s="96"/>
      <c r="QLR82" s="96"/>
      <c r="QLS82" s="96"/>
      <c r="QLT82" s="96"/>
      <c r="QLU82" s="96"/>
      <c r="QLV82" s="96"/>
      <c r="QLW82" s="96"/>
      <c r="QLX82" s="96"/>
      <c r="QLY82" s="96"/>
      <c r="QLZ82" s="96"/>
      <c r="QMA82" s="96"/>
      <c r="QMB82" s="96"/>
      <c r="QMC82" s="96"/>
      <c r="QMD82" s="96"/>
      <c r="QME82" s="96"/>
      <c r="QMF82" s="96"/>
      <c r="QMG82" s="96"/>
      <c r="QMH82" s="96"/>
      <c r="QMI82" s="96"/>
      <c r="QMJ82" s="96"/>
      <c r="QMK82" s="96"/>
      <c r="QML82" s="96"/>
      <c r="QMM82" s="96"/>
      <c r="QMN82" s="96"/>
      <c r="QMO82" s="96"/>
      <c r="QMP82" s="96"/>
      <c r="QMQ82" s="96"/>
      <c r="QMR82" s="96"/>
      <c r="QMS82" s="96"/>
      <c r="QMT82" s="96"/>
      <c r="QMU82" s="96"/>
      <c r="QMV82" s="96"/>
      <c r="QMW82" s="96"/>
      <c r="QMX82" s="96"/>
      <c r="QMY82" s="96"/>
      <c r="QMZ82" s="96"/>
      <c r="QNA82" s="96"/>
      <c r="QNB82" s="96"/>
      <c r="QNC82" s="96"/>
      <c r="QND82" s="96"/>
      <c r="QNE82" s="96"/>
      <c r="QNF82" s="96"/>
      <c r="QNG82" s="96"/>
      <c r="QNH82" s="96"/>
      <c r="QNI82" s="96"/>
      <c r="QNJ82" s="96"/>
      <c r="QNK82" s="96"/>
      <c r="QNL82" s="96"/>
      <c r="QNM82" s="96"/>
      <c r="QNN82" s="96"/>
      <c r="QNO82" s="96"/>
      <c r="QNP82" s="96"/>
      <c r="QNQ82" s="96"/>
      <c r="QNR82" s="96"/>
      <c r="QNS82" s="96"/>
      <c r="QNT82" s="96"/>
      <c r="QNU82" s="96"/>
      <c r="QNV82" s="96"/>
      <c r="QNW82" s="96"/>
      <c r="QNX82" s="96"/>
      <c r="QNY82" s="96"/>
      <c r="QNZ82" s="96"/>
      <c r="QOA82" s="96"/>
      <c r="QOB82" s="96"/>
      <c r="QOC82" s="96"/>
      <c r="QOD82" s="96"/>
      <c r="QOE82" s="96"/>
      <c r="QOF82" s="96"/>
      <c r="QOG82" s="96"/>
      <c r="QOH82" s="96"/>
      <c r="QOI82" s="96"/>
      <c r="QOJ82" s="96"/>
      <c r="QOK82" s="96"/>
      <c r="QOL82" s="96"/>
      <c r="QOM82" s="96"/>
      <c r="QON82" s="96"/>
      <c r="QOO82" s="96"/>
      <c r="QOP82" s="96"/>
      <c r="QOQ82" s="96"/>
      <c r="QOR82" s="96"/>
      <c r="QOS82" s="96"/>
      <c r="QOT82" s="96"/>
      <c r="QOU82" s="96"/>
      <c r="QOV82" s="96"/>
      <c r="QOW82" s="96"/>
      <c r="QOX82" s="96"/>
      <c r="QOY82" s="96"/>
      <c r="QOZ82" s="96"/>
      <c r="QPA82" s="96"/>
      <c r="QPB82" s="96"/>
      <c r="QPC82" s="96"/>
      <c r="QPD82" s="96"/>
      <c r="QPE82" s="96"/>
      <c r="QPF82" s="96"/>
      <c r="QPG82" s="96"/>
      <c r="QPH82" s="96"/>
      <c r="QPI82" s="96"/>
      <c r="QPJ82" s="96"/>
      <c r="QPK82" s="96"/>
      <c r="QPL82" s="96"/>
      <c r="QPM82" s="96"/>
      <c r="QPN82" s="96"/>
      <c r="QPO82" s="96"/>
      <c r="QPP82" s="96"/>
      <c r="QPQ82" s="96"/>
      <c r="QPR82" s="96"/>
      <c r="QPS82" s="96"/>
      <c r="QPT82" s="96"/>
      <c r="QPU82" s="96"/>
      <c r="QPV82" s="96"/>
      <c r="QPW82" s="96"/>
      <c r="QPX82" s="96"/>
      <c r="QPY82" s="96"/>
      <c r="QPZ82" s="96"/>
      <c r="QQA82" s="96"/>
      <c r="QQB82" s="96"/>
      <c r="QQC82" s="96"/>
      <c r="QQD82" s="96"/>
      <c r="QQE82" s="96"/>
      <c r="QQF82" s="96"/>
      <c r="QQG82" s="96"/>
      <c r="QQH82" s="96"/>
      <c r="QQI82" s="96"/>
      <c r="QQJ82" s="96"/>
      <c r="QQK82" s="96"/>
      <c r="QQL82" s="96"/>
      <c r="QQM82" s="96"/>
      <c r="QQN82" s="96"/>
      <c r="QQO82" s="96"/>
      <c r="QQP82" s="96"/>
      <c r="QQQ82" s="96"/>
      <c r="QQR82" s="96"/>
      <c r="QQS82" s="96"/>
      <c r="QQT82" s="96"/>
      <c r="QQU82" s="96"/>
      <c r="QQV82" s="96"/>
      <c r="QQW82" s="96"/>
      <c r="QQX82" s="96"/>
      <c r="QQY82" s="96"/>
      <c r="QQZ82" s="96"/>
      <c r="QRA82" s="96"/>
      <c r="QRB82" s="96"/>
      <c r="QRC82" s="96"/>
      <c r="QRD82" s="96"/>
      <c r="QRE82" s="96"/>
      <c r="QRF82" s="96"/>
      <c r="QRG82" s="96"/>
      <c r="QRH82" s="96"/>
      <c r="QRI82" s="96"/>
      <c r="QRJ82" s="96"/>
      <c r="QRK82" s="96"/>
      <c r="QRL82" s="96"/>
      <c r="QRM82" s="96"/>
      <c r="QRN82" s="96"/>
      <c r="QRO82" s="96"/>
      <c r="QRP82" s="96"/>
      <c r="QRQ82" s="96"/>
      <c r="QRR82" s="96"/>
      <c r="QRS82" s="96"/>
      <c r="QRT82" s="96"/>
      <c r="QRU82" s="96"/>
      <c r="QRV82" s="96"/>
      <c r="QRW82" s="96"/>
      <c r="QRX82" s="96"/>
      <c r="QRY82" s="96"/>
      <c r="QRZ82" s="96"/>
      <c r="QSA82" s="96"/>
      <c r="QSB82" s="96"/>
      <c r="QSC82" s="96"/>
      <c r="QSD82" s="96"/>
      <c r="QSE82" s="96"/>
      <c r="QSF82" s="96"/>
      <c r="QSG82" s="96"/>
      <c r="QSH82" s="96"/>
      <c r="QSI82" s="96"/>
      <c r="QSJ82" s="96"/>
      <c r="QSK82" s="96"/>
      <c r="QSL82" s="96"/>
      <c r="QSM82" s="96"/>
      <c r="QSN82" s="96"/>
      <c r="QSO82" s="96"/>
      <c r="QSP82" s="96"/>
      <c r="QSQ82" s="96"/>
      <c r="QSR82" s="96"/>
      <c r="QSS82" s="96"/>
      <c r="QST82" s="96"/>
      <c r="QSU82" s="96"/>
      <c r="QSV82" s="96"/>
      <c r="QSW82" s="96"/>
      <c r="QSX82" s="96"/>
      <c r="QSY82" s="96"/>
      <c r="QSZ82" s="96"/>
      <c r="QTA82" s="96"/>
      <c r="QTB82" s="96"/>
      <c r="QTC82" s="96"/>
      <c r="QTD82" s="96"/>
      <c r="QTE82" s="96"/>
      <c r="QTF82" s="96"/>
      <c r="QTG82" s="96"/>
      <c r="QTH82" s="96"/>
      <c r="QTI82" s="96"/>
      <c r="QTJ82" s="96"/>
      <c r="QTK82" s="96"/>
      <c r="QTL82" s="96"/>
      <c r="QTM82" s="96"/>
      <c r="QTN82" s="96"/>
      <c r="QTO82" s="96"/>
      <c r="QTP82" s="96"/>
      <c r="QTQ82" s="96"/>
      <c r="QTR82" s="96"/>
      <c r="QTS82" s="96"/>
      <c r="QTT82" s="96"/>
      <c r="QTU82" s="96"/>
      <c r="QTV82" s="96"/>
      <c r="QTW82" s="96"/>
      <c r="QTX82" s="96"/>
      <c r="QTY82" s="96"/>
      <c r="QTZ82" s="96"/>
      <c r="QUA82" s="96"/>
      <c r="QUB82" s="96"/>
      <c r="QUC82" s="96"/>
      <c r="QUD82" s="96"/>
      <c r="QUE82" s="96"/>
      <c r="QUF82" s="96"/>
      <c r="QUG82" s="96"/>
      <c r="QUH82" s="96"/>
      <c r="QUI82" s="96"/>
      <c r="QUJ82" s="96"/>
      <c r="QUK82" s="96"/>
      <c r="QUL82" s="96"/>
      <c r="QUM82" s="96"/>
      <c r="QUN82" s="96"/>
      <c r="QUO82" s="96"/>
      <c r="QUP82" s="96"/>
      <c r="QUQ82" s="96"/>
      <c r="QUR82" s="96"/>
      <c r="QUS82" s="96"/>
      <c r="QUT82" s="96"/>
      <c r="QUU82" s="96"/>
      <c r="QUV82" s="96"/>
      <c r="QUW82" s="96"/>
      <c r="QUX82" s="96"/>
      <c r="QUY82" s="96"/>
      <c r="QUZ82" s="96"/>
      <c r="QVA82" s="96"/>
      <c r="QVB82" s="96"/>
      <c r="QVC82" s="96"/>
      <c r="QVD82" s="96"/>
      <c r="QVE82" s="96"/>
      <c r="QVF82" s="96"/>
      <c r="QVG82" s="96"/>
      <c r="QVH82" s="96"/>
      <c r="QVI82" s="96"/>
      <c r="QVJ82" s="96"/>
      <c r="QVK82" s="96"/>
      <c r="QVL82" s="96"/>
      <c r="QVM82" s="96"/>
      <c r="QVN82" s="96"/>
      <c r="QVO82" s="96"/>
      <c r="QVP82" s="96"/>
      <c r="QVQ82" s="96"/>
      <c r="QVR82" s="96"/>
      <c r="QVS82" s="96"/>
      <c r="QVT82" s="96"/>
      <c r="QVU82" s="96"/>
      <c r="QVV82" s="96"/>
      <c r="QVW82" s="96"/>
      <c r="QVX82" s="96"/>
      <c r="QVY82" s="96"/>
      <c r="QVZ82" s="96"/>
      <c r="QWA82" s="96"/>
      <c r="QWB82" s="96"/>
      <c r="QWC82" s="96"/>
      <c r="QWD82" s="96"/>
      <c r="QWE82" s="96"/>
      <c r="QWF82" s="96"/>
      <c r="QWG82" s="96"/>
      <c r="QWH82" s="96"/>
      <c r="QWI82" s="96"/>
      <c r="QWJ82" s="96"/>
      <c r="QWK82" s="96"/>
      <c r="QWL82" s="96"/>
      <c r="QWM82" s="96"/>
      <c r="QWN82" s="96"/>
      <c r="QWO82" s="96"/>
      <c r="QWP82" s="96"/>
      <c r="QWQ82" s="96"/>
      <c r="QWR82" s="96"/>
      <c r="QWS82" s="96"/>
      <c r="QWT82" s="96"/>
      <c r="QWU82" s="96"/>
      <c r="QWV82" s="96"/>
      <c r="QWW82" s="96"/>
      <c r="QWX82" s="96"/>
      <c r="QWY82" s="96"/>
      <c r="QWZ82" s="96"/>
      <c r="QXA82" s="96"/>
      <c r="QXB82" s="96"/>
      <c r="QXC82" s="96"/>
      <c r="QXD82" s="96"/>
      <c r="QXE82" s="96"/>
      <c r="QXF82" s="96"/>
      <c r="QXG82" s="96"/>
      <c r="QXH82" s="96"/>
      <c r="QXI82" s="96"/>
      <c r="QXJ82" s="96"/>
      <c r="QXK82" s="96"/>
      <c r="QXL82" s="96"/>
      <c r="QXM82" s="96"/>
      <c r="QXN82" s="96"/>
      <c r="QXO82" s="96"/>
      <c r="QXP82" s="96"/>
      <c r="QXQ82" s="96"/>
      <c r="QXR82" s="96"/>
      <c r="QXS82" s="96"/>
      <c r="QXT82" s="96"/>
      <c r="QXU82" s="96"/>
      <c r="QXV82" s="96"/>
      <c r="QXW82" s="96"/>
      <c r="QXX82" s="96"/>
      <c r="QXY82" s="96"/>
      <c r="QXZ82" s="96"/>
      <c r="QYA82" s="96"/>
      <c r="QYB82" s="96"/>
      <c r="QYC82" s="96"/>
      <c r="QYD82" s="96"/>
      <c r="QYE82" s="96"/>
      <c r="QYF82" s="96"/>
      <c r="QYG82" s="96"/>
      <c r="QYH82" s="96"/>
      <c r="QYI82" s="96"/>
      <c r="QYJ82" s="96"/>
      <c r="QYK82" s="96"/>
      <c r="QYL82" s="96"/>
      <c r="QYM82" s="96"/>
      <c r="QYN82" s="96"/>
      <c r="QYO82" s="96"/>
      <c r="QYP82" s="96"/>
      <c r="QYQ82" s="96"/>
      <c r="QYR82" s="96"/>
      <c r="QYS82" s="96"/>
      <c r="QYT82" s="96"/>
      <c r="QYU82" s="96"/>
      <c r="QYV82" s="96"/>
      <c r="QYW82" s="96"/>
      <c r="QYX82" s="96"/>
      <c r="QYY82" s="96"/>
      <c r="QYZ82" s="96"/>
      <c r="QZA82" s="96"/>
      <c r="QZB82" s="96"/>
      <c r="QZC82" s="96"/>
      <c r="QZD82" s="96"/>
      <c r="QZE82" s="96"/>
      <c r="QZF82" s="96"/>
      <c r="QZG82" s="96"/>
      <c r="QZH82" s="96"/>
      <c r="QZI82" s="96"/>
      <c r="QZJ82" s="96"/>
      <c r="QZK82" s="96"/>
      <c r="QZL82" s="96"/>
      <c r="QZM82" s="96"/>
      <c r="QZN82" s="96"/>
      <c r="QZO82" s="96"/>
      <c r="QZP82" s="96"/>
      <c r="QZQ82" s="96"/>
      <c r="QZR82" s="96"/>
      <c r="QZS82" s="96"/>
      <c r="QZT82" s="96"/>
      <c r="QZU82" s="96"/>
      <c r="QZV82" s="96"/>
      <c r="QZW82" s="96"/>
      <c r="QZX82" s="96"/>
      <c r="QZY82" s="96"/>
      <c r="QZZ82" s="96"/>
      <c r="RAA82" s="96"/>
      <c r="RAB82" s="96"/>
      <c r="RAC82" s="96"/>
      <c r="RAD82" s="96"/>
      <c r="RAE82" s="96"/>
      <c r="RAF82" s="96"/>
      <c r="RAG82" s="96"/>
      <c r="RAH82" s="96"/>
      <c r="RAI82" s="96"/>
      <c r="RAJ82" s="96"/>
      <c r="RAK82" s="96"/>
      <c r="RAL82" s="96"/>
      <c r="RAM82" s="96"/>
      <c r="RAN82" s="96"/>
      <c r="RAO82" s="96"/>
      <c r="RAP82" s="96"/>
      <c r="RAQ82" s="96"/>
      <c r="RAR82" s="96"/>
      <c r="RAS82" s="96"/>
      <c r="RAT82" s="96"/>
      <c r="RAU82" s="96"/>
      <c r="RAV82" s="96"/>
      <c r="RAW82" s="96"/>
      <c r="RAX82" s="96"/>
      <c r="RAY82" s="96"/>
      <c r="RAZ82" s="96"/>
      <c r="RBA82" s="96"/>
      <c r="RBB82" s="96"/>
      <c r="RBC82" s="96"/>
      <c r="RBD82" s="96"/>
      <c r="RBE82" s="96"/>
      <c r="RBF82" s="96"/>
      <c r="RBG82" s="96"/>
      <c r="RBH82" s="96"/>
      <c r="RBI82" s="96"/>
      <c r="RBJ82" s="96"/>
      <c r="RBK82" s="96"/>
      <c r="RBL82" s="96"/>
      <c r="RBM82" s="96"/>
      <c r="RBN82" s="96"/>
      <c r="RBO82" s="96"/>
      <c r="RBP82" s="96"/>
      <c r="RBQ82" s="96"/>
      <c r="RBR82" s="96"/>
      <c r="RBS82" s="96"/>
      <c r="RBT82" s="96"/>
      <c r="RBU82" s="96"/>
      <c r="RBV82" s="96"/>
      <c r="RBW82" s="96"/>
      <c r="RBX82" s="96"/>
      <c r="RBY82" s="96"/>
      <c r="RBZ82" s="96"/>
      <c r="RCA82" s="96"/>
      <c r="RCB82" s="96"/>
      <c r="RCC82" s="96"/>
      <c r="RCD82" s="96"/>
      <c r="RCE82" s="96"/>
      <c r="RCF82" s="96"/>
      <c r="RCG82" s="96"/>
      <c r="RCH82" s="96"/>
      <c r="RCI82" s="96"/>
      <c r="RCJ82" s="96"/>
      <c r="RCK82" s="96"/>
      <c r="RCL82" s="96"/>
      <c r="RCM82" s="96"/>
      <c r="RCN82" s="96"/>
      <c r="RCO82" s="96"/>
      <c r="RCP82" s="96"/>
      <c r="RCQ82" s="96"/>
      <c r="RCR82" s="96"/>
      <c r="RCS82" s="96"/>
      <c r="RCT82" s="96"/>
      <c r="RCU82" s="96"/>
      <c r="RCV82" s="96"/>
      <c r="RCW82" s="96"/>
      <c r="RCX82" s="96"/>
      <c r="RCY82" s="96"/>
      <c r="RCZ82" s="96"/>
      <c r="RDA82" s="96"/>
      <c r="RDB82" s="96"/>
      <c r="RDC82" s="96"/>
      <c r="RDD82" s="96"/>
      <c r="RDE82" s="96"/>
      <c r="RDF82" s="96"/>
      <c r="RDG82" s="96"/>
      <c r="RDH82" s="96"/>
      <c r="RDI82" s="96"/>
      <c r="RDJ82" s="96"/>
      <c r="RDK82" s="96"/>
      <c r="RDL82" s="96"/>
      <c r="RDM82" s="96"/>
      <c r="RDN82" s="96"/>
      <c r="RDO82" s="96"/>
      <c r="RDP82" s="96"/>
      <c r="RDQ82" s="96"/>
      <c r="RDR82" s="96"/>
      <c r="RDS82" s="96"/>
      <c r="RDT82" s="96"/>
      <c r="RDU82" s="96"/>
      <c r="RDV82" s="96"/>
      <c r="RDW82" s="96"/>
      <c r="RDX82" s="96"/>
      <c r="RDY82" s="96"/>
      <c r="RDZ82" s="96"/>
      <c r="REA82" s="96"/>
      <c r="REB82" s="96"/>
      <c r="REC82" s="96"/>
      <c r="RED82" s="96"/>
      <c r="REE82" s="96"/>
      <c r="REF82" s="96"/>
      <c r="REG82" s="96"/>
      <c r="REH82" s="96"/>
      <c r="REI82" s="96"/>
      <c r="REJ82" s="96"/>
      <c r="REK82" s="96"/>
      <c r="REL82" s="96"/>
      <c r="REM82" s="96"/>
      <c r="REN82" s="96"/>
      <c r="REO82" s="96"/>
      <c r="REP82" s="96"/>
      <c r="REQ82" s="96"/>
      <c r="RER82" s="96"/>
      <c r="RES82" s="96"/>
      <c r="RET82" s="96"/>
      <c r="REU82" s="96"/>
      <c r="REV82" s="96"/>
      <c r="REW82" s="96"/>
      <c r="REX82" s="96"/>
      <c r="REY82" s="96"/>
      <c r="REZ82" s="96"/>
      <c r="RFA82" s="96"/>
      <c r="RFB82" s="96"/>
      <c r="RFC82" s="96"/>
      <c r="RFD82" s="96"/>
      <c r="RFE82" s="96"/>
      <c r="RFF82" s="96"/>
      <c r="RFG82" s="96"/>
      <c r="RFH82" s="96"/>
      <c r="RFI82" s="96"/>
      <c r="RFJ82" s="96"/>
      <c r="RFK82" s="96"/>
      <c r="RFL82" s="96"/>
      <c r="RFM82" s="96"/>
      <c r="RFN82" s="96"/>
      <c r="RFO82" s="96"/>
      <c r="RFP82" s="96"/>
      <c r="RFQ82" s="96"/>
      <c r="RFR82" s="96"/>
      <c r="RFS82" s="96"/>
      <c r="RFT82" s="96"/>
      <c r="RFU82" s="96"/>
      <c r="RFV82" s="96"/>
      <c r="RFW82" s="96"/>
      <c r="RFX82" s="96"/>
      <c r="RFY82" s="96"/>
      <c r="RFZ82" s="96"/>
      <c r="RGA82" s="96"/>
      <c r="RGB82" s="96"/>
      <c r="RGC82" s="96"/>
      <c r="RGD82" s="96"/>
      <c r="RGE82" s="96"/>
      <c r="RGF82" s="96"/>
      <c r="RGG82" s="96"/>
      <c r="RGH82" s="96"/>
      <c r="RGI82" s="96"/>
      <c r="RGJ82" s="96"/>
      <c r="RGK82" s="96"/>
      <c r="RGL82" s="96"/>
      <c r="RGM82" s="96"/>
      <c r="RGN82" s="96"/>
      <c r="RGO82" s="96"/>
      <c r="RGP82" s="96"/>
      <c r="RGQ82" s="96"/>
      <c r="RGR82" s="96"/>
      <c r="RGS82" s="96"/>
      <c r="RGT82" s="96"/>
      <c r="RGU82" s="96"/>
      <c r="RGV82" s="96"/>
      <c r="RGW82" s="96"/>
      <c r="RGX82" s="96"/>
      <c r="RGY82" s="96"/>
      <c r="RGZ82" s="96"/>
      <c r="RHA82" s="96"/>
      <c r="RHB82" s="96"/>
      <c r="RHC82" s="96"/>
      <c r="RHD82" s="96"/>
      <c r="RHE82" s="96"/>
      <c r="RHF82" s="96"/>
      <c r="RHG82" s="96"/>
      <c r="RHH82" s="96"/>
      <c r="RHI82" s="96"/>
      <c r="RHJ82" s="96"/>
      <c r="RHK82" s="96"/>
      <c r="RHL82" s="96"/>
      <c r="RHM82" s="96"/>
      <c r="RHN82" s="96"/>
      <c r="RHO82" s="96"/>
      <c r="RHP82" s="96"/>
      <c r="RHQ82" s="96"/>
      <c r="RHR82" s="96"/>
      <c r="RHS82" s="96"/>
      <c r="RHT82" s="96"/>
      <c r="RHU82" s="96"/>
      <c r="RHV82" s="96"/>
      <c r="RHW82" s="96"/>
      <c r="RHX82" s="96"/>
      <c r="RHY82" s="96"/>
      <c r="RHZ82" s="96"/>
      <c r="RIA82" s="96"/>
      <c r="RIB82" s="96"/>
      <c r="RIC82" s="96"/>
      <c r="RID82" s="96"/>
      <c r="RIE82" s="96"/>
      <c r="RIF82" s="96"/>
      <c r="RIG82" s="96"/>
      <c r="RIH82" s="96"/>
      <c r="RII82" s="96"/>
      <c r="RIJ82" s="96"/>
      <c r="RIK82" s="96"/>
      <c r="RIL82" s="96"/>
      <c r="RIM82" s="96"/>
      <c r="RIN82" s="96"/>
      <c r="RIO82" s="96"/>
      <c r="RIP82" s="96"/>
      <c r="RIQ82" s="96"/>
      <c r="RIR82" s="96"/>
      <c r="RIS82" s="96"/>
      <c r="RIT82" s="96"/>
      <c r="RIU82" s="96"/>
      <c r="RIV82" s="96"/>
      <c r="RIW82" s="96"/>
      <c r="RIX82" s="96"/>
      <c r="RIY82" s="96"/>
      <c r="RIZ82" s="96"/>
      <c r="RJA82" s="96"/>
      <c r="RJB82" s="96"/>
      <c r="RJC82" s="96"/>
      <c r="RJD82" s="96"/>
      <c r="RJE82" s="96"/>
      <c r="RJF82" s="96"/>
      <c r="RJG82" s="96"/>
      <c r="RJH82" s="96"/>
      <c r="RJI82" s="96"/>
      <c r="RJJ82" s="96"/>
      <c r="RJK82" s="96"/>
      <c r="RJL82" s="96"/>
      <c r="RJM82" s="96"/>
      <c r="RJN82" s="96"/>
      <c r="RJO82" s="96"/>
      <c r="RJP82" s="96"/>
      <c r="RJQ82" s="96"/>
      <c r="RJR82" s="96"/>
      <c r="RJS82" s="96"/>
      <c r="RJT82" s="96"/>
      <c r="RJU82" s="96"/>
      <c r="RJV82" s="96"/>
      <c r="RJW82" s="96"/>
      <c r="RJX82" s="96"/>
      <c r="RJY82" s="96"/>
      <c r="RJZ82" s="96"/>
      <c r="RKA82" s="96"/>
      <c r="RKB82" s="96"/>
      <c r="RKC82" s="96"/>
      <c r="RKD82" s="96"/>
      <c r="RKE82" s="96"/>
      <c r="RKF82" s="96"/>
      <c r="RKG82" s="96"/>
      <c r="RKH82" s="96"/>
      <c r="RKI82" s="96"/>
      <c r="RKJ82" s="96"/>
      <c r="RKK82" s="96"/>
      <c r="RKL82" s="96"/>
      <c r="RKM82" s="96"/>
      <c r="RKN82" s="96"/>
      <c r="RKO82" s="96"/>
      <c r="RKP82" s="96"/>
      <c r="RKQ82" s="96"/>
      <c r="RKR82" s="96"/>
      <c r="RKS82" s="96"/>
      <c r="RKT82" s="96"/>
      <c r="RKU82" s="96"/>
      <c r="RKV82" s="96"/>
      <c r="RKW82" s="96"/>
      <c r="RKX82" s="96"/>
      <c r="RKY82" s="96"/>
      <c r="RKZ82" s="96"/>
      <c r="RLA82" s="96"/>
      <c r="RLB82" s="96"/>
      <c r="RLC82" s="96"/>
      <c r="RLD82" s="96"/>
      <c r="RLE82" s="96"/>
      <c r="RLF82" s="96"/>
      <c r="RLG82" s="96"/>
      <c r="RLH82" s="96"/>
      <c r="RLI82" s="96"/>
      <c r="RLJ82" s="96"/>
      <c r="RLK82" s="96"/>
      <c r="RLL82" s="96"/>
      <c r="RLM82" s="96"/>
      <c r="RLN82" s="96"/>
      <c r="RLO82" s="96"/>
      <c r="RLP82" s="96"/>
      <c r="RLQ82" s="96"/>
      <c r="RLR82" s="96"/>
      <c r="RLS82" s="96"/>
      <c r="RLT82" s="96"/>
      <c r="RLU82" s="96"/>
      <c r="RLV82" s="96"/>
      <c r="RLW82" s="96"/>
      <c r="RLX82" s="96"/>
      <c r="RLY82" s="96"/>
      <c r="RLZ82" s="96"/>
      <c r="RMA82" s="96"/>
      <c r="RMB82" s="96"/>
      <c r="RMC82" s="96"/>
      <c r="RMD82" s="96"/>
      <c r="RME82" s="96"/>
      <c r="RMF82" s="96"/>
      <c r="RMG82" s="96"/>
      <c r="RMH82" s="96"/>
      <c r="RMI82" s="96"/>
      <c r="RMJ82" s="96"/>
      <c r="RMK82" s="96"/>
      <c r="RML82" s="96"/>
      <c r="RMM82" s="96"/>
      <c r="RMN82" s="96"/>
      <c r="RMO82" s="96"/>
      <c r="RMP82" s="96"/>
      <c r="RMQ82" s="96"/>
      <c r="RMR82" s="96"/>
      <c r="RMS82" s="96"/>
      <c r="RMT82" s="96"/>
      <c r="RMU82" s="96"/>
      <c r="RMV82" s="96"/>
      <c r="RMW82" s="96"/>
      <c r="RMX82" s="96"/>
      <c r="RMY82" s="96"/>
      <c r="RMZ82" s="96"/>
      <c r="RNA82" s="96"/>
      <c r="RNB82" s="96"/>
      <c r="RNC82" s="96"/>
      <c r="RND82" s="96"/>
      <c r="RNE82" s="96"/>
      <c r="RNF82" s="96"/>
      <c r="RNG82" s="96"/>
      <c r="RNH82" s="96"/>
      <c r="RNI82" s="96"/>
      <c r="RNJ82" s="96"/>
      <c r="RNK82" s="96"/>
      <c r="RNL82" s="96"/>
      <c r="RNM82" s="96"/>
      <c r="RNN82" s="96"/>
      <c r="RNO82" s="96"/>
      <c r="RNP82" s="96"/>
      <c r="RNQ82" s="96"/>
      <c r="RNR82" s="96"/>
      <c r="RNS82" s="96"/>
      <c r="RNT82" s="96"/>
      <c r="RNU82" s="96"/>
      <c r="RNV82" s="96"/>
      <c r="RNW82" s="96"/>
      <c r="RNX82" s="96"/>
      <c r="RNY82" s="96"/>
      <c r="RNZ82" s="96"/>
      <c r="ROA82" s="96"/>
      <c r="ROB82" s="96"/>
      <c r="ROC82" s="96"/>
      <c r="ROD82" s="96"/>
      <c r="ROE82" s="96"/>
      <c r="ROF82" s="96"/>
      <c r="ROG82" s="96"/>
      <c r="ROH82" s="96"/>
      <c r="ROI82" s="96"/>
      <c r="ROJ82" s="96"/>
      <c r="ROK82" s="96"/>
      <c r="ROL82" s="96"/>
      <c r="ROM82" s="96"/>
      <c r="RON82" s="96"/>
      <c r="ROO82" s="96"/>
      <c r="ROP82" s="96"/>
      <c r="ROQ82" s="96"/>
      <c r="ROR82" s="96"/>
      <c r="ROS82" s="96"/>
      <c r="ROT82" s="96"/>
      <c r="ROU82" s="96"/>
      <c r="ROV82" s="96"/>
      <c r="ROW82" s="96"/>
      <c r="ROX82" s="96"/>
      <c r="ROY82" s="96"/>
      <c r="ROZ82" s="96"/>
      <c r="RPA82" s="96"/>
      <c r="RPB82" s="96"/>
      <c r="RPC82" s="96"/>
      <c r="RPD82" s="96"/>
      <c r="RPE82" s="96"/>
      <c r="RPF82" s="96"/>
      <c r="RPG82" s="96"/>
      <c r="RPH82" s="96"/>
      <c r="RPI82" s="96"/>
      <c r="RPJ82" s="96"/>
      <c r="RPK82" s="96"/>
      <c r="RPL82" s="96"/>
      <c r="RPM82" s="96"/>
      <c r="RPN82" s="96"/>
      <c r="RPO82" s="96"/>
      <c r="RPP82" s="96"/>
      <c r="RPQ82" s="96"/>
      <c r="RPR82" s="96"/>
      <c r="RPS82" s="96"/>
      <c r="RPT82" s="96"/>
      <c r="RPU82" s="96"/>
      <c r="RPV82" s="96"/>
      <c r="RPW82" s="96"/>
      <c r="RPX82" s="96"/>
      <c r="RPY82" s="96"/>
      <c r="RPZ82" s="96"/>
      <c r="RQA82" s="96"/>
      <c r="RQB82" s="96"/>
      <c r="RQC82" s="96"/>
      <c r="RQD82" s="96"/>
      <c r="RQE82" s="96"/>
      <c r="RQF82" s="96"/>
      <c r="RQG82" s="96"/>
      <c r="RQH82" s="96"/>
      <c r="RQI82" s="96"/>
      <c r="RQJ82" s="96"/>
      <c r="RQK82" s="96"/>
      <c r="RQL82" s="96"/>
      <c r="RQM82" s="96"/>
      <c r="RQN82" s="96"/>
      <c r="RQO82" s="96"/>
      <c r="RQP82" s="96"/>
      <c r="RQQ82" s="96"/>
      <c r="RQR82" s="96"/>
      <c r="RQS82" s="96"/>
      <c r="RQT82" s="96"/>
      <c r="RQU82" s="96"/>
      <c r="RQV82" s="96"/>
      <c r="RQW82" s="96"/>
      <c r="RQX82" s="96"/>
      <c r="RQY82" s="96"/>
      <c r="RQZ82" s="96"/>
      <c r="RRA82" s="96"/>
      <c r="RRB82" s="96"/>
      <c r="RRC82" s="96"/>
      <c r="RRD82" s="96"/>
      <c r="RRE82" s="96"/>
      <c r="RRF82" s="96"/>
      <c r="RRG82" s="96"/>
      <c r="RRH82" s="96"/>
      <c r="RRI82" s="96"/>
      <c r="RRJ82" s="96"/>
      <c r="RRK82" s="96"/>
      <c r="RRL82" s="96"/>
      <c r="RRM82" s="96"/>
      <c r="RRN82" s="96"/>
      <c r="RRO82" s="96"/>
      <c r="RRP82" s="96"/>
      <c r="RRQ82" s="96"/>
      <c r="RRR82" s="96"/>
      <c r="RRS82" s="96"/>
      <c r="RRT82" s="96"/>
      <c r="RRU82" s="96"/>
      <c r="RRV82" s="96"/>
      <c r="RRW82" s="96"/>
      <c r="RRX82" s="96"/>
      <c r="RRY82" s="96"/>
      <c r="RRZ82" s="96"/>
      <c r="RSA82" s="96"/>
      <c r="RSB82" s="96"/>
      <c r="RSC82" s="96"/>
      <c r="RSD82" s="96"/>
      <c r="RSE82" s="96"/>
      <c r="RSF82" s="96"/>
      <c r="RSG82" s="96"/>
      <c r="RSH82" s="96"/>
      <c r="RSI82" s="96"/>
      <c r="RSJ82" s="96"/>
      <c r="RSK82" s="96"/>
      <c r="RSL82" s="96"/>
      <c r="RSM82" s="96"/>
      <c r="RSN82" s="96"/>
      <c r="RSO82" s="96"/>
      <c r="RSP82" s="96"/>
      <c r="RSQ82" s="96"/>
      <c r="RSR82" s="96"/>
      <c r="RSS82" s="96"/>
      <c r="RST82" s="96"/>
      <c r="RSU82" s="96"/>
      <c r="RSV82" s="96"/>
      <c r="RSW82" s="96"/>
      <c r="RSX82" s="96"/>
      <c r="RSY82" s="96"/>
      <c r="RSZ82" s="96"/>
      <c r="RTA82" s="96"/>
      <c r="RTB82" s="96"/>
      <c r="RTC82" s="96"/>
      <c r="RTD82" s="96"/>
      <c r="RTE82" s="96"/>
      <c r="RTF82" s="96"/>
      <c r="RTG82" s="96"/>
      <c r="RTH82" s="96"/>
      <c r="RTI82" s="96"/>
      <c r="RTJ82" s="96"/>
      <c r="RTK82" s="96"/>
      <c r="RTL82" s="96"/>
      <c r="RTM82" s="96"/>
      <c r="RTN82" s="96"/>
      <c r="RTO82" s="96"/>
      <c r="RTP82" s="96"/>
      <c r="RTQ82" s="96"/>
      <c r="RTR82" s="96"/>
      <c r="RTS82" s="96"/>
      <c r="RTT82" s="96"/>
      <c r="RTU82" s="96"/>
      <c r="RTV82" s="96"/>
      <c r="RTW82" s="96"/>
      <c r="RTX82" s="96"/>
      <c r="RTY82" s="96"/>
      <c r="RTZ82" s="96"/>
      <c r="RUA82" s="96"/>
      <c r="RUB82" s="96"/>
      <c r="RUC82" s="96"/>
      <c r="RUD82" s="96"/>
      <c r="RUE82" s="96"/>
      <c r="RUF82" s="96"/>
      <c r="RUG82" s="96"/>
      <c r="RUH82" s="96"/>
      <c r="RUI82" s="96"/>
      <c r="RUJ82" s="96"/>
      <c r="RUK82" s="96"/>
      <c r="RUL82" s="96"/>
      <c r="RUM82" s="96"/>
      <c r="RUN82" s="96"/>
      <c r="RUO82" s="96"/>
      <c r="RUP82" s="96"/>
      <c r="RUQ82" s="96"/>
      <c r="RUR82" s="96"/>
      <c r="RUS82" s="96"/>
      <c r="RUT82" s="96"/>
      <c r="RUU82" s="96"/>
      <c r="RUV82" s="96"/>
      <c r="RUW82" s="96"/>
      <c r="RUX82" s="96"/>
      <c r="RUY82" s="96"/>
      <c r="RUZ82" s="96"/>
      <c r="RVA82" s="96"/>
      <c r="RVB82" s="96"/>
      <c r="RVC82" s="96"/>
      <c r="RVD82" s="96"/>
      <c r="RVE82" s="96"/>
      <c r="RVF82" s="96"/>
      <c r="RVG82" s="96"/>
      <c r="RVH82" s="96"/>
      <c r="RVI82" s="96"/>
      <c r="RVJ82" s="96"/>
      <c r="RVK82" s="96"/>
      <c r="RVL82" s="96"/>
      <c r="RVM82" s="96"/>
      <c r="RVN82" s="96"/>
      <c r="RVO82" s="96"/>
      <c r="RVP82" s="96"/>
      <c r="RVQ82" s="96"/>
      <c r="RVR82" s="96"/>
      <c r="RVS82" s="96"/>
      <c r="RVT82" s="96"/>
      <c r="RVU82" s="96"/>
      <c r="RVV82" s="96"/>
      <c r="RVW82" s="96"/>
      <c r="RVX82" s="96"/>
      <c r="RVY82" s="96"/>
      <c r="RVZ82" s="96"/>
      <c r="RWA82" s="96"/>
      <c r="RWB82" s="96"/>
      <c r="RWC82" s="96"/>
      <c r="RWD82" s="96"/>
      <c r="RWE82" s="96"/>
      <c r="RWF82" s="96"/>
      <c r="RWG82" s="96"/>
      <c r="RWH82" s="96"/>
      <c r="RWI82" s="96"/>
      <c r="RWJ82" s="96"/>
      <c r="RWK82" s="96"/>
      <c r="RWL82" s="96"/>
      <c r="RWM82" s="96"/>
      <c r="RWN82" s="96"/>
      <c r="RWO82" s="96"/>
      <c r="RWP82" s="96"/>
      <c r="RWQ82" s="96"/>
      <c r="RWR82" s="96"/>
      <c r="RWS82" s="96"/>
      <c r="RWT82" s="96"/>
      <c r="RWU82" s="96"/>
      <c r="RWV82" s="96"/>
      <c r="RWW82" s="96"/>
      <c r="RWX82" s="96"/>
      <c r="RWY82" s="96"/>
      <c r="RWZ82" s="96"/>
      <c r="RXA82" s="96"/>
      <c r="RXB82" s="96"/>
      <c r="RXC82" s="96"/>
      <c r="RXD82" s="96"/>
      <c r="RXE82" s="96"/>
      <c r="RXF82" s="96"/>
      <c r="RXG82" s="96"/>
      <c r="RXH82" s="96"/>
      <c r="RXI82" s="96"/>
      <c r="RXJ82" s="96"/>
      <c r="RXK82" s="96"/>
      <c r="RXL82" s="96"/>
      <c r="RXM82" s="96"/>
      <c r="RXN82" s="96"/>
      <c r="RXO82" s="96"/>
      <c r="RXP82" s="96"/>
      <c r="RXQ82" s="96"/>
      <c r="RXR82" s="96"/>
      <c r="RXS82" s="96"/>
      <c r="RXT82" s="96"/>
      <c r="RXU82" s="96"/>
      <c r="RXV82" s="96"/>
      <c r="RXW82" s="96"/>
      <c r="RXX82" s="96"/>
      <c r="RXY82" s="96"/>
      <c r="RXZ82" s="96"/>
      <c r="RYA82" s="96"/>
      <c r="RYB82" s="96"/>
      <c r="RYC82" s="96"/>
      <c r="RYD82" s="96"/>
      <c r="RYE82" s="96"/>
      <c r="RYF82" s="96"/>
      <c r="RYG82" s="96"/>
      <c r="RYH82" s="96"/>
      <c r="RYI82" s="96"/>
      <c r="RYJ82" s="96"/>
      <c r="RYK82" s="96"/>
      <c r="RYL82" s="96"/>
      <c r="RYM82" s="96"/>
      <c r="RYN82" s="96"/>
      <c r="RYO82" s="96"/>
      <c r="RYP82" s="96"/>
      <c r="RYQ82" s="96"/>
      <c r="RYR82" s="96"/>
      <c r="RYS82" s="96"/>
      <c r="RYT82" s="96"/>
      <c r="RYU82" s="96"/>
      <c r="RYV82" s="96"/>
      <c r="RYW82" s="96"/>
      <c r="RYX82" s="96"/>
      <c r="RYY82" s="96"/>
      <c r="RYZ82" s="96"/>
      <c r="RZA82" s="96"/>
      <c r="RZB82" s="96"/>
      <c r="RZC82" s="96"/>
      <c r="RZD82" s="96"/>
      <c r="RZE82" s="96"/>
      <c r="RZF82" s="96"/>
      <c r="RZG82" s="96"/>
      <c r="RZH82" s="96"/>
      <c r="RZI82" s="96"/>
      <c r="RZJ82" s="96"/>
      <c r="RZK82" s="96"/>
      <c r="RZL82" s="96"/>
      <c r="RZM82" s="96"/>
      <c r="RZN82" s="96"/>
      <c r="RZO82" s="96"/>
      <c r="RZP82" s="96"/>
      <c r="RZQ82" s="96"/>
      <c r="RZR82" s="96"/>
      <c r="RZS82" s="96"/>
      <c r="RZT82" s="96"/>
      <c r="RZU82" s="96"/>
      <c r="RZV82" s="96"/>
      <c r="RZW82" s="96"/>
      <c r="RZX82" s="96"/>
      <c r="RZY82" s="96"/>
      <c r="RZZ82" s="96"/>
      <c r="SAA82" s="96"/>
      <c r="SAB82" s="96"/>
      <c r="SAC82" s="96"/>
      <c r="SAD82" s="96"/>
      <c r="SAE82" s="96"/>
      <c r="SAF82" s="96"/>
      <c r="SAG82" s="96"/>
      <c r="SAH82" s="96"/>
      <c r="SAI82" s="96"/>
      <c r="SAJ82" s="96"/>
      <c r="SAK82" s="96"/>
      <c r="SAL82" s="96"/>
      <c r="SAM82" s="96"/>
      <c r="SAN82" s="96"/>
      <c r="SAO82" s="96"/>
      <c r="SAP82" s="96"/>
      <c r="SAQ82" s="96"/>
      <c r="SAR82" s="96"/>
      <c r="SAS82" s="96"/>
      <c r="SAT82" s="96"/>
      <c r="SAU82" s="96"/>
      <c r="SAV82" s="96"/>
      <c r="SAW82" s="96"/>
      <c r="SAX82" s="96"/>
      <c r="SAY82" s="96"/>
      <c r="SAZ82" s="96"/>
      <c r="SBA82" s="96"/>
      <c r="SBB82" s="96"/>
      <c r="SBC82" s="96"/>
      <c r="SBD82" s="96"/>
      <c r="SBE82" s="96"/>
      <c r="SBF82" s="96"/>
      <c r="SBG82" s="96"/>
      <c r="SBH82" s="96"/>
      <c r="SBI82" s="96"/>
      <c r="SBJ82" s="96"/>
      <c r="SBK82" s="96"/>
      <c r="SBL82" s="96"/>
      <c r="SBM82" s="96"/>
      <c r="SBN82" s="96"/>
      <c r="SBO82" s="96"/>
      <c r="SBP82" s="96"/>
      <c r="SBQ82" s="96"/>
      <c r="SBR82" s="96"/>
      <c r="SBS82" s="96"/>
      <c r="SBT82" s="96"/>
      <c r="SBU82" s="96"/>
      <c r="SBV82" s="96"/>
      <c r="SBW82" s="96"/>
      <c r="SBX82" s="96"/>
      <c r="SBY82" s="96"/>
      <c r="SBZ82" s="96"/>
      <c r="SCA82" s="96"/>
      <c r="SCB82" s="96"/>
      <c r="SCC82" s="96"/>
      <c r="SCD82" s="96"/>
      <c r="SCE82" s="96"/>
      <c r="SCF82" s="96"/>
      <c r="SCG82" s="96"/>
      <c r="SCH82" s="96"/>
      <c r="SCI82" s="96"/>
      <c r="SCJ82" s="96"/>
      <c r="SCK82" s="96"/>
      <c r="SCL82" s="96"/>
      <c r="SCM82" s="96"/>
      <c r="SCN82" s="96"/>
      <c r="SCO82" s="96"/>
      <c r="SCP82" s="96"/>
      <c r="SCQ82" s="96"/>
      <c r="SCR82" s="96"/>
      <c r="SCS82" s="96"/>
      <c r="SCT82" s="96"/>
      <c r="SCU82" s="96"/>
      <c r="SCV82" s="96"/>
      <c r="SCW82" s="96"/>
      <c r="SCX82" s="96"/>
      <c r="SCY82" s="96"/>
      <c r="SCZ82" s="96"/>
      <c r="SDA82" s="96"/>
      <c r="SDB82" s="96"/>
      <c r="SDC82" s="96"/>
      <c r="SDD82" s="96"/>
      <c r="SDE82" s="96"/>
      <c r="SDF82" s="96"/>
      <c r="SDG82" s="96"/>
      <c r="SDH82" s="96"/>
      <c r="SDI82" s="96"/>
      <c r="SDJ82" s="96"/>
      <c r="SDK82" s="96"/>
      <c r="SDL82" s="96"/>
      <c r="SDM82" s="96"/>
      <c r="SDN82" s="96"/>
      <c r="SDO82" s="96"/>
      <c r="SDP82" s="96"/>
      <c r="SDQ82" s="96"/>
      <c r="SDR82" s="96"/>
      <c r="SDS82" s="96"/>
      <c r="SDT82" s="96"/>
      <c r="SDU82" s="96"/>
      <c r="SDV82" s="96"/>
      <c r="SDW82" s="96"/>
      <c r="SDX82" s="96"/>
      <c r="SDY82" s="96"/>
      <c r="SDZ82" s="96"/>
      <c r="SEA82" s="96"/>
      <c r="SEB82" s="96"/>
      <c r="SEC82" s="96"/>
      <c r="SED82" s="96"/>
      <c r="SEE82" s="96"/>
      <c r="SEF82" s="96"/>
      <c r="SEG82" s="96"/>
      <c r="SEH82" s="96"/>
      <c r="SEI82" s="96"/>
      <c r="SEJ82" s="96"/>
      <c r="SEK82" s="96"/>
      <c r="SEL82" s="96"/>
      <c r="SEM82" s="96"/>
      <c r="SEN82" s="96"/>
      <c r="SEO82" s="96"/>
      <c r="SEP82" s="96"/>
      <c r="SEQ82" s="96"/>
      <c r="SER82" s="96"/>
      <c r="SES82" s="96"/>
      <c r="SET82" s="96"/>
      <c r="SEU82" s="96"/>
      <c r="SEV82" s="96"/>
      <c r="SEW82" s="96"/>
      <c r="SEX82" s="96"/>
      <c r="SEY82" s="96"/>
      <c r="SEZ82" s="96"/>
      <c r="SFA82" s="96"/>
      <c r="SFB82" s="96"/>
      <c r="SFC82" s="96"/>
      <c r="SFD82" s="96"/>
      <c r="SFE82" s="96"/>
      <c r="SFF82" s="96"/>
      <c r="SFG82" s="96"/>
      <c r="SFH82" s="96"/>
      <c r="SFI82" s="96"/>
      <c r="SFJ82" s="96"/>
      <c r="SFK82" s="96"/>
      <c r="SFL82" s="96"/>
      <c r="SFM82" s="96"/>
      <c r="SFN82" s="96"/>
      <c r="SFO82" s="96"/>
      <c r="SFP82" s="96"/>
      <c r="SFQ82" s="96"/>
      <c r="SFR82" s="96"/>
      <c r="SFS82" s="96"/>
      <c r="SFT82" s="96"/>
      <c r="SFU82" s="96"/>
      <c r="SFV82" s="96"/>
      <c r="SFW82" s="96"/>
      <c r="SFX82" s="96"/>
      <c r="SFY82" s="96"/>
      <c r="SFZ82" s="96"/>
      <c r="SGA82" s="96"/>
      <c r="SGB82" s="96"/>
      <c r="SGC82" s="96"/>
      <c r="SGD82" s="96"/>
      <c r="SGE82" s="96"/>
      <c r="SGF82" s="96"/>
      <c r="SGG82" s="96"/>
      <c r="SGH82" s="96"/>
      <c r="SGI82" s="96"/>
      <c r="SGJ82" s="96"/>
      <c r="SGK82" s="96"/>
      <c r="SGL82" s="96"/>
      <c r="SGM82" s="96"/>
      <c r="SGN82" s="96"/>
      <c r="SGO82" s="96"/>
      <c r="SGP82" s="96"/>
      <c r="SGQ82" s="96"/>
      <c r="SGR82" s="96"/>
      <c r="SGS82" s="96"/>
      <c r="SGT82" s="96"/>
      <c r="SGU82" s="96"/>
      <c r="SGV82" s="96"/>
      <c r="SGW82" s="96"/>
      <c r="SGX82" s="96"/>
      <c r="SGY82" s="96"/>
      <c r="SGZ82" s="96"/>
      <c r="SHA82" s="96"/>
      <c r="SHB82" s="96"/>
      <c r="SHC82" s="96"/>
      <c r="SHD82" s="96"/>
      <c r="SHE82" s="96"/>
      <c r="SHF82" s="96"/>
      <c r="SHG82" s="96"/>
      <c r="SHH82" s="96"/>
      <c r="SHI82" s="96"/>
      <c r="SHJ82" s="96"/>
      <c r="SHK82" s="96"/>
      <c r="SHL82" s="96"/>
      <c r="SHM82" s="96"/>
      <c r="SHN82" s="96"/>
      <c r="SHO82" s="96"/>
      <c r="SHP82" s="96"/>
      <c r="SHQ82" s="96"/>
      <c r="SHR82" s="96"/>
      <c r="SHS82" s="96"/>
      <c r="SHT82" s="96"/>
      <c r="SHU82" s="96"/>
      <c r="SHV82" s="96"/>
      <c r="SHW82" s="96"/>
      <c r="SHX82" s="96"/>
      <c r="SHY82" s="96"/>
      <c r="SHZ82" s="96"/>
      <c r="SIA82" s="96"/>
      <c r="SIB82" s="96"/>
      <c r="SIC82" s="96"/>
      <c r="SID82" s="96"/>
      <c r="SIE82" s="96"/>
      <c r="SIF82" s="96"/>
      <c r="SIG82" s="96"/>
      <c r="SIH82" s="96"/>
      <c r="SII82" s="96"/>
      <c r="SIJ82" s="96"/>
      <c r="SIK82" s="96"/>
      <c r="SIL82" s="96"/>
      <c r="SIM82" s="96"/>
      <c r="SIN82" s="96"/>
      <c r="SIO82" s="96"/>
      <c r="SIP82" s="96"/>
      <c r="SIQ82" s="96"/>
      <c r="SIR82" s="96"/>
      <c r="SIS82" s="96"/>
      <c r="SIT82" s="96"/>
      <c r="SIU82" s="96"/>
      <c r="SIV82" s="96"/>
      <c r="SIW82" s="96"/>
      <c r="SIX82" s="96"/>
      <c r="SIY82" s="96"/>
      <c r="SIZ82" s="96"/>
      <c r="SJA82" s="96"/>
      <c r="SJB82" s="96"/>
      <c r="SJC82" s="96"/>
      <c r="SJD82" s="96"/>
      <c r="SJE82" s="96"/>
      <c r="SJF82" s="96"/>
      <c r="SJG82" s="96"/>
      <c r="SJH82" s="96"/>
      <c r="SJI82" s="96"/>
      <c r="SJJ82" s="96"/>
      <c r="SJK82" s="96"/>
      <c r="SJL82" s="96"/>
      <c r="SJM82" s="96"/>
      <c r="SJN82" s="96"/>
      <c r="SJO82" s="96"/>
      <c r="SJP82" s="96"/>
      <c r="SJQ82" s="96"/>
      <c r="SJR82" s="96"/>
      <c r="SJS82" s="96"/>
      <c r="SJT82" s="96"/>
      <c r="SJU82" s="96"/>
      <c r="SJV82" s="96"/>
      <c r="SJW82" s="96"/>
      <c r="SJX82" s="96"/>
      <c r="SJY82" s="96"/>
      <c r="SJZ82" s="96"/>
      <c r="SKA82" s="96"/>
      <c r="SKB82" s="96"/>
      <c r="SKC82" s="96"/>
      <c r="SKD82" s="96"/>
      <c r="SKE82" s="96"/>
      <c r="SKF82" s="96"/>
      <c r="SKG82" s="96"/>
      <c r="SKH82" s="96"/>
      <c r="SKI82" s="96"/>
      <c r="SKJ82" s="96"/>
      <c r="SKK82" s="96"/>
      <c r="SKL82" s="96"/>
      <c r="SKM82" s="96"/>
      <c r="SKN82" s="96"/>
      <c r="SKO82" s="96"/>
      <c r="SKP82" s="96"/>
      <c r="SKQ82" s="96"/>
      <c r="SKR82" s="96"/>
      <c r="SKS82" s="96"/>
      <c r="SKT82" s="96"/>
      <c r="SKU82" s="96"/>
      <c r="SKV82" s="96"/>
      <c r="SKW82" s="96"/>
      <c r="SKX82" s="96"/>
      <c r="SKY82" s="96"/>
      <c r="SKZ82" s="96"/>
      <c r="SLA82" s="96"/>
      <c r="SLB82" s="96"/>
      <c r="SLC82" s="96"/>
      <c r="SLD82" s="96"/>
      <c r="SLE82" s="96"/>
      <c r="SLF82" s="96"/>
      <c r="SLG82" s="96"/>
      <c r="SLH82" s="96"/>
      <c r="SLI82" s="96"/>
      <c r="SLJ82" s="96"/>
      <c r="SLK82" s="96"/>
      <c r="SLL82" s="96"/>
      <c r="SLM82" s="96"/>
      <c r="SLN82" s="96"/>
      <c r="SLO82" s="96"/>
      <c r="SLP82" s="96"/>
      <c r="SLQ82" s="96"/>
      <c r="SLR82" s="96"/>
      <c r="SLS82" s="96"/>
      <c r="SLT82" s="96"/>
      <c r="SLU82" s="96"/>
      <c r="SLV82" s="96"/>
      <c r="SLW82" s="96"/>
      <c r="SLX82" s="96"/>
      <c r="SLY82" s="96"/>
      <c r="SLZ82" s="96"/>
      <c r="SMA82" s="96"/>
      <c r="SMB82" s="96"/>
      <c r="SMC82" s="96"/>
      <c r="SMD82" s="96"/>
      <c r="SME82" s="96"/>
      <c r="SMF82" s="96"/>
      <c r="SMG82" s="96"/>
      <c r="SMH82" s="96"/>
      <c r="SMI82" s="96"/>
      <c r="SMJ82" s="96"/>
      <c r="SMK82" s="96"/>
      <c r="SML82" s="96"/>
      <c r="SMM82" s="96"/>
      <c r="SMN82" s="96"/>
      <c r="SMO82" s="96"/>
      <c r="SMP82" s="96"/>
      <c r="SMQ82" s="96"/>
      <c r="SMR82" s="96"/>
      <c r="SMS82" s="96"/>
      <c r="SMT82" s="96"/>
      <c r="SMU82" s="96"/>
      <c r="SMV82" s="96"/>
      <c r="SMW82" s="96"/>
      <c r="SMX82" s="96"/>
      <c r="SMY82" s="96"/>
      <c r="SMZ82" s="96"/>
      <c r="SNA82" s="96"/>
      <c r="SNB82" s="96"/>
      <c r="SNC82" s="96"/>
      <c r="SND82" s="96"/>
      <c r="SNE82" s="96"/>
      <c r="SNF82" s="96"/>
      <c r="SNG82" s="96"/>
      <c r="SNH82" s="96"/>
      <c r="SNI82" s="96"/>
      <c r="SNJ82" s="96"/>
      <c r="SNK82" s="96"/>
      <c r="SNL82" s="96"/>
      <c r="SNM82" s="96"/>
      <c r="SNN82" s="96"/>
      <c r="SNO82" s="96"/>
      <c r="SNP82" s="96"/>
      <c r="SNQ82" s="96"/>
      <c r="SNR82" s="96"/>
      <c r="SNS82" s="96"/>
      <c r="SNT82" s="96"/>
      <c r="SNU82" s="96"/>
      <c r="SNV82" s="96"/>
      <c r="SNW82" s="96"/>
      <c r="SNX82" s="96"/>
      <c r="SNY82" s="96"/>
      <c r="SNZ82" s="96"/>
      <c r="SOA82" s="96"/>
      <c r="SOB82" s="96"/>
      <c r="SOC82" s="96"/>
      <c r="SOD82" s="96"/>
      <c r="SOE82" s="96"/>
      <c r="SOF82" s="96"/>
      <c r="SOG82" s="96"/>
      <c r="SOH82" s="96"/>
      <c r="SOI82" s="96"/>
      <c r="SOJ82" s="96"/>
      <c r="SOK82" s="96"/>
      <c r="SOL82" s="96"/>
      <c r="SOM82" s="96"/>
      <c r="SON82" s="96"/>
      <c r="SOO82" s="96"/>
      <c r="SOP82" s="96"/>
      <c r="SOQ82" s="96"/>
      <c r="SOR82" s="96"/>
      <c r="SOS82" s="96"/>
      <c r="SOT82" s="96"/>
      <c r="SOU82" s="96"/>
      <c r="SOV82" s="96"/>
      <c r="SOW82" s="96"/>
      <c r="SOX82" s="96"/>
      <c r="SOY82" s="96"/>
      <c r="SOZ82" s="96"/>
      <c r="SPA82" s="96"/>
      <c r="SPB82" s="96"/>
      <c r="SPC82" s="96"/>
      <c r="SPD82" s="96"/>
      <c r="SPE82" s="96"/>
      <c r="SPF82" s="96"/>
      <c r="SPG82" s="96"/>
      <c r="SPH82" s="96"/>
      <c r="SPI82" s="96"/>
      <c r="SPJ82" s="96"/>
      <c r="SPK82" s="96"/>
      <c r="SPL82" s="96"/>
      <c r="SPM82" s="96"/>
      <c r="SPN82" s="96"/>
      <c r="SPO82" s="96"/>
      <c r="SPP82" s="96"/>
      <c r="SPQ82" s="96"/>
      <c r="SPR82" s="96"/>
      <c r="SPS82" s="96"/>
      <c r="SPT82" s="96"/>
      <c r="SPU82" s="96"/>
      <c r="SPV82" s="96"/>
      <c r="SPW82" s="96"/>
      <c r="SPX82" s="96"/>
      <c r="SPY82" s="96"/>
      <c r="SPZ82" s="96"/>
      <c r="SQA82" s="96"/>
      <c r="SQB82" s="96"/>
      <c r="SQC82" s="96"/>
      <c r="SQD82" s="96"/>
      <c r="SQE82" s="96"/>
      <c r="SQF82" s="96"/>
      <c r="SQG82" s="96"/>
      <c r="SQH82" s="96"/>
      <c r="SQI82" s="96"/>
      <c r="SQJ82" s="96"/>
      <c r="SQK82" s="96"/>
      <c r="SQL82" s="96"/>
      <c r="SQM82" s="96"/>
      <c r="SQN82" s="96"/>
      <c r="SQO82" s="96"/>
      <c r="SQP82" s="96"/>
      <c r="SQQ82" s="96"/>
      <c r="SQR82" s="96"/>
      <c r="SQS82" s="96"/>
      <c r="SQT82" s="96"/>
      <c r="SQU82" s="96"/>
      <c r="SQV82" s="96"/>
      <c r="SQW82" s="96"/>
      <c r="SQX82" s="96"/>
      <c r="SQY82" s="96"/>
      <c r="SQZ82" s="96"/>
      <c r="SRA82" s="96"/>
      <c r="SRB82" s="96"/>
      <c r="SRC82" s="96"/>
      <c r="SRD82" s="96"/>
      <c r="SRE82" s="96"/>
      <c r="SRF82" s="96"/>
      <c r="SRG82" s="96"/>
      <c r="SRH82" s="96"/>
      <c r="SRI82" s="96"/>
      <c r="SRJ82" s="96"/>
      <c r="SRK82" s="96"/>
      <c r="SRL82" s="96"/>
      <c r="SRM82" s="96"/>
      <c r="SRN82" s="96"/>
      <c r="SRO82" s="96"/>
      <c r="SRP82" s="96"/>
      <c r="SRQ82" s="96"/>
      <c r="SRR82" s="96"/>
      <c r="SRS82" s="96"/>
      <c r="SRT82" s="96"/>
      <c r="SRU82" s="96"/>
      <c r="SRV82" s="96"/>
      <c r="SRW82" s="96"/>
      <c r="SRX82" s="96"/>
      <c r="SRY82" s="96"/>
      <c r="SRZ82" s="96"/>
      <c r="SSA82" s="96"/>
      <c r="SSB82" s="96"/>
      <c r="SSC82" s="96"/>
      <c r="SSD82" s="96"/>
      <c r="SSE82" s="96"/>
      <c r="SSF82" s="96"/>
      <c r="SSG82" s="96"/>
      <c r="SSH82" s="96"/>
      <c r="SSI82" s="96"/>
      <c r="SSJ82" s="96"/>
      <c r="SSK82" s="96"/>
      <c r="SSL82" s="96"/>
      <c r="SSM82" s="96"/>
      <c r="SSN82" s="96"/>
      <c r="SSO82" s="96"/>
      <c r="SSP82" s="96"/>
      <c r="SSQ82" s="96"/>
      <c r="SSR82" s="96"/>
      <c r="SSS82" s="96"/>
      <c r="SST82" s="96"/>
      <c r="SSU82" s="96"/>
      <c r="SSV82" s="96"/>
      <c r="SSW82" s="96"/>
      <c r="SSX82" s="96"/>
      <c r="SSY82" s="96"/>
      <c r="SSZ82" s="96"/>
      <c r="STA82" s="96"/>
      <c r="STB82" s="96"/>
      <c r="STC82" s="96"/>
      <c r="STD82" s="96"/>
      <c r="STE82" s="96"/>
      <c r="STF82" s="96"/>
      <c r="STG82" s="96"/>
      <c r="STH82" s="96"/>
      <c r="STI82" s="96"/>
      <c r="STJ82" s="96"/>
      <c r="STK82" s="96"/>
      <c r="STL82" s="96"/>
      <c r="STM82" s="96"/>
      <c r="STN82" s="96"/>
      <c r="STO82" s="96"/>
      <c r="STP82" s="96"/>
      <c r="STQ82" s="96"/>
      <c r="STR82" s="96"/>
      <c r="STS82" s="96"/>
      <c r="STT82" s="96"/>
      <c r="STU82" s="96"/>
      <c r="STV82" s="96"/>
      <c r="STW82" s="96"/>
      <c r="STX82" s="96"/>
      <c r="STY82" s="96"/>
      <c r="STZ82" s="96"/>
      <c r="SUA82" s="96"/>
      <c r="SUB82" s="96"/>
      <c r="SUC82" s="96"/>
      <c r="SUD82" s="96"/>
      <c r="SUE82" s="96"/>
      <c r="SUF82" s="96"/>
      <c r="SUG82" s="96"/>
      <c r="SUH82" s="96"/>
      <c r="SUI82" s="96"/>
      <c r="SUJ82" s="96"/>
      <c r="SUK82" s="96"/>
      <c r="SUL82" s="96"/>
      <c r="SUM82" s="96"/>
      <c r="SUN82" s="96"/>
      <c r="SUO82" s="96"/>
      <c r="SUP82" s="96"/>
      <c r="SUQ82" s="96"/>
      <c r="SUR82" s="96"/>
      <c r="SUS82" s="96"/>
      <c r="SUT82" s="96"/>
      <c r="SUU82" s="96"/>
      <c r="SUV82" s="96"/>
      <c r="SUW82" s="96"/>
      <c r="SUX82" s="96"/>
      <c r="SUY82" s="96"/>
      <c r="SUZ82" s="96"/>
      <c r="SVA82" s="96"/>
      <c r="SVB82" s="96"/>
      <c r="SVC82" s="96"/>
      <c r="SVD82" s="96"/>
      <c r="SVE82" s="96"/>
      <c r="SVF82" s="96"/>
      <c r="SVG82" s="96"/>
      <c r="SVH82" s="96"/>
      <c r="SVI82" s="96"/>
      <c r="SVJ82" s="96"/>
      <c r="SVK82" s="96"/>
      <c r="SVL82" s="96"/>
      <c r="SVM82" s="96"/>
      <c r="SVN82" s="96"/>
      <c r="SVO82" s="96"/>
      <c r="SVP82" s="96"/>
      <c r="SVQ82" s="96"/>
      <c r="SVR82" s="96"/>
      <c r="SVS82" s="96"/>
      <c r="SVT82" s="96"/>
      <c r="SVU82" s="96"/>
      <c r="SVV82" s="96"/>
      <c r="SVW82" s="96"/>
      <c r="SVX82" s="96"/>
      <c r="SVY82" s="96"/>
      <c r="SVZ82" s="96"/>
      <c r="SWA82" s="96"/>
      <c r="SWB82" s="96"/>
      <c r="SWC82" s="96"/>
      <c r="SWD82" s="96"/>
      <c r="SWE82" s="96"/>
      <c r="SWF82" s="96"/>
      <c r="SWG82" s="96"/>
      <c r="SWH82" s="96"/>
      <c r="SWI82" s="96"/>
      <c r="SWJ82" s="96"/>
      <c r="SWK82" s="96"/>
      <c r="SWL82" s="96"/>
      <c r="SWM82" s="96"/>
      <c r="SWN82" s="96"/>
      <c r="SWO82" s="96"/>
      <c r="SWP82" s="96"/>
      <c r="SWQ82" s="96"/>
      <c r="SWR82" s="96"/>
      <c r="SWS82" s="96"/>
      <c r="SWT82" s="96"/>
      <c r="SWU82" s="96"/>
      <c r="SWV82" s="96"/>
      <c r="SWW82" s="96"/>
      <c r="SWX82" s="96"/>
      <c r="SWY82" s="96"/>
      <c r="SWZ82" s="96"/>
      <c r="SXA82" s="96"/>
      <c r="SXB82" s="96"/>
      <c r="SXC82" s="96"/>
      <c r="SXD82" s="96"/>
      <c r="SXE82" s="96"/>
      <c r="SXF82" s="96"/>
      <c r="SXG82" s="96"/>
      <c r="SXH82" s="96"/>
      <c r="SXI82" s="96"/>
      <c r="SXJ82" s="96"/>
      <c r="SXK82" s="96"/>
      <c r="SXL82" s="96"/>
      <c r="SXM82" s="96"/>
      <c r="SXN82" s="96"/>
      <c r="SXO82" s="96"/>
      <c r="SXP82" s="96"/>
      <c r="SXQ82" s="96"/>
      <c r="SXR82" s="96"/>
      <c r="SXS82" s="96"/>
      <c r="SXT82" s="96"/>
      <c r="SXU82" s="96"/>
      <c r="SXV82" s="96"/>
      <c r="SXW82" s="96"/>
      <c r="SXX82" s="96"/>
      <c r="SXY82" s="96"/>
      <c r="SXZ82" s="96"/>
      <c r="SYA82" s="96"/>
      <c r="SYB82" s="96"/>
      <c r="SYC82" s="96"/>
      <c r="SYD82" s="96"/>
      <c r="SYE82" s="96"/>
      <c r="SYF82" s="96"/>
      <c r="SYG82" s="96"/>
      <c r="SYH82" s="96"/>
      <c r="SYI82" s="96"/>
      <c r="SYJ82" s="96"/>
      <c r="SYK82" s="96"/>
      <c r="SYL82" s="96"/>
      <c r="SYM82" s="96"/>
      <c r="SYN82" s="96"/>
      <c r="SYO82" s="96"/>
      <c r="SYP82" s="96"/>
      <c r="SYQ82" s="96"/>
      <c r="SYR82" s="96"/>
      <c r="SYS82" s="96"/>
      <c r="SYT82" s="96"/>
      <c r="SYU82" s="96"/>
      <c r="SYV82" s="96"/>
      <c r="SYW82" s="96"/>
      <c r="SYX82" s="96"/>
      <c r="SYY82" s="96"/>
      <c r="SYZ82" s="96"/>
      <c r="SZA82" s="96"/>
      <c r="SZB82" s="96"/>
      <c r="SZC82" s="96"/>
      <c r="SZD82" s="96"/>
      <c r="SZE82" s="96"/>
      <c r="SZF82" s="96"/>
      <c r="SZG82" s="96"/>
      <c r="SZH82" s="96"/>
      <c r="SZI82" s="96"/>
      <c r="SZJ82" s="96"/>
      <c r="SZK82" s="96"/>
      <c r="SZL82" s="96"/>
      <c r="SZM82" s="96"/>
      <c r="SZN82" s="96"/>
      <c r="SZO82" s="96"/>
      <c r="SZP82" s="96"/>
      <c r="SZQ82" s="96"/>
      <c r="SZR82" s="96"/>
      <c r="SZS82" s="96"/>
      <c r="SZT82" s="96"/>
      <c r="SZU82" s="96"/>
      <c r="SZV82" s="96"/>
      <c r="SZW82" s="96"/>
      <c r="SZX82" s="96"/>
      <c r="SZY82" s="96"/>
      <c r="SZZ82" s="96"/>
      <c r="TAA82" s="96"/>
      <c r="TAB82" s="96"/>
      <c r="TAC82" s="96"/>
      <c r="TAD82" s="96"/>
      <c r="TAE82" s="96"/>
      <c r="TAF82" s="96"/>
      <c r="TAG82" s="96"/>
      <c r="TAH82" s="96"/>
      <c r="TAI82" s="96"/>
      <c r="TAJ82" s="96"/>
      <c r="TAK82" s="96"/>
      <c r="TAL82" s="96"/>
      <c r="TAM82" s="96"/>
      <c r="TAN82" s="96"/>
      <c r="TAO82" s="96"/>
      <c r="TAP82" s="96"/>
      <c r="TAQ82" s="96"/>
      <c r="TAR82" s="96"/>
      <c r="TAS82" s="96"/>
      <c r="TAT82" s="96"/>
      <c r="TAU82" s="96"/>
      <c r="TAV82" s="96"/>
      <c r="TAW82" s="96"/>
      <c r="TAX82" s="96"/>
      <c r="TAY82" s="96"/>
      <c r="TAZ82" s="96"/>
      <c r="TBA82" s="96"/>
      <c r="TBB82" s="96"/>
      <c r="TBC82" s="96"/>
      <c r="TBD82" s="96"/>
      <c r="TBE82" s="96"/>
      <c r="TBF82" s="96"/>
      <c r="TBG82" s="96"/>
      <c r="TBH82" s="96"/>
      <c r="TBI82" s="96"/>
      <c r="TBJ82" s="96"/>
      <c r="TBK82" s="96"/>
      <c r="TBL82" s="96"/>
      <c r="TBM82" s="96"/>
      <c r="TBN82" s="96"/>
      <c r="TBO82" s="96"/>
      <c r="TBP82" s="96"/>
      <c r="TBQ82" s="96"/>
      <c r="TBR82" s="96"/>
      <c r="TBS82" s="96"/>
      <c r="TBT82" s="96"/>
      <c r="TBU82" s="96"/>
      <c r="TBV82" s="96"/>
      <c r="TBW82" s="96"/>
      <c r="TBX82" s="96"/>
      <c r="TBY82" s="96"/>
      <c r="TBZ82" s="96"/>
      <c r="TCA82" s="96"/>
      <c r="TCB82" s="96"/>
      <c r="TCC82" s="96"/>
      <c r="TCD82" s="96"/>
      <c r="TCE82" s="96"/>
      <c r="TCF82" s="96"/>
      <c r="TCG82" s="96"/>
      <c r="TCH82" s="96"/>
      <c r="TCI82" s="96"/>
      <c r="TCJ82" s="96"/>
      <c r="TCK82" s="96"/>
      <c r="TCL82" s="96"/>
      <c r="TCM82" s="96"/>
      <c r="TCN82" s="96"/>
      <c r="TCO82" s="96"/>
      <c r="TCP82" s="96"/>
      <c r="TCQ82" s="96"/>
      <c r="TCR82" s="96"/>
      <c r="TCS82" s="96"/>
      <c r="TCT82" s="96"/>
      <c r="TCU82" s="96"/>
      <c r="TCV82" s="96"/>
      <c r="TCW82" s="96"/>
      <c r="TCX82" s="96"/>
      <c r="TCY82" s="96"/>
      <c r="TCZ82" s="96"/>
      <c r="TDA82" s="96"/>
      <c r="TDB82" s="96"/>
      <c r="TDC82" s="96"/>
      <c r="TDD82" s="96"/>
      <c r="TDE82" s="96"/>
      <c r="TDF82" s="96"/>
      <c r="TDG82" s="96"/>
      <c r="TDH82" s="96"/>
      <c r="TDI82" s="96"/>
      <c r="TDJ82" s="96"/>
      <c r="TDK82" s="96"/>
      <c r="TDL82" s="96"/>
      <c r="TDM82" s="96"/>
      <c r="TDN82" s="96"/>
      <c r="TDO82" s="96"/>
      <c r="TDP82" s="96"/>
      <c r="TDQ82" s="96"/>
      <c r="TDR82" s="96"/>
      <c r="TDS82" s="96"/>
      <c r="TDT82" s="96"/>
      <c r="TDU82" s="96"/>
      <c r="TDV82" s="96"/>
      <c r="TDW82" s="96"/>
      <c r="TDX82" s="96"/>
      <c r="TDY82" s="96"/>
      <c r="TDZ82" s="96"/>
      <c r="TEA82" s="96"/>
      <c r="TEB82" s="96"/>
      <c r="TEC82" s="96"/>
      <c r="TED82" s="96"/>
      <c r="TEE82" s="96"/>
      <c r="TEF82" s="96"/>
      <c r="TEG82" s="96"/>
      <c r="TEH82" s="96"/>
      <c r="TEI82" s="96"/>
      <c r="TEJ82" s="96"/>
      <c r="TEK82" s="96"/>
      <c r="TEL82" s="96"/>
      <c r="TEM82" s="96"/>
      <c r="TEN82" s="96"/>
      <c r="TEO82" s="96"/>
      <c r="TEP82" s="96"/>
      <c r="TEQ82" s="96"/>
      <c r="TER82" s="96"/>
      <c r="TES82" s="96"/>
      <c r="TET82" s="96"/>
      <c r="TEU82" s="96"/>
      <c r="TEV82" s="96"/>
      <c r="TEW82" s="96"/>
      <c r="TEX82" s="96"/>
      <c r="TEY82" s="96"/>
      <c r="TEZ82" s="96"/>
      <c r="TFA82" s="96"/>
      <c r="TFB82" s="96"/>
      <c r="TFC82" s="96"/>
      <c r="TFD82" s="96"/>
      <c r="TFE82" s="96"/>
      <c r="TFF82" s="96"/>
      <c r="TFG82" s="96"/>
      <c r="TFH82" s="96"/>
      <c r="TFI82" s="96"/>
      <c r="TFJ82" s="96"/>
      <c r="TFK82" s="96"/>
      <c r="TFL82" s="96"/>
      <c r="TFM82" s="96"/>
      <c r="TFN82" s="96"/>
      <c r="TFO82" s="96"/>
      <c r="TFP82" s="96"/>
      <c r="TFQ82" s="96"/>
      <c r="TFR82" s="96"/>
      <c r="TFS82" s="96"/>
      <c r="TFT82" s="96"/>
      <c r="TFU82" s="96"/>
      <c r="TFV82" s="96"/>
      <c r="TFW82" s="96"/>
      <c r="TFX82" s="96"/>
      <c r="TFY82" s="96"/>
      <c r="TFZ82" s="96"/>
      <c r="TGA82" s="96"/>
      <c r="TGB82" s="96"/>
      <c r="TGC82" s="96"/>
      <c r="TGD82" s="96"/>
      <c r="TGE82" s="96"/>
      <c r="TGF82" s="96"/>
      <c r="TGG82" s="96"/>
      <c r="TGH82" s="96"/>
      <c r="TGI82" s="96"/>
      <c r="TGJ82" s="96"/>
      <c r="TGK82" s="96"/>
      <c r="TGL82" s="96"/>
      <c r="TGM82" s="96"/>
      <c r="TGN82" s="96"/>
      <c r="TGO82" s="96"/>
      <c r="TGP82" s="96"/>
      <c r="TGQ82" s="96"/>
      <c r="TGR82" s="96"/>
      <c r="TGS82" s="96"/>
      <c r="TGT82" s="96"/>
      <c r="TGU82" s="96"/>
      <c r="TGV82" s="96"/>
      <c r="TGW82" s="96"/>
      <c r="TGX82" s="96"/>
      <c r="TGY82" s="96"/>
      <c r="TGZ82" s="96"/>
      <c r="THA82" s="96"/>
      <c r="THB82" s="96"/>
      <c r="THC82" s="96"/>
      <c r="THD82" s="96"/>
      <c r="THE82" s="96"/>
      <c r="THF82" s="96"/>
      <c r="THG82" s="96"/>
      <c r="THH82" s="96"/>
      <c r="THI82" s="96"/>
      <c r="THJ82" s="96"/>
      <c r="THK82" s="96"/>
      <c r="THL82" s="96"/>
      <c r="THM82" s="96"/>
      <c r="THN82" s="96"/>
      <c r="THO82" s="96"/>
      <c r="THP82" s="96"/>
      <c r="THQ82" s="96"/>
      <c r="THR82" s="96"/>
      <c r="THS82" s="96"/>
      <c r="THT82" s="96"/>
      <c r="THU82" s="96"/>
      <c r="THV82" s="96"/>
      <c r="THW82" s="96"/>
      <c r="THX82" s="96"/>
      <c r="THY82" s="96"/>
      <c r="THZ82" s="96"/>
      <c r="TIA82" s="96"/>
      <c r="TIB82" s="96"/>
      <c r="TIC82" s="96"/>
      <c r="TID82" s="96"/>
      <c r="TIE82" s="96"/>
      <c r="TIF82" s="96"/>
      <c r="TIG82" s="96"/>
      <c r="TIH82" s="96"/>
      <c r="TII82" s="96"/>
      <c r="TIJ82" s="96"/>
      <c r="TIK82" s="96"/>
      <c r="TIL82" s="96"/>
      <c r="TIM82" s="96"/>
      <c r="TIN82" s="96"/>
      <c r="TIO82" s="96"/>
      <c r="TIP82" s="96"/>
      <c r="TIQ82" s="96"/>
      <c r="TIR82" s="96"/>
      <c r="TIS82" s="96"/>
      <c r="TIT82" s="96"/>
      <c r="TIU82" s="96"/>
      <c r="TIV82" s="96"/>
      <c r="TIW82" s="96"/>
      <c r="TIX82" s="96"/>
      <c r="TIY82" s="96"/>
      <c r="TIZ82" s="96"/>
      <c r="TJA82" s="96"/>
      <c r="TJB82" s="96"/>
      <c r="TJC82" s="96"/>
      <c r="TJD82" s="96"/>
      <c r="TJE82" s="96"/>
      <c r="TJF82" s="96"/>
      <c r="TJG82" s="96"/>
      <c r="TJH82" s="96"/>
      <c r="TJI82" s="96"/>
      <c r="TJJ82" s="96"/>
      <c r="TJK82" s="96"/>
      <c r="TJL82" s="96"/>
      <c r="TJM82" s="96"/>
      <c r="TJN82" s="96"/>
      <c r="TJO82" s="96"/>
      <c r="TJP82" s="96"/>
      <c r="TJQ82" s="96"/>
      <c r="TJR82" s="96"/>
      <c r="TJS82" s="96"/>
      <c r="TJT82" s="96"/>
      <c r="TJU82" s="96"/>
      <c r="TJV82" s="96"/>
      <c r="TJW82" s="96"/>
      <c r="TJX82" s="96"/>
      <c r="TJY82" s="96"/>
      <c r="TJZ82" s="96"/>
      <c r="TKA82" s="96"/>
      <c r="TKB82" s="96"/>
      <c r="TKC82" s="96"/>
      <c r="TKD82" s="96"/>
      <c r="TKE82" s="96"/>
      <c r="TKF82" s="96"/>
      <c r="TKG82" s="96"/>
      <c r="TKH82" s="96"/>
      <c r="TKI82" s="96"/>
      <c r="TKJ82" s="96"/>
      <c r="TKK82" s="96"/>
      <c r="TKL82" s="96"/>
      <c r="TKM82" s="96"/>
      <c r="TKN82" s="96"/>
      <c r="TKO82" s="96"/>
      <c r="TKP82" s="96"/>
      <c r="TKQ82" s="96"/>
      <c r="TKR82" s="96"/>
      <c r="TKS82" s="96"/>
      <c r="TKT82" s="96"/>
      <c r="TKU82" s="96"/>
      <c r="TKV82" s="96"/>
      <c r="TKW82" s="96"/>
      <c r="TKX82" s="96"/>
      <c r="TKY82" s="96"/>
      <c r="TKZ82" s="96"/>
      <c r="TLA82" s="96"/>
      <c r="TLB82" s="96"/>
      <c r="TLC82" s="96"/>
      <c r="TLD82" s="96"/>
      <c r="TLE82" s="96"/>
      <c r="TLF82" s="96"/>
      <c r="TLG82" s="96"/>
      <c r="TLH82" s="96"/>
      <c r="TLI82" s="96"/>
      <c r="TLJ82" s="96"/>
      <c r="TLK82" s="96"/>
      <c r="TLL82" s="96"/>
      <c r="TLM82" s="96"/>
      <c r="TLN82" s="96"/>
      <c r="TLO82" s="96"/>
      <c r="TLP82" s="96"/>
      <c r="TLQ82" s="96"/>
      <c r="TLR82" s="96"/>
      <c r="TLS82" s="96"/>
      <c r="TLT82" s="96"/>
      <c r="TLU82" s="96"/>
      <c r="TLV82" s="96"/>
      <c r="TLW82" s="96"/>
      <c r="TLX82" s="96"/>
      <c r="TLY82" s="96"/>
      <c r="TLZ82" s="96"/>
      <c r="TMA82" s="96"/>
      <c r="TMB82" s="96"/>
      <c r="TMC82" s="96"/>
      <c r="TMD82" s="96"/>
      <c r="TME82" s="96"/>
      <c r="TMF82" s="96"/>
      <c r="TMG82" s="96"/>
      <c r="TMH82" s="96"/>
      <c r="TMI82" s="96"/>
      <c r="TMJ82" s="96"/>
      <c r="TMK82" s="96"/>
      <c r="TML82" s="96"/>
      <c r="TMM82" s="96"/>
      <c r="TMN82" s="96"/>
      <c r="TMO82" s="96"/>
      <c r="TMP82" s="96"/>
      <c r="TMQ82" s="96"/>
      <c r="TMR82" s="96"/>
      <c r="TMS82" s="96"/>
      <c r="TMT82" s="96"/>
      <c r="TMU82" s="96"/>
      <c r="TMV82" s="96"/>
      <c r="TMW82" s="96"/>
      <c r="TMX82" s="96"/>
      <c r="TMY82" s="96"/>
      <c r="TMZ82" s="96"/>
      <c r="TNA82" s="96"/>
      <c r="TNB82" s="96"/>
      <c r="TNC82" s="96"/>
      <c r="TND82" s="96"/>
      <c r="TNE82" s="96"/>
      <c r="TNF82" s="96"/>
      <c r="TNG82" s="96"/>
      <c r="TNH82" s="96"/>
      <c r="TNI82" s="96"/>
      <c r="TNJ82" s="96"/>
      <c r="TNK82" s="96"/>
      <c r="TNL82" s="96"/>
      <c r="TNM82" s="96"/>
      <c r="TNN82" s="96"/>
      <c r="TNO82" s="96"/>
      <c r="TNP82" s="96"/>
      <c r="TNQ82" s="96"/>
      <c r="TNR82" s="96"/>
      <c r="TNS82" s="96"/>
      <c r="TNT82" s="96"/>
      <c r="TNU82" s="96"/>
      <c r="TNV82" s="96"/>
      <c r="TNW82" s="96"/>
      <c r="TNX82" s="96"/>
      <c r="TNY82" s="96"/>
      <c r="TNZ82" s="96"/>
      <c r="TOA82" s="96"/>
      <c r="TOB82" s="96"/>
      <c r="TOC82" s="96"/>
      <c r="TOD82" s="96"/>
      <c r="TOE82" s="96"/>
      <c r="TOF82" s="96"/>
      <c r="TOG82" s="96"/>
      <c r="TOH82" s="96"/>
      <c r="TOI82" s="96"/>
      <c r="TOJ82" s="96"/>
      <c r="TOK82" s="96"/>
      <c r="TOL82" s="96"/>
      <c r="TOM82" s="96"/>
      <c r="TON82" s="96"/>
      <c r="TOO82" s="96"/>
      <c r="TOP82" s="96"/>
      <c r="TOQ82" s="96"/>
      <c r="TOR82" s="96"/>
      <c r="TOS82" s="96"/>
      <c r="TOT82" s="96"/>
      <c r="TOU82" s="96"/>
      <c r="TOV82" s="96"/>
      <c r="TOW82" s="96"/>
      <c r="TOX82" s="96"/>
      <c r="TOY82" s="96"/>
      <c r="TOZ82" s="96"/>
      <c r="TPA82" s="96"/>
      <c r="TPB82" s="96"/>
      <c r="TPC82" s="96"/>
      <c r="TPD82" s="96"/>
      <c r="TPE82" s="96"/>
      <c r="TPF82" s="96"/>
      <c r="TPG82" s="96"/>
      <c r="TPH82" s="96"/>
      <c r="TPI82" s="96"/>
      <c r="TPJ82" s="96"/>
      <c r="TPK82" s="96"/>
      <c r="TPL82" s="96"/>
      <c r="TPM82" s="96"/>
      <c r="TPN82" s="96"/>
      <c r="TPO82" s="96"/>
      <c r="TPP82" s="96"/>
      <c r="TPQ82" s="96"/>
      <c r="TPR82" s="96"/>
      <c r="TPS82" s="96"/>
      <c r="TPT82" s="96"/>
      <c r="TPU82" s="96"/>
      <c r="TPV82" s="96"/>
      <c r="TPW82" s="96"/>
      <c r="TPX82" s="96"/>
      <c r="TPY82" s="96"/>
      <c r="TPZ82" s="96"/>
      <c r="TQA82" s="96"/>
      <c r="TQB82" s="96"/>
      <c r="TQC82" s="96"/>
      <c r="TQD82" s="96"/>
      <c r="TQE82" s="96"/>
      <c r="TQF82" s="96"/>
      <c r="TQG82" s="96"/>
      <c r="TQH82" s="96"/>
      <c r="TQI82" s="96"/>
      <c r="TQJ82" s="96"/>
      <c r="TQK82" s="96"/>
      <c r="TQL82" s="96"/>
      <c r="TQM82" s="96"/>
      <c r="TQN82" s="96"/>
      <c r="TQO82" s="96"/>
      <c r="TQP82" s="96"/>
      <c r="TQQ82" s="96"/>
      <c r="TQR82" s="96"/>
      <c r="TQS82" s="96"/>
      <c r="TQT82" s="96"/>
      <c r="TQU82" s="96"/>
      <c r="TQV82" s="96"/>
      <c r="TQW82" s="96"/>
      <c r="TQX82" s="96"/>
      <c r="TQY82" s="96"/>
      <c r="TQZ82" s="96"/>
      <c r="TRA82" s="96"/>
      <c r="TRB82" s="96"/>
      <c r="TRC82" s="96"/>
      <c r="TRD82" s="96"/>
      <c r="TRE82" s="96"/>
      <c r="TRF82" s="96"/>
      <c r="TRG82" s="96"/>
      <c r="TRH82" s="96"/>
      <c r="TRI82" s="96"/>
      <c r="TRJ82" s="96"/>
      <c r="TRK82" s="96"/>
      <c r="TRL82" s="96"/>
      <c r="TRM82" s="96"/>
      <c r="TRN82" s="96"/>
      <c r="TRO82" s="96"/>
      <c r="TRP82" s="96"/>
      <c r="TRQ82" s="96"/>
      <c r="TRR82" s="96"/>
      <c r="TRS82" s="96"/>
      <c r="TRT82" s="96"/>
      <c r="TRU82" s="96"/>
      <c r="TRV82" s="96"/>
      <c r="TRW82" s="96"/>
      <c r="TRX82" s="96"/>
      <c r="TRY82" s="96"/>
      <c r="TRZ82" s="96"/>
      <c r="TSA82" s="96"/>
      <c r="TSB82" s="96"/>
      <c r="TSC82" s="96"/>
      <c r="TSD82" s="96"/>
      <c r="TSE82" s="96"/>
      <c r="TSF82" s="96"/>
      <c r="TSG82" s="96"/>
      <c r="TSH82" s="96"/>
      <c r="TSI82" s="96"/>
      <c r="TSJ82" s="96"/>
      <c r="TSK82" s="96"/>
      <c r="TSL82" s="96"/>
      <c r="TSM82" s="96"/>
      <c r="TSN82" s="96"/>
      <c r="TSO82" s="96"/>
      <c r="TSP82" s="96"/>
      <c r="TSQ82" s="96"/>
      <c r="TSR82" s="96"/>
      <c r="TSS82" s="96"/>
      <c r="TST82" s="96"/>
      <c r="TSU82" s="96"/>
      <c r="TSV82" s="96"/>
      <c r="TSW82" s="96"/>
      <c r="TSX82" s="96"/>
      <c r="TSY82" s="96"/>
      <c r="TSZ82" s="96"/>
      <c r="TTA82" s="96"/>
      <c r="TTB82" s="96"/>
      <c r="TTC82" s="96"/>
      <c r="TTD82" s="96"/>
      <c r="TTE82" s="96"/>
      <c r="TTF82" s="96"/>
      <c r="TTG82" s="96"/>
      <c r="TTH82" s="96"/>
      <c r="TTI82" s="96"/>
      <c r="TTJ82" s="96"/>
      <c r="TTK82" s="96"/>
      <c r="TTL82" s="96"/>
      <c r="TTM82" s="96"/>
      <c r="TTN82" s="96"/>
      <c r="TTO82" s="96"/>
      <c r="TTP82" s="96"/>
      <c r="TTQ82" s="96"/>
      <c r="TTR82" s="96"/>
      <c r="TTS82" s="96"/>
      <c r="TTT82" s="96"/>
      <c r="TTU82" s="96"/>
      <c r="TTV82" s="96"/>
      <c r="TTW82" s="96"/>
      <c r="TTX82" s="96"/>
      <c r="TTY82" s="96"/>
      <c r="TTZ82" s="96"/>
      <c r="TUA82" s="96"/>
      <c r="TUB82" s="96"/>
      <c r="TUC82" s="96"/>
      <c r="TUD82" s="96"/>
      <c r="TUE82" s="96"/>
      <c r="TUF82" s="96"/>
      <c r="TUG82" s="96"/>
      <c r="TUH82" s="96"/>
      <c r="TUI82" s="96"/>
      <c r="TUJ82" s="96"/>
      <c r="TUK82" s="96"/>
      <c r="TUL82" s="96"/>
      <c r="TUM82" s="96"/>
      <c r="TUN82" s="96"/>
      <c r="TUO82" s="96"/>
      <c r="TUP82" s="96"/>
      <c r="TUQ82" s="96"/>
      <c r="TUR82" s="96"/>
      <c r="TUS82" s="96"/>
      <c r="TUT82" s="96"/>
      <c r="TUU82" s="96"/>
      <c r="TUV82" s="96"/>
      <c r="TUW82" s="96"/>
      <c r="TUX82" s="96"/>
      <c r="TUY82" s="96"/>
      <c r="TUZ82" s="96"/>
      <c r="TVA82" s="96"/>
      <c r="TVB82" s="96"/>
      <c r="TVC82" s="96"/>
      <c r="TVD82" s="96"/>
      <c r="TVE82" s="96"/>
      <c r="TVF82" s="96"/>
      <c r="TVG82" s="96"/>
      <c r="TVH82" s="96"/>
      <c r="TVI82" s="96"/>
      <c r="TVJ82" s="96"/>
      <c r="TVK82" s="96"/>
      <c r="TVL82" s="96"/>
      <c r="TVM82" s="96"/>
      <c r="TVN82" s="96"/>
      <c r="TVO82" s="96"/>
      <c r="TVP82" s="96"/>
      <c r="TVQ82" s="96"/>
      <c r="TVR82" s="96"/>
      <c r="TVS82" s="96"/>
      <c r="TVT82" s="96"/>
      <c r="TVU82" s="96"/>
      <c r="TVV82" s="96"/>
      <c r="TVW82" s="96"/>
      <c r="TVX82" s="96"/>
      <c r="TVY82" s="96"/>
      <c r="TVZ82" s="96"/>
      <c r="TWA82" s="96"/>
      <c r="TWB82" s="96"/>
      <c r="TWC82" s="96"/>
      <c r="TWD82" s="96"/>
      <c r="TWE82" s="96"/>
      <c r="TWF82" s="96"/>
      <c r="TWG82" s="96"/>
      <c r="TWH82" s="96"/>
      <c r="TWI82" s="96"/>
      <c r="TWJ82" s="96"/>
      <c r="TWK82" s="96"/>
      <c r="TWL82" s="96"/>
      <c r="TWM82" s="96"/>
      <c r="TWN82" s="96"/>
      <c r="TWO82" s="96"/>
      <c r="TWP82" s="96"/>
      <c r="TWQ82" s="96"/>
      <c r="TWR82" s="96"/>
      <c r="TWS82" s="96"/>
      <c r="TWT82" s="96"/>
      <c r="TWU82" s="96"/>
      <c r="TWV82" s="96"/>
      <c r="TWW82" s="96"/>
      <c r="TWX82" s="96"/>
      <c r="TWY82" s="96"/>
      <c r="TWZ82" s="96"/>
      <c r="TXA82" s="96"/>
      <c r="TXB82" s="96"/>
      <c r="TXC82" s="96"/>
      <c r="TXD82" s="96"/>
      <c r="TXE82" s="96"/>
      <c r="TXF82" s="96"/>
      <c r="TXG82" s="96"/>
      <c r="TXH82" s="96"/>
      <c r="TXI82" s="96"/>
      <c r="TXJ82" s="96"/>
      <c r="TXK82" s="96"/>
      <c r="TXL82" s="96"/>
      <c r="TXM82" s="96"/>
      <c r="TXN82" s="96"/>
      <c r="TXO82" s="96"/>
      <c r="TXP82" s="96"/>
      <c r="TXQ82" s="96"/>
      <c r="TXR82" s="96"/>
      <c r="TXS82" s="96"/>
      <c r="TXT82" s="96"/>
      <c r="TXU82" s="96"/>
      <c r="TXV82" s="96"/>
      <c r="TXW82" s="96"/>
      <c r="TXX82" s="96"/>
      <c r="TXY82" s="96"/>
      <c r="TXZ82" s="96"/>
      <c r="TYA82" s="96"/>
      <c r="TYB82" s="96"/>
      <c r="TYC82" s="96"/>
      <c r="TYD82" s="96"/>
      <c r="TYE82" s="96"/>
      <c r="TYF82" s="96"/>
      <c r="TYG82" s="96"/>
      <c r="TYH82" s="96"/>
      <c r="TYI82" s="96"/>
      <c r="TYJ82" s="96"/>
      <c r="TYK82" s="96"/>
      <c r="TYL82" s="96"/>
      <c r="TYM82" s="96"/>
      <c r="TYN82" s="96"/>
      <c r="TYO82" s="96"/>
      <c r="TYP82" s="96"/>
      <c r="TYQ82" s="96"/>
      <c r="TYR82" s="96"/>
      <c r="TYS82" s="96"/>
      <c r="TYT82" s="96"/>
      <c r="TYU82" s="96"/>
      <c r="TYV82" s="96"/>
      <c r="TYW82" s="96"/>
      <c r="TYX82" s="96"/>
      <c r="TYY82" s="96"/>
      <c r="TYZ82" s="96"/>
      <c r="TZA82" s="96"/>
      <c r="TZB82" s="96"/>
      <c r="TZC82" s="96"/>
      <c r="TZD82" s="96"/>
      <c r="TZE82" s="96"/>
      <c r="TZF82" s="96"/>
      <c r="TZG82" s="96"/>
      <c r="TZH82" s="96"/>
      <c r="TZI82" s="96"/>
      <c r="TZJ82" s="96"/>
      <c r="TZK82" s="96"/>
      <c r="TZL82" s="96"/>
      <c r="TZM82" s="96"/>
      <c r="TZN82" s="96"/>
      <c r="TZO82" s="96"/>
      <c r="TZP82" s="96"/>
      <c r="TZQ82" s="96"/>
      <c r="TZR82" s="96"/>
      <c r="TZS82" s="96"/>
      <c r="TZT82" s="96"/>
      <c r="TZU82" s="96"/>
      <c r="TZV82" s="96"/>
      <c r="TZW82" s="96"/>
      <c r="TZX82" s="96"/>
      <c r="TZY82" s="96"/>
      <c r="TZZ82" s="96"/>
      <c r="UAA82" s="96"/>
      <c r="UAB82" s="96"/>
      <c r="UAC82" s="96"/>
      <c r="UAD82" s="96"/>
      <c r="UAE82" s="96"/>
      <c r="UAF82" s="96"/>
      <c r="UAG82" s="96"/>
      <c r="UAH82" s="96"/>
      <c r="UAI82" s="96"/>
      <c r="UAJ82" s="96"/>
      <c r="UAK82" s="96"/>
      <c r="UAL82" s="96"/>
      <c r="UAM82" s="96"/>
      <c r="UAN82" s="96"/>
      <c r="UAO82" s="96"/>
      <c r="UAP82" s="96"/>
      <c r="UAQ82" s="96"/>
      <c r="UAR82" s="96"/>
      <c r="UAS82" s="96"/>
      <c r="UAT82" s="96"/>
      <c r="UAU82" s="96"/>
      <c r="UAV82" s="96"/>
      <c r="UAW82" s="96"/>
      <c r="UAX82" s="96"/>
      <c r="UAY82" s="96"/>
      <c r="UAZ82" s="96"/>
      <c r="UBA82" s="96"/>
      <c r="UBB82" s="96"/>
      <c r="UBC82" s="96"/>
      <c r="UBD82" s="96"/>
      <c r="UBE82" s="96"/>
      <c r="UBF82" s="96"/>
      <c r="UBG82" s="96"/>
      <c r="UBH82" s="96"/>
      <c r="UBI82" s="96"/>
      <c r="UBJ82" s="96"/>
      <c r="UBK82" s="96"/>
      <c r="UBL82" s="96"/>
      <c r="UBM82" s="96"/>
      <c r="UBN82" s="96"/>
      <c r="UBO82" s="96"/>
      <c r="UBP82" s="96"/>
      <c r="UBQ82" s="96"/>
      <c r="UBR82" s="96"/>
      <c r="UBS82" s="96"/>
      <c r="UBT82" s="96"/>
      <c r="UBU82" s="96"/>
      <c r="UBV82" s="96"/>
      <c r="UBW82" s="96"/>
      <c r="UBX82" s="96"/>
      <c r="UBY82" s="96"/>
      <c r="UBZ82" s="96"/>
      <c r="UCA82" s="96"/>
      <c r="UCB82" s="96"/>
      <c r="UCC82" s="96"/>
      <c r="UCD82" s="96"/>
      <c r="UCE82" s="96"/>
      <c r="UCF82" s="96"/>
      <c r="UCG82" s="96"/>
      <c r="UCH82" s="96"/>
      <c r="UCI82" s="96"/>
      <c r="UCJ82" s="96"/>
      <c r="UCK82" s="96"/>
      <c r="UCL82" s="96"/>
      <c r="UCM82" s="96"/>
      <c r="UCN82" s="96"/>
      <c r="UCO82" s="96"/>
      <c r="UCP82" s="96"/>
      <c r="UCQ82" s="96"/>
      <c r="UCR82" s="96"/>
      <c r="UCS82" s="96"/>
      <c r="UCT82" s="96"/>
      <c r="UCU82" s="96"/>
      <c r="UCV82" s="96"/>
      <c r="UCW82" s="96"/>
      <c r="UCX82" s="96"/>
      <c r="UCY82" s="96"/>
      <c r="UCZ82" s="96"/>
      <c r="UDA82" s="96"/>
      <c r="UDB82" s="96"/>
      <c r="UDC82" s="96"/>
      <c r="UDD82" s="96"/>
      <c r="UDE82" s="96"/>
      <c r="UDF82" s="96"/>
      <c r="UDG82" s="96"/>
      <c r="UDH82" s="96"/>
      <c r="UDI82" s="96"/>
      <c r="UDJ82" s="96"/>
      <c r="UDK82" s="96"/>
      <c r="UDL82" s="96"/>
      <c r="UDM82" s="96"/>
      <c r="UDN82" s="96"/>
      <c r="UDO82" s="96"/>
      <c r="UDP82" s="96"/>
      <c r="UDQ82" s="96"/>
      <c r="UDR82" s="96"/>
      <c r="UDS82" s="96"/>
      <c r="UDT82" s="96"/>
      <c r="UDU82" s="96"/>
      <c r="UDV82" s="96"/>
      <c r="UDW82" s="96"/>
      <c r="UDX82" s="96"/>
      <c r="UDY82" s="96"/>
      <c r="UDZ82" s="96"/>
      <c r="UEA82" s="96"/>
      <c r="UEB82" s="96"/>
      <c r="UEC82" s="96"/>
      <c r="UED82" s="96"/>
      <c r="UEE82" s="96"/>
      <c r="UEF82" s="96"/>
      <c r="UEG82" s="96"/>
      <c r="UEH82" s="96"/>
      <c r="UEI82" s="96"/>
      <c r="UEJ82" s="96"/>
      <c r="UEK82" s="96"/>
      <c r="UEL82" s="96"/>
      <c r="UEM82" s="96"/>
      <c r="UEN82" s="96"/>
      <c r="UEO82" s="96"/>
      <c r="UEP82" s="96"/>
      <c r="UEQ82" s="96"/>
      <c r="UER82" s="96"/>
      <c r="UES82" s="96"/>
      <c r="UET82" s="96"/>
      <c r="UEU82" s="96"/>
      <c r="UEV82" s="96"/>
      <c r="UEW82" s="96"/>
      <c r="UEX82" s="96"/>
      <c r="UEY82" s="96"/>
      <c r="UEZ82" s="96"/>
      <c r="UFA82" s="96"/>
      <c r="UFB82" s="96"/>
      <c r="UFC82" s="96"/>
      <c r="UFD82" s="96"/>
      <c r="UFE82" s="96"/>
      <c r="UFF82" s="96"/>
      <c r="UFG82" s="96"/>
      <c r="UFH82" s="96"/>
      <c r="UFI82" s="96"/>
      <c r="UFJ82" s="96"/>
      <c r="UFK82" s="96"/>
      <c r="UFL82" s="96"/>
      <c r="UFM82" s="96"/>
      <c r="UFN82" s="96"/>
      <c r="UFO82" s="96"/>
      <c r="UFP82" s="96"/>
      <c r="UFQ82" s="96"/>
      <c r="UFR82" s="96"/>
      <c r="UFS82" s="96"/>
      <c r="UFT82" s="96"/>
      <c r="UFU82" s="96"/>
      <c r="UFV82" s="96"/>
      <c r="UFW82" s="96"/>
      <c r="UFX82" s="96"/>
      <c r="UFY82" s="96"/>
      <c r="UFZ82" s="96"/>
      <c r="UGA82" s="96"/>
      <c r="UGB82" s="96"/>
      <c r="UGC82" s="96"/>
      <c r="UGD82" s="96"/>
      <c r="UGE82" s="96"/>
      <c r="UGF82" s="96"/>
      <c r="UGG82" s="96"/>
      <c r="UGH82" s="96"/>
      <c r="UGI82" s="96"/>
      <c r="UGJ82" s="96"/>
      <c r="UGK82" s="96"/>
      <c r="UGL82" s="96"/>
      <c r="UGM82" s="96"/>
      <c r="UGN82" s="96"/>
      <c r="UGO82" s="96"/>
      <c r="UGP82" s="96"/>
      <c r="UGQ82" s="96"/>
      <c r="UGR82" s="96"/>
      <c r="UGS82" s="96"/>
      <c r="UGT82" s="96"/>
      <c r="UGU82" s="96"/>
      <c r="UGV82" s="96"/>
      <c r="UGW82" s="96"/>
      <c r="UGX82" s="96"/>
      <c r="UGY82" s="96"/>
      <c r="UGZ82" s="96"/>
      <c r="UHA82" s="96"/>
      <c r="UHB82" s="96"/>
      <c r="UHC82" s="96"/>
      <c r="UHD82" s="96"/>
      <c r="UHE82" s="96"/>
      <c r="UHF82" s="96"/>
      <c r="UHG82" s="96"/>
      <c r="UHH82" s="96"/>
      <c r="UHI82" s="96"/>
      <c r="UHJ82" s="96"/>
      <c r="UHK82" s="96"/>
      <c r="UHL82" s="96"/>
      <c r="UHM82" s="96"/>
      <c r="UHN82" s="96"/>
      <c r="UHO82" s="96"/>
      <c r="UHP82" s="96"/>
      <c r="UHQ82" s="96"/>
      <c r="UHR82" s="96"/>
      <c r="UHS82" s="96"/>
      <c r="UHT82" s="96"/>
      <c r="UHU82" s="96"/>
      <c r="UHV82" s="96"/>
      <c r="UHW82" s="96"/>
      <c r="UHX82" s="96"/>
      <c r="UHY82" s="96"/>
      <c r="UHZ82" s="96"/>
      <c r="UIA82" s="96"/>
      <c r="UIB82" s="96"/>
      <c r="UIC82" s="96"/>
      <c r="UID82" s="96"/>
      <c r="UIE82" s="96"/>
      <c r="UIF82" s="96"/>
      <c r="UIG82" s="96"/>
      <c r="UIH82" s="96"/>
      <c r="UII82" s="96"/>
      <c r="UIJ82" s="96"/>
      <c r="UIK82" s="96"/>
      <c r="UIL82" s="96"/>
      <c r="UIM82" s="96"/>
      <c r="UIN82" s="96"/>
      <c r="UIO82" s="96"/>
      <c r="UIP82" s="96"/>
      <c r="UIQ82" s="96"/>
      <c r="UIR82" s="96"/>
      <c r="UIS82" s="96"/>
      <c r="UIT82" s="96"/>
      <c r="UIU82" s="96"/>
      <c r="UIV82" s="96"/>
      <c r="UIW82" s="96"/>
      <c r="UIX82" s="96"/>
      <c r="UIY82" s="96"/>
      <c r="UIZ82" s="96"/>
      <c r="UJA82" s="96"/>
      <c r="UJB82" s="96"/>
      <c r="UJC82" s="96"/>
      <c r="UJD82" s="96"/>
      <c r="UJE82" s="96"/>
      <c r="UJF82" s="96"/>
      <c r="UJG82" s="96"/>
      <c r="UJH82" s="96"/>
      <c r="UJI82" s="96"/>
      <c r="UJJ82" s="96"/>
      <c r="UJK82" s="96"/>
      <c r="UJL82" s="96"/>
      <c r="UJM82" s="96"/>
      <c r="UJN82" s="96"/>
      <c r="UJO82" s="96"/>
      <c r="UJP82" s="96"/>
      <c r="UJQ82" s="96"/>
      <c r="UJR82" s="96"/>
      <c r="UJS82" s="96"/>
      <c r="UJT82" s="96"/>
      <c r="UJU82" s="96"/>
      <c r="UJV82" s="96"/>
      <c r="UJW82" s="96"/>
      <c r="UJX82" s="96"/>
      <c r="UJY82" s="96"/>
      <c r="UJZ82" s="96"/>
      <c r="UKA82" s="96"/>
      <c r="UKB82" s="96"/>
      <c r="UKC82" s="96"/>
      <c r="UKD82" s="96"/>
      <c r="UKE82" s="96"/>
      <c r="UKF82" s="96"/>
      <c r="UKG82" s="96"/>
      <c r="UKH82" s="96"/>
      <c r="UKI82" s="96"/>
      <c r="UKJ82" s="96"/>
      <c r="UKK82" s="96"/>
      <c r="UKL82" s="96"/>
      <c r="UKM82" s="96"/>
      <c r="UKN82" s="96"/>
      <c r="UKO82" s="96"/>
      <c r="UKP82" s="96"/>
      <c r="UKQ82" s="96"/>
      <c r="UKR82" s="96"/>
      <c r="UKS82" s="96"/>
      <c r="UKT82" s="96"/>
      <c r="UKU82" s="96"/>
      <c r="UKV82" s="96"/>
      <c r="UKW82" s="96"/>
      <c r="UKX82" s="96"/>
      <c r="UKY82" s="96"/>
      <c r="UKZ82" s="96"/>
      <c r="ULA82" s="96"/>
      <c r="ULB82" s="96"/>
      <c r="ULC82" s="96"/>
      <c r="ULD82" s="96"/>
      <c r="ULE82" s="96"/>
      <c r="ULF82" s="96"/>
      <c r="ULG82" s="96"/>
      <c r="ULH82" s="96"/>
      <c r="ULI82" s="96"/>
      <c r="ULJ82" s="96"/>
      <c r="ULK82" s="96"/>
      <c r="ULL82" s="96"/>
      <c r="ULM82" s="96"/>
      <c r="ULN82" s="96"/>
      <c r="ULO82" s="96"/>
      <c r="ULP82" s="96"/>
      <c r="ULQ82" s="96"/>
      <c r="ULR82" s="96"/>
      <c r="ULS82" s="96"/>
      <c r="ULT82" s="96"/>
      <c r="ULU82" s="96"/>
      <c r="ULV82" s="96"/>
      <c r="ULW82" s="96"/>
      <c r="ULX82" s="96"/>
      <c r="ULY82" s="96"/>
      <c r="ULZ82" s="96"/>
      <c r="UMA82" s="96"/>
      <c r="UMB82" s="96"/>
      <c r="UMC82" s="96"/>
      <c r="UMD82" s="96"/>
      <c r="UME82" s="96"/>
      <c r="UMF82" s="96"/>
      <c r="UMG82" s="96"/>
      <c r="UMH82" s="96"/>
      <c r="UMI82" s="96"/>
      <c r="UMJ82" s="96"/>
      <c r="UMK82" s="96"/>
      <c r="UML82" s="96"/>
      <c r="UMM82" s="96"/>
      <c r="UMN82" s="96"/>
      <c r="UMO82" s="96"/>
      <c r="UMP82" s="96"/>
      <c r="UMQ82" s="96"/>
      <c r="UMR82" s="96"/>
      <c r="UMS82" s="96"/>
      <c r="UMT82" s="96"/>
      <c r="UMU82" s="96"/>
      <c r="UMV82" s="96"/>
      <c r="UMW82" s="96"/>
      <c r="UMX82" s="96"/>
      <c r="UMY82" s="96"/>
      <c r="UMZ82" s="96"/>
      <c r="UNA82" s="96"/>
      <c r="UNB82" s="96"/>
      <c r="UNC82" s="96"/>
      <c r="UND82" s="96"/>
      <c r="UNE82" s="96"/>
      <c r="UNF82" s="96"/>
      <c r="UNG82" s="96"/>
      <c r="UNH82" s="96"/>
      <c r="UNI82" s="96"/>
      <c r="UNJ82" s="96"/>
      <c r="UNK82" s="96"/>
      <c r="UNL82" s="96"/>
      <c r="UNM82" s="96"/>
      <c r="UNN82" s="96"/>
      <c r="UNO82" s="96"/>
      <c r="UNP82" s="96"/>
      <c r="UNQ82" s="96"/>
      <c r="UNR82" s="96"/>
      <c r="UNS82" s="96"/>
      <c r="UNT82" s="96"/>
      <c r="UNU82" s="96"/>
      <c r="UNV82" s="96"/>
      <c r="UNW82" s="96"/>
      <c r="UNX82" s="96"/>
      <c r="UNY82" s="96"/>
      <c r="UNZ82" s="96"/>
      <c r="UOA82" s="96"/>
      <c r="UOB82" s="96"/>
      <c r="UOC82" s="96"/>
      <c r="UOD82" s="96"/>
      <c r="UOE82" s="96"/>
      <c r="UOF82" s="96"/>
      <c r="UOG82" s="96"/>
      <c r="UOH82" s="96"/>
      <c r="UOI82" s="96"/>
      <c r="UOJ82" s="96"/>
      <c r="UOK82" s="96"/>
      <c r="UOL82" s="96"/>
      <c r="UOM82" s="96"/>
      <c r="UON82" s="96"/>
      <c r="UOO82" s="96"/>
      <c r="UOP82" s="96"/>
      <c r="UOQ82" s="96"/>
      <c r="UOR82" s="96"/>
      <c r="UOS82" s="96"/>
      <c r="UOT82" s="96"/>
      <c r="UOU82" s="96"/>
      <c r="UOV82" s="96"/>
      <c r="UOW82" s="96"/>
      <c r="UOX82" s="96"/>
      <c r="UOY82" s="96"/>
      <c r="UOZ82" s="96"/>
      <c r="UPA82" s="96"/>
      <c r="UPB82" s="96"/>
      <c r="UPC82" s="96"/>
      <c r="UPD82" s="96"/>
      <c r="UPE82" s="96"/>
      <c r="UPF82" s="96"/>
      <c r="UPG82" s="96"/>
      <c r="UPH82" s="96"/>
      <c r="UPI82" s="96"/>
      <c r="UPJ82" s="96"/>
      <c r="UPK82" s="96"/>
      <c r="UPL82" s="96"/>
      <c r="UPM82" s="96"/>
      <c r="UPN82" s="96"/>
      <c r="UPO82" s="96"/>
      <c r="UPP82" s="96"/>
      <c r="UPQ82" s="96"/>
      <c r="UPR82" s="96"/>
      <c r="UPS82" s="96"/>
      <c r="UPT82" s="96"/>
      <c r="UPU82" s="96"/>
      <c r="UPV82" s="96"/>
      <c r="UPW82" s="96"/>
      <c r="UPX82" s="96"/>
      <c r="UPY82" s="96"/>
      <c r="UPZ82" s="96"/>
      <c r="UQA82" s="96"/>
      <c r="UQB82" s="96"/>
      <c r="UQC82" s="96"/>
      <c r="UQD82" s="96"/>
      <c r="UQE82" s="96"/>
      <c r="UQF82" s="96"/>
      <c r="UQG82" s="96"/>
      <c r="UQH82" s="96"/>
      <c r="UQI82" s="96"/>
      <c r="UQJ82" s="96"/>
      <c r="UQK82" s="96"/>
      <c r="UQL82" s="96"/>
      <c r="UQM82" s="96"/>
      <c r="UQN82" s="96"/>
      <c r="UQO82" s="96"/>
      <c r="UQP82" s="96"/>
      <c r="UQQ82" s="96"/>
      <c r="UQR82" s="96"/>
      <c r="UQS82" s="96"/>
      <c r="UQT82" s="96"/>
      <c r="UQU82" s="96"/>
      <c r="UQV82" s="96"/>
      <c r="UQW82" s="96"/>
      <c r="UQX82" s="96"/>
      <c r="UQY82" s="96"/>
      <c r="UQZ82" s="96"/>
      <c r="URA82" s="96"/>
      <c r="URB82" s="96"/>
      <c r="URC82" s="96"/>
      <c r="URD82" s="96"/>
      <c r="URE82" s="96"/>
      <c r="URF82" s="96"/>
      <c r="URG82" s="96"/>
      <c r="URH82" s="96"/>
      <c r="URI82" s="96"/>
      <c r="URJ82" s="96"/>
      <c r="URK82" s="96"/>
      <c r="URL82" s="96"/>
      <c r="URM82" s="96"/>
      <c r="URN82" s="96"/>
      <c r="URO82" s="96"/>
      <c r="URP82" s="96"/>
      <c r="URQ82" s="96"/>
      <c r="URR82" s="96"/>
      <c r="URS82" s="96"/>
      <c r="URT82" s="96"/>
      <c r="URU82" s="96"/>
      <c r="URV82" s="96"/>
      <c r="URW82" s="96"/>
      <c r="URX82" s="96"/>
      <c r="URY82" s="96"/>
      <c r="URZ82" s="96"/>
      <c r="USA82" s="96"/>
      <c r="USB82" s="96"/>
      <c r="USC82" s="96"/>
      <c r="USD82" s="96"/>
      <c r="USE82" s="96"/>
      <c r="USF82" s="96"/>
      <c r="USG82" s="96"/>
      <c r="USH82" s="96"/>
      <c r="USI82" s="96"/>
      <c r="USJ82" s="96"/>
      <c r="USK82" s="96"/>
      <c r="USL82" s="96"/>
      <c r="USM82" s="96"/>
      <c r="USN82" s="96"/>
      <c r="USO82" s="96"/>
      <c r="USP82" s="96"/>
      <c r="USQ82" s="96"/>
      <c r="USR82" s="96"/>
      <c r="USS82" s="96"/>
      <c r="UST82" s="96"/>
      <c r="USU82" s="96"/>
      <c r="USV82" s="96"/>
      <c r="USW82" s="96"/>
      <c r="USX82" s="96"/>
      <c r="USY82" s="96"/>
      <c r="USZ82" s="96"/>
      <c r="UTA82" s="96"/>
      <c r="UTB82" s="96"/>
      <c r="UTC82" s="96"/>
      <c r="UTD82" s="96"/>
      <c r="UTE82" s="96"/>
      <c r="UTF82" s="96"/>
      <c r="UTG82" s="96"/>
      <c r="UTH82" s="96"/>
      <c r="UTI82" s="96"/>
      <c r="UTJ82" s="96"/>
      <c r="UTK82" s="96"/>
      <c r="UTL82" s="96"/>
      <c r="UTM82" s="96"/>
      <c r="UTN82" s="96"/>
      <c r="UTO82" s="96"/>
      <c r="UTP82" s="96"/>
      <c r="UTQ82" s="96"/>
      <c r="UTR82" s="96"/>
      <c r="UTS82" s="96"/>
      <c r="UTT82" s="96"/>
      <c r="UTU82" s="96"/>
      <c r="UTV82" s="96"/>
      <c r="UTW82" s="96"/>
      <c r="UTX82" s="96"/>
      <c r="UTY82" s="96"/>
      <c r="UTZ82" s="96"/>
      <c r="UUA82" s="96"/>
      <c r="UUB82" s="96"/>
      <c r="UUC82" s="96"/>
      <c r="UUD82" s="96"/>
      <c r="UUE82" s="96"/>
      <c r="UUF82" s="96"/>
      <c r="UUG82" s="96"/>
      <c r="UUH82" s="96"/>
      <c r="UUI82" s="96"/>
      <c r="UUJ82" s="96"/>
      <c r="UUK82" s="96"/>
      <c r="UUL82" s="96"/>
      <c r="UUM82" s="96"/>
      <c r="UUN82" s="96"/>
      <c r="UUO82" s="96"/>
      <c r="UUP82" s="96"/>
      <c r="UUQ82" s="96"/>
      <c r="UUR82" s="96"/>
      <c r="UUS82" s="96"/>
      <c r="UUT82" s="96"/>
      <c r="UUU82" s="96"/>
      <c r="UUV82" s="96"/>
      <c r="UUW82" s="96"/>
      <c r="UUX82" s="96"/>
      <c r="UUY82" s="96"/>
      <c r="UUZ82" s="96"/>
      <c r="UVA82" s="96"/>
      <c r="UVB82" s="96"/>
      <c r="UVC82" s="96"/>
      <c r="UVD82" s="96"/>
      <c r="UVE82" s="96"/>
      <c r="UVF82" s="96"/>
      <c r="UVG82" s="96"/>
      <c r="UVH82" s="96"/>
      <c r="UVI82" s="96"/>
      <c r="UVJ82" s="96"/>
      <c r="UVK82" s="96"/>
      <c r="UVL82" s="96"/>
      <c r="UVM82" s="96"/>
      <c r="UVN82" s="96"/>
      <c r="UVO82" s="96"/>
      <c r="UVP82" s="96"/>
      <c r="UVQ82" s="96"/>
      <c r="UVR82" s="96"/>
      <c r="UVS82" s="96"/>
      <c r="UVT82" s="96"/>
      <c r="UVU82" s="96"/>
      <c r="UVV82" s="96"/>
      <c r="UVW82" s="96"/>
      <c r="UVX82" s="96"/>
      <c r="UVY82" s="96"/>
      <c r="UVZ82" s="96"/>
      <c r="UWA82" s="96"/>
      <c r="UWB82" s="96"/>
      <c r="UWC82" s="96"/>
      <c r="UWD82" s="96"/>
      <c r="UWE82" s="96"/>
      <c r="UWF82" s="96"/>
      <c r="UWG82" s="96"/>
      <c r="UWH82" s="96"/>
      <c r="UWI82" s="96"/>
      <c r="UWJ82" s="96"/>
      <c r="UWK82" s="96"/>
      <c r="UWL82" s="96"/>
      <c r="UWM82" s="96"/>
      <c r="UWN82" s="96"/>
      <c r="UWO82" s="96"/>
      <c r="UWP82" s="96"/>
      <c r="UWQ82" s="96"/>
      <c r="UWR82" s="96"/>
      <c r="UWS82" s="96"/>
      <c r="UWT82" s="96"/>
      <c r="UWU82" s="96"/>
      <c r="UWV82" s="96"/>
      <c r="UWW82" s="96"/>
      <c r="UWX82" s="96"/>
      <c r="UWY82" s="96"/>
      <c r="UWZ82" s="96"/>
      <c r="UXA82" s="96"/>
      <c r="UXB82" s="96"/>
      <c r="UXC82" s="96"/>
      <c r="UXD82" s="96"/>
      <c r="UXE82" s="96"/>
      <c r="UXF82" s="96"/>
      <c r="UXG82" s="96"/>
      <c r="UXH82" s="96"/>
      <c r="UXI82" s="96"/>
      <c r="UXJ82" s="96"/>
      <c r="UXK82" s="96"/>
      <c r="UXL82" s="96"/>
      <c r="UXM82" s="96"/>
      <c r="UXN82" s="96"/>
      <c r="UXO82" s="96"/>
      <c r="UXP82" s="96"/>
      <c r="UXQ82" s="96"/>
      <c r="UXR82" s="96"/>
      <c r="UXS82" s="96"/>
      <c r="UXT82" s="96"/>
      <c r="UXU82" s="96"/>
      <c r="UXV82" s="96"/>
      <c r="UXW82" s="96"/>
      <c r="UXX82" s="96"/>
      <c r="UXY82" s="96"/>
      <c r="UXZ82" s="96"/>
      <c r="UYA82" s="96"/>
      <c r="UYB82" s="96"/>
      <c r="UYC82" s="96"/>
      <c r="UYD82" s="96"/>
      <c r="UYE82" s="96"/>
      <c r="UYF82" s="96"/>
      <c r="UYG82" s="96"/>
      <c r="UYH82" s="96"/>
      <c r="UYI82" s="96"/>
      <c r="UYJ82" s="96"/>
      <c r="UYK82" s="96"/>
      <c r="UYL82" s="96"/>
      <c r="UYM82" s="96"/>
      <c r="UYN82" s="96"/>
      <c r="UYO82" s="96"/>
      <c r="UYP82" s="96"/>
      <c r="UYQ82" s="96"/>
      <c r="UYR82" s="96"/>
      <c r="UYS82" s="96"/>
      <c r="UYT82" s="96"/>
      <c r="UYU82" s="96"/>
      <c r="UYV82" s="96"/>
      <c r="UYW82" s="96"/>
      <c r="UYX82" s="96"/>
      <c r="UYY82" s="96"/>
      <c r="UYZ82" s="96"/>
      <c r="UZA82" s="96"/>
      <c r="UZB82" s="96"/>
      <c r="UZC82" s="96"/>
      <c r="UZD82" s="96"/>
      <c r="UZE82" s="96"/>
      <c r="UZF82" s="96"/>
      <c r="UZG82" s="96"/>
      <c r="UZH82" s="96"/>
      <c r="UZI82" s="96"/>
      <c r="UZJ82" s="96"/>
      <c r="UZK82" s="96"/>
      <c r="UZL82" s="96"/>
      <c r="UZM82" s="96"/>
      <c r="UZN82" s="96"/>
      <c r="UZO82" s="96"/>
      <c r="UZP82" s="96"/>
      <c r="UZQ82" s="96"/>
      <c r="UZR82" s="96"/>
      <c r="UZS82" s="96"/>
      <c r="UZT82" s="96"/>
      <c r="UZU82" s="96"/>
      <c r="UZV82" s="96"/>
      <c r="UZW82" s="96"/>
      <c r="UZX82" s="96"/>
      <c r="UZY82" s="96"/>
      <c r="UZZ82" s="96"/>
      <c r="VAA82" s="96"/>
      <c r="VAB82" s="96"/>
      <c r="VAC82" s="96"/>
      <c r="VAD82" s="96"/>
      <c r="VAE82" s="96"/>
      <c r="VAF82" s="96"/>
      <c r="VAG82" s="96"/>
      <c r="VAH82" s="96"/>
      <c r="VAI82" s="96"/>
      <c r="VAJ82" s="96"/>
      <c r="VAK82" s="96"/>
      <c r="VAL82" s="96"/>
      <c r="VAM82" s="96"/>
      <c r="VAN82" s="96"/>
      <c r="VAO82" s="96"/>
      <c r="VAP82" s="96"/>
      <c r="VAQ82" s="96"/>
      <c r="VAR82" s="96"/>
      <c r="VAS82" s="96"/>
      <c r="VAT82" s="96"/>
      <c r="VAU82" s="96"/>
      <c r="VAV82" s="96"/>
      <c r="VAW82" s="96"/>
      <c r="VAX82" s="96"/>
      <c r="VAY82" s="96"/>
      <c r="VAZ82" s="96"/>
      <c r="VBA82" s="96"/>
      <c r="VBB82" s="96"/>
      <c r="VBC82" s="96"/>
      <c r="VBD82" s="96"/>
      <c r="VBE82" s="96"/>
      <c r="VBF82" s="96"/>
      <c r="VBG82" s="96"/>
      <c r="VBH82" s="96"/>
      <c r="VBI82" s="96"/>
      <c r="VBJ82" s="96"/>
      <c r="VBK82" s="96"/>
      <c r="VBL82" s="96"/>
      <c r="VBM82" s="96"/>
      <c r="VBN82" s="96"/>
      <c r="VBO82" s="96"/>
      <c r="VBP82" s="96"/>
      <c r="VBQ82" s="96"/>
      <c r="VBR82" s="96"/>
      <c r="VBS82" s="96"/>
      <c r="VBT82" s="96"/>
      <c r="VBU82" s="96"/>
      <c r="VBV82" s="96"/>
      <c r="VBW82" s="96"/>
      <c r="VBX82" s="96"/>
      <c r="VBY82" s="96"/>
      <c r="VBZ82" s="96"/>
      <c r="VCA82" s="96"/>
      <c r="VCB82" s="96"/>
      <c r="VCC82" s="96"/>
      <c r="VCD82" s="96"/>
      <c r="VCE82" s="96"/>
      <c r="VCF82" s="96"/>
      <c r="VCG82" s="96"/>
      <c r="VCH82" s="96"/>
      <c r="VCI82" s="96"/>
      <c r="VCJ82" s="96"/>
      <c r="VCK82" s="96"/>
      <c r="VCL82" s="96"/>
      <c r="VCM82" s="96"/>
      <c r="VCN82" s="96"/>
      <c r="VCO82" s="96"/>
      <c r="VCP82" s="96"/>
      <c r="VCQ82" s="96"/>
      <c r="VCR82" s="96"/>
      <c r="VCS82" s="96"/>
      <c r="VCT82" s="96"/>
      <c r="VCU82" s="96"/>
      <c r="VCV82" s="96"/>
      <c r="VCW82" s="96"/>
      <c r="VCX82" s="96"/>
      <c r="VCY82" s="96"/>
      <c r="VCZ82" s="96"/>
      <c r="VDA82" s="96"/>
      <c r="VDB82" s="96"/>
      <c r="VDC82" s="96"/>
      <c r="VDD82" s="96"/>
      <c r="VDE82" s="96"/>
      <c r="VDF82" s="96"/>
      <c r="VDG82" s="96"/>
      <c r="VDH82" s="96"/>
      <c r="VDI82" s="96"/>
      <c r="VDJ82" s="96"/>
      <c r="VDK82" s="96"/>
      <c r="VDL82" s="96"/>
      <c r="VDM82" s="96"/>
      <c r="VDN82" s="96"/>
      <c r="VDO82" s="96"/>
      <c r="VDP82" s="96"/>
      <c r="VDQ82" s="96"/>
      <c r="VDR82" s="96"/>
      <c r="VDS82" s="96"/>
      <c r="VDT82" s="96"/>
      <c r="VDU82" s="96"/>
      <c r="VDV82" s="96"/>
      <c r="VDW82" s="96"/>
      <c r="VDX82" s="96"/>
      <c r="VDY82" s="96"/>
      <c r="VDZ82" s="96"/>
      <c r="VEA82" s="96"/>
      <c r="VEB82" s="96"/>
      <c r="VEC82" s="96"/>
      <c r="VED82" s="96"/>
      <c r="VEE82" s="96"/>
      <c r="VEF82" s="96"/>
      <c r="VEG82" s="96"/>
      <c r="VEH82" s="96"/>
      <c r="VEI82" s="96"/>
      <c r="VEJ82" s="96"/>
      <c r="VEK82" s="96"/>
      <c r="VEL82" s="96"/>
      <c r="VEM82" s="96"/>
      <c r="VEN82" s="96"/>
      <c r="VEO82" s="96"/>
      <c r="VEP82" s="96"/>
      <c r="VEQ82" s="96"/>
      <c r="VER82" s="96"/>
      <c r="VES82" s="96"/>
      <c r="VET82" s="96"/>
      <c r="VEU82" s="96"/>
      <c r="VEV82" s="96"/>
      <c r="VEW82" s="96"/>
      <c r="VEX82" s="96"/>
      <c r="VEY82" s="96"/>
      <c r="VEZ82" s="96"/>
      <c r="VFA82" s="96"/>
      <c r="VFB82" s="96"/>
      <c r="VFC82" s="96"/>
      <c r="VFD82" s="96"/>
      <c r="VFE82" s="96"/>
      <c r="VFF82" s="96"/>
      <c r="VFG82" s="96"/>
      <c r="VFH82" s="96"/>
      <c r="VFI82" s="96"/>
      <c r="VFJ82" s="96"/>
      <c r="VFK82" s="96"/>
      <c r="VFL82" s="96"/>
      <c r="VFM82" s="96"/>
      <c r="VFN82" s="96"/>
      <c r="VFO82" s="96"/>
      <c r="VFP82" s="96"/>
      <c r="VFQ82" s="96"/>
      <c r="VFR82" s="96"/>
      <c r="VFS82" s="96"/>
      <c r="VFT82" s="96"/>
      <c r="VFU82" s="96"/>
      <c r="VFV82" s="96"/>
      <c r="VFW82" s="96"/>
      <c r="VFX82" s="96"/>
      <c r="VFY82" s="96"/>
      <c r="VFZ82" s="96"/>
      <c r="VGA82" s="96"/>
      <c r="VGB82" s="96"/>
      <c r="VGC82" s="96"/>
      <c r="VGD82" s="96"/>
      <c r="VGE82" s="96"/>
      <c r="VGF82" s="96"/>
      <c r="VGG82" s="96"/>
      <c r="VGH82" s="96"/>
      <c r="VGI82" s="96"/>
      <c r="VGJ82" s="96"/>
      <c r="VGK82" s="96"/>
      <c r="VGL82" s="96"/>
      <c r="VGM82" s="96"/>
      <c r="VGN82" s="96"/>
      <c r="VGO82" s="96"/>
      <c r="VGP82" s="96"/>
      <c r="VGQ82" s="96"/>
      <c r="VGR82" s="96"/>
      <c r="VGS82" s="96"/>
      <c r="VGT82" s="96"/>
      <c r="VGU82" s="96"/>
      <c r="VGV82" s="96"/>
      <c r="VGW82" s="96"/>
      <c r="VGX82" s="96"/>
      <c r="VGY82" s="96"/>
      <c r="VGZ82" s="96"/>
      <c r="VHA82" s="96"/>
      <c r="VHB82" s="96"/>
      <c r="VHC82" s="96"/>
      <c r="VHD82" s="96"/>
      <c r="VHE82" s="96"/>
      <c r="VHF82" s="96"/>
      <c r="VHG82" s="96"/>
      <c r="VHH82" s="96"/>
      <c r="VHI82" s="96"/>
      <c r="VHJ82" s="96"/>
      <c r="VHK82" s="96"/>
      <c r="VHL82" s="96"/>
      <c r="VHM82" s="96"/>
      <c r="VHN82" s="96"/>
      <c r="VHO82" s="96"/>
      <c r="VHP82" s="96"/>
      <c r="VHQ82" s="96"/>
      <c r="VHR82" s="96"/>
      <c r="VHS82" s="96"/>
      <c r="VHT82" s="96"/>
      <c r="VHU82" s="96"/>
      <c r="VHV82" s="96"/>
      <c r="VHW82" s="96"/>
      <c r="VHX82" s="96"/>
      <c r="VHY82" s="96"/>
      <c r="VHZ82" s="96"/>
      <c r="VIA82" s="96"/>
      <c r="VIB82" s="96"/>
      <c r="VIC82" s="96"/>
      <c r="VID82" s="96"/>
      <c r="VIE82" s="96"/>
      <c r="VIF82" s="96"/>
      <c r="VIG82" s="96"/>
      <c r="VIH82" s="96"/>
      <c r="VII82" s="96"/>
      <c r="VIJ82" s="96"/>
      <c r="VIK82" s="96"/>
      <c r="VIL82" s="96"/>
      <c r="VIM82" s="96"/>
      <c r="VIN82" s="96"/>
      <c r="VIO82" s="96"/>
      <c r="VIP82" s="96"/>
      <c r="VIQ82" s="96"/>
      <c r="VIR82" s="96"/>
      <c r="VIS82" s="96"/>
      <c r="VIT82" s="96"/>
      <c r="VIU82" s="96"/>
      <c r="VIV82" s="96"/>
      <c r="VIW82" s="96"/>
      <c r="VIX82" s="96"/>
      <c r="VIY82" s="96"/>
      <c r="VIZ82" s="96"/>
      <c r="VJA82" s="96"/>
      <c r="VJB82" s="96"/>
      <c r="VJC82" s="96"/>
      <c r="VJD82" s="96"/>
      <c r="VJE82" s="96"/>
      <c r="VJF82" s="96"/>
      <c r="VJG82" s="96"/>
      <c r="VJH82" s="96"/>
      <c r="VJI82" s="96"/>
      <c r="VJJ82" s="96"/>
      <c r="VJK82" s="96"/>
      <c r="VJL82" s="96"/>
      <c r="VJM82" s="96"/>
      <c r="VJN82" s="96"/>
      <c r="VJO82" s="96"/>
      <c r="VJP82" s="96"/>
      <c r="VJQ82" s="96"/>
      <c r="VJR82" s="96"/>
      <c r="VJS82" s="96"/>
      <c r="VJT82" s="96"/>
      <c r="VJU82" s="96"/>
      <c r="VJV82" s="96"/>
      <c r="VJW82" s="96"/>
      <c r="VJX82" s="96"/>
      <c r="VJY82" s="96"/>
      <c r="VJZ82" s="96"/>
      <c r="VKA82" s="96"/>
      <c r="VKB82" s="96"/>
      <c r="VKC82" s="96"/>
      <c r="VKD82" s="96"/>
      <c r="VKE82" s="96"/>
      <c r="VKF82" s="96"/>
      <c r="VKG82" s="96"/>
      <c r="VKH82" s="96"/>
      <c r="VKI82" s="96"/>
      <c r="VKJ82" s="96"/>
      <c r="VKK82" s="96"/>
      <c r="VKL82" s="96"/>
      <c r="VKM82" s="96"/>
      <c r="VKN82" s="96"/>
      <c r="VKO82" s="96"/>
      <c r="VKP82" s="96"/>
      <c r="VKQ82" s="96"/>
      <c r="VKR82" s="96"/>
      <c r="VKS82" s="96"/>
      <c r="VKT82" s="96"/>
      <c r="VKU82" s="96"/>
      <c r="VKV82" s="96"/>
      <c r="VKW82" s="96"/>
      <c r="VKX82" s="96"/>
      <c r="VKY82" s="96"/>
      <c r="VKZ82" s="96"/>
      <c r="VLA82" s="96"/>
      <c r="VLB82" s="96"/>
      <c r="VLC82" s="96"/>
      <c r="VLD82" s="96"/>
      <c r="VLE82" s="96"/>
      <c r="VLF82" s="96"/>
      <c r="VLG82" s="96"/>
      <c r="VLH82" s="96"/>
      <c r="VLI82" s="96"/>
      <c r="VLJ82" s="96"/>
      <c r="VLK82" s="96"/>
      <c r="VLL82" s="96"/>
      <c r="VLM82" s="96"/>
      <c r="VLN82" s="96"/>
      <c r="VLO82" s="96"/>
      <c r="VLP82" s="96"/>
      <c r="VLQ82" s="96"/>
      <c r="VLR82" s="96"/>
      <c r="VLS82" s="96"/>
      <c r="VLT82" s="96"/>
      <c r="VLU82" s="96"/>
      <c r="VLV82" s="96"/>
      <c r="VLW82" s="96"/>
      <c r="VLX82" s="96"/>
      <c r="VLY82" s="96"/>
      <c r="VLZ82" s="96"/>
      <c r="VMA82" s="96"/>
      <c r="VMB82" s="96"/>
      <c r="VMC82" s="96"/>
      <c r="VMD82" s="96"/>
      <c r="VME82" s="96"/>
      <c r="VMF82" s="96"/>
      <c r="VMG82" s="96"/>
      <c r="VMH82" s="96"/>
      <c r="VMI82" s="96"/>
      <c r="VMJ82" s="96"/>
      <c r="VMK82" s="96"/>
      <c r="VML82" s="96"/>
      <c r="VMM82" s="96"/>
      <c r="VMN82" s="96"/>
      <c r="VMO82" s="96"/>
      <c r="VMP82" s="96"/>
      <c r="VMQ82" s="96"/>
      <c r="VMR82" s="96"/>
      <c r="VMS82" s="96"/>
      <c r="VMT82" s="96"/>
      <c r="VMU82" s="96"/>
      <c r="VMV82" s="96"/>
      <c r="VMW82" s="96"/>
      <c r="VMX82" s="96"/>
      <c r="VMY82" s="96"/>
      <c r="VMZ82" s="96"/>
      <c r="VNA82" s="96"/>
      <c r="VNB82" s="96"/>
      <c r="VNC82" s="96"/>
      <c r="VND82" s="96"/>
      <c r="VNE82" s="96"/>
      <c r="VNF82" s="96"/>
      <c r="VNG82" s="96"/>
      <c r="VNH82" s="96"/>
      <c r="VNI82" s="96"/>
      <c r="VNJ82" s="96"/>
      <c r="VNK82" s="96"/>
      <c r="VNL82" s="96"/>
      <c r="VNM82" s="96"/>
      <c r="VNN82" s="96"/>
      <c r="VNO82" s="96"/>
      <c r="VNP82" s="96"/>
      <c r="VNQ82" s="96"/>
      <c r="VNR82" s="96"/>
      <c r="VNS82" s="96"/>
      <c r="VNT82" s="96"/>
      <c r="VNU82" s="96"/>
      <c r="VNV82" s="96"/>
      <c r="VNW82" s="96"/>
      <c r="VNX82" s="96"/>
      <c r="VNY82" s="96"/>
      <c r="VNZ82" s="96"/>
      <c r="VOA82" s="96"/>
      <c r="VOB82" s="96"/>
      <c r="VOC82" s="96"/>
      <c r="VOD82" s="96"/>
      <c r="VOE82" s="96"/>
      <c r="VOF82" s="96"/>
      <c r="VOG82" s="96"/>
      <c r="VOH82" s="96"/>
      <c r="VOI82" s="96"/>
      <c r="VOJ82" s="96"/>
      <c r="VOK82" s="96"/>
      <c r="VOL82" s="96"/>
      <c r="VOM82" s="96"/>
      <c r="VON82" s="96"/>
      <c r="VOO82" s="96"/>
      <c r="VOP82" s="96"/>
      <c r="VOQ82" s="96"/>
      <c r="VOR82" s="96"/>
      <c r="VOS82" s="96"/>
      <c r="VOT82" s="96"/>
      <c r="VOU82" s="96"/>
      <c r="VOV82" s="96"/>
      <c r="VOW82" s="96"/>
      <c r="VOX82" s="96"/>
      <c r="VOY82" s="96"/>
      <c r="VOZ82" s="96"/>
      <c r="VPA82" s="96"/>
      <c r="VPB82" s="96"/>
      <c r="VPC82" s="96"/>
      <c r="VPD82" s="96"/>
      <c r="VPE82" s="96"/>
      <c r="VPF82" s="96"/>
      <c r="VPG82" s="96"/>
      <c r="VPH82" s="96"/>
      <c r="VPI82" s="96"/>
      <c r="VPJ82" s="96"/>
      <c r="VPK82" s="96"/>
      <c r="VPL82" s="96"/>
      <c r="VPM82" s="96"/>
      <c r="VPN82" s="96"/>
      <c r="VPO82" s="96"/>
      <c r="VPP82" s="96"/>
      <c r="VPQ82" s="96"/>
      <c r="VPR82" s="96"/>
      <c r="VPS82" s="96"/>
      <c r="VPT82" s="96"/>
      <c r="VPU82" s="96"/>
      <c r="VPV82" s="96"/>
      <c r="VPW82" s="96"/>
      <c r="VPX82" s="96"/>
      <c r="VPY82" s="96"/>
      <c r="VPZ82" s="96"/>
      <c r="VQA82" s="96"/>
      <c r="VQB82" s="96"/>
      <c r="VQC82" s="96"/>
      <c r="VQD82" s="96"/>
      <c r="VQE82" s="96"/>
      <c r="VQF82" s="96"/>
      <c r="VQG82" s="96"/>
      <c r="VQH82" s="96"/>
      <c r="VQI82" s="96"/>
      <c r="VQJ82" s="96"/>
      <c r="VQK82" s="96"/>
      <c r="VQL82" s="96"/>
      <c r="VQM82" s="96"/>
      <c r="VQN82" s="96"/>
      <c r="VQO82" s="96"/>
      <c r="VQP82" s="96"/>
      <c r="VQQ82" s="96"/>
      <c r="VQR82" s="96"/>
      <c r="VQS82" s="96"/>
      <c r="VQT82" s="96"/>
      <c r="VQU82" s="96"/>
      <c r="VQV82" s="96"/>
      <c r="VQW82" s="96"/>
      <c r="VQX82" s="96"/>
      <c r="VQY82" s="96"/>
      <c r="VQZ82" s="96"/>
      <c r="VRA82" s="96"/>
      <c r="VRB82" s="96"/>
      <c r="VRC82" s="96"/>
      <c r="VRD82" s="96"/>
      <c r="VRE82" s="96"/>
      <c r="VRF82" s="96"/>
      <c r="VRG82" s="96"/>
      <c r="VRH82" s="96"/>
      <c r="VRI82" s="96"/>
      <c r="VRJ82" s="96"/>
      <c r="VRK82" s="96"/>
      <c r="VRL82" s="96"/>
      <c r="VRM82" s="96"/>
      <c r="VRN82" s="96"/>
      <c r="VRO82" s="96"/>
      <c r="VRP82" s="96"/>
      <c r="VRQ82" s="96"/>
      <c r="VRR82" s="96"/>
      <c r="VRS82" s="96"/>
      <c r="VRT82" s="96"/>
      <c r="VRU82" s="96"/>
      <c r="VRV82" s="96"/>
      <c r="VRW82" s="96"/>
      <c r="VRX82" s="96"/>
      <c r="VRY82" s="96"/>
      <c r="VRZ82" s="96"/>
      <c r="VSA82" s="96"/>
      <c r="VSB82" s="96"/>
      <c r="VSC82" s="96"/>
      <c r="VSD82" s="96"/>
      <c r="VSE82" s="96"/>
      <c r="VSF82" s="96"/>
      <c r="VSG82" s="96"/>
      <c r="VSH82" s="96"/>
      <c r="VSI82" s="96"/>
      <c r="VSJ82" s="96"/>
      <c r="VSK82" s="96"/>
      <c r="VSL82" s="96"/>
      <c r="VSM82" s="96"/>
      <c r="VSN82" s="96"/>
      <c r="VSO82" s="96"/>
      <c r="VSP82" s="96"/>
      <c r="VSQ82" s="96"/>
      <c r="VSR82" s="96"/>
      <c r="VSS82" s="96"/>
      <c r="VST82" s="96"/>
      <c r="VSU82" s="96"/>
      <c r="VSV82" s="96"/>
      <c r="VSW82" s="96"/>
      <c r="VSX82" s="96"/>
      <c r="VSY82" s="96"/>
      <c r="VSZ82" s="96"/>
      <c r="VTA82" s="96"/>
      <c r="VTB82" s="96"/>
      <c r="VTC82" s="96"/>
      <c r="VTD82" s="96"/>
      <c r="VTE82" s="96"/>
      <c r="VTF82" s="96"/>
      <c r="VTG82" s="96"/>
      <c r="VTH82" s="96"/>
      <c r="VTI82" s="96"/>
      <c r="VTJ82" s="96"/>
      <c r="VTK82" s="96"/>
      <c r="VTL82" s="96"/>
      <c r="VTM82" s="96"/>
      <c r="VTN82" s="96"/>
      <c r="VTO82" s="96"/>
      <c r="VTP82" s="96"/>
      <c r="VTQ82" s="96"/>
      <c r="VTR82" s="96"/>
      <c r="VTS82" s="96"/>
      <c r="VTT82" s="96"/>
      <c r="VTU82" s="96"/>
      <c r="VTV82" s="96"/>
      <c r="VTW82" s="96"/>
      <c r="VTX82" s="96"/>
      <c r="VTY82" s="96"/>
      <c r="VTZ82" s="96"/>
      <c r="VUA82" s="96"/>
      <c r="VUB82" s="96"/>
      <c r="VUC82" s="96"/>
      <c r="VUD82" s="96"/>
      <c r="VUE82" s="96"/>
      <c r="VUF82" s="96"/>
      <c r="VUG82" s="96"/>
      <c r="VUH82" s="96"/>
      <c r="VUI82" s="96"/>
      <c r="VUJ82" s="96"/>
      <c r="VUK82" s="96"/>
      <c r="VUL82" s="96"/>
      <c r="VUM82" s="96"/>
      <c r="VUN82" s="96"/>
      <c r="VUO82" s="96"/>
      <c r="VUP82" s="96"/>
      <c r="VUQ82" s="96"/>
      <c r="VUR82" s="96"/>
      <c r="VUS82" s="96"/>
      <c r="VUT82" s="96"/>
      <c r="VUU82" s="96"/>
      <c r="VUV82" s="96"/>
      <c r="VUW82" s="96"/>
      <c r="VUX82" s="96"/>
      <c r="VUY82" s="96"/>
      <c r="VUZ82" s="96"/>
      <c r="VVA82" s="96"/>
      <c r="VVB82" s="96"/>
      <c r="VVC82" s="96"/>
      <c r="VVD82" s="96"/>
      <c r="VVE82" s="96"/>
      <c r="VVF82" s="96"/>
      <c r="VVG82" s="96"/>
      <c r="VVH82" s="96"/>
      <c r="VVI82" s="96"/>
      <c r="VVJ82" s="96"/>
      <c r="VVK82" s="96"/>
      <c r="VVL82" s="96"/>
      <c r="VVM82" s="96"/>
      <c r="VVN82" s="96"/>
      <c r="VVO82" s="96"/>
      <c r="VVP82" s="96"/>
      <c r="VVQ82" s="96"/>
      <c r="VVR82" s="96"/>
      <c r="VVS82" s="96"/>
      <c r="VVT82" s="96"/>
      <c r="VVU82" s="96"/>
      <c r="VVV82" s="96"/>
      <c r="VVW82" s="96"/>
      <c r="VVX82" s="96"/>
      <c r="VVY82" s="96"/>
      <c r="VVZ82" s="96"/>
      <c r="VWA82" s="96"/>
      <c r="VWB82" s="96"/>
      <c r="VWC82" s="96"/>
      <c r="VWD82" s="96"/>
      <c r="VWE82" s="96"/>
      <c r="VWF82" s="96"/>
      <c r="VWG82" s="96"/>
      <c r="VWH82" s="96"/>
      <c r="VWI82" s="96"/>
      <c r="VWJ82" s="96"/>
      <c r="VWK82" s="96"/>
      <c r="VWL82" s="96"/>
      <c r="VWM82" s="96"/>
      <c r="VWN82" s="96"/>
      <c r="VWO82" s="96"/>
      <c r="VWP82" s="96"/>
      <c r="VWQ82" s="96"/>
      <c r="VWR82" s="96"/>
      <c r="VWS82" s="96"/>
      <c r="VWT82" s="96"/>
      <c r="VWU82" s="96"/>
      <c r="VWV82" s="96"/>
      <c r="VWW82" s="96"/>
      <c r="VWX82" s="96"/>
      <c r="VWY82" s="96"/>
      <c r="VWZ82" s="96"/>
      <c r="VXA82" s="96"/>
      <c r="VXB82" s="96"/>
      <c r="VXC82" s="96"/>
      <c r="VXD82" s="96"/>
      <c r="VXE82" s="96"/>
      <c r="VXF82" s="96"/>
      <c r="VXG82" s="96"/>
      <c r="VXH82" s="96"/>
      <c r="VXI82" s="96"/>
      <c r="VXJ82" s="96"/>
      <c r="VXK82" s="96"/>
      <c r="VXL82" s="96"/>
      <c r="VXM82" s="96"/>
      <c r="VXN82" s="96"/>
      <c r="VXO82" s="96"/>
      <c r="VXP82" s="96"/>
      <c r="VXQ82" s="96"/>
      <c r="VXR82" s="96"/>
      <c r="VXS82" s="96"/>
      <c r="VXT82" s="96"/>
      <c r="VXU82" s="96"/>
      <c r="VXV82" s="96"/>
      <c r="VXW82" s="96"/>
      <c r="VXX82" s="96"/>
      <c r="VXY82" s="96"/>
      <c r="VXZ82" s="96"/>
      <c r="VYA82" s="96"/>
      <c r="VYB82" s="96"/>
      <c r="VYC82" s="96"/>
      <c r="VYD82" s="96"/>
      <c r="VYE82" s="96"/>
      <c r="VYF82" s="96"/>
      <c r="VYG82" s="96"/>
      <c r="VYH82" s="96"/>
      <c r="VYI82" s="96"/>
      <c r="VYJ82" s="96"/>
      <c r="VYK82" s="96"/>
      <c r="VYL82" s="96"/>
      <c r="VYM82" s="96"/>
      <c r="VYN82" s="96"/>
      <c r="VYO82" s="96"/>
      <c r="VYP82" s="96"/>
      <c r="VYQ82" s="96"/>
      <c r="VYR82" s="96"/>
      <c r="VYS82" s="96"/>
      <c r="VYT82" s="96"/>
      <c r="VYU82" s="96"/>
      <c r="VYV82" s="96"/>
      <c r="VYW82" s="96"/>
      <c r="VYX82" s="96"/>
      <c r="VYY82" s="96"/>
      <c r="VYZ82" s="96"/>
      <c r="VZA82" s="96"/>
      <c r="VZB82" s="96"/>
      <c r="VZC82" s="96"/>
      <c r="VZD82" s="96"/>
      <c r="VZE82" s="96"/>
      <c r="VZF82" s="96"/>
      <c r="VZG82" s="96"/>
      <c r="VZH82" s="96"/>
      <c r="VZI82" s="96"/>
      <c r="VZJ82" s="96"/>
      <c r="VZK82" s="96"/>
      <c r="VZL82" s="96"/>
      <c r="VZM82" s="96"/>
      <c r="VZN82" s="96"/>
      <c r="VZO82" s="96"/>
      <c r="VZP82" s="96"/>
      <c r="VZQ82" s="96"/>
      <c r="VZR82" s="96"/>
      <c r="VZS82" s="96"/>
      <c r="VZT82" s="96"/>
      <c r="VZU82" s="96"/>
      <c r="VZV82" s="96"/>
      <c r="VZW82" s="96"/>
      <c r="VZX82" s="96"/>
      <c r="VZY82" s="96"/>
      <c r="VZZ82" s="96"/>
      <c r="WAA82" s="96"/>
      <c r="WAB82" s="96"/>
      <c r="WAC82" s="96"/>
      <c r="WAD82" s="96"/>
      <c r="WAE82" s="96"/>
      <c r="WAF82" s="96"/>
      <c r="WAG82" s="96"/>
      <c r="WAH82" s="96"/>
      <c r="WAI82" s="96"/>
      <c r="WAJ82" s="96"/>
      <c r="WAK82" s="96"/>
      <c r="WAL82" s="96"/>
      <c r="WAM82" s="96"/>
      <c r="WAN82" s="96"/>
      <c r="WAO82" s="96"/>
      <c r="WAP82" s="96"/>
      <c r="WAQ82" s="96"/>
      <c r="WAR82" s="96"/>
      <c r="WAS82" s="96"/>
      <c r="WAT82" s="96"/>
      <c r="WAU82" s="96"/>
      <c r="WAV82" s="96"/>
      <c r="WAW82" s="96"/>
      <c r="WAX82" s="96"/>
      <c r="WAY82" s="96"/>
      <c r="WAZ82" s="96"/>
      <c r="WBA82" s="96"/>
      <c r="WBB82" s="96"/>
      <c r="WBC82" s="96"/>
      <c r="WBD82" s="96"/>
      <c r="WBE82" s="96"/>
      <c r="WBF82" s="96"/>
      <c r="WBG82" s="96"/>
      <c r="WBH82" s="96"/>
      <c r="WBI82" s="96"/>
      <c r="WBJ82" s="96"/>
      <c r="WBK82" s="96"/>
      <c r="WBL82" s="96"/>
      <c r="WBM82" s="96"/>
      <c r="WBN82" s="96"/>
      <c r="WBO82" s="96"/>
      <c r="WBP82" s="96"/>
      <c r="WBQ82" s="96"/>
      <c r="WBR82" s="96"/>
      <c r="WBS82" s="96"/>
      <c r="WBT82" s="96"/>
      <c r="WBU82" s="96"/>
      <c r="WBV82" s="96"/>
      <c r="WBW82" s="96"/>
      <c r="WBX82" s="96"/>
      <c r="WBY82" s="96"/>
      <c r="WBZ82" s="96"/>
      <c r="WCA82" s="96"/>
      <c r="WCB82" s="96"/>
      <c r="WCC82" s="96"/>
      <c r="WCD82" s="96"/>
      <c r="WCE82" s="96"/>
      <c r="WCF82" s="96"/>
      <c r="WCG82" s="96"/>
      <c r="WCH82" s="96"/>
      <c r="WCI82" s="96"/>
      <c r="WCJ82" s="96"/>
      <c r="WCK82" s="96"/>
      <c r="WCL82" s="96"/>
      <c r="WCM82" s="96"/>
      <c r="WCN82" s="96"/>
      <c r="WCO82" s="96"/>
      <c r="WCP82" s="96"/>
      <c r="WCQ82" s="96"/>
      <c r="WCR82" s="96"/>
      <c r="WCS82" s="96"/>
      <c r="WCT82" s="96"/>
      <c r="WCU82" s="96"/>
      <c r="WCV82" s="96"/>
      <c r="WCW82" s="96"/>
      <c r="WCX82" s="96"/>
      <c r="WCY82" s="96"/>
      <c r="WCZ82" s="96"/>
      <c r="WDA82" s="96"/>
      <c r="WDB82" s="96"/>
      <c r="WDC82" s="96"/>
      <c r="WDD82" s="96"/>
      <c r="WDE82" s="96"/>
      <c r="WDF82" s="96"/>
      <c r="WDG82" s="96"/>
      <c r="WDH82" s="96"/>
      <c r="WDI82" s="96"/>
      <c r="WDJ82" s="96"/>
      <c r="WDK82" s="96"/>
      <c r="WDL82" s="96"/>
      <c r="WDM82" s="96"/>
      <c r="WDN82" s="96"/>
      <c r="WDO82" s="96"/>
      <c r="WDP82" s="96"/>
      <c r="WDQ82" s="96"/>
      <c r="WDR82" s="96"/>
      <c r="WDS82" s="96"/>
      <c r="WDT82" s="96"/>
      <c r="WDU82" s="96"/>
      <c r="WDV82" s="96"/>
      <c r="WDW82" s="96"/>
      <c r="WDX82" s="96"/>
      <c r="WDY82" s="96"/>
      <c r="WDZ82" s="96"/>
      <c r="WEA82" s="96"/>
      <c r="WEB82" s="96"/>
      <c r="WEC82" s="96"/>
      <c r="WED82" s="96"/>
      <c r="WEE82" s="96"/>
      <c r="WEF82" s="96"/>
      <c r="WEG82" s="96"/>
      <c r="WEH82" s="96"/>
      <c r="WEI82" s="96"/>
      <c r="WEJ82" s="96"/>
      <c r="WEK82" s="96"/>
      <c r="WEL82" s="96"/>
      <c r="WEM82" s="96"/>
      <c r="WEN82" s="96"/>
      <c r="WEO82" s="96"/>
      <c r="WEP82" s="96"/>
      <c r="WEQ82" s="96"/>
      <c r="WER82" s="96"/>
      <c r="WES82" s="96"/>
      <c r="WET82" s="96"/>
      <c r="WEU82" s="96"/>
      <c r="WEV82" s="96"/>
      <c r="WEW82" s="96"/>
      <c r="WEX82" s="96"/>
      <c r="WEY82" s="96"/>
      <c r="WEZ82" s="96"/>
      <c r="WFA82" s="96"/>
      <c r="WFB82" s="96"/>
      <c r="WFC82" s="96"/>
      <c r="WFD82" s="96"/>
      <c r="WFE82" s="96"/>
      <c r="WFF82" s="96"/>
      <c r="WFG82" s="96"/>
      <c r="WFH82" s="96"/>
      <c r="WFI82" s="96"/>
      <c r="WFJ82" s="96"/>
      <c r="WFK82" s="96"/>
      <c r="WFL82" s="96"/>
      <c r="WFM82" s="96"/>
      <c r="WFN82" s="96"/>
      <c r="WFO82" s="96"/>
      <c r="WFP82" s="96"/>
      <c r="WFQ82" s="96"/>
      <c r="WFR82" s="96"/>
      <c r="WFS82" s="96"/>
      <c r="WFT82" s="96"/>
      <c r="WFU82" s="96"/>
      <c r="WFV82" s="96"/>
      <c r="WFW82" s="96"/>
      <c r="WFX82" s="96"/>
      <c r="WFY82" s="96"/>
      <c r="WFZ82" s="96"/>
      <c r="WGA82" s="96"/>
      <c r="WGB82" s="96"/>
      <c r="WGC82" s="96"/>
      <c r="WGD82" s="96"/>
      <c r="WGE82" s="96"/>
      <c r="WGF82" s="96"/>
      <c r="WGG82" s="96"/>
      <c r="WGH82" s="96"/>
      <c r="WGI82" s="96"/>
      <c r="WGJ82" s="96"/>
      <c r="WGK82" s="96"/>
      <c r="WGL82" s="96"/>
      <c r="WGM82" s="96"/>
      <c r="WGN82" s="96"/>
      <c r="WGO82" s="96"/>
      <c r="WGP82" s="96"/>
      <c r="WGQ82" s="96"/>
      <c r="WGR82" s="96"/>
      <c r="WGS82" s="96"/>
      <c r="WGT82" s="96"/>
      <c r="WGU82" s="96"/>
      <c r="WGV82" s="96"/>
      <c r="WGW82" s="96"/>
      <c r="WGX82" s="96"/>
      <c r="WGY82" s="96"/>
      <c r="WGZ82" s="96"/>
      <c r="WHA82" s="96"/>
      <c r="WHB82" s="96"/>
      <c r="WHC82" s="96"/>
      <c r="WHD82" s="96"/>
      <c r="WHE82" s="96"/>
      <c r="WHF82" s="96"/>
      <c r="WHG82" s="96"/>
      <c r="WHH82" s="96"/>
      <c r="WHI82" s="96"/>
      <c r="WHJ82" s="96"/>
      <c r="WHK82" s="96"/>
      <c r="WHL82" s="96"/>
      <c r="WHM82" s="96"/>
      <c r="WHN82" s="96"/>
      <c r="WHO82" s="96"/>
      <c r="WHP82" s="96"/>
      <c r="WHQ82" s="96"/>
      <c r="WHR82" s="96"/>
      <c r="WHS82" s="96"/>
      <c r="WHT82" s="96"/>
      <c r="WHU82" s="96"/>
      <c r="WHV82" s="96"/>
      <c r="WHW82" s="96"/>
      <c r="WHX82" s="96"/>
      <c r="WHY82" s="96"/>
      <c r="WHZ82" s="96"/>
      <c r="WIA82" s="96"/>
      <c r="WIB82" s="96"/>
      <c r="WIC82" s="96"/>
      <c r="WID82" s="96"/>
      <c r="WIE82" s="96"/>
      <c r="WIF82" s="96"/>
      <c r="WIG82" s="96"/>
      <c r="WIH82" s="96"/>
      <c r="WII82" s="96"/>
      <c r="WIJ82" s="96"/>
      <c r="WIK82" s="96"/>
      <c r="WIL82" s="96"/>
      <c r="WIM82" s="96"/>
      <c r="WIN82" s="96"/>
      <c r="WIO82" s="96"/>
      <c r="WIP82" s="96"/>
      <c r="WIQ82" s="96"/>
      <c r="WIR82" s="96"/>
      <c r="WIS82" s="96"/>
      <c r="WIT82" s="96"/>
      <c r="WIU82" s="96"/>
      <c r="WIV82" s="96"/>
      <c r="WIW82" s="96"/>
      <c r="WIX82" s="96"/>
      <c r="WIY82" s="96"/>
      <c r="WIZ82" s="96"/>
      <c r="WJA82" s="96"/>
      <c r="WJB82" s="96"/>
      <c r="WJC82" s="96"/>
      <c r="WJD82" s="96"/>
      <c r="WJE82" s="96"/>
      <c r="WJF82" s="96"/>
      <c r="WJG82" s="96"/>
      <c r="WJH82" s="96"/>
      <c r="WJI82" s="96"/>
      <c r="WJJ82" s="96"/>
      <c r="WJK82" s="96"/>
      <c r="WJL82" s="96"/>
      <c r="WJM82" s="96"/>
      <c r="WJN82" s="96"/>
      <c r="WJO82" s="96"/>
      <c r="WJP82" s="96"/>
      <c r="WJQ82" s="96"/>
      <c r="WJR82" s="96"/>
      <c r="WJS82" s="96"/>
      <c r="WJT82" s="96"/>
      <c r="WJU82" s="96"/>
      <c r="WJV82" s="96"/>
      <c r="WJW82" s="96"/>
      <c r="WJX82" s="96"/>
      <c r="WJY82" s="96"/>
      <c r="WJZ82" s="96"/>
      <c r="WKA82" s="96"/>
      <c r="WKB82" s="96"/>
      <c r="WKC82" s="96"/>
      <c r="WKD82" s="96"/>
      <c r="WKE82" s="96"/>
      <c r="WKF82" s="96"/>
      <c r="WKG82" s="96"/>
      <c r="WKH82" s="96"/>
      <c r="WKI82" s="96"/>
      <c r="WKJ82" s="96"/>
      <c r="WKK82" s="96"/>
      <c r="WKL82" s="96"/>
      <c r="WKM82" s="96"/>
      <c r="WKN82" s="96"/>
      <c r="WKO82" s="96"/>
      <c r="WKP82" s="96"/>
      <c r="WKQ82" s="96"/>
      <c r="WKR82" s="96"/>
      <c r="WKS82" s="96"/>
      <c r="WKT82" s="96"/>
      <c r="WKU82" s="96"/>
      <c r="WKV82" s="96"/>
      <c r="WKW82" s="96"/>
      <c r="WKX82" s="96"/>
      <c r="WKY82" s="96"/>
      <c r="WKZ82" s="96"/>
      <c r="WLA82" s="96"/>
      <c r="WLB82" s="96"/>
      <c r="WLC82" s="96"/>
      <c r="WLD82" s="96"/>
      <c r="WLE82" s="96"/>
      <c r="WLF82" s="96"/>
      <c r="WLG82" s="96"/>
      <c r="WLH82" s="96"/>
      <c r="WLI82" s="96"/>
      <c r="WLJ82" s="96"/>
      <c r="WLK82" s="96"/>
      <c r="WLL82" s="96"/>
      <c r="WLM82" s="96"/>
      <c r="WLN82" s="96"/>
      <c r="WLO82" s="96"/>
      <c r="WLP82" s="96"/>
      <c r="WLQ82" s="96"/>
      <c r="WLR82" s="96"/>
      <c r="WLS82" s="96"/>
      <c r="WLT82" s="96"/>
      <c r="WLU82" s="96"/>
      <c r="WLV82" s="96"/>
      <c r="WLW82" s="96"/>
      <c r="WLX82" s="96"/>
      <c r="WLY82" s="96"/>
      <c r="WLZ82" s="96"/>
      <c r="WMA82" s="96"/>
      <c r="WMB82" s="96"/>
      <c r="WMC82" s="96"/>
      <c r="WMD82" s="96"/>
      <c r="WME82" s="96"/>
      <c r="WMF82" s="96"/>
      <c r="WMG82" s="96"/>
      <c r="WMH82" s="96"/>
      <c r="WMI82" s="96"/>
      <c r="WMJ82" s="96"/>
      <c r="WMK82" s="96"/>
      <c r="WML82" s="96"/>
      <c r="WMM82" s="96"/>
      <c r="WMN82" s="96"/>
      <c r="WMO82" s="96"/>
      <c r="WMP82" s="96"/>
      <c r="WMQ82" s="96"/>
      <c r="WMR82" s="96"/>
      <c r="WMS82" s="96"/>
      <c r="WMT82" s="96"/>
      <c r="WMU82" s="96"/>
      <c r="WMV82" s="96"/>
      <c r="WMW82" s="96"/>
      <c r="WMX82" s="96"/>
      <c r="WMY82" s="96"/>
      <c r="WMZ82" s="96"/>
      <c r="WNA82" s="96"/>
      <c r="WNB82" s="96"/>
      <c r="WNC82" s="96"/>
      <c r="WND82" s="96"/>
      <c r="WNE82" s="96"/>
      <c r="WNF82" s="96"/>
      <c r="WNG82" s="96"/>
      <c r="WNH82" s="96"/>
      <c r="WNI82" s="96"/>
      <c r="WNJ82" s="96"/>
      <c r="WNK82" s="96"/>
      <c r="WNL82" s="96"/>
      <c r="WNM82" s="96"/>
      <c r="WNN82" s="96"/>
      <c r="WNO82" s="96"/>
      <c r="WNP82" s="96"/>
      <c r="WNQ82" s="96"/>
      <c r="WNR82" s="96"/>
      <c r="WNS82" s="96"/>
      <c r="WNT82" s="96"/>
      <c r="WNU82" s="96"/>
      <c r="WNV82" s="96"/>
      <c r="WNW82" s="96"/>
      <c r="WNX82" s="96"/>
      <c r="WNY82" s="96"/>
      <c r="WNZ82" s="96"/>
      <c r="WOA82" s="96"/>
      <c r="WOB82" s="96"/>
      <c r="WOC82" s="96"/>
      <c r="WOD82" s="96"/>
      <c r="WOE82" s="96"/>
      <c r="WOF82" s="96"/>
      <c r="WOG82" s="96"/>
      <c r="WOH82" s="96"/>
      <c r="WOI82" s="96"/>
      <c r="WOJ82" s="96"/>
      <c r="WOK82" s="96"/>
      <c r="WOL82" s="96"/>
      <c r="WOM82" s="96"/>
      <c r="WON82" s="96"/>
      <c r="WOO82" s="96"/>
      <c r="WOP82" s="96"/>
      <c r="WOQ82" s="96"/>
      <c r="WOR82" s="96"/>
      <c r="WOS82" s="96"/>
      <c r="WOT82" s="96"/>
      <c r="WOU82" s="96"/>
      <c r="WOV82" s="96"/>
      <c r="WOW82" s="96"/>
      <c r="WOX82" s="96"/>
      <c r="WOY82" s="96"/>
      <c r="WOZ82" s="96"/>
      <c r="WPA82" s="96"/>
      <c r="WPB82" s="96"/>
      <c r="WPC82" s="96"/>
      <c r="WPD82" s="96"/>
      <c r="WPE82" s="96"/>
      <c r="WPF82" s="96"/>
      <c r="WPG82" s="96"/>
      <c r="WPH82" s="96"/>
      <c r="WPI82" s="96"/>
      <c r="WPJ82" s="96"/>
      <c r="WPK82" s="96"/>
      <c r="WPL82" s="96"/>
      <c r="WPM82" s="96"/>
      <c r="WPN82" s="96"/>
      <c r="WPO82" s="96"/>
      <c r="WPP82" s="96"/>
      <c r="WPQ82" s="96"/>
      <c r="WPR82" s="96"/>
      <c r="WPS82" s="96"/>
      <c r="WPT82" s="96"/>
      <c r="WPU82" s="96"/>
      <c r="WPV82" s="96"/>
      <c r="WPW82" s="96"/>
      <c r="WPX82" s="96"/>
      <c r="WPY82" s="96"/>
      <c r="WPZ82" s="96"/>
      <c r="WQA82" s="96"/>
      <c r="WQB82" s="96"/>
      <c r="WQC82" s="96"/>
      <c r="WQD82" s="96"/>
      <c r="WQE82" s="96"/>
      <c r="WQF82" s="96"/>
      <c r="WQG82" s="96"/>
      <c r="WQH82" s="96"/>
      <c r="WQI82" s="96"/>
      <c r="WQJ82" s="96"/>
      <c r="WQK82" s="96"/>
      <c r="WQL82" s="96"/>
      <c r="WQM82" s="96"/>
      <c r="WQN82" s="96"/>
      <c r="WQO82" s="96"/>
      <c r="WQP82" s="96"/>
      <c r="WQQ82" s="96"/>
      <c r="WQR82" s="96"/>
      <c r="WQS82" s="96"/>
      <c r="WQT82" s="96"/>
      <c r="WQU82" s="96"/>
      <c r="WQV82" s="96"/>
      <c r="WQW82" s="96"/>
      <c r="WQX82" s="96"/>
      <c r="WQY82" s="96"/>
      <c r="WQZ82" s="96"/>
      <c r="WRA82" s="96"/>
      <c r="WRB82" s="96"/>
      <c r="WRC82" s="96"/>
      <c r="WRD82" s="96"/>
      <c r="WRE82" s="96"/>
      <c r="WRF82" s="96"/>
      <c r="WRG82" s="96"/>
      <c r="WRH82" s="96"/>
      <c r="WRI82" s="96"/>
      <c r="WRJ82" s="96"/>
      <c r="WRK82" s="96"/>
      <c r="WRL82" s="96"/>
      <c r="WRM82" s="96"/>
      <c r="WRN82" s="96"/>
      <c r="WRO82" s="96"/>
      <c r="WRP82" s="96"/>
      <c r="WRQ82" s="96"/>
      <c r="WRR82" s="96"/>
      <c r="WRS82" s="96"/>
      <c r="WRT82" s="96"/>
      <c r="WRU82" s="96"/>
      <c r="WRV82" s="96"/>
      <c r="WRW82" s="96"/>
      <c r="WRX82" s="96"/>
      <c r="WRY82" s="96"/>
      <c r="WRZ82" s="96"/>
      <c r="WSA82" s="96"/>
      <c r="WSB82" s="96"/>
      <c r="WSC82" s="96"/>
      <c r="WSD82" s="96"/>
      <c r="WSE82" s="96"/>
      <c r="WSF82" s="96"/>
      <c r="WSG82" s="96"/>
      <c r="WSH82" s="96"/>
      <c r="WSI82" s="96"/>
      <c r="WSJ82" s="96"/>
      <c r="WSK82" s="96"/>
      <c r="WSL82" s="96"/>
      <c r="WSM82" s="96"/>
      <c r="WSN82" s="96"/>
      <c r="WSO82" s="96"/>
      <c r="WSP82" s="96"/>
      <c r="WSQ82" s="96"/>
      <c r="WSR82" s="96"/>
      <c r="WSS82" s="96"/>
      <c r="WST82" s="96"/>
      <c r="WSU82" s="96"/>
      <c r="WSV82" s="96"/>
      <c r="WSW82" s="96"/>
      <c r="WSX82" s="96"/>
      <c r="WSY82" s="96"/>
      <c r="WSZ82" s="96"/>
      <c r="WTA82" s="96"/>
      <c r="WTB82" s="96"/>
      <c r="WTC82" s="96"/>
      <c r="WTD82" s="96"/>
      <c r="WTE82" s="96"/>
      <c r="WTF82" s="96"/>
      <c r="WTG82" s="96"/>
      <c r="WTH82" s="96"/>
      <c r="WTI82" s="96"/>
      <c r="WTJ82" s="96"/>
      <c r="WTK82" s="96"/>
      <c r="WTL82" s="96"/>
      <c r="WTM82" s="96"/>
      <c r="WTN82" s="96"/>
      <c r="WTO82" s="96"/>
      <c r="WTP82" s="96"/>
      <c r="WTQ82" s="96"/>
      <c r="WTR82" s="96"/>
      <c r="WTS82" s="96"/>
      <c r="WTT82" s="96"/>
      <c r="WTU82" s="96"/>
      <c r="WTV82" s="96"/>
      <c r="WTW82" s="96"/>
      <c r="WTX82" s="96"/>
      <c r="WTY82" s="96"/>
      <c r="WTZ82" s="96"/>
      <c r="WUA82" s="96"/>
      <c r="WUB82" s="96"/>
      <c r="WUC82" s="96"/>
      <c r="WUD82" s="96"/>
      <c r="WUE82" s="96"/>
      <c r="WUF82" s="96"/>
      <c r="WUG82" s="96"/>
      <c r="WUH82" s="96"/>
      <c r="WUI82" s="96"/>
      <c r="WUJ82" s="96"/>
      <c r="WUK82" s="96"/>
      <c r="WUL82" s="96"/>
      <c r="WUM82" s="96"/>
      <c r="WUN82" s="96"/>
      <c r="WUO82" s="96"/>
      <c r="WUP82" s="96"/>
      <c r="WUQ82" s="96"/>
      <c r="WUR82" s="96"/>
      <c r="WUS82" s="96"/>
      <c r="WUT82" s="96"/>
      <c r="WUU82" s="96"/>
      <c r="WUV82" s="96"/>
      <c r="WUW82" s="96"/>
      <c r="WUX82" s="96"/>
      <c r="WUY82" s="96"/>
      <c r="WUZ82" s="96"/>
      <c r="WVA82" s="96"/>
      <c r="WVB82" s="96"/>
      <c r="WVC82" s="96"/>
      <c r="WVD82" s="96"/>
      <c r="WVE82" s="96"/>
      <c r="WVF82" s="96"/>
      <c r="WVG82" s="96"/>
      <c r="WVH82" s="96"/>
      <c r="WVI82" s="96"/>
      <c r="WVJ82" s="96"/>
      <c r="WVK82" s="96"/>
      <c r="WVL82" s="96"/>
      <c r="WVM82" s="96"/>
      <c r="WVN82" s="96"/>
      <c r="WVO82" s="96"/>
      <c r="WVP82" s="96"/>
      <c r="WVQ82" s="96"/>
      <c r="WVR82" s="96"/>
      <c r="WVS82" s="96"/>
      <c r="WVT82" s="96"/>
      <c r="WVU82" s="96"/>
      <c r="WVV82" s="96"/>
      <c r="WVW82" s="96"/>
      <c r="WVX82" s="96"/>
      <c r="WVY82" s="96"/>
      <c r="WVZ82" s="96"/>
      <c r="WWA82" s="96"/>
      <c r="WWB82" s="96"/>
      <c r="WWC82" s="96"/>
      <c r="WWD82" s="96"/>
      <c r="WWE82" s="96"/>
      <c r="WWF82" s="96"/>
      <c r="WWG82" s="96"/>
      <c r="WWH82" s="96"/>
      <c r="WWI82" s="96"/>
      <c r="WWJ82" s="96"/>
      <c r="WWK82" s="96"/>
      <c r="WWL82" s="96"/>
      <c r="WWM82" s="96"/>
      <c r="WWN82" s="96"/>
      <c r="WWO82" s="96"/>
      <c r="WWP82" s="96"/>
      <c r="WWQ82" s="96"/>
      <c r="WWR82" s="96"/>
      <c r="WWS82" s="96"/>
      <c r="WWT82" s="96"/>
      <c r="WWU82" s="96"/>
      <c r="WWV82" s="96"/>
      <c r="WWW82" s="96"/>
      <c r="WWX82" s="96"/>
      <c r="WWY82" s="96"/>
      <c r="WWZ82" s="96"/>
      <c r="WXA82" s="96"/>
      <c r="WXB82" s="96"/>
      <c r="WXC82" s="96"/>
      <c r="WXD82" s="96"/>
      <c r="WXE82" s="96"/>
      <c r="WXF82" s="96"/>
      <c r="WXG82" s="96"/>
      <c r="WXH82" s="96"/>
      <c r="WXI82" s="96"/>
      <c r="WXJ82" s="96"/>
      <c r="WXK82" s="96"/>
      <c r="WXL82" s="96"/>
      <c r="WXM82" s="96"/>
      <c r="WXN82" s="96"/>
      <c r="WXO82" s="96"/>
      <c r="WXP82" s="96"/>
      <c r="WXQ82" s="96"/>
      <c r="WXR82" s="96"/>
      <c r="WXS82" s="96"/>
      <c r="WXT82" s="96"/>
      <c r="WXU82" s="96"/>
      <c r="WXV82" s="96"/>
      <c r="WXW82" s="96"/>
      <c r="WXX82" s="96"/>
      <c r="WXY82" s="96"/>
      <c r="WXZ82" s="96"/>
      <c r="WYA82" s="96"/>
      <c r="WYB82" s="96"/>
      <c r="WYC82" s="96"/>
      <c r="WYD82" s="96"/>
      <c r="WYE82" s="96"/>
      <c r="WYF82" s="96"/>
      <c r="WYG82" s="96"/>
      <c r="WYH82" s="96"/>
      <c r="WYI82" s="96"/>
      <c r="WYJ82" s="96"/>
      <c r="WYK82" s="96"/>
      <c r="WYL82" s="96"/>
      <c r="WYM82" s="96"/>
      <c r="WYN82" s="96"/>
      <c r="WYO82" s="96"/>
      <c r="WYP82" s="96"/>
      <c r="WYQ82" s="96"/>
      <c r="WYR82" s="96"/>
      <c r="WYS82" s="96"/>
      <c r="WYT82" s="96"/>
      <c r="WYU82" s="96"/>
      <c r="WYV82" s="96"/>
      <c r="WYW82" s="96"/>
      <c r="WYX82" s="96"/>
      <c r="WYY82" s="96"/>
      <c r="WYZ82" s="96"/>
      <c r="WZA82" s="96"/>
      <c r="WZB82" s="96"/>
      <c r="WZC82" s="96"/>
      <c r="WZD82" s="96"/>
      <c r="WZE82" s="96"/>
      <c r="WZF82" s="96"/>
      <c r="WZG82" s="96"/>
      <c r="WZH82" s="96"/>
      <c r="WZI82" s="96"/>
      <c r="WZJ82" s="96"/>
      <c r="WZK82" s="96"/>
      <c r="WZL82" s="96"/>
      <c r="WZM82" s="96"/>
      <c r="WZN82" s="96"/>
      <c r="WZO82" s="96"/>
      <c r="WZP82" s="96"/>
      <c r="WZQ82" s="96"/>
      <c r="WZR82" s="96"/>
      <c r="WZS82" s="96"/>
      <c r="WZT82" s="96"/>
      <c r="WZU82" s="96"/>
      <c r="WZV82" s="96"/>
      <c r="WZW82" s="96"/>
      <c r="WZX82" s="96"/>
      <c r="WZY82" s="96"/>
      <c r="WZZ82" s="96"/>
      <c r="XAA82" s="96"/>
      <c r="XAB82" s="96"/>
      <c r="XAC82" s="96"/>
      <c r="XAD82" s="96"/>
      <c r="XAE82" s="96"/>
      <c r="XAF82" s="96"/>
      <c r="XAG82" s="96"/>
      <c r="XAH82" s="96"/>
      <c r="XAI82" s="96"/>
      <c r="XAJ82" s="96"/>
      <c r="XAK82" s="96"/>
      <c r="XAL82" s="96"/>
      <c r="XAM82" s="96"/>
      <c r="XAN82" s="96"/>
      <c r="XAO82" s="96"/>
      <c r="XAP82" s="96"/>
      <c r="XAQ82" s="96"/>
      <c r="XAR82" s="96"/>
      <c r="XAS82" s="96"/>
      <c r="XAT82" s="96"/>
      <c r="XAU82" s="96"/>
      <c r="XAV82" s="96"/>
      <c r="XAW82" s="96"/>
      <c r="XAX82" s="96"/>
      <c r="XAY82" s="96"/>
      <c r="XAZ82" s="96"/>
      <c r="XBA82" s="96"/>
      <c r="XBB82" s="96"/>
      <c r="XBC82" s="96"/>
      <c r="XBD82" s="96"/>
      <c r="XBE82" s="96"/>
      <c r="XBF82" s="96"/>
      <c r="XBG82" s="96"/>
      <c r="XBH82" s="96"/>
      <c r="XBI82" s="96"/>
      <c r="XBJ82" s="96"/>
      <c r="XBK82" s="96"/>
      <c r="XBL82" s="96"/>
      <c r="XBM82" s="96"/>
      <c r="XBN82" s="96"/>
      <c r="XBO82" s="96"/>
      <c r="XBP82" s="96"/>
      <c r="XBQ82" s="96"/>
      <c r="XBR82" s="96"/>
      <c r="XBS82" s="96"/>
      <c r="XBT82" s="96"/>
      <c r="XBU82" s="96"/>
      <c r="XBV82" s="96"/>
      <c r="XBW82" s="96"/>
      <c r="XBX82" s="96"/>
      <c r="XBY82" s="96"/>
      <c r="XBZ82" s="96"/>
      <c r="XCA82" s="96"/>
      <c r="XCB82" s="96"/>
      <c r="XCC82" s="96"/>
      <c r="XCD82" s="96"/>
      <c r="XCE82" s="96"/>
      <c r="XCF82" s="96"/>
      <c r="XCG82" s="96"/>
      <c r="XCH82" s="96"/>
      <c r="XCI82" s="96"/>
      <c r="XCJ82" s="96"/>
      <c r="XCK82" s="96"/>
      <c r="XCL82" s="96"/>
      <c r="XCM82" s="96"/>
      <c r="XCN82" s="96"/>
      <c r="XCO82" s="96"/>
      <c r="XCP82" s="96"/>
      <c r="XCQ82" s="96"/>
      <c r="XCR82" s="96"/>
      <c r="XCS82" s="96"/>
      <c r="XCT82" s="96"/>
      <c r="XCU82" s="96"/>
      <c r="XCV82" s="96"/>
      <c r="XCW82" s="96"/>
      <c r="XCX82" s="96"/>
      <c r="XCY82" s="96"/>
      <c r="XCZ82" s="96"/>
    </row>
    <row r="83" spans="2:16328" s="96" customFormat="1" x14ac:dyDescent="0.35">
      <c r="B83" s="97" t="s">
        <v>280</v>
      </c>
      <c r="D83" s="98">
        <f t="shared" ref="D83:M83" ca="1" si="21">IFERROR(D82/C82-1,"na")</f>
        <v>0.96130410760191198</v>
      </c>
      <c r="E83" s="98">
        <f t="shared" ca="1" si="21"/>
        <v>0.41654023001966811</v>
      </c>
      <c r="F83" s="98">
        <f t="shared" ca="1" si="21"/>
        <v>0.13554710102901724</v>
      </c>
      <c r="G83" s="98">
        <f t="shared" ca="1" si="21"/>
        <v>2.7260028414400006E-2</v>
      </c>
      <c r="H83" s="98">
        <f t="shared" ca="1" si="21"/>
        <v>3.6107577466262697E-2</v>
      </c>
      <c r="I83" s="98">
        <f t="shared" ca="1" si="21"/>
        <v>2.2637248082343797E-2</v>
      </c>
      <c r="J83" s="98">
        <f t="shared" ca="1" si="21"/>
        <v>2.0964296505292079E-2</v>
      </c>
      <c r="K83" s="98">
        <f t="shared" ca="1" si="21"/>
        <v>4.0277846405882611E-2</v>
      </c>
      <c r="L83" s="98">
        <f t="shared" ca="1" si="21"/>
        <v>4.9844341435557604E-2</v>
      </c>
      <c r="M83" s="98">
        <f t="shared" ca="1" si="21"/>
        <v>2.0000000000000018E-2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</row>
    <row r="84" spans="2:16328" s="96" customFormat="1" x14ac:dyDescent="0.35">
      <c r="B84" s="97" t="s">
        <v>281</v>
      </c>
      <c r="C84" s="98">
        <f ca="1">IFERROR(C82/C80,"na")</f>
        <v>3.0836777857969268E-2</v>
      </c>
      <c r="D84" s="98">
        <f t="shared" ref="D84:M84" ca="1" si="22">IFERROR(D82/D80,"na")</f>
        <v>5.6184815626115547E-2</v>
      </c>
      <c r="E84" s="98">
        <f t="shared" ca="1" si="22"/>
        <v>7.089976624070525E-2</v>
      </c>
      <c r="F84" s="98">
        <f t="shared" ca="1" si="22"/>
        <v>7.293713926149116E-2</v>
      </c>
      <c r="G84" s="98">
        <f t="shared" ca="1" si="22"/>
        <v>7.5089674358470512E-2</v>
      </c>
      <c r="H84" s="98">
        <f t="shared" ca="1" si="22"/>
        <v>7.6966087362025773E-2</v>
      </c>
      <c r="I84" s="98">
        <f t="shared" ca="1" si="22"/>
        <v>7.9066692289456869E-2</v>
      </c>
      <c r="J84" s="98">
        <f t="shared" ca="1" si="22"/>
        <v>8.1180332097975288E-2</v>
      </c>
      <c r="K84" s="98">
        <f t="shared" ca="1" si="22"/>
        <v>8.3262762266571186E-2</v>
      </c>
      <c r="L84" s="98">
        <f t="shared" ca="1" si="22"/>
        <v>8.5389320649694941E-2</v>
      </c>
      <c r="M84" s="98">
        <f t="shared" ca="1" si="22"/>
        <v>8.5389320649694955E-2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</row>
    <row r="85" spans="2:16328" ht="5.15" customHeight="1" x14ac:dyDescent="0.3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2:16328" x14ac:dyDescent="0.35">
      <c r="B86" t="s">
        <v>316</v>
      </c>
      <c r="C86" s="4">
        <f ca="1">+Model!Q165-(Model!Q286)</f>
        <v>147.83006280343946</v>
      </c>
      <c r="D86" s="4">
        <f ca="1">+Model!R165-(Model!R286)</f>
        <v>218.25903079040611</v>
      </c>
      <c r="E86" s="4">
        <f ca="1">+Model!S165-(Model!S286)</f>
        <v>287.78496856507746</v>
      </c>
      <c r="F86" s="4">
        <f ca="1">+Model!T165-(Model!T286)</f>
        <v>326.98970817278575</v>
      </c>
      <c r="G86" s="4">
        <f ca="1">+Model!U165-(Model!U286)</f>
        <v>336.59104916270189</v>
      </c>
      <c r="H86" s="4">
        <f ca="1">+Model!V165-(Model!V286)</f>
        <v>346.89375816490463</v>
      </c>
      <c r="I86" s="4">
        <f ca="1">+Model!W165-(Model!W286)</f>
        <v>353.48032306278543</v>
      </c>
      <c r="J86" s="4">
        <f ca="1">+Model!X165-(Model!X286)</f>
        <v>359.30147452255767</v>
      </c>
      <c r="K86" s="4">
        <f ca="1">+Model!Y165-(Model!Y286)</f>
        <v>371.70070485652161</v>
      </c>
      <c r="L86" s="4">
        <f ca="1">+Model!Z165-(Model!Z286)</f>
        <v>388.40108271774346</v>
      </c>
      <c r="M86" s="5">
        <f ca="1">+L86*(1+$J$20)</f>
        <v>396.16910437209833</v>
      </c>
      <c r="N86" s="4"/>
      <c r="Q86" s="69"/>
      <c r="U86" s="4"/>
    </row>
    <row r="87" spans="2:16328" s="96" customFormat="1" x14ac:dyDescent="0.35">
      <c r="B87" s="97" t="s">
        <v>256</v>
      </c>
      <c r="C87" s="98">
        <f>+Model!Q169+Model!Q171</f>
        <v>0.21</v>
      </c>
      <c r="D87" s="98">
        <f>+Model!R169+Model!R171</f>
        <v>0.21</v>
      </c>
      <c r="E87" s="98">
        <f>+Model!S169+Model!S171</f>
        <v>0.21</v>
      </c>
      <c r="F87" s="98">
        <f>+Model!T169+Model!T171</f>
        <v>0.21</v>
      </c>
      <c r="G87" s="98">
        <f>+Model!U169+Model!U171</f>
        <v>0.21</v>
      </c>
      <c r="H87" s="98">
        <f>+Model!V169+Model!V171</f>
        <v>0.21</v>
      </c>
      <c r="I87" s="98">
        <f>+Model!W169+Model!W171</f>
        <v>0.21</v>
      </c>
      <c r="J87" s="98">
        <f>+Model!X169+Model!X171</f>
        <v>0.21</v>
      </c>
      <c r="K87" s="98">
        <f>+Model!Y169+Model!Y171</f>
        <v>0.21</v>
      </c>
      <c r="L87" s="98">
        <f>+Model!Z169+Model!Z171</f>
        <v>0.21</v>
      </c>
      <c r="M87" s="98">
        <f>+Model!AA169+Model!AA171</f>
        <v>0.21</v>
      </c>
      <c r="N87" s="101"/>
      <c r="O87"/>
      <c r="P87" s="4"/>
      <c r="Q87" s="4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  <c r="AVW87"/>
      <c r="AVX87"/>
      <c r="AVY87"/>
      <c r="AVZ87"/>
      <c r="AWA87"/>
      <c r="AWB87"/>
      <c r="AWC87"/>
      <c r="AWD87"/>
      <c r="AWE87"/>
      <c r="AWF87"/>
      <c r="AWG87"/>
      <c r="AWH87"/>
      <c r="AWI87"/>
      <c r="AWJ87"/>
      <c r="AWK87"/>
      <c r="AWL87"/>
      <c r="AWM87"/>
      <c r="AWN87"/>
      <c r="AWO87"/>
      <c r="AWP87"/>
      <c r="AWQ87"/>
      <c r="AWR87"/>
      <c r="AWS87"/>
      <c r="AWT87"/>
      <c r="AWU87"/>
      <c r="AWV87"/>
      <c r="AWW87"/>
      <c r="AWX87"/>
      <c r="AWY87"/>
      <c r="AWZ87"/>
      <c r="AXA87"/>
      <c r="AXB87"/>
      <c r="AXC87"/>
      <c r="AXD87"/>
      <c r="AXE87"/>
      <c r="AXF87"/>
      <c r="AXG87"/>
      <c r="AXH87"/>
      <c r="AXI87"/>
      <c r="AXJ87"/>
      <c r="AXK87"/>
      <c r="AXL87"/>
      <c r="AXM87"/>
      <c r="AXN87"/>
      <c r="AXO87"/>
      <c r="AXP87"/>
      <c r="AXQ87"/>
      <c r="AXR87"/>
      <c r="AXS87"/>
      <c r="AXT87"/>
      <c r="AXU87"/>
      <c r="AXV87"/>
      <c r="AXW87"/>
      <c r="AXX87"/>
      <c r="AXY87"/>
      <c r="AXZ87"/>
      <c r="AYA87"/>
      <c r="AYB87"/>
      <c r="AYC87"/>
      <c r="AYD87"/>
      <c r="AYE87"/>
      <c r="AYF87"/>
      <c r="AYG87"/>
      <c r="AYH87"/>
      <c r="AYI87"/>
      <c r="AYJ87"/>
      <c r="AYK87"/>
      <c r="AYL87"/>
      <c r="AYM87"/>
      <c r="AYN87"/>
      <c r="AYO87"/>
      <c r="AYP87"/>
      <c r="AYQ87"/>
      <c r="AYR87"/>
      <c r="AYS87"/>
      <c r="AYT87"/>
      <c r="AYU87"/>
      <c r="AYV87"/>
      <c r="AYW87"/>
      <c r="AYX87"/>
      <c r="AYY87"/>
      <c r="AYZ87"/>
      <c r="AZA87"/>
      <c r="AZB87"/>
      <c r="AZC87"/>
      <c r="AZD87"/>
      <c r="AZE87"/>
      <c r="AZF87"/>
      <c r="AZG87"/>
      <c r="AZH87"/>
      <c r="AZI87"/>
      <c r="AZJ87"/>
      <c r="AZK87"/>
      <c r="AZL87"/>
      <c r="AZM87"/>
      <c r="AZN87"/>
      <c r="AZO87"/>
      <c r="AZP87"/>
      <c r="AZQ87"/>
      <c r="AZR87"/>
      <c r="AZS87"/>
      <c r="AZT87"/>
      <c r="AZU87"/>
      <c r="AZV87"/>
      <c r="AZW87"/>
      <c r="AZX87"/>
      <c r="AZY87"/>
      <c r="AZZ87"/>
      <c r="BAA87"/>
      <c r="BAB87"/>
      <c r="BAC87"/>
      <c r="BAD87"/>
      <c r="BAE87"/>
      <c r="BAF87"/>
      <c r="BAG87"/>
      <c r="BAH87"/>
      <c r="BAI87"/>
      <c r="BAJ87"/>
      <c r="BAK87"/>
      <c r="BAL87"/>
      <c r="BAM87"/>
      <c r="BAN87"/>
      <c r="BAO87"/>
      <c r="BAP87"/>
      <c r="BAQ87"/>
      <c r="BAR87"/>
      <c r="BAS87"/>
      <c r="BAT87"/>
      <c r="BAU87"/>
      <c r="BAV87"/>
      <c r="BAW87"/>
      <c r="BAX87"/>
      <c r="BAY87"/>
      <c r="BAZ87"/>
      <c r="BBA87"/>
      <c r="BBB87"/>
      <c r="BBC87"/>
      <c r="BBD87"/>
      <c r="BBE87"/>
      <c r="BBF87"/>
      <c r="BBG87"/>
      <c r="BBH87"/>
      <c r="BBI87"/>
      <c r="BBJ87"/>
      <c r="BBK87"/>
      <c r="BBL87"/>
      <c r="BBM87"/>
      <c r="BBN87"/>
      <c r="BBO87"/>
      <c r="BBP87"/>
      <c r="BBQ87"/>
      <c r="BBR87"/>
      <c r="BBS87"/>
      <c r="BBT87"/>
      <c r="BBU87"/>
      <c r="BBV87"/>
      <c r="BBW87"/>
      <c r="BBX87"/>
      <c r="BBY87"/>
      <c r="BBZ87"/>
      <c r="BCA87"/>
      <c r="BCB87"/>
      <c r="BCC87"/>
      <c r="BCD87"/>
      <c r="BCE87"/>
      <c r="BCF87"/>
      <c r="BCG87"/>
      <c r="BCH87"/>
      <c r="BCI87"/>
      <c r="BCJ87"/>
      <c r="BCK87"/>
      <c r="BCL87"/>
      <c r="BCM87"/>
      <c r="BCN87"/>
      <c r="BCO87"/>
      <c r="BCP87"/>
      <c r="BCQ87"/>
      <c r="BCR87"/>
      <c r="BCS87"/>
      <c r="BCT87"/>
      <c r="BCU87"/>
      <c r="BCV87"/>
      <c r="BCW87"/>
      <c r="BCX87"/>
      <c r="BCY87"/>
      <c r="BCZ87"/>
      <c r="BDA87"/>
      <c r="BDB87"/>
      <c r="BDC87"/>
      <c r="BDD87"/>
      <c r="BDE87"/>
      <c r="BDF87"/>
      <c r="BDG87"/>
      <c r="BDH87"/>
      <c r="BDI87"/>
      <c r="BDJ87"/>
      <c r="BDK87"/>
      <c r="BDL87"/>
      <c r="BDM87"/>
      <c r="BDN87"/>
      <c r="BDO87"/>
      <c r="BDP87"/>
      <c r="BDQ87"/>
      <c r="BDR87"/>
      <c r="BDS87"/>
      <c r="BDT87"/>
      <c r="BDU87"/>
      <c r="BDV87"/>
      <c r="BDW87"/>
      <c r="BDX87"/>
      <c r="BDY87"/>
      <c r="BDZ87"/>
      <c r="BEA87"/>
      <c r="BEB87"/>
      <c r="BEC87"/>
      <c r="BED87"/>
      <c r="BEE87"/>
      <c r="BEF87"/>
      <c r="BEG87"/>
      <c r="BEH87"/>
      <c r="BEI87"/>
      <c r="BEJ87"/>
      <c r="BEK87"/>
      <c r="BEL87"/>
      <c r="BEM87"/>
      <c r="BEN87"/>
      <c r="BEO87"/>
      <c r="BEP87"/>
      <c r="BEQ87"/>
      <c r="BER87"/>
      <c r="BES87"/>
      <c r="BET87"/>
      <c r="BEU87"/>
      <c r="BEV87"/>
      <c r="BEW87"/>
      <c r="BEX87"/>
      <c r="BEY87"/>
      <c r="BEZ87"/>
      <c r="BFA87"/>
      <c r="BFB87"/>
      <c r="BFC87"/>
      <c r="BFD87"/>
      <c r="BFE87"/>
      <c r="BFF87"/>
      <c r="BFG87"/>
      <c r="BFH87"/>
      <c r="BFI87"/>
      <c r="BFJ87"/>
      <c r="BFK87"/>
      <c r="BFL87"/>
      <c r="BFM87"/>
      <c r="BFN87"/>
      <c r="BFO87"/>
      <c r="BFP87"/>
      <c r="BFQ87"/>
      <c r="BFR87"/>
      <c r="BFS87"/>
      <c r="BFT87"/>
      <c r="BFU87"/>
      <c r="BFV87"/>
      <c r="BFW87"/>
      <c r="BFX87"/>
      <c r="BFY87"/>
      <c r="BFZ87"/>
      <c r="BGA87"/>
      <c r="BGB87"/>
      <c r="BGC87"/>
      <c r="BGD87"/>
      <c r="BGE87"/>
      <c r="BGF87"/>
      <c r="BGG87"/>
      <c r="BGH87"/>
      <c r="BGI87"/>
      <c r="BGJ87"/>
      <c r="BGK87"/>
      <c r="BGL87"/>
      <c r="BGM87"/>
      <c r="BGN87"/>
      <c r="BGO87"/>
      <c r="BGP87"/>
      <c r="BGQ87"/>
      <c r="BGR87"/>
      <c r="BGS87"/>
      <c r="BGT87"/>
      <c r="BGU87"/>
      <c r="BGV87"/>
      <c r="BGW87"/>
      <c r="BGX87"/>
      <c r="BGY87"/>
      <c r="BGZ87"/>
      <c r="BHA87"/>
      <c r="BHB87"/>
      <c r="BHC87"/>
      <c r="BHD87"/>
      <c r="BHE87"/>
      <c r="BHF87"/>
      <c r="BHG87"/>
      <c r="BHH87"/>
      <c r="BHI87"/>
      <c r="BHJ87"/>
      <c r="BHK87"/>
      <c r="BHL87"/>
      <c r="BHM87"/>
      <c r="BHN87"/>
      <c r="BHO87"/>
      <c r="BHP87"/>
      <c r="BHQ87"/>
      <c r="BHR87"/>
      <c r="BHS87"/>
      <c r="BHT87"/>
      <c r="BHU87"/>
      <c r="BHV87"/>
      <c r="BHW87"/>
      <c r="BHX87"/>
      <c r="BHY87"/>
      <c r="BHZ87"/>
      <c r="BIA87"/>
      <c r="BIB87"/>
      <c r="BIC87"/>
      <c r="BID87"/>
      <c r="BIE87"/>
      <c r="BIF87"/>
      <c r="BIG87"/>
      <c r="BIH87"/>
      <c r="BII87"/>
      <c r="BIJ87"/>
      <c r="BIK87"/>
      <c r="BIL87"/>
      <c r="BIM87"/>
      <c r="BIN87"/>
      <c r="BIO87"/>
      <c r="BIP87"/>
      <c r="BIQ87"/>
      <c r="BIR87"/>
      <c r="BIS87"/>
      <c r="BIT87"/>
      <c r="BIU87"/>
      <c r="BIV87"/>
      <c r="BIW87"/>
      <c r="BIX87"/>
      <c r="BIY87"/>
      <c r="BIZ87"/>
      <c r="BJA87"/>
      <c r="BJB87"/>
      <c r="BJC87"/>
      <c r="BJD87"/>
      <c r="BJE87"/>
      <c r="BJF87"/>
      <c r="BJG87"/>
      <c r="BJH87"/>
      <c r="BJI87"/>
      <c r="BJJ87"/>
      <c r="BJK87"/>
      <c r="BJL87"/>
      <c r="BJM87"/>
      <c r="BJN87"/>
      <c r="BJO87"/>
      <c r="BJP87"/>
      <c r="BJQ87"/>
      <c r="BJR87"/>
      <c r="BJS87"/>
      <c r="BJT87"/>
      <c r="BJU87"/>
      <c r="BJV87"/>
      <c r="BJW87"/>
      <c r="BJX87"/>
      <c r="BJY87"/>
      <c r="BJZ87"/>
      <c r="BKA87"/>
      <c r="BKB87"/>
      <c r="BKC87"/>
      <c r="BKD87"/>
      <c r="BKE87"/>
      <c r="BKF87"/>
      <c r="BKG87"/>
      <c r="BKH87"/>
      <c r="BKI87"/>
      <c r="BKJ87"/>
      <c r="BKK87"/>
      <c r="BKL87"/>
      <c r="BKM87"/>
      <c r="BKN87"/>
      <c r="BKO87"/>
      <c r="BKP87"/>
      <c r="BKQ87"/>
      <c r="BKR87"/>
      <c r="BKS87"/>
      <c r="BKT87"/>
      <c r="BKU87"/>
      <c r="BKV87"/>
      <c r="BKW87"/>
      <c r="BKX87"/>
      <c r="BKY87"/>
      <c r="BKZ87"/>
      <c r="BLA87"/>
      <c r="BLB87"/>
      <c r="BLC87"/>
      <c r="BLD87"/>
      <c r="BLE87"/>
      <c r="BLF87"/>
      <c r="BLG87"/>
      <c r="BLH87"/>
      <c r="BLI87"/>
      <c r="BLJ87"/>
      <c r="BLK87"/>
      <c r="BLL87"/>
      <c r="BLM87"/>
      <c r="BLN87"/>
      <c r="BLO87"/>
      <c r="BLP87"/>
      <c r="BLQ87"/>
      <c r="BLR87"/>
      <c r="BLS87"/>
      <c r="BLT87"/>
      <c r="BLU87"/>
      <c r="BLV87"/>
      <c r="BLW87"/>
      <c r="BLX87"/>
      <c r="BLY87"/>
      <c r="BLZ87"/>
      <c r="BMA87"/>
      <c r="BMB87"/>
      <c r="BMC87"/>
      <c r="BMD87"/>
      <c r="BME87"/>
      <c r="BMF87"/>
      <c r="BMG87"/>
      <c r="BMH87"/>
      <c r="BMI87"/>
      <c r="BMJ87"/>
      <c r="BMK87"/>
      <c r="BML87"/>
      <c r="BMM87"/>
      <c r="BMN87"/>
      <c r="BMO87"/>
      <c r="BMP87"/>
      <c r="BMQ87"/>
      <c r="BMR87"/>
      <c r="BMS87"/>
      <c r="BMT87"/>
      <c r="BMU87"/>
      <c r="BMV87"/>
      <c r="BMW87"/>
      <c r="BMX87"/>
      <c r="BMY87"/>
      <c r="BMZ87"/>
      <c r="BNA87"/>
      <c r="BNB87"/>
      <c r="BNC87"/>
      <c r="BND87"/>
      <c r="BNE87"/>
      <c r="BNF87"/>
      <c r="BNG87"/>
      <c r="BNH87"/>
      <c r="BNI87"/>
      <c r="BNJ87"/>
      <c r="BNK87"/>
      <c r="BNL87"/>
      <c r="BNM87"/>
      <c r="BNN87"/>
      <c r="BNO87"/>
      <c r="BNP87"/>
      <c r="BNQ87"/>
      <c r="BNR87"/>
      <c r="BNS87"/>
      <c r="BNT87"/>
      <c r="BNU87"/>
      <c r="BNV87"/>
      <c r="BNW87"/>
      <c r="BNX87"/>
      <c r="BNY87"/>
      <c r="BNZ87"/>
      <c r="BOA87"/>
      <c r="BOB87"/>
      <c r="BOC87"/>
      <c r="BOD87"/>
      <c r="BOE87"/>
      <c r="BOF87"/>
      <c r="BOG87"/>
      <c r="BOH87"/>
      <c r="BOI87"/>
      <c r="BOJ87"/>
      <c r="BOK87"/>
      <c r="BOL87"/>
      <c r="BOM87"/>
      <c r="BON87"/>
      <c r="BOO87"/>
      <c r="BOP87"/>
      <c r="BOQ87"/>
      <c r="BOR87"/>
      <c r="BOS87"/>
      <c r="BOT87"/>
      <c r="BOU87"/>
      <c r="BOV87"/>
      <c r="BOW87"/>
      <c r="BOX87"/>
      <c r="BOY87"/>
      <c r="BOZ87"/>
      <c r="BPA87"/>
      <c r="BPB87"/>
      <c r="BPC87"/>
      <c r="BPD87"/>
      <c r="BPE87"/>
      <c r="BPF87"/>
      <c r="BPG87"/>
      <c r="BPH87"/>
      <c r="BPI87"/>
      <c r="BPJ87"/>
      <c r="BPK87"/>
      <c r="BPL87"/>
      <c r="BPM87"/>
      <c r="BPN87"/>
      <c r="BPO87"/>
      <c r="BPP87"/>
      <c r="BPQ87"/>
      <c r="BPR87"/>
      <c r="BPS87"/>
      <c r="BPT87"/>
      <c r="BPU87"/>
      <c r="BPV87"/>
      <c r="BPW87"/>
      <c r="BPX87"/>
      <c r="BPY87"/>
      <c r="BPZ87"/>
      <c r="BQA87"/>
      <c r="BQB87"/>
      <c r="BQC87"/>
      <c r="BQD87"/>
      <c r="BQE87"/>
      <c r="BQF87"/>
      <c r="BQG87"/>
      <c r="BQH87"/>
      <c r="BQI87"/>
      <c r="BQJ87"/>
      <c r="BQK87"/>
      <c r="BQL87"/>
      <c r="BQM87"/>
      <c r="BQN87"/>
      <c r="BQO87"/>
      <c r="BQP87"/>
      <c r="BQQ87"/>
      <c r="BQR87"/>
      <c r="BQS87"/>
      <c r="BQT87"/>
      <c r="BQU87"/>
      <c r="BQV87"/>
      <c r="BQW87"/>
      <c r="BQX87"/>
      <c r="BQY87"/>
      <c r="BQZ87"/>
      <c r="BRA87"/>
      <c r="BRB87"/>
      <c r="BRC87"/>
      <c r="BRD87"/>
      <c r="BRE87"/>
      <c r="BRF87"/>
      <c r="BRG87"/>
      <c r="BRH87"/>
      <c r="BRI87"/>
      <c r="BRJ87"/>
      <c r="BRK87"/>
      <c r="BRL87"/>
      <c r="BRM87"/>
      <c r="BRN87"/>
      <c r="BRO87"/>
      <c r="BRP87"/>
      <c r="BRQ87"/>
      <c r="BRR87"/>
      <c r="BRS87"/>
      <c r="BRT87"/>
      <c r="BRU87"/>
      <c r="BRV87"/>
      <c r="BRW87"/>
      <c r="BRX87"/>
      <c r="BRY87"/>
      <c r="BRZ87"/>
      <c r="BSA87"/>
      <c r="BSB87"/>
      <c r="BSC87"/>
      <c r="BSD87"/>
      <c r="BSE87"/>
      <c r="BSF87"/>
      <c r="BSG87"/>
      <c r="BSH87"/>
      <c r="BSI87"/>
      <c r="BSJ87"/>
      <c r="BSK87"/>
      <c r="BSL87"/>
      <c r="BSM87"/>
      <c r="BSN87"/>
      <c r="BSO87"/>
      <c r="BSP87"/>
      <c r="BSQ87"/>
      <c r="BSR87"/>
      <c r="BSS87"/>
      <c r="BST87"/>
      <c r="BSU87"/>
      <c r="BSV87"/>
      <c r="BSW87"/>
      <c r="BSX87"/>
      <c r="BSY87"/>
      <c r="BSZ87"/>
      <c r="BTA87"/>
      <c r="BTB87"/>
      <c r="BTC87"/>
      <c r="BTD87"/>
      <c r="BTE87"/>
      <c r="BTF87"/>
      <c r="BTG87"/>
      <c r="BTH87"/>
      <c r="BTI87"/>
      <c r="BTJ87"/>
      <c r="BTK87"/>
      <c r="BTL87"/>
      <c r="BTM87"/>
      <c r="BTN87"/>
      <c r="BTO87"/>
      <c r="BTP87"/>
      <c r="BTQ87"/>
      <c r="BTR87"/>
      <c r="BTS87"/>
      <c r="BTT87"/>
      <c r="BTU87"/>
      <c r="BTV87"/>
      <c r="BTW87"/>
      <c r="BTX87"/>
      <c r="BTY87"/>
      <c r="BTZ87"/>
      <c r="BUA87"/>
      <c r="BUB87"/>
      <c r="BUC87"/>
      <c r="BUD87"/>
      <c r="BUE87"/>
      <c r="BUF87"/>
      <c r="BUG87"/>
      <c r="BUH87"/>
      <c r="BUI87"/>
      <c r="BUJ87"/>
      <c r="BUK87"/>
      <c r="BUL87"/>
      <c r="BUM87"/>
      <c r="BUN87"/>
      <c r="BUO87"/>
      <c r="BUP87"/>
      <c r="BUQ87"/>
      <c r="BUR87"/>
      <c r="BUS87"/>
      <c r="BUT87"/>
      <c r="BUU87"/>
      <c r="BUV87"/>
      <c r="BUW87"/>
      <c r="BUX87"/>
      <c r="BUY87"/>
      <c r="BUZ87"/>
      <c r="BVA87"/>
      <c r="BVB87"/>
      <c r="BVC87"/>
      <c r="BVD87"/>
      <c r="BVE87"/>
      <c r="BVF87"/>
      <c r="BVG87"/>
      <c r="BVH87"/>
      <c r="BVI87"/>
      <c r="BVJ87"/>
      <c r="BVK87"/>
      <c r="BVL87"/>
      <c r="BVM87"/>
      <c r="BVN87"/>
      <c r="BVO87"/>
      <c r="BVP87"/>
      <c r="BVQ87"/>
      <c r="BVR87"/>
      <c r="BVS87"/>
      <c r="BVT87"/>
      <c r="BVU87"/>
      <c r="BVV87"/>
      <c r="BVW87"/>
      <c r="BVX87"/>
      <c r="BVY87"/>
      <c r="BVZ87"/>
      <c r="BWA87"/>
      <c r="BWB87"/>
      <c r="BWC87"/>
      <c r="BWD87"/>
      <c r="BWE87"/>
      <c r="BWF87"/>
      <c r="BWG87"/>
      <c r="BWH87"/>
      <c r="BWI87"/>
      <c r="BWJ87"/>
      <c r="BWK87"/>
      <c r="BWL87"/>
      <c r="BWM87"/>
      <c r="BWN87"/>
      <c r="BWO87"/>
      <c r="BWP87"/>
      <c r="BWQ87"/>
      <c r="BWR87"/>
      <c r="BWS87"/>
      <c r="BWT87"/>
      <c r="BWU87"/>
      <c r="BWV87"/>
      <c r="BWW87"/>
      <c r="BWX87"/>
      <c r="BWY87"/>
      <c r="BWZ87"/>
      <c r="BXA87"/>
      <c r="BXB87"/>
      <c r="BXC87"/>
      <c r="BXD87"/>
      <c r="BXE87"/>
      <c r="BXF87"/>
      <c r="BXG87"/>
      <c r="BXH87"/>
      <c r="BXI87"/>
      <c r="BXJ87"/>
      <c r="BXK87"/>
      <c r="BXL87"/>
      <c r="BXM87"/>
      <c r="BXN87"/>
      <c r="BXO87"/>
      <c r="BXP87"/>
      <c r="BXQ87"/>
      <c r="BXR87"/>
      <c r="BXS87"/>
      <c r="BXT87"/>
      <c r="BXU87"/>
      <c r="BXV87"/>
      <c r="BXW87"/>
      <c r="BXX87"/>
      <c r="BXY87"/>
      <c r="BXZ87"/>
      <c r="BYA87"/>
      <c r="BYB87"/>
      <c r="BYC87"/>
      <c r="BYD87"/>
      <c r="BYE87"/>
      <c r="BYF87"/>
      <c r="BYG87"/>
      <c r="BYH87"/>
      <c r="BYI87"/>
      <c r="BYJ87"/>
      <c r="BYK87"/>
      <c r="BYL87"/>
      <c r="BYM87"/>
      <c r="BYN87"/>
      <c r="BYO87"/>
      <c r="BYP87"/>
      <c r="BYQ87"/>
      <c r="BYR87"/>
      <c r="BYS87"/>
      <c r="BYT87"/>
      <c r="BYU87"/>
      <c r="BYV87"/>
      <c r="BYW87"/>
      <c r="BYX87"/>
      <c r="BYY87"/>
      <c r="BYZ87"/>
      <c r="BZA87"/>
      <c r="BZB87"/>
      <c r="BZC87"/>
      <c r="BZD87"/>
      <c r="BZE87"/>
      <c r="BZF87"/>
      <c r="BZG87"/>
      <c r="BZH87"/>
      <c r="BZI87"/>
      <c r="BZJ87"/>
      <c r="BZK87"/>
      <c r="BZL87"/>
      <c r="BZM87"/>
      <c r="BZN87"/>
      <c r="BZO87"/>
      <c r="BZP87"/>
      <c r="BZQ87"/>
      <c r="BZR87"/>
      <c r="BZS87"/>
      <c r="BZT87"/>
      <c r="BZU87"/>
      <c r="BZV87"/>
      <c r="BZW87"/>
      <c r="BZX87"/>
      <c r="BZY87"/>
      <c r="BZZ87"/>
      <c r="CAA87"/>
      <c r="CAB87"/>
      <c r="CAC87"/>
      <c r="CAD87"/>
      <c r="CAE87"/>
      <c r="CAF87"/>
      <c r="CAG87"/>
      <c r="CAH87"/>
      <c r="CAI87"/>
      <c r="CAJ87"/>
      <c r="CAK87"/>
      <c r="CAL87"/>
      <c r="CAM87"/>
      <c r="CAN87"/>
      <c r="CAO87"/>
      <c r="CAP87"/>
      <c r="CAQ87"/>
      <c r="CAR87"/>
      <c r="CAS87"/>
      <c r="CAT87"/>
      <c r="CAU87"/>
      <c r="CAV87"/>
      <c r="CAW87"/>
      <c r="CAX87"/>
      <c r="CAY87"/>
      <c r="CAZ87"/>
      <c r="CBA87"/>
      <c r="CBB87"/>
      <c r="CBC87"/>
      <c r="CBD87"/>
      <c r="CBE87"/>
      <c r="CBF87"/>
      <c r="CBG87"/>
      <c r="CBH87"/>
      <c r="CBI87"/>
      <c r="CBJ87"/>
      <c r="CBK87"/>
      <c r="CBL87"/>
      <c r="CBM87"/>
      <c r="CBN87"/>
      <c r="CBO87"/>
      <c r="CBP87"/>
      <c r="CBQ87"/>
      <c r="CBR87"/>
      <c r="CBS87"/>
      <c r="CBT87"/>
      <c r="CBU87"/>
      <c r="CBV87"/>
      <c r="CBW87"/>
      <c r="CBX87"/>
      <c r="CBY87"/>
      <c r="CBZ87"/>
      <c r="CCA87"/>
      <c r="CCB87"/>
      <c r="CCC87"/>
      <c r="CCD87"/>
      <c r="CCE87"/>
      <c r="CCF87"/>
      <c r="CCG87"/>
      <c r="CCH87"/>
      <c r="CCI87"/>
      <c r="CCJ87"/>
      <c r="CCK87"/>
      <c r="CCL87"/>
      <c r="CCM87"/>
      <c r="CCN87"/>
      <c r="CCO87"/>
      <c r="CCP87"/>
      <c r="CCQ87"/>
      <c r="CCR87"/>
      <c r="CCS87"/>
      <c r="CCT87"/>
      <c r="CCU87"/>
      <c r="CCV87"/>
      <c r="CCW87"/>
      <c r="CCX87"/>
      <c r="CCY87"/>
      <c r="CCZ87"/>
      <c r="CDA87"/>
      <c r="CDB87"/>
      <c r="CDC87"/>
      <c r="CDD87"/>
      <c r="CDE87"/>
      <c r="CDF87"/>
      <c r="CDG87"/>
      <c r="CDH87"/>
      <c r="CDI87"/>
      <c r="CDJ87"/>
      <c r="CDK87"/>
      <c r="CDL87"/>
      <c r="CDM87"/>
      <c r="CDN87"/>
      <c r="CDO87"/>
      <c r="CDP87"/>
      <c r="CDQ87"/>
      <c r="CDR87"/>
      <c r="CDS87"/>
      <c r="CDT87"/>
      <c r="CDU87"/>
      <c r="CDV87"/>
      <c r="CDW87"/>
      <c r="CDX87"/>
      <c r="CDY87"/>
      <c r="CDZ87"/>
      <c r="CEA87"/>
      <c r="CEB87"/>
      <c r="CEC87"/>
      <c r="CED87"/>
      <c r="CEE87"/>
      <c r="CEF87"/>
      <c r="CEG87"/>
      <c r="CEH87"/>
      <c r="CEI87"/>
      <c r="CEJ87"/>
      <c r="CEK87"/>
      <c r="CEL87"/>
      <c r="CEM87"/>
      <c r="CEN87"/>
      <c r="CEO87"/>
      <c r="CEP87"/>
      <c r="CEQ87"/>
      <c r="CER87"/>
      <c r="CES87"/>
      <c r="CET87"/>
      <c r="CEU87"/>
      <c r="CEV87"/>
      <c r="CEW87"/>
      <c r="CEX87"/>
      <c r="CEY87"/>
      <c r="CEZ87"/>
      <c r="CFA87"/>
      <c r="CFB87"/>
      <c r="CFC87"/>
      <c r="CFD87"/>
      <c r="CFE87"/>
      <c r="CFF87"/>
      <c r="CFG87"/>
      <c r="CFH87"/>
      <c r="CFI87"/>
      <c r="CFJ87"/>
      <c r="CFK87"/>
      <c r="CFL87"/>
      <c r="CFM87"/>
      <c r="CFN87"/>
      <c r="CFO87"/>
      <c r="CFP87"/>
      <c r="CFQ87"/>
      <c r="CFR87"/>
      <c r="CFS87"/>
      <c r="CFT87"/>
      <c r="CFU87"/>
      <c r="CFV87"/>
      <c r="CFW87"/>
      <c r="CFX87"/>
      <c r="CFY87"/>
      <c r="CFZ87"/>
      <c r="CGA87"/>
      <c r="CGB87"/>
      <c r="CGC87"/>
      <c r="CGD87"/>
      <c r="CGE87"/>
      <c r="CGF87"/>
      <c r="CGG87"/>
      <c r="CGH87"/>
      <c r="CGI87"/>
      <c r="CGJ87"/>
      <c r="CGK87"/>
      <c r="CGL87"/>
      <c r="CGM87"/>
      <c r="CGN87"/>
      <c r="CGO87"/>
      <c r="CGP87"/>
      <c r="CGQ87"/>
      <c r="CGR87"/>
      <c r="CGS87"/>
      <c r="CGT87"/>
      <c r="CGU87"/>
      <c r="CGV87"/>
      <c r="CGW87"/>
      <c r="CGX87"/>
      <c r="CGY87"/>
      <c r="CGZ87"/>
      <c r="CHA87"/>
      <c r="CHB87"/>
      <c r="CHC87"/>
      <c r="CHD87"/>
      <c r="CHE87"/>
      <c r="CHF87"/>
      <c r="CHG87"/>
      <c r="CHH87"/>
      <c r="CHI87"/>
      <c r="CHJ87"/>
      <c r="CHK87"/>
      <c r="CHL87"/>
      <c r="CHM87"/>
      <c r="CHN87"/>
      <c r="CHO87"/>
      <c r="CHP87"/>
      <c r="CHQ87"/>
      <c r="CHR87"/>
      <c r="CHS87"/>
      <c r="CHT87"/>
      <c r="CHU87"/>
      <c r="CHV87"/>
      <c r="CHW87"/>
      <c r="CHX87"/>
      <c r="CHY87"/>
      <c r="CHZ87"/>
      <c r="CIA87"/>
      <c r="CIB87"/>
      <c r="CIC87"/>
      <c r="CID87"/>
      <c r="CIE87"/>
      <c r="CIF87"/>
      <c r="CIG87"/>
      <c r="CIH87"/>
      <c r="CII87"/>
      <c r="CIJ87"/>
      <c r="CIK87"/>
      <c r="CIL87"/>
      <c r="CIM87"/>
      <c r="CIN87"/>
      <c r="CIO87"/>
      <c r="CIP87"/>
      <c r="CIQ87"/>
      <c r="CIR87"/>
      <c r="CIS87"/>
      <c r="CIT87"/>
      <c r="CIU87"/>
      <c r="CIV87"/>
      <c r="CIW87"/>
      <c r="CIX87"/>
      <c r="CIY87"/>
      <c r="CIZ87"/>
      <c r="CJA87"/>
      <c r="CJB87"/>
      <c r="CJC87"/>
      <c r="CJD87"/>
      <c r="CJE87"/>
      <c r="CJF87"/>
      <c r="CJG87"/>
      <c r="CJH87"/>
      <c r="CJI87"/>
      <c r="CJJ87"/>
      <c r="CJK87"/>
      <c r="CJL87"/>
      <c r="CJM87"/>
      <c r="CJN87"/>
      <c r="CJO87"/>
      <c r="CJP87"/>
      <c r="CJQ87"/>
      <c r="CJR87"/>
      <c r="CJS87"/>
      <c r="CJT87"/>
      <c r="CJU87"/>
      <c r="CJV87"/>
      <c r="CJW87"/>
      <c r="CJX87"/>
      <c r="CJY87"/>
      <c r="CJZ87"/>
      <c r="CKA87"/>
      <c r="CKB87"/>
      <c r="CKC87"/>
      <c r="CKD87"/>
      <c r="CKE87"/>
      <c r="CKF87"/>
      <c r="CKG87"/>
      <c r="CKH87"/>
      <c r="CKI87"/>
      <c r="CKJ87"/>
      <c r="CKK87"/>
      <c r="CKL87"/>
      <c r="CKM87"/>
      <c r="CKN87"/>
      <c r="CKO87"/>
      <c r="CKP87"/>
      <c r="CKQ87"/>
      <c r="CKR87"/>
      <c r="CKS87"/>
      <c r="CKT87"/>
      <c r="CKU87"/>
      <c r="CKV87"/>
      <c r="CKW87"/>
      <c r="CKX87"/>
      <c r="CKY87"/>
      <c r="CKZ87"/>
      <c r="CLA87"/>
      <c r="CLB87"/>
      <c r="CLC87"/>
      <c r="CLD87"/>
      <c r="CLE87"/>
      <c r="CLF87"/>
      <c r="CLG87"/>
      <c r="CLH87"/>
      <c r="CLI87"/>
      <c r="CLJ87"/>
      <c r="CLK87"/>
      <c r="CLL87"/>
      <c r="CLM87"/>
      <c r="CLN87"/>
      <c r="CLO87"/>
      <c r="CLP87"/>
      <c r="CLQ87"/>
      <c r="CLR87"/>
      <c r="CLS87"/>
      <c r="CLT87"/>
      <c r="CLU87"/>
      <c r="CLV87"/>
      <c r="CLW87"/>
      <c r="CLX87"/>
      <c r="CLY87"/>
      <c r="CLZ87"/>
      <c r="CMA87"/>
      <c r="CMB87"/>
      <c r="CMC87"/>
      <c r="CMD87"/>
      <c r="CME87"/>
      <c r="CMF87"/>
      <c r="CMG87"/>
      <c r="CMH87"/>
      <c r="CMI87"/>
      <c r="CMJ87"/>
      <c r="CMK87"/>
      <c r="CML87"/>
      <c r="CMM87"/>
      <c r="CMN87"/>
      <c r="CMO87"/>
      <c r="CMP87"/>
      <c r="CMQ87"/>
      <c r="CMR87"/>
      <c r="CMS87"/>
      <c r="CMT87"/>
      <c r="CMU87"/>
      <c r="CMV87"/>
      <c r="CMW87"/>
      <c r="CMX87"/>
      <c r="CMY87"/>
      <c r="CMZ87"/>
      <c r="CNA87"/>
      <c r="CNB87"/>
      <c r="CNC87"/>
      <c r="CND87"/>
      <c r="CNE87"/>
      <c r="CNF87"/>
      <c r="CNG87"/>
      <c r="CNH87"/>
      <c r="CNI87"/>
      <c r="CNJ87"/>
      <c r="CNK87"/>
      <c r="CNL87"/>
      <c r="CNM87"/>
      <c r="CNN87"/>
      <c r="CNO87"/>
      <c r="CNP87"/>
      <c r="CNQ87"/>
      <c r="CNR87"/>
      <c r="CNS87"/>
      <c r="CNT87"/>
      <c r="CNU87"/>
      <c r="CNV87"/>
      <c r="CNW87"/>
      <c r="CNX87"/>
      <c r="CNY87"/>
      <c r="CNZ87"/>
      <c r="COA87"/>
      <c r="COB87"/>
      <c r="COC87"/>
      <c r="COD87"/>
      <c r="COE87"/>
      <c r="COF87"/>
      <c r="COG87"/>
      <c r="COH87"/>
      <c r="COI87"/>
      <c r="COJ87"/>
      <c r="COK87"/>
      <c r="COL87"/>
      <c r="COM87"/>
      <c r="CON87"/>
      <c r="COO87"/>
      <c r="COP87"/>
      <c r="COQ87"/>
      <c r="COR87"/>
      <c r="COS87"/>
      <c r="COT87"/>
      <c r="COU87"/>
      <c r="COV87"/>
      <c r="COW87"/>
      <c r="COX87"/>
      <c r="COY87"/>
      <c r="COZ87"/>
      <c r="CPA87"/>
      <c r="CPB87"/>
      <c r="CPC87"/>
      <c r="CPD87"/>
      <c r="CPE87"/>
      <c r="CPF87"/>
      <c r="CPG87"/>
      <c r="CPH87"/>
      <c r="CPI87"/>
      <c r="CPJ87"/>
      <c r="CPK87"/>
      <c r="CPL87"/>
      <c r="CPM87"/>
      <c r="CPN87"/>
      <c r="CPO87"/>
      <c r="CPP87"/>
      <c r="CPQ87"/>
      <c r="CPR87"/>
      <c r="CPS87"/>
      <c r="CPT87"/>
      <c r="CPU87"/>
      <c r="CPV87"/>
      <c r="CPW87"/>
      <c r="CPX87"/>
      <c r="CPY87"/>
      <c r="CPZ87"/>
      <c r="CQA87"/>
      <c r="CQB87"/>
      <c r="CQC87"/>
      <c r="CQD87"/>
      <c r="CQE87"/>
      <c r="CQF87"/>
      <c r="CQG87"/>
      <c r="CQH87"/>
      <c r="CQI87"/>
      <c r="CQJ87"/>
      <c r="CQK87"/>
      <c r="CQL87"/>
      <c r="CQM87"/>
      <c r="CQN87"/>
      <c r="CQO87"/>
      <c r="CQP87"/>
      <c r="CQQ87"/>
      <c r="CQR87"/>
      <c r="CQS87"/>
      <c r="CQT87"/>
      <c r="CQU87"/>
      <c r="CQV87"/>
      <c r="CQW87"/>
      <c r="CQX87"/>
      <c r="CQY87"/>
      <c r="CQZ87"/>
      <c r="CRA87"/>
      <c r="CRB87"/>
      <c r="CRC87"/>
      <c r="CRD87"/>
      <c r="CRE87"/>
      <c r="CRF87"/>
      <c r="CRG87"/>
      <c r="CRH87"/>
      <c r="CRI87"/>
      <c r="CRJ87"/>
      <c r="CRK87"/>
      <c r="CRL87"/>
      <c r="CRM87"/>
      <c r="CRN87"/>
      <c r="CRO87"/>
      <c r="CRP87"/>
      <c r="CRQ87"/>
      <c r="CRR87"/>
      <c r="CRS87"/>
      <c r="CRT87"/>
      <c r="CRU87"/>
      <c r="CRV87"/>
      <c r="CRW87"/>
      <c r="CRX87"/>
      <c r="CRY87"/>
      <c r="CRZ87"/>
      <c r="CSA87"/>
      <c r="CSB87"/>
      <c r="CSC87"/>
      <c r="CSD87"/>
      <c r="CSE87"/>
      <c r="CSF87"/>
      <c r="CSG87"/>
      <c r="CSH87"/>
      <c r="CSI87"/>
      <c r="CSJ87"/>
      <c r="CSK87"/>
      <c r="CSL87"/>
      <c r="CSM87"/>
      <c r="CSN87"/>
      <c r="CSO87"/>
      <c r="CSP87"/>
      <c r="CSQ87"/>
      <c r="CSR87"/>
      <c r="CSS87"/>
      <c r="CST87"/>
      <c r="CSU87"/>
      <c r="CSV87"/>
      <c r="CSW87"/>
      <c r="CSX87"/>
      <c r="CSY87"/>
      <c r="CSZ87"/>
      <c r="CTA87"/>
      <c r="CTB87"/>
      <c r="CTC87"/>
      <c r="CTD87"/>
      <c r="CTE87"/>
      <c r="CTF87"/>
      <c r="CTG87"/>
      <c r="CTH87"/>
      <c r="CTI87"/>
      <c r="CTJ87"/>
      <c r="CTK87"/>
      <c r="CTL87"/>
      <c r="CTM87"/>
      <c r="CTN87"/>
      <c r="CTO87"/>
      <c r="CTP87"/>
      <c r="CTQ87"/>
      <c r="CTR87"/>
      <c r="CTS87"/>
      <c r="CTT87"/>
      <c r="CTU87"/>
      <c r="CTV87"/>
      <c r="CTW87"/>
      <c r="CTX87"/>
      <c r="CTY87"/>
      <c r="CTZ87"/>
      <c r="CUA87"/>
      <c r="CUB87"/>
      <c r="CUC87"/>
      <c r="CUD87"/>
      <c r="CUE87"/>
      <c r="CUF87"/>
      <c r="CUG87"/>
      <c r="CUH87"/>
      <c r="CUI87"/>
      <c r="CUJ87"/>
      <c r="CUK87"/>
      <c r="CUL87"/>
      <c r="CUM87"/>
      <c r="CUN87"/>
      <c r="CUO87"/>
      <c r="CUP87"/>
      <c r="CUQ87"/>
      <c r="CUR87"/>
      <c r="CUS87"/>
      <c r="CUT87"/>
      <c r="CUU87"/>
      <c r="CUV87"/>
      <c r="CUW87"/>
      <c r="CUX87"/>
      <c r="CUY87"/>
      <c r="CUZ87"/>
      <c r="CVA87"/>
      <c r="CVB87"/>
      <c r="CVC87"/>
      <c r="CVD87"/>
      <c r="CVE87"/>
      <c r="CVF87"/>
      <c r="CVG87"/>
      <c r="CVH87"/>
      <c r="CVI87"/>
      <c r="CVJ87"/>
      <c r="CVK87"/>
      <c r="CVL87"/>
      <c r="CVM87"/>
      <c r="CVN87"/>
      <c r="CVO87"/>
      <c r="CVP87"/>
      <c r="CVQ87"/>
      <c r="CVR87"/>
      <c r="CVS87"/>
      <c r="CVT87"/>
      <c r="CVU87"/>
      <c r="CVV87"/>
      <c r="CVW87"/>
      <c r="CVX87"/>
      <c r="CVY87"/>
      <c r="CVZ87"/>
      <c r="CWA87"/>
      <c r="CWB87"/>
      <c r="CWC87"/>
      <c r="CWD87"/>
      <c r="CWE87"/>
      <c r="CWF87"/>
      <c r="CWG87"/>
      <c r="CWH87"/>
      <c r="CWI87"/>
      <c r="CWJ87"/>
      <c r="CWK87"/>
      <c r="CWL87"/>
      <c r="CWM87"/>
      <c r="CWN87"/>
      <c r="CWO87"/>
      <c r="CWP87"/>
      <c r="CWQ87"/>
      <c r="CWR87"/>
      <c r="CWS87"/>
      <c r="CWT87"/>
      <c r="CWU87"/>
      <c r="CWV87"/>
      <c r="CWW87"/>
      <c r="CWX87"/>
      <c r="CWY87"/>
      <c r="CWZ87"/>
      <c r="CXA87"/>
      <c r="CXB87"/>
      <c r="CXC87"/>
      <c r="CXD87"/>
      <c r="CXE87"/>
      <c r="CXF87"/>
      <c r="CXG87"/>
      <c r="CXH87"/>
      <c r="CXI87"/>
      <c r="CXJ87"/>
      <c r="CXK87"/>
      <c r="CXL87"/>
      <c r="CXM87"/>
      <c r="CXN87"/>
      <c r="CXO87"/>
      <c r="CXP87"/>
      <c r="CXQ87"/>
      <c r="CXR87"/>
      <c r="CXS87"/>
      <c r="CXT87"/>
      <c r="CXU87"/>
      <c r="CXV87"/>
      <c r="CXW87"/>
      <c r="CXX87"/>
      <c r="CXY87"/>
      <c r="CXZ87"/>
      <c r="CYA87"/>
      <c r="CYB87"/>
      <c r="CYC87"/>
      <c r="CYD87"/>
      <c r="CYE87"/>
      <c r="CYF87"/>
      <c r="CYG87"/>
      <c r="CYH87"/>
      <c r="CYI87"/>
      <c r="CYJ87"/>
      <c r="CYK87"/>
      <c r="CYL87"/>
      <c r="CYM87"/>
      <c r="CYN87"/>
      <c r="CYO87"/>
      <c r="CYP87"/>
      <c r="CYQ87"/>
      <c r="CYR87"/>
      <c r="CYS87"/>
      <c r="CYT87"/>
      <c r="CYU87"/>
      <c r="CYV87"/>
      <c r="CYW87"/>
      <c r="CYX87"/>
      <c r="CYY87"/>
      <c r="CYZ87"/>
      <c r="CZA87"/>
      <c r="CZB87"/>
      <c r="CZC87"/>
      <c r="CZD87"/>
      <c r="CZE87"/>
      <c r="CZF87"/>
      <c r="CZG87"/>
      <c r="CZH87"/>
      <c r="CZI87"/>
      <c r="CZJ87"/>
      <c r="CZK87"/>
      <c r="CZL87"/>
      <c r="CZM87"/>
      <c r="CZN87"/>
      <c r="CZO87"/>
      <c r="CZP87"/>
      <c r="CZQ87"/>
      <c r="CZR87"/>
      <c r="CZS87"/>
      <c r="CZT87"/>
      <c r="CZU87"/>
      <c r="CZV87"/>
      <c r="CZW87"/>
      <c r="CZX87"/>
      <c r="CZY87"/>
      <c r="CZZ87"/>
      <c r="DAA87"/>
      <c r="DAB87"/>
      <c r="DAC87"/>
      <c r="DAD87"/>
      <c r="DAE87"/>
      <c r="DAF87"/>
      <c r="DAG87"/>
      <c r="DAH87"/>
      <c r="DAI87"/>
      <c r="DAJ87"/>
      <c r="DAK87"/>
      <c r="DAL87"/>
      <c r="DAM87"/>
      <c r="DAN87"/>
      <c r="DAO87"/>
      <c r="DAP87"/>
      <c r="DAQ87"/>
      <c r="DAR87"/>
      <c r="DAS87"/>
      <c r="DAT87"/>
      <c r="DAU87"/>
      <c r="DAV87"/>
      <c r="DAW87"/>
      <c r="DAX87"/>
      <c r="DAY87"/>
      <c r="DAZ87"/>
      <c r="DBA87"/>
      <c r="DBB87"/>
      <c r="DBC87"/>
      <c r="DBD87"/>
      <c r="DBE87"/>
      <c r="DBF87"/>
      <c r="DBG87"/>
      <c r="DBH87"/>
      <c r="DBI87"/>
      <c r="DBJ87"/>
      <c r="DBK87"/>
      <c r="DBL87"/>
      <c r="DBM87"/>
      <c r="DBN87"/>
      <c r="DBO87"/>
      <c r="DBP87"/>
      <c r="DBQ87"/>
      <c r="DBR87"/>
      <c r="DBS87"/>
      <c r="DBT87"/>
      <c r="DBU87"/>
      <c r="DBV87"/>
      <c r="DBW87"/>
      <c r="DBX87"/>
      <c r="DBY87"/>
      <c r="DBZ87"/>
      <c r="DCA87"/>
      <c r="DCB87"/>
      <c r="DCC87"/>
      <c r="DCD87"/>
      <c r="DCE87"/>
      <c r="DCF87"/>
      <c r="DCG87"/>
      <c r="DCH87"/>
      <c r="DCI87"/>
      <c r="DCJ87"/>
      <c r="DCK87"/>
      <c r="DCL87"/>
      <c r="DCM87"/>
      <c r="DCN87"/>
      <c r="DCO87"/>
      <c r="DCP87"/>
      <c r="DCQ87"/>
      <c r="DCR87"/>
      <c r="DCS87"/>
      <c r="DCT87"/>
      <c r="DCU87"/>
      <c r="DCV87"/>
      <c r="DCW87"/>
      <c r="DCX87"/>
      <c r="DCY87"/>
      <c r="DCZ87"/>
      <c r="DDA87"/>
      <c r="DDB87"/>
      <c r="DDC87"/>
      <c r="DDD87"/>
      <c r="DDE87"/>
      <c r="DDF87"/>
      <c r="DDG87"/>
      <c r="DDH87"/>
      <c r="DDI87"/>
      <c r="DDJ87"/>
      <c r="DDK87"/>
      <c r="DDL87"/>
      <c r="DDM87"/>
      <c r="DDN87"/>
      <c r="DDO87"/>
      <c r="DDP87"/>
      <c r="DDQ87"/>
      <c r="DDR87"/>
      <c r="DDS87"/>
      <c r="DDT87"/>
      <c r="DDU87"/>
      <c r="DDV87"/>
      <c r="DDW87"/>
      <c r="DDX87"/>
      <c r="DDY87"/>
      <c r="DDZ87"/>
      <c r="DEA87"/>
      <c r="DEB87"/>
      <c r="DEC87"/>
      <c r="DED87"/>
      <c r="DEE87"/>
      <c r="DEF87"/>
      <c r="DEG87"/>
      <c r="DEH87"/>
      <c r="DEI87"/>
      <c r="DEJ87"/>
      <c r="DEK87"/>
      <c r="DEL87"/>
      <c r="DEM87"/>
      <c r="DEN87"/>
      <c r="DEO87"/>
      <c r="DEP87"/>
      <c r="DEQ87"/>
      <c r="DER87"/>
      <c r="DES87"/>
      <c r="DET87"/>
      <c r="DEU87"/>
      <c r="DEV87"/>
      <c r="DEW87"/>
      <c r="DEX87"/>
      <c r="DEY87"/>
      <c r="DEZ87"/>
      <c r="DFA87"/>
      <c r="DFB87"/>
      <c r="DFC87"/>
      <c r="DFD87"/>
      <c r="DFE87"/>
      <c r="DFF87"/>
      <c r="DFG87"/>
      <c r="DFH87"/>
      <c r="DFI87"/>
      <c r="DFJ87"/>
      <c r="DFK87"/>
      <c r="DFL87"/>
      <c r="DFM87"/>
      <c r="DFN87"/>
      <c r="DFO87"/>
      <c r="DFP87"/>
      <c r="DFQ87"/>
      <c r="DFR87"/>
      <c r="DFS87"/>
      <c r="DFT87"/>
      <c r="DFU87"/>
      <c r="DFV87"/>
      <c r="DFW87"/>
      <c r="DFX87"/>
      <c r="DFY87"/>
      <c r="DFZ87"/>
      <c r="DGA87"/>
      <c r="DGB87"/>
      <c r="DGC87"/>
      <c r="DGD87"/>
      <c r="DGE87"/>
      <c r="DGF87"/>
      <c r="DGG87"/>
      <c r="DGH87"/>
      <c r="DGI87"/>
      <c r="DGJ87"/>
      <c r="DGK87"/>
      <c r="DGL87"/>
      <c r="DGM87"/>
      <c r="DGN87"/>
      <c r="DGO87"/>
      <c r="DGP87"/>
      <c r="DGQ87"/>
      <c r="DGR87"/>
      <c r="DGS87"/>
      <c r="DGT87"/>
      <c r="DGU87"/>
      <c r="DGV87"/>
      <c r="DGW87"/>
      <c r="DGX87"/>
      <c r="DGY87"/>
      <c r="DGZ87"/>
      <c r="DHA87"/>
      <c r="DHB87"/>
      <c r="DHC87"/>
      <c r="DHD87"/>
      <c r="DHE87"/>
      <c r="DHF87"/>
      <c r="DHG87"/>
      <c r="DHH87"/>
      <c r="DHI87"/>
      <c r="DHJ87"/>
      <c r="DHK87"/>
      <c r="DHL87"/>
      <c r="DHM87"/>
      <c r="DHN87"/>
      <c r="DHO87"/>
      <c r="DHP87"/>
      <c r="DHQ87"/>
      <c r="DHR87"/>
      <c r="DHS87"/>
      <c r="DHT87"/>
      <c r="DHU87"/>
      <c r="DHV87"/>
      <c r="DHW87"/>
      <c r="DHX87"/>
      <c r="DHY87"/>
      <c r="DHZ87"/>
      <c r="DIA87"/>
      <c r="DIB87"/>
      <c r="DIC87"/>
      <c r="DID87"/>
      <c r="DIE87"/>
      <c r="DIF87"/>
      <c r="DIG87"/>
      <c r="DIH87"/>
      <c r="DII87"/>
      <c r="DIJ87"/>
      <c r="DIK87"/>
      <c r="DIL87"/>
      <c r="DIM87"/>
      <c r="DIN87"/>
      <c r="DIO87"/>
      <c r="DIP87"/>
      <c r="DIQ87"/>
      <c r="DIR87"/>
      <c r="DIS87"/>
      <c r="DIT87"/>
      <c r="DIU87"/>
      <c r="DIV87"/>
      <c r="DIW87"/>
      <c r="DIX87"/>
      <c r="DIY87"/>
      <c r="DIZ87"/>
      <c r="DJA87"/>
      <c r="DJB87"/>
      <c r="DJC87"/>
      <c r="DJD87"/>
      <c r="DJE87"/>
      <c r="DJF87"/>
      <c r="DJG87"/>
      <c r="DJH87"/>
      <c r="DJI87"/>
      <c r="DJJ87"/>
      <c r="DJK87"/>
      <c r="DJL87"/>
      <c r="DJM87"/>
      <c r="DJN87"/>
      <c r="DJO87"/>
      <c r="DJP87"/>
      <c r="DJQ87"/>
      <c r="DJR87"/>
      <c r="DJS87"/>
      <c r="DJT87"/>
      <c r="DJU87"/>
      <c r="DJV87"/>
      <c r="DJW87"/>
      <c r="DJX87"/>
      <c r="DJY87"/>
      <c r="DJZ87"/>
      <c r="DKA87"/>
      <c r="DKB87"/>
      <c r="DKC87"/>
      <c r="DKD87"/>
      <c r="DKE87"/>
      <c r="DKF87"/>
      <c r="DKG87"/>
      <c r="DKH87"/>
      <c r="DKI87"/>
      <c r="DKJ87"/>
      <c r="DKK87"/>
      <c r="DKL87"/>
      <c r="DKM87"/>
      <c r="DKN87"/>
      <c r="DKO87"/>
      <c r="DKP87"/>
      <c r="DKQ87"/>
      <c r="DKR87"/>
      <c r="DKS87"/>
      <c r="DKT87"/>
      <c r="DKU87"/>
      <c r="DKV87"/>
      <c r="DKW87"/>
      <c r="DKX87"/>
      <c r="DKY87"/>
      <c r="DKZ87"/>
      <c r="DLA87"/>
      <c r="DLB87"/>
      <c r="DLC87"/>
      <c r="DLD87"/>
      <c r="DLE87"/>
      <c r="DLF87"/>
      <c r="DLG87"/>
      <c r="DLH87"/>
      <c r="DLI87"/>
      <c r="DLJ87"/>
      <c r="DLK87"/>
      <c r="DLL87"/>
      <c r="DLM87"/>
      <c r="DLN87"/>
      <c r="DLO87"/>
      <c r="DLP87"/>
      <c r="DLQ87"/>
      <c r="DLR87"/>
      <c r="DLS87"/>
      <c r="DLT87"/>
      <c r="DLU87"/>
      <c r="DLV87"/>
      <c r="DLW87"/>
      <c r="DLX87"/>
      <c r="DLY87"/>
      <c r="DLZ87"/>
      <c r="DMA87"/>
      <c r="DMB87"/>
      <c r="DMC87"/>
      <c r="DMD87"/>
      <c r="DME87"/>
      <c r="DMF87"/>
      <c r="DMG87"/>
      <c r="DMH87"/>
      <c r="DMI87"/>
      <c r="DMJ87"/>
      <c r="DMK87"/>
      <c r="DML87"/>
      <c r="DMM87"/>
      <c r="DMN87"/>
      <c r="DMO87"/>
      <c r="DMP87"/>
      <c r="DMQ87"/>
      <c r="DMR87"/>
      <c r="DMS87"/>
      <c r="DMT87"/>
      <c r="DMU87"/>
      <c r="DMV87"/>
      <c r="DMW87"/>
      <c r="DMX87"/>
      <c r="DMY87"/>
      <c r="DMZ87"/>
      <c r="DNA87"/>
      <c r="DNB87"/>
      <c r="DNC87"/>
      <c r="DND87"/>
      <c r="DNE87"/>
      <c r="DNF87"/>
      <c r="DNG87"/>
      <c r="DNH87"/>
      <c r="DNI87"/>
      <c r="DNJ87"/>
      <c r="DNK87"/>
      <c r="DNL87"/>
      <c r="DNM87"/>
      <c r="DNN87"/>
      <c r="DNO87"/>
      <c r="DNP87"/>
      <c r="DNQ87"/>
      <c r="DNR87"/>
      <c r="DNS87"/>
      <c r="DNT87"/>
      <c r="DNU87"/>
      <c r="DNV87"/>
      <c r="DNW87"/>
      <c r="DNX87"/>
      <c r="DNY87"/>
      <c r="DNZ87"/>
      <c r="DOA87"/>
      <c r="DOB87"/>
      <c r="DOC87"/>
      <c r="DOD87"/>
      <c r="DOE87"/>
      <c r="DOF87"/>
      <c r="DOG87"/>
      <c r="DOH87"/>
      <c r="DOI87"/>
      <c r="DOJ87"/>
      <c r="DOK87"/>
      <c r="DOL87"/>
      <c r="DOM87"/>
      <c r="DON87"/>
      <c r="DOO87"/>
      <c r="DOP87"/>
      <c r="DOQ87"/>
      <c r="DOR87"/>
      <c r="DOS87"/>
      <c r="DOT87"/>
      <c r="DOU87"/>
      <c r="DOV87"/>
      <c r="DOW87"/>
      <c r="DOX87"/>
      <c r="DOY87"/>
      <c r="DOZ87"/>
      <c r="DPA87"/>
      <c r="DPB87"/>
      <c r="DPC87"/>
      <c r="DPD87"/>
      <c r="DPE87"/>
      <c r="DPF87"/>
      <c r="DPG87"/>
      <c r="DPH87"/>
      <c r="DPI87"/>
      <c r="DPJ87"/>
      <c r="DPK87"/>
      <c r="DPL87"/>
      <c r="DPM87"/>
      <c r="DPN87"/>
      <c r="DPO87"/>
      <c r="DPP87"/>
      <c r="DPQ87"/>
      <c r="DPR87"/>
      <c r="DPS87"/>
      <c r="DPT87"/>
      <c r="DPU87"/>
      <c r="DPV87"/>
      <c r="DPW87"/>
      <c r="DPX87"/>
      <c r="DPY87"/>
      <c r="DPZ87"/>
      <c r="DQA87"/>
      <c r="DQB87"/>
      <c r="DQC87"/>
      <c r="DQD87"/>
      <c r="DQE87"/>
      <c r="DQF87"/>
      <c r="DQG87"/>
      <c r="DQH87"/>
      <c r="DQI87"/>
      <c r="DQJ87"/>
      <c r="DQK87"/>
      <c r="DQL87"/>
      <c r="DQM87"/>
      <c r="DQN87"/>
      <c r="DQO87"/>
      <c r="DQP87"/>
      <c r="DQQ87"/>
      <c r="DQR87"/>
      <c r="DQS87"/>
      <c r="DQT87"/>
      <c r="DQU87"/>
      <c r="DQV87"/>
      <c r="DQW87"/>
      <c r="DQX87"/>
      <c r="DQY87"/>
      <c r="DQZ87"/>
      <c r="DRA87"/>
      <c r="DRB87"/>
      <c r="DRC87"/>
      <c r="DRD87"/>
      <c r="DRE87"/>
      <c r="DRF87"/>
      <c r="DRG87"/>
      <c r="DRH87"/>
      <c r="DRI87"/>
      <c r="DRJ87"/>
      <c r="DRK87"/>
      <c r="DRL87"/>
      <c r="DRM87"/>
      <c r="DRN87"/>
      <c r="DRO87"/>
      <c r="DRP87"/>
      <c r="DRQ87"/>
      <c r="DRR87"/>
      <c r="DRS87"/>
      <c r="DRT87"/>
      <c r="DRU87"/>
      <c r="DRV87"/>
      <c r="DRW87"/>
      <c r="DRX87"/>
      <c r="DRY87"/>
      <c r="DRZ87"/>
      <c r="DSA87"/>
      <c r="DSB87"/>
      <c r="DSC87"/>
      <c r="DSD87"/>
      <c r="DSE87"/>
      <c r="DSF87"/>
      <c r="DSG87"/>
      <c r="DSH87"/>
      <c r="DSI87"/>
      <c r="DSJ87"/>
      <c r="DSK87"/>
      <c r="DSL87"/>
      <c r="DSM87"/>
      <c r="DSN87"/>
      <c r="DSO87"/>
      <c r="DSP87"/>
      <c r="DSQ87"/>
      <c r="DSR87"/>
      <c r="DSS87"/>
      <c r="DST87"/>
      <c r="DSU87"/>
      <c r="DSV87"/>
      <c r="DSW87"/>
      <c r="DSX87"/>
      <c r="DSY87"/>
      <c r="DSZ87"/>
      <c r="DTA87"/>
      <c r="DTB87"/>
      <c r="DTC87"/>
      <c r="DTD87"/>
      <c r="DTE87"/>
      <c r="DTF87"/>
      <c r="DTG87"/>
      <c r="DTH87"/>
      <c r="DTI87"/>
      <c r="DTJ87"/>
      <c r="DTK87"/>
      <c r="DTL87"/>
      <c r="DTM87"/>
      <c r="DTN87"/>
      <c r="DTO87"/>
      <c r="DTP87"/>
      <c r="DTQ87"/>
      <c r="DTR87"/>
      <c r="DTS87"/>
      <c r="DTT87"/>
      <c r="DTU87"/>
      <c r="DTV87"/>
      <c r="DTW87"/>
      <c r="DTX87"/>
      <c r="DTY87"/>
      <c r="DTZ87"/>
      <c r="DUA87"/>
      <c r="DUB87"/>
      <c r="DUC87"/>
      <c r="DUD87"/>
      <c r="DUE87"/>
      <c r="DUF87"/>
      <c r="DUG87"/>
      <c r="DUH87"/>
      <c r="DUI87"/>
      <c r="DUJ87"/>
      <c r="DUK87"/>
      <c r="DUL87"/>
      <c r="DUM87"/>
      <c r="DUN87"/>
      <c r="DUO87"/>
      <c r="DUP87"/>
      <c r="DUQ87"/>
      <c r="DUR87"/>
      <c r="DUS87"/>
      <c r="DUT87"/>
      <c r="DUU87"/>
      <c r="DUV87"/>
      <c r="DUW87"/>
      <c r="DUX87"/>
      <c r="DUY87"/>
      <c r="DUZ87"/>
      <c r="DVA87"/>
      <c r="DVB87"/>
      <c r="DVC87"/>
      <c r="DVD87"/>
      <c r="DVE87"/>
      <c r="DVF87"/>
      <c r="DVG87"/>
      <c r="DVH87"/>
      <c r="DVI87"/>
      <c r="DVJ87"/>
      <c r="DVK87"/>
      <c r="DVL87"/>
      <c r="DVM87"/>
      <c r="DVN87"/>
      <c r="DVO87"/>
      <c r="DVP87"/>
      <c r="DVQ87"/>
      <c r="DVR87"/>
      <c r="DVS87"/>
      <c r="DVT87"/>
      <c r="DVU87"/>
      <c r="DVV87"/>
      <c r="DVW87"/>
      <c r="DVX87"/>
      <c r="DVY87"/>
      <c r="DVZ87"/>
      <c r="DWA87"/>
      <c r="DWB87"/>
      <c r="DWC87"/>
      <c r="DWD87"/>
      <c r="DWE87"/>
      <c r="DWF87"/>
      <c r="DWG87"/>
      <c r="DWH87"/>
      <c r="DWI87"/>
      <c r="DWJ87"/>
      <c r="DWK87"/>
      <c r="DWL87"/>
      <c r="DWM87"/>
      <c r="DWN87"/>
      <c r="DWO87"/>
      <c r="DWP87"/>
      <c r="DWQ87"/>
      <c r="DWR87"/>
      <c r="DWS87"/>
      <c r="DWT87"/>
      <c r="DWU87"/>
      <c r="DWV87"/>
      <c r="DWW87"/>
      <c r="DWX87"/>
      <c r="DWY87"/>
      <c r="DWZ87"/>
      <c r="DXA87"/>
      <c r="DXB87"/>
      <c r="DXC87"/>
      <c r="DXD87"/>
      <c r="DXE87"/>
      <c r="DXF87"/>
      <c r="DXG87"/>
      <c r="DXH87"/>
      <c r="DXI87"/>
      <c r="DXJ87"/>
      <c r="DXK87"/>
      <c r="DXL87"/>
      <c r="DXM87"/>
      <c r="DXN87"/>
      <c r="DXO87"/>
      <c r="DXP87"/>
      <c r="DXQ87"/>
      <c r="DXR87"/>
      <c r="DXS87"/>
      <c r="DXT87"/>
      <c r="DXU87"/>
      <c r="DXV87"/>
      <c r="DXW87"/>
      <c r="DXX87"/>
      <c r="DXY87"/>
      <c r="DXZ87"/>
      <c r="DYA87"/>
      <c r="DYB87"/>
      <c r="DYC87"/>
      <c r="DYD87"/>
      <c r="DYE87"/>
      <c r="DYF87"/>
      <c r="DYG87"/>
      <c r="DYH87"/>
      <c r="DYI87"/>
      <c r="DYJ87"/>
      <c r="DYK87"/>
      <c r="DYL87"/>
      <c r="DYM87"/>
      <c r="DYN87"/>
      <c r="DYO87"/>
      <c r="DYP87"/>
      <c r="DYQ87"/>
      <c r="DYR87"/>
      <c r="DYS87"/>
      <c r="DYT87"/>
      <c r="DYU87"/>
      <c r="DYV87"/>
      <c r="DYW87"/>
      <c r="DYX87"/>
      <c r="DYY87"/>
      <c r="DYZ87"/>
      <c r="DZA87"/>
      <c r="DZB87"/>
      <c r="DZC87"/>
      <c r="DZD87"/>
      <c r="DZE87"/>
      <c r="DZF87"/>
      <c r="DZG87"/>
      <c r="DZH87"/>
      <c r="DZI87"/>
      <c r="DZJ87"/>
      <c r="DZK87"/>
      <c r="DZL87"/>
      <c r="DZM87"/>
      <c r="DZN87"/>
      <c r="DZO87"/>
      <c r="DZP87"/>
      <c r="DZQ87"/>
      <c r="DZR87"/>
      <c r="DZS87"/>
      <c r="DZT87"/>
      <c r="DZU87"/>
      <c r="DZV87"/>
      <c r="DZW87"/>
      <c r="DZX87"/>
      <c r="DZY87"/>
      <c r="DZZ87"/>
      <c r="EAA87"/>
      <c r="EAB87"/>
      <c r="EAC87"/>
      <c r="EAD87"/>
      <c r="EAE87"/>
      <c r="EAF87"/>
      <c r="EAG87"/>
      <c r="EAH87"/>
      <c r="EAI87"/>
      <c r="EAJ87"/>
      <c r="EAK87"/>
      <c r="EAL87"/>
      <c r="EAM87"/>
      <c r="EAN87"/>
      <c r="EAO87"/>
      <c r="EAP87"/>
      <c r="EAQ87"/>
      <c r="EAR87"/>
      <c r="EAS87"/>
      <c r="EAT87"/>
      <c r="EAU87"/>
      <c r="EAV87"/>
      <c r="EAW87"/>
      <c r="EAX87"/>
      <c r="EAY87"/>
      <c r="EAZ87"/>
      <c r="EBA87"/>
      <c r="EBB87"/>
      <c r="EBC87"/>
      <c r="EBD87"/>
      <c r="EBE87"/>
      <c r="EBF87"/>
      <c r="EBG87"/>
      <c r="EBH87"/>
      <c r="EBI87"/>
      <c r="EBJ87"/>
      <c r="EBK87"/>
      <c r="EBL87"/>
      <c r="EBM87"/>
      <c r="EBN87"/>
      <c r="EBO87"/>
      <c r="EBP87"/>
      <c r="EBQ87"/>
      <c r="EBR87"/>
      <c r="EBS87"/>
      <c r="EBT87"/>
      <c r="EBU87"/>
      <c r="EBV87"/>
      <c r="EBW87"/>
      <c r="EBX87"/>
      <c r="EBY87"/>
      <c r="EBZ87"/>
      <c r="ECA87"/>
      <c r="ECB87"/>
      <c r="ECC87"/>
      <c r="ECD87"/>
      <c r="ECE87"/>
      <c r="ECF87"/>
      <c r="ECG87"/>
      <c r="ECH87"/>
      <c r="ECI87"/>
      <c r="ECJ87"/>
      <c r="ECK87"/>
      <c r="ECL87"/>
      <c r="ECM87"/>
      <c r="ECN87"/>
      <c r="ECO87"/>
      <c r="ECP87"/>
      <c r="ECQ87"/>
      <c r="ECR87"/>
      <c r="ECS87"/>
      <c r="ECT87"/>
      <c r="ECU87"/>
      <c r="ECV87"/>
      <c r="ECW87"/>
      <c r="ECX87"/>
      <c r="ECY87"/>
      <c r="ECZ87"/>
      <c r="EDA87"/>
      <c r="EDB87"/>
      <c r="EDC87"/>
      <c r="EDD87"/>
      <c r="EDE87"/>
      <c r="EDF87"/>
      <c r="EDG87"/>
      <c r="EDH87"/>
      <c r="EDI87"/>
      <c r="EDJ87"/>
      <c r="EDK87"/>
      <c r="EDL87"/>
      <c r="EDM87"/>
      <c r="EDN87"/>
      <c r="EDO87"/>
      <c r="EDP87"/>
      <c r="EDQ87"/>
      <c r="EDR87"/>
      <c r="EDS87"/>
      <c r="EDT87"/>
      <c r="EDU87"/>
      <c r="EDV87"/>
      <c r="EDW87"/>
      <c r="EDX87"/>
      <c r="EDY87"/>
      <c r="EDZ87"/>
      <c r="EEA87"/>
      <c r="EEB87"/>
      <c r="EEC87"/>
      <c r="EED87"/>
      <c r="EEE87"/>
      <c r="EEF87"/>
      <c r="EEG87"/>
      <c r="EEH87"/>
      <c r="EEI87"/>
      <c r="EEJ87"/>
      <c r="EEK87"/>
      <c r="EEL87"/>
      <c r="EEM87"/>
      <c r="EEN87"/>
      <c r="EEO87"/>
      <c r="EEP87"/>
      <c r="EEQ87"/>
      <c r="EER87"/>
      <c r="EES87"/>
      <c r="EET87"/>
      <c r="EEU87"/>
      <c r="EEV87"/>
      <c r="EEW87"/>
      <c r="EEX87"/>
      <c r="EEY87"/>
      <c r="EEZ87"/>
      <c r="EFA87"/>
      <c r="EFB87"/>
      <c r="EFC87"/>
      <c r="EFD87"/>
      <c r="EFE87"/>
      <c r="EFF87"/>
      <c r="EFG87"/>
      <c r="EFH87"/>
      <c r="EFI87"/>
      <c r="EFJ87"/>
      <c r="EFK87"/>
      <c r="EFL87"/>
      <c r="EFM87"/>
      <c r="EFN87"/>
      <c r="EFO87"/>
      <c r="EFP87"/>
      <c r="EFQ87"/>
      <c r="EFR87"/>
      <c r="EFS87"/>
      <c r="EFT87"/>
      <c r="EFU87"/>
      <c r="EFV87"/>
      <c r="EFW87"/>
      <c r="EFX87"/>
      <c r="EFY87"/>
      <c r="EFZ87"/>
      <c r="EGA87"/>
      <c r="EGB87"/>
      <c r="EGC87"/>
      <c r="EGD87"/>
      <c r="EGE87"/>
      <c r="EGF87"/>
      <c r="EGG87"/>
      <c r="EGH87"/>
      <c r="EGI87"/>
      <c r="EGJ87"/>
      <c r="EGK87"/>
      <c r="EGL87"/>
      <c r="EGM87"/>
      <c r="EGN87"/>
      <c r="EGO87"/>
      <c r="EGP87"/>
      <c r="EGQ87"/>
      <c r="EGR87"/>
      <c r="EGS87"/>
      <c r="EGT87"/>
      <c r="EGU87"/>
      <c r="EGV87"/>
      <c r="EGW87"/>
      <c r="EGX87"/>
      <c r="EGY87"/>
      <c r="EGZ87"/>
      <c r="EHA87"/>
      <c r="EHB87"/>
      <c r="EHC87"/>
      <c r="EHD87"/>
      <c r="EHE87"/>
      <c r="EHF87"/>
      <c r="EHG87"/>
      <c r="EHH87"/>
      <c r="EHI87"/>
      <c r="EHJ87"/>
      <c r="EHK87"/>
      <c r="EHL87"/>
      <c r="EHM87"/>
      <c r="EHN87"/>
      <c r="EHO87"/>
      <c r="EHP87"/>
      <c r="EHQ87"/>
      <c r="EHR87"/>
      <c r="EHS87"/>
      <c r="EHT87"/>
      <c r="EHU87"/>
      <c r="EHV87"/>
      <c r="EHW87"/>
      <c r="EHX87"/>
      <c r="EHY87"/>
      <c r="EHZ87"/>
      <c r="EIA87"/>
      <c r="EIB87"/>
      <c r="EIC87"/>
      <c r="EID87"/>
      <c r="EIE87"/>
      <c r="EIF87"/>
      <c r="EIG87"/>
      <c r="EIH87"/>
      <c r="EII87"/>
      <c r="EIJ87"/>
      <c r="EIK87"/>
      <c r="EIL87"/>
      <c r="EIM87"/>
      <c r="EIN87"/>
      <c r="EIO87"/>
      <c r="EIP87"/>
      <c r="EIQ87"/>
      <c r="EIR87"/>
      <c r="EIS87"/>
      <c r="EIT87"/>
      <c r="EIU87"/>
      <c r="EIV87"/>
      <c r="EIW87"/>
      <c r="EIX87"/>
      <c r="EIY87"/>
      <c r="EIZ87"/>
      <c r="EJA87"/>
      <c r="EJB87"/>
      <c r="EJC87"/>
      <c r="EJD87"/>
      <c r="EJE87"/>
      <c r="EJF87"/>
      <c r="EJG87"/>
      <c r="EJH87"/>
      <c r="EJI87"/>
      <c r="EJJ87"/>
      <c r="EJK87"/>
      <c r="EJL87"/>
      <c r="EJM87"/>
      <c r="EJN87"/>
      <c r="EJO87"/>
      <c r="EJP87"/>
      <c r="EJQ87"/>
      <c r="EJR87"/>
      <c r="EJS87"/>
      <c r="EJT87"/>
      <c r="EJU87"/>
      <c r="EJV87"/>
      <c r="EJW87"/>
      <c r="EJX87"/>
      <c r="EJY87"/>
      <c r="EJZ87"/>
      <c r="EKA87"/>
      <c r="EKB87"/>
      <c r="EKC87"/>
      <c r="EKD87"/>
      <c r="EKE87"/>
      <c r="EKF87"/>
      <c r="EKG87"/>
      <c r="EKH87"/>
      <c r="EKI87"/>
      <c r="EKJ87"/>
      <c r="EKK87"/>
      <c r="EKL87"/>
      <c r="EKM87"/>
      <c r="EKN87"/>
      <c r="EKO87"/>
      <c r="EKP87"/>
      <c r="EKQ87"/>
      <c r="EKR87"/>
      <c r="EKS87"/>
      <c r="EKT87"/>
      <c r="EKU87"/>
      <c r="EKV87"/>
      <c r="EKW87"/>
      <c r="EKX87"/>
      <c r="EKY87"/>
      <c r="EKZ87"/>
      <c r="ELA87"/>
      <c r="ELB87"/>
      <c r="ELC87"/>
      <c r="ELD87"/>
      <c r="ELE87"/>
      <c r="ELF87"/>
      <c r="ELG87"/>
      <c r="ELH87"/>
      <c r="ELI87"/>
      <c r="ELJ87"/>
      <c r="ELK87"/>
      <c r="ELL87"/>
      <c r="ELM87"/>
      <c r="ELN87"/>
      <c r="ELO87"/>
      <c r="ELP87"/>
      <c r="ELQ87"/>
      <c r="ELR87"/>
      <c r="ELS87"/>
      <c r="ELT87"/>
      <c r="ELU87"/>
      <c r="ELV87"/>
      <c r="ELW87"/>
      <c r="ELX87"/>
      <c r="ELY87"/>
      <c r="ELZ87"/>
      <c r="EMA87"/>
      <c r="EMB87"/>
      <c r="EMC87"/>
      <c r="EMD87"/>
      <c r="EME87"/>
      <c r="EMF87"/>
      <c r="EMG87"/>
      <c r="EMH87"/>
      <c r="EMI87"/>
      <c r="EMJ87"/>
      <c r="EMK87"/>
      <c r="EML87"/>
      <c r="EMM87"/>
      <c r="EMN87"/>
      <c r="EMO87"/>
      <c r="EMP87"/>
      <c r="EMQ87"/>
      <c r="EMR87"/>
      <c r="EMS87"/>
      <c r="EMT87"/>
      <c r="EMU87"/>
      <c r="EMV87"/>
      <c r="EMW87"/>
      <c r="EMX87"/>
      <c r="EMY87"/>
      <c r="EMZ87"/>
      <c r="ENA87"/>
      <c r="ENB87"/>
      <c r="ENC87"/>
      <c r="END87"/>
      <c r="ENE87"/>
      <c r="ENF87"/>
      <c r="ENG87"/>
      <c r="ENH87"/>
      <c r="ENI87"/>
      <c r="ENJ87"/>
      <c r="ENK87"/>
      <c r="ENL87"/>
      <c r="ENM87"/>
      <c r="ENN87"/>
      <c r="ENO87"/>
      <c r="ENP87"/>
      <c r="ENQ87"/>
      <c r="ENR87"/>
      <c r="ENS87"/>
      <c r="ENT87"/>
      <c r="ENU87"/>
      <c r="ENV87"/>
      <c r="ENW87"/>
      <c r="ENX87"/>
      <c r="ENY87"/>
      <c r="ENZ87"/>
      <c r="EOA87"/>
      <c r="EOB87"/>
      <c r="EOC87"/>
      <c r="EOD87"/>
      <c r="EOE87"/>
      <c r="EOF87"/>
      <c r="EOG87"/>
      <c r="EOH87"/>
      <c r="EOI87"/>
      <c r="EOJ87"/>
      <c r="EOK87"/>
      <c r="EOL87"/>
      <c r="EOM87"/>
      <c r="EON87"/>
      <c r="EOO87"/>
      <c r="EOP87"/>
      <c r="EOQ87"/>
      <c r="EOR87"/>
      <c r="EOS87"/>
      <c r="EOT87"/>
      <c r="EOU87"/>
      <c r="EOV87"/>
      <c r="EOW87"/>
      <c r="EOX87"/>
      <c r="EOY87"/>
      <c r="EOZ87"/>
      <c r="EPA87"/>
      <c r="EPB87"/>
      <c r="EPC87"/>
      <c r="EPD87"/>
      <c r="EPE87"/>
      <c r="EPF87"/>
      <c r="EPG87"/>
      <c r="EPH87"/>
      <c r="EPI87"/>
      <c r="EPJ87"/>
      <c r="EPK87"/>
      <c r="EPL87"/>
      <c r="EPM87"/>
      <c r="EPN87"/>
      <c r="EPO87"/>
      <c r="EPP87"/>
      <c r="EPQ87"/>
      <c r="EPR87"/>
      <c r="EPS87"/>
      <c r="EPT87"/>
      <c r="EPU87"/>
      <c r="EPV87"/>
      <c r="EPW87"/>
      <c r="EPX87"/>
      <c r="EPY87"/>
      <c r="EPZ87"/>
      <c r="EQA87"/>
      <c r="EQB87"/>
      <c r="EQC87"/>
      <c r="EQD87"/>
      <c r="EQE87"/>
      <c r="EQF87"/>
      <c r="EQG87"/>
      <c r="EQH87"/>
      <c r="EQI87"/>
      <c r="EQJ87"/>
      <c r="EQK87"/>
      <c r="EQL87"/>
      <c r="EQM87"/>
      <c r="EQN87"/>
      <c r="EQO87"/>
      <c r="EQP87"/>
      <c r="EQQ87"/>
      <c r="EQR87"/>
      <c r="EQS87"/>
      <c r="EQT87"/>
      <c r="EQU87"/>
      <c r="EQV87"/>
      <c r="EQW87"/>
      <c r="EQX87"/>
      <c r="EQY87"/>
      <c r="EQZ87"/>
      <c r="ERA87"/>
      <c r="ERB87"/>
      <c r="ERC87"/>
      <c r="ERD87"/>
      <c r="ERE87"/>
      <c r="ERF87"/>
      <c r="ERG87"/>
      <c r="ERH87"/>
      <c r="ERI87"/>
      <c r="ERJ87"/>
      <c r="ERK87"/>
      <c r="ERL87"/>
      <c r="ERM87"/>
      <c r="ERN87"/>
      <c r="ERO87"/>
      <c r="ERP87"/>
      <c r="ERQ87"/>
      <c r="ERR87"/>
      <c r="ERS87"/>
      <c r="ERT87"/>
      <c r="ERU87"/>
      <c r="ERV87"/>
      <c r="ERW87"/>
      <c r="ERX87"/>
      <c r="ERY87"/>
      <c r="ERZ87"/>
      <c r="ESA87"/>
      <c r="ESB87"/>
      <c r="ESC87"/>
      <c r="ESD87"/>
      <c r="ESE87"/>
      <c r="ESF87"/>
      <c r="ESG87"/>
      <c r="ESH87"/>
      <c r="ESI87"/>
      <c r="ESJ87"/>
      <c r="ESK87"/>
      <c r="ESL87"/>
      <c r="ESM87"/>
      <c r="ESN87"/>
      <c r="ESO87"/>
      <c r="ESP87"/>
      <c r="ESQ87"/>
      <c r="ESR87"/>
      <c r="ESS87"/>
      <c r="EST87"/>
      <c r="ESU87"/>
      <c r="ESV87"/>
      <c r="ESW87"/>
      <c r="ESX87"/>
      <c r="ESY87"/>
      <c r="ESZ87"/>
      <c r="ETA87"/>
      <c r="ETB87"/>
      <c r="ETC87"/>
      <c r="ETD87"/>
      <c r="ETE87"/>
      <c r="ETF87"/>
      <c r="ETG87"/>
      <c r="ETH87"/>
      <c r="ETI87"/>
      <c r="ETJ87"/>
      <c r="ETK87"/>
      <c r="ETL87"/>
      <c r="ETM87"/>
      <c r="ETN87"/>
      <c r="ETO87"/>
      <c r="ETP87"/>
      <c r="ETQ87"/>
      <c r="ETR87"/>
      <c r="ETS87"/>
      <c r="ETT87"/>
      <c r="ETU87"/>
      <c r="ETV87"/>
      <c r="ETW87"/>
      <c r="ETX87"/>
      <c r="ETY87"/>
      <c r="ETZ87"/>
      <c r="EUA87"/>
      <c r="EUB87"/>
      <c r="EUC87"/>
      <c r="EUD87"/>
      <c r="EUE87"/>
      <c r="EUF87"/>
      <c r="EUG87"/>
      <c r="EUH87"/>
      <c r="EUI87"/>
      <c r="EUJ87"/>
      <c r="EUK87"/>
      <c r="EUL87"/>
      <c r="EUM87"/>
      <c r="EUN87"/>
      <c r="EUO87"/>
      <c r="EUP87"/>
      <c r="EUQ87"/>
      <c r="EUR87"/>
      <c r="EUS87"/>
      <c r="EUT87"/>
      <c r="EUU87"/>
      <c r="EUV87"/>
      <c r="EUW87"/>
      <c r="EUX87"/>
      <c r="EUY87"/>
      <c r="EUZ87"/>
      <c r="EVA87"/>
      <c r="EVB87"/>
      <c r="EVC87"/>
      <c r="EVD87"/>
      <c r="EVE87"/>
      <c r="EVF87"/>
      <c r="EVG87"/>
      <c r="EVH87"/>
      <c r="EVI87"/>
      <c r="EVJ87"/>
      <c r="EVK87"/>
      <c r="EVL87"/>
      <c r="EVM87"/>
      <c r="EVN87"/>
      <c r="EVO87"/>
      <c r="EVP87"/>
      <c r="EVQ87"/>
      <c r="EVR87"/>
      <c r="EVS87"/>
      <c r="EVT87"/>
      <c r="EVU87"/>
      <c r="EVV87"/>
      <c r="EVW87"/>
      <c r="EVX87"/>
      <c r="EVY87"/>
      <c r="EVZ87"/>
      <c r="EWA87"/>
      <c r="EWB87"/>
      <c r="EWC87"/>
      <c r="EWD87"/>
      <c r="EWE87"/>
      <c r="EWF87"/>
      <c r="EWG87"/>
      <c r="EWH87"/>
      <c r="EWI87"/>
      <c r="EWJ87"/>
      <c r="EWK87"/>
      <c r="EWL87"/>
      <c r="EWM87"/>
      <c r="EWN87"/>
      <c r="EWO87"/>
      <c r="EWP87"/>
      <c r="EWQ87"/>
      <c r="EWR87"/>
      <c r="EWS87"/>
      <c r="EWT87"/>
      <c r="EWU87"/>
      <c r="EWV87"/>
      <c r="EWW87"/>
      <c r="EWX87"/>
      <c r="EWY87"/>
      <c r="EWZ87"/>
      <c r="EXA87"/>
      <c r="EXB87"/>
      <c r="EXC87"/>
      <c r="EXD87"/>
      <c r="EXE87"/>
      <c r="EXF87"/>
      <c r="EXG87"/>
      <c r="EXH87"/>
      <c r="EXI87"/>
      <c r="EXJ87"/>
      <c r="EXK87"/>
      <c r="EXL87"/>
      <c r="EXM87"/>
      <c r="EXN87"/>
      <c r="EXO87"/>
      <c r="EXP87"/>
      <c r="EXQ87"/>
      <c r="EXR87"/>
      <c r="EXS87"/>
      <c r="EXT87"/>
      <c r="EXU87"/>
      <c r="EXV87"/>
      <c r="EXW87"/>
      <c r="EXX87"/>
      <c r="EXY87"/>
      <c r="EXZ87"/>
      <c r="EYA87"/>
      <c r="EYB87"/>
      <c r="EYC87"/>
      <c r="EYD87"/>
      <c r="EYE87"/>
      <c r="EYF87"/>
      <c r="EYG87"/>
      <c r="EYH87"/>
      <c r="EYI87"/>
      <c r="EYJ87"/>
      <c r="EYK87"/>
      <c r="EYL87"/>
      <c r="EYM87"/>
      <c r="EYN87"/>
      <c r="EYO87"/>
      <c r="EYP87"/>
      <c r="EYQ87"/>
      <c r="EYR87"/>
      <c r="EYS87"/>
      <c r="EYT87"/>
      <c r="EYU87"/>
      <c r="EYV87"/>
      <c r="EYW87"/>
      <c r="EYX87"/>
      <c r="EYY87"/>
      <c r="EYZ87"/>
      <c r="EZA87"/>
      <c r="EZB87"/>
      <c r="EZC87"/>
      <c r="EZD87"/>
      <c r="EZE87"/>
      <c r="EZF87"/>
      <c r="EZG87"/>
      <c r="EZH87"/>
      <c r="EZI87"/>
      <c r="EZJ87"/>
      <c r="EZK87"/>
      <c r="EZL87"/>
      <c r="EZM87"/>
      <c r="EZN87"/>
      <c r="EZO87"/>
      <c r="EZP87"/>
      <c r="EZQ87"/>
      <c r="EZR87"/>
      <c r="EZS87"/>
      <c r="EZT87"/>
      <c r="EZU87"/>
      <c r="EZV87"/>
      <c r="EZW87"/>
      <c r="EZX87"/>
      <c r="EZY87"/>
      <c r="EZZ87"/>
      <c r="FAA87"/>
      <c r="FAB87"/>
      <c r="FAC87"/>
      <c r="FAD87"/>
      <c r="FAE87"/>
      <c r="FAF87"/>
      <c r="FAG87"/>
      <c r="FAH87"/>
      <c r="FAI87"/>
      <c r="FAJ87"/>
      <c r="FAK87"/>
      <c r="FAL87"/>
      <c r="FAM87"/>
      <c r="FAN87"/>
      <c r="FAO87"/>
      <c r="FAP87"/>
      <c r="FAQ87"/>
      <c r="FAR87"/>
      <c r="FAS87"/>
      <c r="FAT87"/>
      <c r="FAU87"/>
      <c r="FAV87"/>
      <c r="FAW87"/>
      <c r="FAX87"/>
      <c r="FAY87"/>
      <c r="FAZ87"/>
      <c r="FBA87"/>
      <c r="FBB87"/>
      <c r="FBC87"/>
      <c r="FBD87"/>
      <c r="FBE87"/>
      <c r="FBF87"/>
      <c r="FBG87"/>
      <c r="FBH87"/>
      <c r="FBI87"/>
      <c r="FBJ87"/>
      <c r="FBK87"/>
      <c r="FBL87"/>
      <c r="FBM87"/>
      <c r="FBN87"/>
      <c r="FBO87"/>
      <c r="FBP87"/>
      <c r="FBQ87"/>
      <c r="FBR87"/>
      <c r="FBS87"/>
      <c r="FBT87"/>
      <c r="FBU87"/>
      <c r="FBV87"/>
      <c r="FBW87"/>
      <c r="FBX87"/>
      <c r="FBY87"/>
      <c r="FBZ87"/>
      <c r="FCA87"/>
      <c r="FCB87"/>
      <c r="FCC87"/>
      <c r="FCD87"/>
      <c r="FCE87"/>
      <c r="FCF87"/>
      <c r="FCG87"/>
      <c r="FCH87"/>
      <c r="FCI87"/>
      <c r="FCJ87"/>
      <c r="FCK87"/>
      <c r="FCL87"/>
      <c r="FCM87"/>
      <c r="FCN87"/>
      <c r="FCO87"/>
      <c r="FCP87"/>
      <c r="FCQ87"/>
      <c r="FCR87"/>
      <c r="FCS87"/>
      <c r="FCT87"/>
      <c r="FCU87"/>
      <c r="FCV87"/>
      <c r="FCW87"/>
      <c r="FCX87"/>
      <c r="FCY87"/>
      <c r="FCZ87"/>
      <c r="FDA87"/>
      <c r="FDB87"/>
      <c r="FDC87"/>
      <c r="FDD87"/>
      <c r="FDE87"/>
      <c r="FDF87"/>
      <c r="FDG87"/>
      <c r="FDH87"/>
      <c r="FDI87"/>
      <c r="FDJ87"/>
      <c r="FDK87"/>
      <c r="FDL87"/>
      <c r="FDM87"/>
      <c r="FDN87"/>
      <c r="FDO87"/>
      <c r="FDP87"/>
      <c r="FDQ87"/>
      <c r="FDR87"/>
      <c r="FDS87"/>
      <c r="FDT87"/>
      <c r="FDU87"/>
      <c r="FDV87"/>
      <c r="FDW87"/>
      <c r="FDX87"/>
      <c r="FDY87"/>
      <c r="FDZ87"/>
      <c r="FEA87"/>
      <c r="FEB87"/>
      <c r="FEC87"/>
      <c r="FED87"/>
      <c r="FEE87"/>
      <c r="FEF87"/>
      <c r="FEG87"/>
      <c r="FEH87"/>
      <c r="FEI87"/>
      <c r="FEJ87"/>
      <c r="FEK87"/>
      <c r="FEL87"/>
      <c r="FEM87"/>
      <c r="FEN87"/>
      <c r="FEO87"/>
      <c r="FEP87"/>
      <c r="FEQ87"/>
      <c r="FER87"/>
      <c r="FES87"/>
      <c r="FET87"/>
      <c r="FEU87"/>
      <c r="FEV87"/>
      <c r="FEW87"/>
      <c r="FEX87"/>
      <c r="FEY87"/>
      <c r="FEZ87"/>
      <c r="FFA87"/>
      <c r="FFB87"/>
      <c r="FFC87"/>
      <c r="FFD87"/>
      <c r="FFE87"/>
      <c r="FFF87"/>
      <c r="FFG87"/>
      <c r="FFH87"/>
      <c r="FFI87"/>
      <c r="FFJ87"/>
      <c r="FFK87"/>
      <c r="FFL87"/>
      <c r="FFM87"/>
      <c r="FFN87"/>
      <c r="FFO87"/>
      <c r="FFP87"/>
      <c r="FFQ87"/>
      <c r="FFR87"/>
      <c r="FFS87"/>
      <c r="FFT87"/>
      <c r="FFU87"/>
      <c r="FFV87"/>
      <c r="FFW87"/>
      <c r="FFX87"/>
      <c r="FFY87"/>
      <c r="FFZ87"/>
      <c r="FGA87"/>
      <c r="FGB87"/>
      <c r="FGC87"/>
      <c r="FGD87"/>
      <c r="FGE87"/>
      <c r="FGF87"/>
      <c r="FGG87"/>
      <c r="FGH87"/>
      <c r="FGI87"/>
      <c r="FGJ87"/>
      <c r="FGK87"/>
      <c r="FGL87"/>
      <c r="FGM87"/>
      <c r="FGN87"/>
      <c r="FGO87"/>
      <c r="FGP87"/>
      <c r="FGQ87"/>
      <c r="FGR87"/>
      <c r="FGS87"/>
      <c r="FGT87"/>
      <c r="FGU87"/>
      <c r="FGV87"/>
      <c r="FGW87"/>
      <c r="FGX87"/>
      <c r="FGY87"/>
      <c r="FGZ87"/>
      <c r="FHA87"/>
      <c r="FHB87"/>
      <c r="FHC87"/>
      <c r="FHD87"/>
      <c r="FHE87"/>
      <c r="FHF87"/>
      <c r="FHG87"/>
      <c r="FHH87"/>
      <c r="FHI87"/>
      <c r="FHJ87"/>
      <c r="FHK87"/>
      <c r="FHL87"/>
      <c r="FHM87"/>
      <c r="FHN87"/>
      <c r="FHO87"/>
      <c r="FHP87"/>
      <c r="FHQ87"/>
      <c r="FHR87"/>
      <c r="FHS87"/>
      <c r="FHT87"/>
      <c r="FHU87"/>
      <c r="FHV87"/>
      <c r="FHW87"/>
      <c r="FHX87"/>
      <c r="FHY87"/>
      <c r="FHZ87"/>
      <c r="FIA87"/>
      <c r="FIB87"/>
      <c r="FIC87"/>
      <c r="FID87"/>
      <c r="FIE87"/>
      <c r="FIF87"/>
      <c r="FIG87"/>
      <c r="FIH87"/>
      <c r="FII87"/>
      <c r="FIJ87"/>
      <c r="FIK87"/>
      <c r="FIL87"/>
      <c r="FIM87"/>
      <c r="FIN87"/>
      <c r="FIO87"/>
      <c r="FIP87"/>
      <c r="FIQ87"/>
      <c r="FIR87"/>
      <c r="FIS87"/>
      <c r="FIT87"/>
      <c r="FIU87"/>
      <c r="FIV87"/>
      <c r="FIW87"/>
      <c r="FIX87"/>
      <c r="FIY87"/>
      <c r="FIZ87"/>
      <c r="FJA87"/>
      <c r="FJB87"/>
      <c r="FJC87"/>
      <c r="FJD87"/>
      <c r="FJE87"/>
      <c r="FJF87"/>
      <c r="FJG87"/>
      <c r="FJH87"/>
      <c r="FJI87"/>
      <c r="FJJ87"/>
      <c r="FJK87"/>
      <c r="FJL87"/>
      <c r="FJM87"/>
      <c r="FJN87"/>
      <c r="FJO87"/>
      <c r="FJP87"/>
      <c r="FJQ87"/>
      <c r="FJR87"/>
      <c r="FJS87"/>
      <c r="FJT87"/>
      <c r="FJU87"/>
      <c r="FJV87"/>
      <c r="FJW87"/>
      <c r="FJX87"/>
      <c r="FJY87"/>
      <c r="FJZ87"/>
      <c r="FKA87"/>
      <c r="FKB87"/>
      <c r="FKC87"/>
      <c r="FKD87"/>
      <c r="FKE87"/>
      <c r="FKF87"/>
      <c r="FKG87"/>
      <c r="FKH87"/>
      <c r="FKI87"/>
      <c r="FKJ87"/>
      <c r="FKK87"/>
      <c r="FKL87"/>
      <c r="FKM87"/>
      <c r="FKN87"/>
      <c r="FKO87"/>
      <c r="FKP87"/>
      <c r="FKQ87"/>
      <c r="FKR87"/>
      <c r="FKS87"/>
      <c r="FKT87"/>
      <c r="FKU87"/>
      <c r="FKV87"/>
      <c r="FKW87"/>
      <c r="FKX87"/>
      <c r="FKY87"/>
      <c r="FKZ87"/>
      <c r="FLA87"/>
      <c r="FLB87"/>
      <c r="FLC87"/>
      <c r="FLD87"/>
      <c r="FLE87"/>
      <c r="FLF87"/>
      <c r="FLG87"/>
      <c r="FLH87"/>
      <c r="FLI87"/>
      <c r="FLJ87"/>
      <c r="FLK87"/>
      <c r="FLL87"/>
      <c r="FLM87"/>
      <c r="FLN87"/>
      <c r="FLO87"/>
      <c r="FLP87"/>
      <c r="FLQ87"/>
      <c r="FLR87"/>
      <c r="FLS87"/>
      <c r="FLT87"/>
      <c r="FLU87"/>
      <c r="FLV87"/>
      <c r="FLW87"/>
      <c r="FLX87"/>
      <c r="FLY87"/>
      <c r="FLZ87"/>
      <c r="FMA87"/>
      <c r="FMB87"/>
      <c r="FMC87"/>
      <c r="FMD87"/>
      <c r="FME87"/>
      <c r="FMF87"/>
      <c r="FMG87"/>
      <c r="FMH87"/>
      <c r="FMI87"/>
      <c r="FMJ87"/>
      <c r="FMK87"/>
      <c r="FML87"/>
      <c r="FMM87"/>
      <c r="FMN87"/>
      <c r="FMO87"/>
      <c r="FMP87"/>
      <c r="FMQ87"/>
      <c r="FMR87"/>
      <c r="FMS87"/>
      <c r="FMT87"/>
      <c r="FMU87"/>
      <c r="FMV87"/>
      <c r="FMW87"/>
      <c r="FMX87"/>
      <c r="FMY87"/>
      <c r="FMZ87"/>
      <c r="FNA87"/>
      <c r="FNB87"/>
      <c r="FNC87"/>
      <c r="FND87"/>
      <c r="FNE87"/>
      <c r="FNF87"/>
      <c r="FNG87"/>
      <c r="FNH87"/>
      <c r="FNI87"/>
      <c r="FNJ87"/>
      <c r="FNK87"/>
      <c r="FNL87"/>
      <c r="FNM87"/>
      <c r="FNN87"/>
      <c r="FNO87"/>
      <c r="FNP87"/>
      <c r="FNQ87"/>
      <c r="FNR87"/>
      <c r="FNS87"/>
      <c r="FNT87"/>
      <c r="FNU87"/>
      <c r="FNV87"/>
      <c r="FNW87"/>
      <c r="FNX87"/>
      <c r="FNY87"/>
      <c r="FNZ87"/>
      <c r="FOA87"/>
      <c r="FOB87"/>
      <c r="FOC87"/>
      <c r="FOD87"/>
      <c r="FOE87"/>
      <c r="FOF87"/>
      <c r="FOG87"/>
      <c r="FOH87"/>
      <c r="FOI87"/>
      <c r="FOJ87"/>
      <c r="FOK87"/>
      <c r="FOL87"/>
      <c r="FOM87"/>
      <c r="FON87"/>
      <c r="FOO87"/>
      <c r="FOP87"/>
      <c r="FOQ87"/>
      <c r="FOR87"/>
      <c r="FOS87"/>
      <c r="FOT87"/>
      <c r="FOU87"/>
      <c r="FOV87"/>
      <c r="FOW87"/>
      <c r="FOX87"/>
      <c r="FOY87"/>
      <c r="FOZ87"/>
      <c r="FPA87"/>
      <c r="FPB87"/>
      <c r="FPC87"/>
      <c r="FPD87"/>
      <c r="FPE87"/>
      <c r="FPF87"/>
      <c r="FPG87"/>
      <c r="FPH87"/>
      <c r="FPI87"/>
      <c r="FPJ87"/>
      <c r="FPK87"/>
      <c r="FPL87"/>
      <c r="FPM87"/>
      <c r="FPN87"/>
      <c r="FPO87"/>
      <c r="FPP87"/>
      <c r="FPQ87"/>
      <c r="FPR87"/>
      <c r="FPS87"/>
      <c r="FPT87"/>
      <c r="FPU87"/>
      <c r="FPV87"/>
      <c r="FPW87"/>
      <c r="FPX87"/>
      <c r="FPY87"/>
      <c r="FPZ87"/>
      <c r="FQA87"/>
      <c r="FQB87"/>
      <c r="FQC87"/>
      <c r="FQD87"/>
      <c r="FQE87"/>
      <c r="FQF87"/>
      <c r="FQG87"/>
      <c r="FQH87"/>
      <c r="FQI87"/>
      <c r="FQJ87"/>
      <c r="FQK87"/>
      <c r="FQL87"/>
      <c r="FQM87"/>
      <c r="FQN87"/>
      <c r="FQO87"/>
      <c r="FQP87"/>
      <c r="FQQ87"/>
      <c r="FQR87"/>
      <c r="FQS87"/>
      <c r="FQT87"/>
      <c r="FQU87"/>
      <c r="FQV87"/>
      <c r="FQW87"/>
      <c r="FQX87"/>
      <c r="FQY87"/>
      <c r="FQZ87"/>
      <c r="FRA87"/>
      <c r="FRB87"/>
      <c r="FRC87"/>
      <c r="FRD87"/>
      <c r="FRE87"/>
      <c r="FRF87"/>
      <c r="FRG87"/>
      <c r="FRH87"/>
      <c r="FRI87"/>
      <c r="FRJ87"/>
      <c r="FRK87"/>
      <c r="FRL87"/>
      <c r="FRM87"/>
      <c r="FRN87"/>
      <c r="FRO87"/>
      <c r="FRP87"/>
      <c r="FRQ87"/>
      <c r="FRR87"/>
      <c r="FRS87"/>
      <c r="FRT87"/>
      <c r="FRU87"/>
      <c r="FRV87"/>
      <c r="FRW87"/>
      <c r="FRX87"/>
      <c r="FRY87"/>
      <c r="FRZ87"/>
      <c r="FSA87"/>
      <c r="FSB87"/>
      <c r="FSC87"/>
      <c r="FSD87"/>
      <c r="FSE87"/>
      <c r="FSF87"/>
      <c r="FSG87"/>
      <c r="FSH87"/>
      <c r="FSI87"/>
      <c r="FSJ87"/>
      <c r="FSK87"/>
      <c r="FSL87"/>
      <c r="FSM87"/>
      <c r="FSN87"/>
      <c r="FSO87"/>
      <c r="FSP87"/>
      <c r="FSQ87"/>
      <c r="FSR87"/>
      <c r="FSS87"/>
      <c r="FST87"/>
      <c r="FSU87"/>
      <c r="FSV87"/>
      <c r="FSW87"/>
      <c r="FSX87"/>
      <c r="FSY87"/>
      <c r="FSZ87"/>
      <c r="FTA87"/>
      <c r="FTB87"/>
      <c r="FTC87"/>
      <c r="FTD87"/>
      <c r="FTE87"/>
      <c r="FTF87"/>
      <c r="FTG87"/>
      <c r="FTH87"/>
      <c r="FTI87"/>
      <c r="FTJ87"/>
      <c r="FTK87"/>
      <c r="FTL87"/>
      <c r="FTM87"/>
      <c r="FTN87"/>
      <c r="FTO87"/>
      <c r="FTP87"/>
      <c r="FTQ87"/>
      <c r="FTR87"/>
      <c r="FTS87"/>
      <c r="FTT87"/>
      <c r="FTU87"/>
      <c r="FTV87"/>
      <c r="FTW87"/>
      <c r="FTX87"/>
      <c r="FTY87"/>
      <c r="FTZ87"/>
      <c r="FUA87"/>
      <c r="FUB87"/>
      <c r="FUC87"/>
      <c r="FUD87"/>
      <c r="FUE87"/>
      <c r="FUF87"/>
      <c r="FUG87"/>
      <c r="FUH87"/>
      <c r="FUI87"/>
      <c r="FUJ87"/>
      <c r="FUK87"/>
      <c r="FUL87"/>
      <c r="FUM87"/>
      <c r="FUN87"/>
      <c r="FUO87"/>
      <c r="FUP87"/>
      <c r="FUQ87"/>
      <c r="FUR87"/>
      <c r="FUS87"/>
      <c r="FUT87"/>
      <c r="FUU87"/>
      <c r="FUV87"/>
      <c r="FUW87"/>
      <c r="FUX87"/>
      <c r="FUY87"/>
      <c r="FUZ87"/>
      <c r="FVA87"/>
      <c r="FVB87"/>
      <c r="FVC87"/>
      <c r="FVD87"/>
      <c r="FVE87"/>
      <c r="FVF87"/>
      <c r="FVG87"/>
      <c r="FVH87"/>
      <c r="FVI87"/>
      <c r="FVJ87"/>
      <c r="FVK87"/>
      <c r="FVL87"/>
      <c r="FVM87"/>
      <c r="FVN87"/>
      <c r="FVO87"/>
      <c r="FVP87"/>
      <c r="FVQ87"/>
      <c r="FVR87"/>
      <c r="FVS87"/>
      <c r="FVT87"/>
      <c r="FVU87"/>
      <c r="FVV87"/>
      <c r="FVW87"/>
      <c r="FVX87"/>
      <c r="FVY87"/>
      <c r="FVZ87"/>
      <c r="FWA87"/>
      <c r="FWB87"/>
      <c r="FWC87"/>
      <c r="FWD87"/>
      <c r="FWE87"/>
      <c r="FWF87"/>
      <c r="FWG87"/>
      <c r="FWH87"/>
      <c r="FWI87"/>
      <c r="FWJ87"/>
      <c r="FWK87"/>
      <c r="FWL87"/>
      <c r="FWM87"/>
      <c r="FWN87"/>
      <c r="FWO87"/>
      <c r="FWP87"/>
      <c r="FWQ87"/>
      <c r="FWR87"/>
      <c r="FWS87"/>
      <c r="FWT87"/>
      <c r="FWU87"/>
      <c r="FWV87"/>
      <c r="FWW87"/>
      <c r="FWX87"/>
      <c r="FWY87"/>
      <c r="FWZ87"/>
      <c r="FXA87"/>
      <c r="FXB87"/>
      <c r="FXC87"/>
      <c r="FXD87"/>
      <c r="FXE87"/>
      <c r="FXF87"/>
      <c r="FXG87"/>
      <c r="FXH87"/>
      <c r="FXI87"/>
      <c r="FXJ87"/>
      <c r="FXK87"/>
      <c r="FXL87"/>
      <c r="FXM87"/>
      <c r="FXN87"/>
      <c r="FXO87"/>
      <c r="FXP87"/>
      <c r="FXQ87"/>
      <c r="FXR87"/>
      <c r="FXS87"/>
      <c r="FXT87"/>
      <c r="FXU87"/>
      <c r="FXV87"/>
      <c r="FXW87"/>
      <c r="FXX87"/>
      <c r="FXY87"/>
      <c r="FXZ87"/>
      <c r="FYA87"/>
      <c r="FYB87"/>
      <c r="FYC87"/>
      <c r="FYD87"/>
      <c r="FYE87"/>
      <c r="FYF87"/>
      <c r="FYG87"/>
      <c r="FYH87"/>
      <c r="FYI87"/>
      <c r="FYJ87"/>
      <c r="FYK87"/>
      <c r="FYL87"/>
      <c r="FYM87"/>
      <c r="FYN87"/>
      <c r="FYO87"/>
      <c r="FYP87"/>
      <c r="FYQ87"/>
      <c r="FYR87"/>
      <c r="FYS87"/>
      <c r="FYT87"/>
      <c r="FYU87"/>
      <c r="FYV87"/>
      <c r="FYW87"/>
      <c r="FYX87"/>
      <c r="FYY87"/>
      <c r="FYZ87"/>
      <c r="FZA87"/>
      <c r="FZB87"/>
      <c r="FZC87"/>
      <c r="FZD87"/>
      <c r="FZE87"/>
      <c r="FZF87"/>
      <c r="FZG87"/>
      <c r="FZH87"/>
      <c r="FZI87"/>
      <c r="FZJ87"/>
      <c r="FZK87"/>
      <c r="FZL87"/>
      <c r="FZM87"/>
      <c r="FZN87"/>
      <c r="FZO87"/>
      <c r="FZP87"/>
      <c r="FZQ87"/>
      <c r="FZR87"/>
      <c r="FZS87"/>
      <c r="FZT87"/>
      <c r="FZU87"/>
      <c r="FZV87"/>
      <c r="FZW87"/>
      <c r="FZX87"/>
      <c r="FZY87"/>
      <c r="FZZ87"/>
      <c r="GAA87"/>
      <c r="GAB87"/>
      <c r="GAC87"/>
      <c r="GAD87"/>
      <c r="GAE87"/>
      <c r="GAF87"/>
      <c r="GAG87"/>
      <c r="GAH87"/>
      <c r="GAI87"/>
      <c r="GAJ87"/>
      <c r="GAK87"/>
      <c r="GAL87"/>
      <c r="GAM87"/>
      <c r="GAN87"/>
      <c r="GAO87"/>
      <c r="GAP87"/>
      <c r="GAQ87"/>
      <c r="GAR87"/>
      <c r="GAS87"/>
      <c r="GAT87"/>
      <c r="GAU87"/>
      <c r="GAV87"/>
      <c r="GAW87"/>
      <c r="GAX87"/>
      <c r="GAY87"/>
      <c r="GAZ87"/>
      <c r="GBA87"/>
      <c r="GBB87"/>
      <c r="GBC87"/>
      <c r="GBD87"/>
      <c r="GBE87"/>
      <c r="GBF87"/>
      <c r="GBG87"/>
      <c r="GBH87"/>
      <c r="GBI87"/>
      <c r="GBJ87"/>
      <c r="GBK87"/>
      <c r="GBL87"/>
      <c r="GBM87"/>
      <c r="GBN87"/>
      <c r="GBO87"/>
      <c r="GBP87"/>
      <c r="GBQ87"/>
      <c r="GBR87"/>
      <c r="GBS87"/>
      <c r="GBT87"/>
      <c r="GBU87"/>
      <c r="GBV87"/>
      <c r="GBW87"/>
      <c r="GBX87"/>
      <c r="GBY87"/>
      <c r="GBZ87"/>
      <c r="GCA87"/>
      <c r="GCB87"/>
      <c r="GCC87"/>
      <c r="GCD87"/>
      <c r="GCE87"/>
      <c r="GCF87"/>
      <c r="GCG87"/>
      <c r="GCH87"/>
      <c r="GCI87"/>
      <c r="GCJ87"/>
      <c r="GCK87"/>
      <c r="GCL87"/>
      <c r="GCM87"/>
      <c r="GCN87"/>
      <c r="GCO87"/>
      <c r="GCP87"/>
      <c r="GCQ87"/>
      <c r="GCR87"/>
      <c r="GCS87"/>
      <c r="GCT87"/>
      <c r="GCU87"/>
      <c r="GCV87"/>
      <c r="GCW87"/>
      <c r="GCX87"/>
      <c r="GCY87"/>
      <c r="GCZ87"/>
      <c r="GDA87"/>
      <c r="GDB87"/>
      <c r="GDC87"/>
      <c r="GDD87"/>
      <c r="GDE87"/>
      <c r="GDF87"/>
      <c r="GDG87"/>
      <c r="GDH87"/>
      <c r="GDI87"/>
      <c r="GDJ87"/>
      <c r="GDK87"/>
      <c r="GDL87"/>
      <c r="GDM87"/>
      <c r="GDN87"/>
      <c r="GDO87"/>
      <c r="GDP87"/>
      <c r="GDQ87"/>
      <c r="GDR87"/>
      <c r="GDS87"/>
      <c r="GDT87"/>
      <c r="GDU87"/>
      <c r="GDV87"/>
      <c r="GDW87"/>
      <c r="GDX87"/>
      <c r="GDY87"/>
      <c r="GDZ87"/>
      <c r="GEA87"/>
      <c r="GEB87"/>
      <c r="GEC87"/>
      <c r="GED87"/>
      <c r="GEE87"/>
      <c r="GEF87"/>
      <c r="GEG87"/>
      <c r="GEH87"/>
      <c r="GEI87"/>
      <c r="GEJ87"/>
      <c r="GEK87"/>
      <c r="GEL87"/>
      <c r="GEM87"/>
      <c r="GEN87"/>
      <c r="GEO87"/>
      <c r="GEP87"/>
      <c r="GEQ87"/>
      <c r="GER87"/>
      <c r="GES87"/>
      <c r="GET87"/>
      <c r="GEU87"/>
      <c r="GEV87"/>
      <c r="GEW87"/>
      <c r="GEX87"/>
      <c r="GEY87"/>
      <c r="GEZ87"/>
      <c r="GFA87"/>
      <c r="GFB87"/>
      <c r="GFC87"/>
      <c r="GFD87"/>
      <c r="GFE87"/>
      <c r="GFF87"/>
      <c r="GFG87"/>
      <c r="GFH87"/>
      <c r="GFI87"/>
      <c r="GFJ87"/>
      <c r="GFK87"/>
      <c r="GFL87"/>
      <c r="GFM87"/>
      <c r="GFN87"/>
      <c r="GFO87"/>
      <c r="GFP87"/>
      <c r="GFQ87"/>
      <c r="GFR87"/>
      <c r="GFS87"/>
      <c r="GFT87"/>
      <c r="GFU87"/>
      <c r="GFV87"/>
      <c r="GFW87"/>
      <c r="GFX87"/>
      <c r="GFY87"/>
      <c r="GFZ87"/>
      <c r="GGA87"/>
      <c r="GGB87"/>
      <c r="GGC87"/>
      <c r="GGD87"/>
      <c r="GGE87"/>
      <c r="GGF87"/>
      <c r="GGG87"/>
      <c r="GGH87"/>
      <c r="GGI87"/>
      <c r="GGJ87"/>
      <c r="GGK87"/>
      <c r="GGL87"/>
      <c r="GGM87"/>
      <c r="GGN87"/>
      <c r="GGO87"/>
      <c r="GGP87"/>
      <c r="GGQ87"/>
      <c r="GGR87"/>
      <c r="GGS87"/>
      <c r="GGT87"/>
      <c r="GGU87"/>
      <c r="GGV87"/>
      <c r="GGW87"/>
      <c r="GGX87"/>
      <c r="GGY87"/>
      <c r="GGZ87"/>
      <c r="GHA87"/>
      <c r="GHB87"/>
      <c r="GHC87"/>
      <c r="GHD87"/>
      <c r="GHE87"/>
      <c r="GHF87"/>
      <c r="GHG87"/>
      <c r="GHH87"/>
      <c r="GHI87"/>
      <c r="GHJ87"/>
      <c r="GHK87"/>
      <c r="GHL87"/>
      <c r="GHM87"/>
      <c r="GHN87"/>
      <c r="GHO87"/>
      <c r="GHP87"/>
      <c r="GHQ87"/>
      <c r="GHR87"/>
      <c r="GHS87"/>
      <c r="GHT87"/>
      <c r="GHU87"/>
      <c r="GHV87"/>
      <c r="GHW87"/>
      <c r="GHX87"/>
      <c r="GHY87"/>
      <c r="GHZ87"/>
      <c r="GIA87"/>
      <c r="GIB87"/>
      <c r="GIC87"/>
      <c r="GID87"/>
      <c r="GIE87"/>
      <c r="GIF87"/>
      <c r="GIG87"/>
      <c r="GIH87"/>
      <c r="GII87"/>
      <c r="GIJ87"/>
      <c r="GIK87"/>
      <c r="GIL87"/>
      <c r="GIM87"/>
      <c r="GIN87"/>
      <c r="GIO87"/>
      <c r="GIP87"/>
      <c r="GIQ87"/>
      <c r="GIR87"/>
      <c r="GIS87"/>
      <c r="GIT87"/>
      <c r="GIU87"/>
      <c r="GIV87"/>
      <c r="GIW87"/>
      <c r="GIX87"/>
      <c r="GIY87"/>
      <c r="GIZ87"/>
      <c r="GJA87"/>
      <c r="GJB87"/>
      <c r="GJC87"/>
      <c r="GJD87"/>
      <c r="GJE87"/>
      <c r="GJF87"/>
      <c r="GJG87"/>
      <c r="GJH87"/>
      <c r="GJI87"/>
      <c r="GJJ87"/>
      <c r="GJK87"/>
      <c r="GJL87"/>
      <c r="GJM87"/>
      <c r="GJN87"/>
      <c r="GJO87"/>
      <c r="GJP87"/>
      <c r="GJQ87"/>
      <c r="GJR87"/>
      <c r="GJS87"/>
      <c r="GJT87"/>
      <c r="GJU87"/>
      <c r="GJV87"/>
      <c r="GJW87"/>
      <c r="GJX87"/>
      <c r="GJY87"/>
      <c r="GJZ87"/>
      <c r="GKA87"/>
      <c r="GKB87"/>
      <c r="GKC87"/>
      <c r="GKD87"/>
      <c r="GKE87"/>
      <c r="GKF87"/>
      <c r="GKG87"/>
      <c r="GKH87"/>
      <c r="GKI87"/>
      <c r="GKJ87"/>
      <c r="GKK87"/>
      <c r="GKL87"/>
      <c r="GKM87"/>
      <c r="GKN87"/>
      <c r="GKO87"/>
      <c r="GKP87"/>
      <c r="GKQ87"/>
      <c r="GKR87"/>
      <c r="GKS87"/>
      <c r="GKT87"/>
      <c r="GKU87"/>
      <c r="GKV87"/>
      <c r="GKW87"/>
      <c r="GKX87"/>
      <c r="GKY87"/>
      <c r="GKZ87"/>
      <c r="GLA87"/>
      <c r="GLB87"/>
      <c r="GLC87"/>
      <c r="GLD87"/>
      <c r="GLE87"/>
      <c r="GLF87"/>
      <c r="GLG87"/>
      <c r="GLH87"/>
      <c r="GLI87"/>
      <c r="GLJ87"/>
      <c r="GLK87"/>
      <c r="GLL87"/>
      <c r="GLM87"/>
      <c r="GLN87"/>
      <c r="GLO87"/>
      <c r="GLP87"/>
      <c r="GLQ87"/>
      <c r="GLR87"/>
      <c r="GLS87"/>
      <c r="GLT87"/>
      <c r="GLU87"/>
      <c r="GLV87"/>
      <c r="GLW87"/>
      <c r="GLX87"/>
      <c r="GLY87"/>
      <c r="GLZ87"/>
      <c r="GMA87"/>
      <c r="GMB87"/>
      <c r="GMC87"/>
      <c r="GMD87"/>
      <c r="GME87"/>
      <c r="GMF87"/>
      <c r="GMG87"/>
      <c r="GMH87"/>
      <c r="GMI87"/>
      <c r="GMJ87"/>
      <c r="GMK87"/>
      <c r="GML87"/>
      <c r="GMM87"/>
      <c r="GMN87"/>
      <c r="GMO87"/>
      <c r="GMP87"/>
      <c r="GMQ87"/>
      <c r="GMR87"/>
      <c r="GMS87"/>
      <c r="GMT87"/>
      <c r="GMU87"/>
      <c r="GMV87"/>
      <c r="GMW87"/>
      <c r="GMX87"/>
      <c r="GMY87"/>
      <c r="GMZ87"/>
      <c r="GNA87"/>
      <c r="GNB87"/>
      <c r="GNC87"/>
      <c r="GND87"/>
      <c r="GNE87"/>
      <c r="GNF87"/>
      <c r="GNG87"/>
      <c r="GNH87"/>
      <c r="GNI87"/>
      <c r="GNJ87"/>
      <c r="GNK87"/>
      <c r="GNL87"/>
      <c r="GNM87"/>
      <c r="GNN87"/>
      <c r="GNO87"/>
      <c r="GNP87"/>
      <c r="GNQ87"/>
      <c r="GNR87"/>
      <c r="GNS87"/>
      <c r="GNT87"/>
      <c r="GNU87"/>
      <c r="GNV87"/>
      <c r="GNW87"/>
      <c r="GNX87"/>
      <c r="GNY87"/>
      <c r="GNZ87"/>
      <c r="GOA87"/>
      <c r="GOB87"/>
      <c r="GOC87"/>
      <c r="GOD87"/>
      <c r="GOE87"/>
      <c r="GOF87"/>
      <c r="GOG87"/>
      <c r="GOH87"/>
      <c r="GOI87"/>
      <c r="GOJ87"/>
      <c r="GOK87"/>
      <c r="GOL87"/>
      <c r="GOM87"/>
      <c r="GON87"/>
      <c r="GOO87"/>
      <c r="GOP87"/>
      <c r="GOQ87"/>
      <c r="GOR87"/>
      <c r="GOS87"/>
      <c r="GOT87"/>
      <c r="GOU87"/>
      <c r="GOV87"/>
      <c r="GOW87"/>
      <c r="GOX87"/>
      <c r="GOY87"/>
      <c r="GOZ87"/>
      <c r="GPA87"/>
      <c r="GPB87"/>
      <c r="GPC87"/>
      <c r="GPD87"/>
      <c r="GPE87"/>
      <c r="GPF87"/>
      <c r="GPG87"/>
      <c r="GPH87"/>
      <c r="GPI87"/>
      <c r="GPJ87"/>
      <c r="GPK87"/>
      <c r="GPL87"/>
      <c r="GPM87"/>
      <c r="GPN87"/>
      <c r="GPO87"/>
      <c r="GPP87"/>
      <c r="GPQ87"/>
      <c r="GPR87"/>
      <c r="GPS87"/>
      <c r="GPT87"/>
      <c r="GPU87"/>
      <c r="GPV87"/>
      <c r="GPW87"/>
      <c r="GPX87"/>
      <c r="GPY87"/>
      <c r="GPZ87"/>
      <c r="GQA87"/>
      <c r="GQB87"/>
      <c r="GQC87"/>
      <c r="GQD87"/>
      <c r="GQE87"/>
      <c r="GQF87"/>
      <c r="GQG87"/>
      <c r="GQH87"/>
      <c r="GQI87"/>
      <c r="GQJ87"/>
      <c r="GQK87"/>
      <c r="GQL87"/>
      <c r="GQM87"/>
      <c r="GQN87"/>
      <c r="GQO87"/>
      <c r="GQP87"/>
      <c r="GQQ87"/>
      <c r="GQR87"/>
      <c r="GQS87"/>
      <c r="GQT87"/>
      <c r="GQU87"/>
      <c r="GQV87"/>
      <c r="GQW87"/>
      <c r="GQX87"/>
      <c r="GQY87"/>
      <c r="GQZ87"/>
      <c r="GRA87"/>
      <c r="GRB87"/>
      <c r="GRC87"/>
      <c r="GRD87"/>
      <c r="GRE87"/>
      <c r="GRF87"/>
      <c r="GRG87"/>
      <c r="GRH87"/>
      <c r="GRI87"/>
      <c r="GRJ87"/>
      <c r="GRK87"/>
      <c r="GRL87"/>
      <c r="GRM87"/>
      <c r="GRN87"/>
      <c r="GRO87"/>
      <c r="GRP87"/>
      <c r="GRQ87"/>
      <c r="GRR87"/>
      <c r="GRS87"/>
      <c r="GRT87"/>
      <c r="GRU87"/>
      <c r="GRV87"/>
      <c r="GRW87"/>
      <c r="GRX87"/>
      <c r="GRY87"/>
      <c r="GRZ87"/>
      <c r="GSA87"/>
      <c r="GSB87"/>
      <c r="GSC87"/>
      <c r="GSD87"/>
      <c r="GSE87"/>
      <c r="GSF87"/>
      <c r="GSG87"/>
      <c r="GSH87"/>
      <c r="GSI87"/>
      <c r="GSJ87"/>
      <c r="GSK87"/>
      <c r="GSL87"/>
      <c r="GSM87"/>
      <c r="GSN87"/>
      <c r="GSO87"/>
      <c r="GSP87"/>
      <c r="GSQ87"/>
      <c r="GSR87"/>
      <c r="GSS87"/>
      <c r="GST87"/>
      <c r="GSU87"/>
      <c r="GSV87"/>
      <c r="GSW87"/>
      <c r="GSX87"/>
      <c r="GSY87"/>
      <c r="GSZ87"/>
      <c r="GTA87"/>
      <c r="GTB87"/>
      <c r="GTC87"/>
      <c r="GTD87"/>
      <c r="GTE87"/>
      <c r="GTF87"/>
      <c r="GTG87"/>
      <c r="GTH87"/>
      <c r="GTI87"/>
      <c r="GTJ87"/>
      <c r="GTK87"/>
      <c r="GTL87"/>
      <c r="GTM87"/>
      <c r="GTN87"/>
      <c r="GTO87"/>
      <c r="GTP87"/>
      <c r="GTQ87"/>
      <c r="GTR87"/>
      <c r="GTS87"/>
      <c r="GTT87"/>
      <c r="GTU87"/>
      <c r="GTV87"/>
      <c r="GTW87"/>
      <c r="GTX87"/>
      <c r="GTY87"/>
      <c r="GTZ87"/>
      <c r="GUA87"/>
      <c r="GUB87"/>
      <c r="GUC87"/>
      <c r="GUD87"/>
      <c r="GUE87"/>
      <c r="GUF87"/>
      <c r="GUG87"/>
      <c r="GUH87"/>
      <c r="GUI87"/>
      <c r="GUJ87"/>
      <c r="GUK87"/>
      <c r="GUL87"/>
      <c r="GUM87"/>
      <c r="GUN87"/>
      <c r="GUO87"/>
      <c r="GUP87"/>
      <c r="GUQ87"/>
      <c r="GUR87"/>
      <c r="GUS87"/>
      <c r="GUT87"/>
      <c r="GUU87"/>
      <c r="GUV87"/>
      <c r="GUW87"/>
      <c r="GUX87"/>
      <c r="GUY87"/>
      <c r="GUZ87"/>
      <c r="GVA87"/>
      <c r="GVB87"/>
      <c r="GVC87"/>
      <c r="GVD87"/>
      <c r="GVE87"/>
      <c r="GVF87"/>
      <c r="GVG87"/>
      <c r="GVH87"/>
      <c r="GVI87"/>
      <c r="GVJ87"/>
      <c r="GVK87"/>
      <c r="GVL87"/>
      <c r="GVM87"/>
      <c r="GVN87"/>
      <c r="GVO87"/>
      <c r="GVP87"/>
      <c r="GVQ87"/>
      <c r="GVR87"/>
      <c r="GVS87"/>
      <c r="GVT87"/>
      <c r="GVU87"/>
      <c r="GVV87"/>
      <c r="GVW87"/>
      <c r="GVX87"/>
      <c r="GVY87"/>
      <c r="GVZ87"/>
      <c r="GWA87"/>
      <c r="GWB87"/>
      <c r="GWC87"/>
      <c r="GWD87"/>
      <c r="GWE87"/>
      <c r="GWF87"/>
      <c r="GWG87"/>
      <c r="GWH87"/>
      <c r="GWI87"/>
      <c r="GWJ87"/>
      <c r="GWK87"/>
      <c r="GWL87"/>
      <c r="GWM87"/>
      <c r="GWN87"/>
      <c r="GWO87"/>
      <c r="GWP87"/>
      <c r="GWQ87"/>
      <c r="GWR87"/>
      <c r="GWS87"/>
      <c r="GWT87"/>
      <c r="GWU87"/>
      <c r="GWV87"/>
      <c r="GWW87"/>
      <c r="GWX87"/>
      <c r="GWY87"/>
      <c r="GWZ87"/>
      <c r="GXA87"/>
      <c r="GXB87"/>
      <c r="GXC87"/>
      <c r="GXD87"/>
      <c r="GXE87"/>
      <c r="GXF87"/>
      <c r="GXG87"/>
      <c r="GXH87"/>
      <c r="GXI87"/>
      <c r="GXJ87"/>
      <c r="GXK87"/>
      <c r="GXL87"/>
      <c r="GXM87"/>
      <c r="GXN87"/>
      <c r="GXO87"/>
      <c r="GXP87"/>
      <c r="GXQ87"/>
      <c r="GXR87"/>
      <c r="GXS87"/>
      <c r="GXT87"/>
      <c r="GXU87"/>
      <c r="GXV87"/>
      <c r="GXW87"/>
      <c r="GXX87"/>
      <c r="GXY87"/>
      <c r="GXZ87"/>
      <c r="GYA87"/>
      <c r="GYB87"/>
      <c r="GYC87"/>
      <c r="GYD87"/>
      <c r="GYE87"/>
      <c r="GYF87"/>
      <c r="GYG87"/>
      <c r="GYH87"/>
      <c r="GYI87"/>
      <c r="GYJ87"/>
      <c r="GYK87"/>
      <c r="GYL87"/>
      <c r="GYM87"/>
      <c r="GYN87"/>
      <c r="GYO87"/>
      <c r="GYP87"/>
      <c r="GYQ87"/>
      <c r="GYR87"/>
      <c r="GYS87"/>
      <c r="GYT87"/>
      <c r="GYU87"/>
      <c r="GYV87"/>
      <c r="GYW87"/>
      <c r="GYX87"/>
      <c r="GYY87"/>
      <c r="GYZ87"/>
      <c r="GZA87"/>
      <c r="GZB87"/>
      <c r="GZC87"/>
      <c r="GZD87"/>
      <c r="GZE87"/>
      <c r="GZF87"/>
      <c r="GZG87"/>
      <c r="GZH87"/>
      <c r="GZI87"/>
      <c r="GZJ87"/>
      <c r="GZK87"/>
      <c r="GZL87"/>
      <c r="GZM87"/>
      <c r="GZN87"/>
      <c r="GZO87"/>
      <c r="GZP87"/>
      <c r="GZQ87"/>
      <c r="GZR87"/>
      <c r="GZS87"/>
      <c r="GZT87"/>
      <c r="GZU87"/>
      <c r="GZV87"/>
      <c r="GZW87"/>
      <c r="GZX87"/>
      <c r="GZY87"/>
      <c r="GZZ87"/>
      <c r="HAA87"/>
      <c r="HAB87"/>
      <c r="HAC87"/>
      <c r="HAD87"/>
      <c r="HAE87"/>
      <c r="HAF87"/>
      <c r="HAG87"/>
      <c r="HAH87"/>
      <c r="HAI87"/>
      <c r="HAJ87"/>
      <c r="HAK87"/>
      <c r="HAL87"/>
      <c r="HAM87"/>
      <c r="HAN87"/>
      <c r="HAO87"/>
      <c r="HAP87"/>
      <c r="HAQ87"/>
      <c r="HAR87"/>
      <c r="HAS87"/>
      <c r="HAT87"/>
      <c r="HAU87"/>
      <c r="HAV87"/>
      <c r="HAW87"/>
      <c r="HAX87"/>
      <c r="HAY87"/>
      <c r="HAZ87"/>
      <c r="HBA87"/>
      <c r="HBB87"/>
      <c r="HBC87"/>
      <c r="HBD87"/>
      <c r="HBE87"/>
      <c r="HBF87"/>
      <c r="HBG87"/>
      <c r="HBH87"/>
      <c r="HBI87"/>
      <c r="HBJ87"/>
      <c r="HBK87"/>
      <c r="HBL87"/>
      <c r="HBM87"/>
      <c r="HBN87"/>
      <c r="HBO87"/>
      <c r="HBP87"/>
      <c r="HBQ87"/>
      <c r="HBR87"/>
      <c r="HBS87"/>
      <c r="HBT87"/>
      <c r="HBU87"/>
      <c r="HBV87"/>
      <c r="HBW87"/>
      <c r="HBX87"/>
      <c r="HBY87"/>
      <c r="HBZ87"/>
      <c r="HCA87"/>
      <c r="HCB87"/>
      <c r="HCC87"/>
      <c r="HCD87"/>
      <c r="HCE87"/>
      <c r="HCF87"/>
      <c r="HCG87"/>
      <c r="HCH87"/>
      <c r="HCI87"/>
      <c r="HCJ87"/>
      <c r="HCK87"/>
      <c r="HCL87"/>
      <c r="HCM87"/>
      <c r="HCN87"/>
      <c r="HCO87"/>
      <c r="HCP87"/>
      <c r="HCQ87"/>
      <c r="HCR87"/>
      <c r="HCS87"/>
      <c r="HCT87"/>
      <c r="HCU87"/>
      <c r="HCV87"/>
      <c r="HCW87"/>
      <c r="HCX87"/>
      <c r="HCY87"/>
      <c r="HCZ87"/>
      <c r="HDA87"/>
      <c r="HDB87"/>
      <c r="HDC87"/>
      <c r="HDD87"/>
      <c r="HDE87"/>
      <c r="HDF87"/>
      <c r="HDG87"/>
      <c r="HDH87"/>
      <c r="HDI87"/>
      <c r="HDJ87"/>
      <c r="HDK87"/>
      <c r="HDL87"/>
      <c r="HDM87"/>
      <c r="HDN87"/>
      <c r="HDO87"/>
      <c r="HDP87"/>
      <c r="HDQ87"/>
      <c r="HDR87"/>
      <c r="HDS87"/>
      <c r="HDT87"/>
      <c r="HDU87"/>
      <c r="HDV87"/>
      <c r="HDW87"/>
      <c r="HDX87"/>
      <c r="HDY87"/>
      <c r="HDZ87"/>
      <c r="HEA87"/>
      <c r="HEB87"/>
      <c r="HEC87"/>
      <c r="HED87"/>
      <c r="HEE87"/>
      <c r="HEF87"/>
      <c r="HEG87"/>
      <c r="HEH87"/>
      <c r="HEI87"/>
      <c r="HEJ87"/>
      <c r="HEK87"/>
      <c r="HEL87"/>
      <c r="HEM87"/>
      <c r="HEN87"/>
      <c r="HEO87"/>
      <c r="HEP87"/>
      <c r="HEQ87"/>
      <c r="HER87"/>
      <c r="HES87"/>
      <c r="HET87"/>
      <c r="HEU87"/>
      <c r="HEV87"/>
      <c r="HEW87"/>
      <c r="HEX87"/>
      <c r="HEY87"/>
      <c r="HEZ87"/>
      <c r="HFA87"/>
      <c r="HFB87"/>
      <c r="HFC87"/>
      <c r="HFD87"/>
      <c r="HFE87"/>
      <c r="HFF87"/>
      <c r="HFG87"/>
      <c r="HFH87"/>
      <c r="HFI87"/>
      <c r="HFJ87"/>
      <c r="HFK87"/>
      <c r="HFL87"/>
      <c r="HFM87"/>
      <c r="HFN87"/>
      <c r="HFO87"/>
      <c r="HFP87"/>
      <c r="HFQ87"/>
      <c r="HFR87"/>
      <c r="HFS87"/>
      <c r="HFT87"/>
      <c r="HFU87"/>
      <c r="HFV87"/>
      <c r="HFW87"/>
      <c r="HFX87"/>
      <c r="HFY87"/>
      <c r="HFZ87"/>
      <c r="HGA87"/>
      <c r="HGB87"/>
      <c r="HGC87"/>
      <c r="HGD87"/>
      <c r="HGE87"/>
      <c r="HGF87"/>
      <c r="HGG87"/>
      <c r="HGH87"/>
      <c r="HGI87"/>
      <c r="HGJ87"/>
      <c r="HGK87"/>
      <c r="HGL87"/>
      <c r="HGM87"/>
      <c r="HGN87"/>
      <c r="HGO87"/>
      <c r="HGP87"/>
      <c r="HGQ87"/>
      <c r="HGR87"/>
      <c r="HGS87"/>
      <c r="HGT87"/>
      <c r="HGU87"/>
      <c r="HGV87"/>
      <c r="HGW87"/>
      <c r="HGX87"/>
      <c r="HGY87"/>
      <c r="HGZ87"/>
      <c r="HHA87"/>
      <c r="HHB87"/>
      <c r="HHC87"/>
      <c r="HHD87"/>
      <c r="HHE87"/>
      <c r="HHF87"/>
      <c r="HHG87"/>
      <c r="HHH87"/>
      <c r="HHI87"/>
      <c r="HHJ87"/>
      <c r="HHK87"/>
      <c r="HHL87"/>
      <c r="HHM87"/>
      <c r="HHN87"/>
      <c r="HHO87"/>
      <c r="HHP87"/>
      <c r="HHQ87"/>
      <c r="HHR87"/>
      <c r="HHS87"/>
      <c r="HHT87"/>
      <c r="HHU87"/>
      <c r="HHV87"/>
      <c r="HHW87"/>
      <c r="HHX87"/>
      <c r="HHY87"/>
      <c r="HHZ87"/>
      <c r="HIA87"/>
      <c r="HIB87"/>
      <c r="HIC87"/>
      <c r="HID87"/>
      <c r="HIE87"/>
      <c r="HIF87"/>
      <c r="HIG87"/>
      <c r="HIH87"/>
      <c r="HII87"/>
      <c r="HIJ87"/>
      <c r="HIK87"/>
      <c r="HIL87"/>
      <c r="HIM87"/>
      <c r="HIN87"/>
      <c r="HIO87"/>
      <c r="HIP87"/>
      <c r="HIQ87"/>
      <c r="HIR87"/>
      <c r="HIS87"/>
      <c r="HIT87"/>
      <c r="HIU87"/>
      <c r="HIV87"/>
      <c r="HIW87"/>
      <c r="HIX87"/>
      <c r="HIY87"/>
      <c r="HIZ87"/>
      <c r="HJA87"/>
      <c r="HJB87"/>
      <c r="HJC87"/>
      <c r="HJD87"/>
      <c r="HJE87"/>
      <c r="HJF87"/>
      <c r="HJG87"/>
      <c r="HJH87"/>
      <c r="HJI87"/>
      <c r="HJJ87"/>
      <c r="HJK87"/>
      <c r="HJL87"/>
      <c r="HJM87"/>
      <c r="HJN87"/>
      <c r="HJO87"/>
      <c r="HJP87"/>
      <c r="HJQ87"/>
      <c r="HJR87"/>
      <c r="HJS87"/>
      <c r="HJT87"/>
      <c r="HJU87"/>
      <c r="HJV87"/>
      <c r="HJW87"/>
      <c r="HJX87"/>
      <c r="HJY87"/>
      <c r="HJZ87"/>
      <c r="HKA87"/>
      <c r="HKB87"/>
      <c r="HKC87"/>
      <c r="HKD87"/>
      <c r="HKE87"/>
      <c r="HKF87"/>
      <c r="HKG87"/>
      <c r="HKH87"/>
      <c r="HKI87"/>
      <c r="HKJ87"/>
      <c r="HKK87"/>
      <c r="HKL87"/>
      <c r="HKM87"/>
      <c r="HKN87"/>
      <c r="HKO87"/>
      <c r="HKP87"/>
      <c r="HKQ87"/>
      <c r="HKR87"/>
      <c r="HKS87"/>
      <c r="HKT87"/>
      <c r="HKU87"/>
      <c r="HKV87"/>
      <c r="HKW87"/>
      <c r="HKX87"/>
      <c r="HKY87"/>
      <c r="HKZ87"/>
      <c r="HLA87"/>
      <c r="HLB87"/>
      <c r="HLC87"/>
      <c r="HLD87"/>
      <c r="HLE87"/>
      <c r="HLF87"/>
      <c r="HLG87"/>
      <c r="HLH87"/>
      <c r="HLI87"/>
      <c r="HLJ87"/>
      <c r="HLK87"/>
      <c r="HLL87"/>
      <c r="HLM87"/>
      <c r="HLN87"/>
      <c r="HLO87"/>
      <c r="HLP87"/>
      <c r="HLQ87"/>
      <c r="HLR87"/>
      <c r="HLS87"/>
      <c r="HLT87"/>
      <c r="HLU87"/>
      <c r="HLV87"/>
      <c r="HLW87"/>
      <c r="HLX87"/>
      <c r="HLY87"/>
      <c r="HLZ87"/>
      <c r="HMA87"/>
      <c r="HMB87"/>
      <c r="HMC87"/>
      <c r="HMD87"/>
      <c r="HME87"/>
      <c r="HMF87"/>
      <c r="HMG87"/>
      <c r="HMH87"/>
      <c r="HMI87"/>
      <c r="HMJ87"/>
      <c r="HMK87"/>
      <c r="HML87"/>
      <c r="HMM87"/>
      <c r="HMN87"/>
      <c r="HMO87"/>
      <c r="HMP87"/>
      <c r="HMQ87"/>
      <c r="HMR87"/>
      <c r="HMS87"/>
      <c r="HMT87"/>
      <c r="HMU87"/>
      <c r="HMV87"/>
      <c r="HMW87"/>
      <c r="HMX87"/>
      <c r="HMY87"/>
      <c r="HMZ87"/>
      <c r="HNA87"/>
      <c r="HNB87"/>
      <c r="HNC87"/>
      <c r="HND87"/>
      <c r="HNE87"/>
      <c r="HNF87"/>
      <c r="HNG87"/>
      <c r="HNH87"/>
      <c r="HNI87"/>
      <c r="HNJ87"/>
      <c r="HNK87"/>
      <c r="HNL87"/>
      <c r="HNM87"/>
      <c r="HNN87"/>
      <c r="HNO87"/>
      <c r="HNP87"/>
      <c r="HNQ87"/>
      <c r="HNR87"/>
      <c r="HNS87"/>
      <c r="HNT87"/>
      <c r="HNU87"/>
      <c r="HNV87"/>
      <c r="HNW87"/>
      <c r="HNX87"/>
      <c r="HNY87"/>
      <c r="HNZ87"/>
      <c r="HOA87"/>
      <c r="HOB87"/>
      <c r="HOC87"/>
      <c r="HOD87"/>
      <c r="HOE87"/>
      <c r="HOF87"/>
      <c r="HOG87"/>
      <c r="HOH87"/>
      <c r="HOI87"/>
      <c r="HOJ87"/>
      <c r="HOK87"/>
      <c r="HOL87"/>
      <c r="HOM87"/>
      <c r="HON87"/>
      <c r="HOO87"/>
      <c r="HOP87"/>
      <c r="HOQ87"/>
      <c r="HOR87"/>
      <c r="HOS87"/>
      <c r="HOT87"/>
      <c r="HOU87"/>
      <c r="HOV87"/>
      <c r="HOW87"/>
      <c r="HOX87"/>
      <c r="HOY87"/>
      <c r="HOZ87"/>
      <c r="HPA87"/>
      <c r="HPB87"/>
      <c r="HPC87"/>
      <c r="HPD87"/>
      <c r="HPE87"/>
      <c r="HPF87"/>
      <c r="HPG87"/>
      <c r="HPH87"/>
      <c r="HPI87"/>
      <c r="HPJ87"/>
      <c r="HPK87"/>
      <c r="HPL87"/>
      <c r="HPM87"/>
      <c r="HPN87"/>
      <c r="HPO87"/>
      <c r="HPP87"/>
      <c r="HPQ87"/>
      <c r="HPR87"/>
      <c r="HPS87"/>
      <c r="HPT87"/>
      <c r="HPU87"/>
      <c r="HPV87"/>
      <c r="HPW87"/>
      <c r="HPX87"/>
      <c r="HPY87"/>
      <c r="HPZ87"/>
      <c r="HQA87"/>
      <c r="HQB87"/>
      <c r="HQC87"/>
      <c r="HQD87"/>
      <c r="HQE87"/>
      <c r="HQF87"/>
      <c r="HQG87"/>
      <c r="HQH87"/>
      <c r="HQI87"/>
      <c r="HQJ87"/>
      <c r="HQK87"/>
      <c r="HQL87"/>
      <c r="HQM87"/>
      <c r="HQN87"/>
      <c r="HQO87"/>
      <c r="HQP87"/>
      <c r="HQQ87"/>
      <c r="HQR87"/>
      <c r="HQS87"/>
      <c r="HQT87"/>
      <c r="HQU87"/>
      <c r="HQV87"/>
      <c r="HQW87"/>
      <c r="HQX87"/>
      <c r="HQY87"/>
      <c r="HQZ87"/>
      <c r="HRA87"/>
      <c r="HRB87"/>
      <c r="HRC87"/>
      <c r="HRD87"/>
      <c r="HRE87"/>
      <c r="HRF87"/>
      <c r="HRG87"/>
      <c r="HRH87"/>
      <c r="HRI87"/>
      <c r="HRJ87"/>
      <c r="HRK87"/>
      <c r="HRL87"/>
      <c r="HRM87"/>
      <c r="HRN87"/>
      <c r="HRO87"/>
      <c r="HRP87"/>
      <c r="HRQ87"/>
      <c r="HRR87"/>
      <c r="HRS87"/>
      <c r="HRT87"/>
      <c r="HRU87"/>
      <c r="HRV87"/>
      <c r="HRW87"/>
      <c r="HRX87"/>
      <c r="HRY87"/>
      <c r="HRZ87"/>
      <c r="HSA87"/>
      <c r="HSB87"/>
      <c r="HSC87"/>
      <c r="HSD87"/>
      <c r="HSE87"/>
      <c r="HSF87"/>
      <c r="HSG87"/>
      <c r="HSH87"/>
      <c r="HSI87"/>
      <c r="HSJ87"/>
      <c r="HSK87"/>
      <c r="HSL87"/>
      <c r="HSM87"/>
      <c r="HSN87"/>
      <c r="HSO87"/>
      <c r="HSP87"/>
      <c r="HSQ87"/>
      <c r="HSR87"/>
      <c r="HSS87"/>
      <c r="HST87"/>
      <c r="HSU87"/>
      <c r="HSV87"/>
      <c r="HSW87"/>
      <c r="HSX87"/>
      <c r="HSY87"/>
      <c r="HSZ87"/>
      <c r="HTA87"/>
      <c r="HTB87"/>
      <c r="HTC87"/>
      <c r="HTD87"/>
      <c r="HTE87"/>
      <c r="HTF87"/>
      <c r="HTG87"/>
      <c r="HTH87"/>
      <c r="HTI87"/>
      <c r="HTJ87"/>
      <c r="HTK87"/>
      <c r="HTL87"/>
      <c r="HTM87"/>
      <c r="HTN87"/>
      <c r="HTO87"/>
      <c r="HTP87"/>
      <c r="HTQ87"/>
      <c r="HTR87"/>
      <c r="HTS87"/>
      <c r="HTT87"/>
      <c r="HTU87"/>
      <c r="HTV87"/>
      <c r="HTW87"/>
      <c r="HTX87"/>
      <c r="HTY87"/>
      <c r="HTZ87"/>
      <c r="HUA87"/>
      <c r="HUB87"/>
      <c r="HUC87"/>
      <c r="HUD87"/>
      <c r="HUE87"/>
      <c r="HUF87"/>
      <c r="HUG87"/>
      <c r="HUH87"/>
      <c r="HUI87"/>
      <c r="HUJ87"/>
      <c r="HUK87"/>
      <c r="HUL87"/>
      <c r="HUM87"/>
      <c r="HUN87"/>
      <c r="HUO87"/>
      <c r="HUP87"/>
      <c r="HUQ87"/>
      <c r="HUR87"/>
      <c r="HUS87"/>
      <c r="HUT87"/>
      <c r="HUU87"/>
      <c r="HUV87"/>
      <c r="HUW87"/>
      <c r="HUX87"/>
      <c r="HUY87"/>
      <c r="HUZ87"/>
      <c r="HVA87"/>
      <c r="HVB87"/>
      <c r="HVC87"/>
      <c r="HVD87"/>
      <c r="HVE87"/>
      <c r="HVF87"/>
      <c r="HVG87"/>
      <c r="HVH87"/>
      <c r="HVI87"/>
      <c r="HVJ87"/>
      <c r="HVK87"/>
      <c r="HVL87"/>
      <c r="HVM87"/>
      <c r="HVN87"/>
      <c r="HVO87"/>
      <c r="HVP87"/>
      <c r="HVQ87"/>
      <c r="HVR87"/>
      <c r="HVS87"/>
      <c r="HVT87"/>
      <c r="HVU87"/>
      <c r="HVV87"/>
      <c r="HVW87"/>
      <c r="HVX87"/>
      <c r="HVY87"/>
      <c r="HVZ87"/>
      <c r="HWA87"/>
      <c r="HWB87"/>
      <c r="HWC87"/>
      <c r="HWD87"/>
      <c r="HWE87"/>
      <c r="HWF87"/>
      <c r="HWG87"/>
      <c r="HWH87"/>
      <c r="HWI87"/>
      <c r="HWJ87"/>
      <c r="HWK87"/>
      <c r="HWL87"/>
      <c r="HWM87"/>
      <c r="HWN87"/>
      <c r="HWO87"/>
      <c r="HWP87"/>
      <c r="HWQ87"/>
      <c r="HWR87"/>
      <c r="HWS87"/>
      <c r="HWT87"/>
      <c r="HWU87"/>
      <c r="HWV87"/>
      <c r="HWW87"/>
      <c r="HWX87"/>
      <c r="HWY87"/>
      <c r="HWZ87"/>
      <c r="HXA87"/>
      <c r="HXB87"/>
      <c r="HXC87"/>
      <c r="HXD87"/>
      <c r="HXE87"/>
      <c r="HXF87"/>
      <c r="HXG87"/>
      <c r="HXH87"/>
      <c r="HXI87"/>
      <c r="HXJ87"/>
      <c r="HXK87"/>
      <c r="HXL87"/>
      <c r="HXM87"/>
      <c r="HXN87"/>
      <c r="HXO87"/>
      <c r="HXP87"/>
      <c r="HXQ87"/>
      <c r="HXR87"/>
      <c r="HXS87"/>
      <c r="HXT87"/>
      <c r="HXU87"/>
      <c r="HXV87"/>
      <c r="HXW87"/>
      <c r="HXX87"/>
      <c r="HXY87"/>
      <c r="HXZ87"/>
      <c r="HYA87"/>
      <c r="HYB87"/>
      <c r="HYC87"/>
      <c r="HYD87"/>
      <c r="HYE87"/>
      <c r="HYF87"/>
      <c r="HYG87"/>
      <c r="HYH87"/>
      <c r="HYI87"/>
      <c r="HYJ87"/>
      <c r="HYK87"/>
      <c r="HYL87"/>
      <c r="HYM87"/>
      <c r="HYN87"/>
      <c r="HYO87"/>
      <c r="HYP87"/>
      <c r="HYQ87"/>
      <c r="HYR87"/>
      <c r="HYS87"/>
      <c r="HYT87"/>
      <c r="HYU87"/>
      <c r="HYV87"/>
      <c r="HYW87"/>
      <c r="HYX87"/>
      <c r="HYY87"/>
      <c r="HYZ87"/>
      <c r="HZA87"/>
      <c r="HZB87"/>
      <c r="HZC87"/>
      <c r="HZD87"/>
      <c r="HZE87"/>
      <c r="HZF87"/>
      <c r="HZG87"/>
      <c r="HZH87"/>
      <c r="HZI87"/>
      <c r="HZJ87"/>
      <c r="HZK87"/>
      <c r="HZL87"/>
      <c r="HZM87"/>
      <c r="HZN87"/>
      <c r="HZO87"/>
      <c r="HZP87"/>
      <c r="HZQ87"/>
      <c r="HZR87"/>
      <c r="HZS87"/>
      <c r="HZT87"/>
      <c r="HZU87"/>
      <c r="HZV87"/>
      <c r="HZW87"/>
      <c r="HZX87"/>
      <c r="HZY87"/>
      <c r="HZZ87"/>
      <c r="IAA87"/>
      <c r="IAB87"/>
      <c r="IAC87"/>
      <c r="IAD87"/>
      <c r="IAE87"/>
      <c r="IAF87"/>
      <c r="IAG87"/>
      <c r="IAH87"/>
      <c r="IAI87"/>
      <c r="IAJ87"/>
      <c r="IAK87"/>
      <c r="IAL87"/>
      <c r="IAM87"/>
      <c r="IAN87"/>
      <c r="IAO87"/>
      <c r="IAP87"/>
      <c r="IAQ87"/>
      <c r="IAR87"/>
      <c r="IAS87"/>
      <c r="IAT87"/>
      <c r="IAU87"/>
      <c r="IAV87"/>
      <c r="IAW87"/>
      <c r="IAX87"/>
      <c r="IAY87"/>
      <c r="IAZ87"/>
      <c r="IBA87"/>
      <c r="IBB87"/>
      <c r="IBC87"/>
      <c r="IBD87"/>
      <c r="IBE87"/>
      <c r="IBF87"/>
      <c r="IBG87"/>
      <c r="IBH87"/>
      <c r="IBI87"/>
      <c r="IBJ87"/>
      <c r="IBK87"/>
      <c r="IBL87"/>
      <c r="IBM87"/>
      <c r="IBN87"/>
      <c r="IBO87"/>
      <c r="IBP87"/>
      <c r="IBQ87"/>
      <c r="IBR87"/>
      <c r="IBS87"/>
      <c r="IBT87"/>
      <c r="IBU87"/>
      <c r="IBV87"/>
      <c r="IBW87"/>
      <c r="IBX87"/>
      <c r="IBY87"/>
      <c r="IBZ87"/>
      <c r="ICA87"/>
      <c r="ICB87"/>
      <c r="ICC87"/>
      <c r="ICD87"/>
      <c r="ICE87"/>
      <c r="ICF87"/>
      <c r="ICG87"/>
      <c r="ICH87"/>
      <c r="ICI87"/>
      <c r="ICJ87"/>
      <c r="ICK87"/>
      <c r="ICL87"/>
      <c r="ICM87"/>
      <c r="ICN87"/>
      <c r="ICO87"/>
      <c r="ICP87"/>
      <c r="ICQ87"/>
      <c r="ICR87"/>
      <c r="ICS87"/>
      <c r="ICT87"/>
      <c r="ICU87"/>
      <c r="ICV87"/>
      <c r="ICW87"/>
      <c r="ICX87"/>
      <c r="ICY87"/>
      <c r="ICZ87"/>
      <c r="IDA87"/>
      <c r="IDB87"/>
      <c r="IDC87"/>
      <c r="IDD87"/>
      <c r="IDE87"/>
      <c r="IDF87"/>
      <c r="IDG87"/>
      <c r="IDH87"/>
      <c r="IDI87"/>
      <c r="IDJ87"/>
      <c r="IDK87"/>
      <c r="IDL87"/>
      <c r="IDM87"/>
      <c r="IDN87"/>
      <c r="IDO87"/>
      <c r="IDP87"/>
      <c r="IDQ87"/>
      <c r="IDR87"/>
      <c r="IDS87"/>
      <c r="IDT87"/>
      <c r="IDU87"/>
      <c r="IDV87"/>
      <c r="IDW87"/>
      <c r="IDX87"/>
      <c r="IDY87"/>
      <c r="IDZ87"/>
      <c r="IEA87"/>
      <c r="IEB87"/>
      <c r="IEC87"/>
      <c r="IED87"/>
      <c r="IEE87"/>
      <c r="IEF87"/>
      <c r="IEG87"/>
      <c r="IEH87"/>
      <c r="IEI87"/>
      <c r="IEJ87"/>
      <c r="IEK87"/>
      <c r="IEL87"/>
      <c r="IEM87"/>
      <c r="IEN87"/>
      <c r="IEO87"/>
      <c r="IEP87"/>
      <c r="IEQ87"/>
      <c r="IER87"/>
      <c r="IES87"/>
      <c r="IET87"/>
      <c r="IEU87"/>
      <c r="IEV87"/>
      <c r="IEW87"/>
      <c r="IEX87"/>
      <c r="IEY87"/>
      <c r="IEZ87"/>
      <c r="IFA87"/>
      <c r="IFB87"/>
      <c r="IFC87"/>
      <c r="IFD87"/>
      <c r="IFE87"/>
      <c r="IFF87"/>
      <c r="IFG87"/>
      <c r="IFH87"/>
      <c r="IFI87"/>
      <c r="IFJ87"/>
      <c r="IFK87"/>
      <c r="IFL87"/>
      <c r="IFM87"/>
      <c r="IFN87"/>
      <c r="IFO87"/>
      <c r="IFP87"/>
      <c r="IFQ87"/>
      <c r="IFR87"/>
      <c r="IFS87"/>
      <c r="IFT87"/>
      <c r="IFU87"/>
      <c r="IFV87"/>
      <c r="IFW87"/>
      <c r="IFX87"/>
      <c r="IFY87"/>
      <c r="IFZ87"/>
      <c r="IGA87"/>
      <c r="IGB87"/>
      <c r="IGC87"/>
      <c r="IGD87"/>
      <c r="IGE87"/>
      <c r="IGF87"/>
      <c r="IGG87"/>
      <c r="IGH87"/>
      <c r="IGI87"/>
      <c r="IGJ87"/>
      <c r="IGK87"/>
      <c r="IGL87"/>
      <c r="IGM87"/>
      <c r="IGN87"/>
      <c r="IGO87"/>
      <c r="IGP87"/>
      <c r="IGQ87"/>
      <c r="IGR87"/>
      <c r="IGS87"/>
      <c r="IGT87"/>
      <c r="IGU87"/>
      <c r="IGV87"/>
      <c r="IGW87"/>
      <c r="IGX87"/>
      <c r="IGY87"/>
      <c r="IGZ87"/>
      <c r="IHA87"/>
      <c r="IHB87"/>
      <c r="IHC87"/>
      <c r="IHD87"/>
      <c r="IHE87"/>
      <c r="IHF87"/>
      <c r="IHG87"/>
      <c r="IHH87"/>
      <c r="IHI87"/>
      <c r="IHJ87"/>
      <c r="IHK87"/>
      <c r="IHL87"/>
      <c r="IHM87"/>
      <c r="IHN87"/>
      <c r="IHO87"/>
      <c r="IHP87"/>
      <c r="IHQ87"/>
      <c r="IHR87"/>
      <c r="IHS87"/>
      <c r="IHT87"/>
      <c r="IHU87"/>
      <c r="IHV87"/>
      <c r="IHW87"/>
      <c r="IHX87"/>
      <c r="IHY87"/>
      <c r="IHZ87"/>
      <c r="IIA87"/>
      <c r="IIB87"/>
      <c r="IIC87"/>
      <c r="IID87"/>
      <c r="IIE87"/>
      <c r="IIF87"/>
      <c r="IIG87"/>
      <c r="IIH87"/>
      <c r="III87"/>
      <c r="IIJ87"/>
      <c r="IIK87"/>
      <c r="IIL87"/>
      <c r="IIM87"/>
      <c r="IIN87"/>
      <c r="IIO87"/>
      <c r="IIP87"/>
      <c r="IIQ87"/>
      <c r="IIR87"/>
      <c r="IIS87"/>
      <c r="IIT87"/>
      <c r="IIU87"/>
      <c r="IIV87"/>
      <c r="IIW87"/>
      <c r="IIX87"/>
      <c r="IIY87"/>
      <c r="IIZ87"/>
      <c r="IJA87"/>
      <c r="IJB87"/>
      <c r="IJC87"/>
      <c r="IJD87"/>
      <c r="IJE87"/>
      <c r="IJF87"/>
      <c r="IJG87"/>
      <c r="IJH87"/>
      <c r="IJI87"/>
      <c r="IJJ87"/>
      <c r="IJK87"/>
      <c r="IJL87"/>
      <c r="IJM87"/>
      <c r="IJN87"/>
      <c r="IJO87"/>
      <c r="IJP87"/>
      <c r="IJQ87"/>
      <c r="IJR87"/>
      <c r="IJS87"/>
      <c r="IJT87"/>
      <c r="IJU87"/>
      <c r="IJV87"/>
      <c r="IJW87"/>
      <c r="IJX87"/>
      <c r="IJY87"/>
      <c r="IJZ87"/>
      <c r="IKA87"/>
      <c r="IKB87"/>
      <c r="IKC87"/>
      <c r="IKD87"/>
      <c r="IKE87"/>
      <c r="IKF87"/>
      <c r="IKG87"/>
      <c r="IKH87"/>
      <c r="IKI87"/>
      <c r="IKJ87"/>
      <c r="IKK87"/>
      <c r="IKL87"/>
      <c r="IKM87"/>
      <c r="IKN87"/>
      <c r="IKO87"/>
      <c r="IKP87"/>
      <c r="IKQ87"/>
      <c r="IKR87"/>
      <c r="IKS87"/>
      <c r="IKT87"/>
      <c r="IKU87"/>
      <c r="IKV87"/>
      <c r="IKW87"/>
      <c r="IKX87"/>
      <c r="IKY87"/>
      <c r="IKZ87"/>
      <c r="ILA87"/>
      <c r="ILB87"/>
      <c r="ILC87"/>
      <c r="ILD87"/>
      <c r="ILE87"/>
      <c r="ILF87"/>
      <c r="ILG87"/>
      <c r="ILH87"/>
      <c r="ILI87"/>
      <c r="ILJ87"/>
      <c r="ILK87"/>
      <c r="ILL87"/>
      <c r="ILM87"/>
      <c r="ILN87"/>
      <c r="ILO87"/>
      <c r="ILP87"/>
      <c r="ILQ87"/>
      <c r="ILR87"/>
      <c r="ILS87"/>
      <c r="ILT87"/>
      <c r="ILU87"/>
      <c r="ILV87"/>
      <c r="ILW87"/>
      <c r="ILX87"/>
      <c r="ILY87"/>
      <c r="ILZ87"/>
      <c r="IMA87"/>
      <c r="IMB87"/>
      <c r="IMC87"/>
      <c r="IMD87"/>
      <c r="IME87"/>
      <c r="IMF87"/>
      <c r="IMG87"/>
      <c r="IMH87"/>
      <c r="IMI87"/>
      <c r="IMJ87"/>
      <c r="IMK87"/>
      <c r="IML87"/>
      <c r="IMM87"/>
      <c r="IMN87"/>
      <c r="IMO87"/>
      <c r="IMP87"/>
      <c r="IMQ87"/>
      <c r="IMR87"/>
      <c r="IMS87"/>
      <c r="IMT87"/>
      <c r="IMU87"/>
      <c r="IMV87"/>
      <c r="IMW87"/>
      <c r="IMX87"/>
      <c r="IMY87"/>
      <c r="IMZ87"/>
      <c r="INA87"/>
      <c r="INB87"/>
      <c r="INC87"/>
      <c r="IND87"/>
      <c r="INE87"/>
      <c r="INF87"/>
      <c r="ING87"/>
      <c r="INH87"/>
      <c r="INI87"/>
      <c r="INJ87"/>
      <c r="INK87"/>
      <c r="INL87"/>
      <c r="INM87"/>
      <c r="INN87"/>
      <c r="INO87"/>
      <c r="INP87"/>
      <c r="INQ87"/>
      <c r="INR87"/>
      <c r="INS87"/>
      <c r="INT87"/>
      <c r="INU87"/>
      <c r="INV87"/>
      <c r="INW87"/>
      <c r="INX87"/>
      <c r="INY87"/>
      <c r="INZ87"/>
      <c r="IOA87"/>
      <c r="IOB87"/>
      <c r="IOC87"/>
      <c r="IOD87"/>
      <c r="IOE87"/>
      <c r="IOF87"/>
      <c r="IOG87"/>
      <c r="IOH87"/>
      <c r="IOI87"/>
      <c r="IOJ87"/>
      <c r="IOK87"/>
      <c r="IOL87"/>
      <c r="IOM87"/>
      <c r="ION87"/>
      <c r="IOO87"/>
      <c r="IOP87"/>
      <c r="IOQ87"/>
      <c r="IOR87"/>
      <c r="IOS87"/>
      <c r="IOT87"/>
      <c r="IOU87"/>
      <c r="IOV87"/>
      <c r="IOW87"/>
      <c r="IOX87"/>
      <c r="IOY87"/>
      <c r="IOZ87"/>
      <c r="IPA87"/>
      <c r="IPB87"/>
      <c r="IPC87"/>
      <c r="IPD87"/>
      <c r="IPE87"/>
      <c r="IPF87"/>
      <c r="IPG87"/>
      <c r="IPH87"/>
      <c r="IPI87"/>
      <c r="IPJ87"/>
      <c r="IPK87"/>
      <c r="IPL87"/>
      <c r="IPM87"/>
      <c r="IPN87"/>
      <c r="IPO87"/>
      <c r="IPP87"/>
      <c r="IPQ87"/>
      <c r="IPR87"/>
      <c r="IPS87"/>
      <c r="IPT87"/>
      <c r="IPU87"/>
      <c r="IPV87"/>
      <c r="IPW87"/>
      <c r="IPX87"/>
      <c r="IPY87"/>
      <c r="IPZ87"/>
      <c r="IQA87"/>
      <c r="IQB87"/>
      <c r="IQC87"/>
      <c r="IQD87"/>
      <c r="IQE87"/>
      <c r="IQF87"/>
      <c r="IQG87"/>
      <c r="IQH87"/>
      <c r="IQI87"/>
      <c r="IQJ87"/>
      <c r="IQK87"/>
      <c r="IQL87"/>
      <c r="IQM87"/>
      <c r="IQN87"/>
      <c r="IQO87"/>
      <c r="IQP87"/>
      <c r="IQQ87"/>
      <c r="IQR87"/>
      <c r="IQS87"/>
      <c r="IQT87"/>
      <c r="IQU87"/>
      <c r="IQV87"/>
      <c r="IQW87"/>
      <c r="IQX87"/>
      <c r="IQY87"/>
      <c r="IQZ87"/>
      <c r="IRA87"/>
      <c r="IRB87"/>
      <c r="IRC87"/>
      <c r="IRD87"/>
      <c r="IRE87"/>
      <c r="IRF87"/>
      <c r="IRG87"/>
      <c r="IRH87"/>
      <c r="IRI87"/>
      <c r="IRJ87"/>
      <c r="IRK87"/>
      <c r="IRL87"/>
      <c r="IRM87"/>
      <c r="IRN87"/>
      <c r="IRO87"/>
      <c r="IRP87"/>
      <c r="IRQ87"/>
      <c r="IRR87"/>
      <c r="IRS87"/>
      <c r="IRT87"/>
      <c r="IRU87"/>
      <c r="IRV87"/>
      <c r="IRW87"/>
      <c r="IRX87"/>
      <c r="IRY87"/>
      <c r="IRZ87"/>
      <c r="ISA87"/>
      <c r="ISB87"/>
      <c r="ISC87"/>
      <c r="ISD87"/>
      <c r="ISE87"/>
      <c r="ISF87"/>
      <c r="ISG87"/>
      <c r="ISH87"/>
      <c r="ISI87"/>
      <c r="ISJ87"/>
      <c r="ISK87"/>
      <c r="ISL87"/>
      <c r="ISM87"/>
      <c r="ISN87"/>
      <c r="ISO87"/>
      <c r="ISP87"/>
      <c r="ISQ87"/>
      <c r="ISR87"/>
      <c r="ISS87"/>
      <c r="IST87"/>
      <c r="ISU87"/>
      <c r="ISV87"/>
      <c r="ISW87"/>
      <c r="ISX87"/>
      <c r="ISY87"/>
      <c r="ISZ87"/>
      <c r="ITA87"/>
      <c r="ITB87"/>
      <c r="ITC87"/>
      <c r="ITD87"/>
      <c r="ITE87"/>
      <c r="ITF87"/>
      <c r="ITG87"/>
      <c r="ITH87"/>
      <c r="ITI87"/>
      <c r="ITJ87"/>
      <c r="ITK87"/>
      <c r="ITL87"/>
      <c r="ITM87"/>
      <c r="ITN87"/>
      <c r="ITO87"/>
      <c r="ITP87"/>
      <c r="ITQ87"/>
      <c r="ITR87"/>
      <c r="ITS87"/>
      <c r="ITT87"/>
      <c r="ITU87"/>
      <c r="ITV87"/>
      <c r="ITW87"/>
      <c r="ITX87"/>
      <c r="ITY87"/>
      <c r="ITZ87"/>
      <c r="IUA87"/>
      <c r="IUB87"/>
      <c r="IUC87"/>
      <c r="IUD87"/>
      <c r="IUE87"/>
      <c r="IUF87"/>
      <c r="IUG87"/>
      <c r="IUH87"/>
      <c r="IUI87"/>
      <c r="IUJ87"/>
      <c r="IUK87"/>
      <c r="IUL87"/>
      <c r="IUM87"/>
      <c r="IUN87"/>
      <c r="IUO87"/>
      <c r="IUP87"/>
      <c r="IUQ87"/>
      <c r="IUR87"/>
      <c r="IUS87"/>
      <c r="IUT87"/>
      <c r="IUU87"/>
      <c r="IUV87"/>
      <c r="IUW87"/>
      <c r="IUX87"/>
      <c r="IUY87"/>
      <c r="IUZ87"/>
      <c r="IVA87"/>
      <c r="IVB87"/>
      <c r="IVC87"/>
      <c r="IVD87"/>
      <c r="IVE87"/>
      <c r="IVF87"/>
      <c r="IVG87"/>
      <c r="IVH87"/>
      <c r="IVI87"/>
      <c r="IVJ87"/>
      <c r="IVK87"/>
      <c r="IVL87"/>
      <c r="IVM87"/>
      <c r="IVN87"/>
      <c r="IVO87"/>
      <c r="IVP87"/>
      <c r="IVQ87"/>
      <c r="IVR87"/>
      <c r="IVS87"/>
      <c r="IVT87"/>
      <c r="IVU87"/>
      <c r="IVV87"/>
      <c r="IVW87"/>
      <c r="IVX87"/>
      <c r="IVY87"/>
      <c r="IVZ87"/>
      <c r="IWA87"/>
      <c r="IWB87"/>
      <c r="IWC87"/>
      <c r="IWD87"/>
      <c r="IWE87"/>
      <c r="IWF87"/>
      <c r="IWG87"/>
      <c r="IWH87"/>
      <c r="IWI87"/>
      <c r="IWJ87"/>
      <c r="IWK87"/>
      <c r="IWL87"/>
      <c r="IWM87"/>
      <c r="IWN87"/>
      <c r="IWO87"/>
      <c r="IWP87"/>
      <c r="IWQ87"/>
      <c r="IWR87"/>
      <c r="IWS87"/>
      <c r="IWT87"/>
      <c r="IWU87"/>
      <c r="IWV87"/>
      <c r="IWW87"/>
      <c r="IWX87"/>
      <c r="IWY87"/>
      <c r="IWZ87"/>
      <c r="IXA87"/>
      <c r="IXB87"/>
      <c r="IXC87"/>
      <c r="IXD87"/>
      <c r="IXE87"/>
      <c r="IXF87"/>
      <c r="IXG87"/>
      <c r="IXH87"/>
      <c r="IXI87"/>
      <c r="IXJ87"/>
      <c r="IXK87"/>
      <c r="IXL87"/>
      <c r="IXM87"/>
      <c r="IXN87"/>
      <c r="IXO87"/>
      <c r="IXP87"/>
      <c r="IXQ87"/>
      <c r="IXR87"/>
      <c r="IXS87"/>
      <c r="IXT87"/>
      <c r="IXU87"/>
      <c r="IXV87"/>
      <c r="IXW87"/>
      <c r="IXX87"/>
      <c r="IXY87"/>
      <c r="IXZ87"/>
      <c r="IYA87"/>
      <c r="IYB87"/>
      <c r="IYC87"/>
      <c r="IYD87"/>
      <c r="IYE87"/>
      <c r="IYF87"/>
      <c r="IYG87"/>
      <c r="IYH87"/>
      <c r="IYI87"/>
      <c r="IYJ87"/>
      <c r="IYK87"/>
      <c r="IYL87"/>
      <c r="IYM87"/>
      <c r="IYN87"/>
      <c r="IYO87"/>
      <c r="IYP87"/>
      <c r="IYQ87"/>
      <c r="IYR87"/>
      <c r="IYS87"/>
      <c r="IYT87"/>
      <c r="IYU87"/>
      <c r="IYV87"/>
      <c r="IYW87"/>
      <c r="IYX87"/>
      <c r="IYY87"/>
      <c r="IYZ87"/>
      <c r="IZA87"/>
      <c r="IZB87"/>
      <c r="IZC87"/>
      <c r="IZD87"/>
      <c r="IZE87"/>
      <c r="IZF87"/>
      <c r="IZG87"/>
      <c r="IZH87"/>
      <c r="IZI87"/>
      <c r="IZJ87"/>
      <c r="IZK87"/>
      <c r="IZL87"/>
      <c r="IZM87"/>
      <c r="IZN87"/>
      <c r="IZO87"/>
      <c r="IZP87"/>
      <c r="IZQ87"/>
      <c r="IZR87"/>
      <c r="IZS87"/>
      <c r="IZT87"/>
      <c r="IZU87"/>
      <c r="IZV87"/>
      <c r="IZW87"/>
      <c r="IZX87"/>
      <c r="IZY87"/>
      <c r="IZZ87"/>
      <c r="JAA87"/>
      <c r="JAB87"/>
      <c r="JAC87"/>
      <c r="JAD87"/>
      <c r="JAE87"/>
      <c r="JAF87"/>
      <c r="JAG87"/>
      <c r="JAH87"/>
      <c r="JAI87"/>
      <c r="JAJ87"/>
      <c r="JAK87"/>
      <c r="JAL87"/>
      <c r="JAM87"/>
      <c r="JAN87"/>
      <c r="JAO87"/>
      <c r="JAP87"/>
      <c r="JAQ87"/>
      <c r="JAR87"/>
      <c r="JAS87"/>
      <c r="JAT87"/>
      <c r="JAU87"/>
      <c r="JAV87"/>
      <c r="JAW87"/>
      <c r="JAX87"/>
      <c r="JAY87"/>
      <c r="JAZ87"/>
      <c r="JBA87"/>
      <c r="JBB87"/>
      <c r="JBC87"/>
      <c r="JBD87"/>
      <c r="JBE87"/>
      <c r="JBF87"/>
      <c r="JBG87"/>
      <c r="JBH87"/>
      <c r="JBI87"/>
      <c r="JBJ87"/>
      <c r="JBK87"/>
      <c r="JBL87"/>
      <c r="JBM87"/>
      <c r="JBN87"/>
      <c r="JBO87"/>
      <c r="JBP87"/>
      <c r="JBQ87"/>
      <c r="JBR87"/>
      <c r="JBS87"/>
      <c r="JBT87"/>
      <c r="JBU87"/>
      <c r="JBV87"/>
      <c r="JBW87"/>
      <c r="JBX87"/>
      <c r="JBY87"/>
      <c r="JBZ87"/>
      <c r="JCA87"/>
      <c r="JCB87"/>
      <c r="JCC87"/>
      <c r="JCD87"/>
      <c r="JCE87"/>
      <c r="JCF87"/>
      <c r="JCG87"/>
      <c r="JCH87"/>
      <c r="JCI87"/>
      <c r="JCJ87"/>
      <c r="JCK87"/>
      <c r="JCL87"/>
      <c r="JCM87"/>
      <c r="JCN87"/>
      <c r="JCO87"/>
      <c r="JCP87"/>
      <c r="JCQ87"/>
      <c r="JCR87"/>
      <c r="JCS87"/>
      <c r="JCT87"/>
      <c r="JCU87"/>
      <c r="JCV87"/>
      <c r="JCW87"/>
      <c r="JCX87"/>
      <c r="JCY87"/>
      <c r="JCZ87"/>
      <c r="JDA87"/>
      <c r="JDB87"/>
      <c r="JDC87"/>
      <c r="JDD87"/>
      <c r="JDE87"/>
      <c r="JDF87"/>
      <c r="JDG87"/>
      <c r="JDH87"/>
      <c r="JDI87"/>
      <c r="JDJ87"/>
      <c r="JDK87"/>
      <c r="JDL87"/>
      <c r="JDM87"/>
      <c r="JDN87"/>
      <c r="JDO87"/>
      <c r="JDP87"/>
      <c r="JDQ87"/>
      <c r="JDR87"/>
      <c r="JDS87"/>
      <c r="JDT87"/>
      <c r="JDU87"/>
      <c r="JDV87"/>
      <c r="JDW87"/>
      <c r="JDX87"/>
      <c r="JDY87"/>
      <c r="JDZ87"/>
      <c r="JEA87"/>
      <c r="JEB87"/>
      <c r="JEC87"/>
      <c r="JED87"/>
      <c r="JEE87"/>
      <c r="JEF87"/>
      <c r="JEG87"/>
      <c r="JEH87"/>
      <c r="JEI87"/>
      <c r="JEJ87"/>
      <c r="JEK87"/>
      <c r="JEL87"/>
      <c r="JEM87"/>
      <c r="JEN87"/>
      <c r="JEO87"/>
      <c r="JEP87"/>
      <c r="JEQ87"/>
      <c r="JER87"/>
      <c r="JES87"/>
      <c r="JET87"/>
      <c r="JEU87"/>
      <c r="JEV87"/>
      <c r="JEW87"/>
      <c r="JEX87"/>
      <c r="JEY87"/>
      <c r="JEZ87"/>
      <c r="JFA87"/>
      <c r="JFB87"/>
      <c r="JFC87"/>
      <c r="JFD87"/>
      <c r="JFE87"/>
      <c r="JFF87"/>
      <c r="JFG87"/>
      <c r="JFH87"/>
      <c r="JFI87"/>
      <c r="JFJ87"/>
      <c r="JFK87"/>
      <c r="JFL87"/>
      <c r="JFM87"/>
      <c r="JFN87"/>
      <c r="JFO87"/>
      <c r="JFP87"/>
      <c r="JFQ87"/>
      <c r="JFR87"/>
      <c r="JFS87"/>
      <c r="JFT87"/>
      <c r="JFU87"/>
      <c r="JFV87"/>
      <c r="JFW87"/>
      <c r="JFX87"/>
      <c r="JFY87"/>
      <c r="JFZ87"/>
      <c r="JGA87"/>
      <c r="JGB87"/>
      <c r="JGC87"/>
      <c r="JGD87"/>
      <c r="JGE87"/>
      <c r="JGF87"/>
      <c r="JGG87"/>
      <c r="JGH87"/>
      <c r="JGI87"/>
      <c r="JGJ87"/>
      <c r="JGK87"/>
      <c r="JGL87"/>
      <c r="JGM87"/>
      <c r="JGN87"/>
      <c r="JGO87"/>
      <c r="JGP87"/>
      <c r="JGQ87"/>
      <c r="JGR87"/>
      <c r="JGS87"/>
      <c r="JGT87"/>
      <c r="JGU87"/>
      <c r="JGV87"/>
      <c r="JGW87"/>
      <c r="JGX87"/>
      <c r="JGY87"/>
      <c r="JGZ87"/>
      <c r="JHA87"/>
      <c r="JHB87"/>
      <c r="JHC87"/>
      <c r="JHD87"/>
      <c r="JHE87"/>
      <c r="JHF87"/>
      <c r="JHG87"/>
      <c r="JHH87"/>
      <c r="JHI87"/>
      <c r="JHJ87"/>
      <c r="JHK87"/>
      <c r="JHL87"/>
      <c r="JHM87"/>
      <c r="JHN87"/>
      <c r="JHO87"/>
      <c r="JHP87"/>
      <c r="JHQ87"/>
      <c r="JHR87"/>
      <c r="JHS87"/>
      <c r="JHT87"/>
      <c r="JHU87"/>
      <c r="JHV87"/>
      <c r="JHW87"/>
      <c r="JHX87"/>
      <c r="JHY87"/>
      <c r="JHZ87"/>
      <c r="JIA87"/>
      <c r="JIB87"/>
      <c r="JIC87"/>
      <c r="JID87"/>
      <c r="JIE87"/>
      <c r="JIF87"/>
      <c r="JIG87"/>
      <c r="JIH87"/>
      <c r="JII87"/>
      <c r="JIJ87"/>
      <c r="JIK87"/>
      <c r="JIL87"/>
      <c r="JIM87"/>
      <c r="JIN87"/>
      <c r="JIO87"/>
      <c r="JIP87"/>
      <c r="JIQ87"/>
      <c r="JIR87"/>
      <c r="JIS87"/>
      <c r="JIT87"/>
      <c r="JIU87"/>
      <c r="JIV87"/>
      <c r="JIW87"/>
      <c r="JIX87"/>
      <c r="JIY87"/>
      <c r="JIZ87"/>
      <c r="JJA87"/>
      <c r="JJB87"/>
      <c r="JJC87"/>
      <c r="JJD87"/>
      <c r="JJE87"/>
      <c r="JJF87"/>
      <c r="JJG87"/>
      <c r="JJH87"/>
      <c r="JJI87"/>
      <c r="JJJ87"/>
      <c r="JJK87"/>
      <c r="JJL87"/>
      <c r="JJM87"/>
      <c r="JJN87"/>
      <c r="JJO87"/>
      <c r="JJP87"/>
      <c r="JJQ87"/>
      <c r="JJR87"/>
      <c r="JJS87"/>
      <c r="JJT87"/>
      <c r="JJU87"/>
      <c r="JJV87"/>
      <c r="JJW87"/>
      <c r="JJX87"/>
      <c r="JJY87"/>
      <c r="JJZ87"/>
      <c r="JKA87"/>
      <c r="JKB87"/>
      <c r="JKC87"/>
      <c r="JKD87"/>
      <c r="JKE87"/>
      <c r="JKF87"/>
      <c r="JKG87"/>
      <c r="JKH87"/>
      <c r="JKI87"/>
      <c r="JKJ87"/>
      <c r="JKK87"/>
      <c r="JKL87"/>
      <c r="JKM87"/>
      <c r="JKN87"/>
      <c r="JKO87"/>
      <c r="JKP87"/>
      <c r="JKQ87"/>
      <c r="JKR87"/>
      <c r="JKS87"/>
      <c r="JKT87"/>
      <c r="JKU87"/>
      <c r="JKV87"/>
      <c r="JKW87"/>
      <c r="JKX87"/>
      <c r="JKY87"/>
      <c r="JKZ87"/>
      <c r="JLA87"/>
      <c r="JLB87"/>
      <c r="JLC87"/>
      <c r="JLD87"/>
      <c r="JLE87"/>
      <c r="JLF87"/>
      <c r="JLG87"/>
      <c r="JLH87"/>
      <c r="JLI87"/>
      <c r="JLJ87"/>
      <c r="JLK87"/>
      <c r="JLL87"/>
      <c r="JLM87"/>
      <c r="JLN87"/>
      <c r="JLO87"/>
      <c r="JLP87"/>
      <c r="JLQ87"/>
      <c r="JLR87"/>
      <c r="JLS87"/>
      <c r="JLT87"/>
      <c r="JLU87"/>
      <c r="JLV87"/>
      <c r="JLW87"/>
      <c r="JLX87"/>
      <c r="JLY87"/>
      <c r="JLZ87"/>
      <c r="JMA87"/>
      <c r="JMB87"/>
      <c r="JMC87"/>
      <c r="JMD87"/>
      <c r="JME87"/>
      <c r="JMF87"/>
      <c r="JMG87"/>
      <c r="JMH87"/>
      <c r="JMI87"/>
      <c r="JMJ87"/>
      <c r="JMK87"/>
      <c r="JML87"/>
      <c r="JMM87"/>
      <c r="JMN87"/>
      <c r="JMO87"/>
      <c r="JMP87"/>
      <c r="JMQ87"/>
      <c r="JMR87"/>
      <c r="JMS87"/>
      <c r="JMT87"/>
      <c r="JMU87"/>
      <c r="JMV87"/>
      <c r="JMW87"/>
      <c r="JMX87"/>
      <c r="JMY87"/>
      <c r="JMZ87"/>
      <c r="JNA87"/>
      <c r="JNB87"/>
      <c r="JNC87"/>
      <c r="JND87"/>
      <c r="JNE87"/>
      <c r="JNF87"/>
      <c r="JNG87"/>
      <c r="JNH87"/>
      <c r="JNI87"/>
      <c r="JNJ87"/>
      <c r="JNK87"/>
      <c r="JNL87"/>
      <c r="JNM87"/>
      <c r="JNN87"/>
      <c r="JNO87"/>
      <c r="JNP87"/>
      <c r="JNQ87"/>
      <c r="JNR87"/>
      <c r="JNS87"/>
      <c r="JNT87"/>
      <c r="JNU87"/>
      <c r="JNV87"/>
      <c r="JNW87"/>
      <c r="JNX87"/>
      <c r="JNY87"/>
      <c r="JNZ87"/>
      <c r="JOA87"/>
      <c r="JOB87"/>
      <c r="JOC87"/>
      <c r="JOD87"/>
      <c r="JOE87"/>
      <c r="JOF87"/>
      <c r="JOG87"/>
      <c r="JOH87"/>
      <c r="JOI87"/>
      <c r="JOJ87"/>
      <c r="JOK87"/>
      <c r="JOL87"/>
      <c r="JOM87"/>
      <c r="JON87"/>
      <c r="JOO87"/>
      <c r="JOP87"/>
      <c r="JOQ87"/>
      <c r="JOR87"/>
      <c r="JOS87"/>
      <c r="JOT87"/>
      <c r="JOU87"/>
      <c r="JOV87"/>
      <c r="JOW87"/>
      <c r="JOX87"/>
      <c r="JOY87"/>
      <c r="JOZ87"/>
      <c r="JPA87"/>
      <c r="JPB87"/>
      <c r="JPC87"/>
      <c r="JPD87"/>
      <c r="JPE87"/>
      <c r="JPF87"/>
      <c r="JPG87"/>
      <c r="JPH87"/>
      <c r="JPI87"/>
      <c r="JPJ87"/>
      <c r="JPK87"/>
      <c r="JPL87"/>
      <c r="JPM87"/>
      <c r="JPN87"/>
      <c r="JPO87"/>
      <c r="JPP87"/>
      <c r="JPQ87"/>
      <c r="JPR87"/>
      <c r="JPS87"/>
      <c r="JPT87"/>
      <c r="JPU87"/>
      <c r="JPV87"/>
      <c r="JPW87"/>
      <c r="JPX87"/>
      <c r="JPY87"/>
      <c r="JPZ87"/>
      <c r="JQA87"/>
      <c r="JQB87"/>
      <c r="JQC87"/>
      <c r="JQD87"/>
      <c r="JQE87"/>
      <c r="JQF87"/>
      <c r="JQG87"/>
      <c r="JQH87"/>
      <c r="JQI87"/>
      <c r="JQJ87"/>
      <c r="JQK87"/>
      <c r="JQL87"/>
      <c r="JQM87"/>
      <c r="JQN87"/>
      <c r="JQO87"/>
      <c r="JQP87"/>
      <c r="JQQ87"/>
      <c r="JQR87"/>
      <c r="JQS87"/>
      <c r="JQT87"/>
      <c r="JQU87"/>
      <c r="JQV87"/>
      <c r="JQW87"/>
      <c r="JQX87"/>
      <c r="JQY87"/>
      <c r="JQZ87"/>
      <c r="JRA87"/>
      <c r="JRB87"/>
      <c r="JRC87"/>
      <c r="JRD87"/>
      <c r="JRE87"/>
      <c r="JRF87"/>
      <c r="JRG87"/>
      <c r="JRH87"/>
      <c r="JRI87"/>
      <c r="JRJ87"/>
      <c r="JRK87"/>
      <c r="JRL87"/>
      <c r="JRM87"/>
      <c r="JRN87"/>
      <c r="JRO87"/>
      <c r="JRP87"/>
      <c r="JRQ87"/>
      <c r="JRR87"/>
      <c r="JRS87"/>
      <c r="JRT87"/>
      <c r="JRU87"/>
      <c r="JRV87"/>
      <c r="JRW87"/>
      <c r="JRX87"/>
      <c r="JRY87"/>
      <c r="JRZ87"/>
      <c r="JSA87"/>
      <c r="JSB87"/>
      <c r="JSC87"/>
      <c r="JSD87"/>
      <c r="JSE87"/>
      <c r="JSF87"/>
      <c r="JSG87"/>
      <c r="JSH87"/>
      <c r="JSI87"/>
      <c r="JSJ87"/>
      <c r="JSK87"/>
      <c r="JSL87"/>
      <c r="JSM87"/>
      <c r="JSN87"/>
      <c r="JSO87"/>
      <c r="JSP87"/>
      <c r="JSQ87"/>
      <c r="JSR87"/>
      <c r="JSS87"/>
      <c r="JST87"/>
      <c r="JSU87"/>
      <c r="JSV87"/>
      <c r="JSW87"/>
      <c r="JSX87"/>
      <c r="JSY87"/>
      <c r="JSZ87"/>
      <c r="JTA87"/>
      <c r="JTB87"/>
      <c r="JTC87"/>
      <c r="JTD87"/>
      <c r="JTE87"/>
      <c r="JTF87"/>
      <c r="JTG87"/>
      <c r="JTH87"/>
      <c r="JTI87"/>
      <c r="JTJ87"/>
      <c r="JTK87"/>
      <c r="JTL87"/>
      <c r="JTM87"/>
      <c r="JTN87"/>
      <c r="JTO87"/>
      <c r="JTP87"/>
      <c r="JTQ87"/>
      <c r="JTR87"/>
      <c r="JTS87"/>
      <c r="JTT87"/>
      <c r="JTU87"/>
      <c r="JTV87"/>
      <c r="JTW87"/>
      <c r="JTX87"/>
      <c r="JTY87"/>
      <c r="JTZ87"/>
      <c r="JUA87"/>
      <c r="JUB87"/>
      <c r="JUC87"/>
      <c r="JUD87"/>
      <c r="JUE87"/>
      <c r="JUF87"/>
      <c r="JUG87"/>
      <c r="JUH87"/>
      <c r="JUI87"/>
      <c r="JUJ87"/>
      <c r="JUK87"/>
      <c r="JUL87"/>
      <c r="JUM87"/>
      <c r="JUN87"/>
      <c r="JUO87"/>
      <c r="JUP87"/>
      <c r="JUQ87"/>
      <c r="JUR87"/>
      <c r="JUS87"/>
      <c r="JUT87"/>
      <c r="JUU87"/>
      <c r="JUV87"/>
      <c r="JUW87"/>
      <c r="JUX87"/>
      <c r="JUY87"/>
      <c r="JUZ87"/>
      <c r="JVA87"/>
      <c r="JVB87"/>
      <c r="JVC87"/>
      <c r="JVD87"/>
      <c r="JVE87"/>
      <c r="JVF87"/>
      <c r="JVG87"/>
      <c r="JVH87"/>
      <c r="JVI87"/>
      <c r="JVJ87"/>
      <c r="JVK87"/>
      <c r="JVL87"/>
      <c r="JVM87"/>
      <c r="JVN87"/>
      <c r="JVO87"/>
      <c r="JVP87"/>
      <c r="JVQ87"/>
      <c r="JVR87"/>
      <c r="JVS87"/>
      <c r="JVT87"/>
      <c r="JVU87"/>
      <c r="JVV87"/>
      <c r="JVW87"/>
      <c r="JVX87"/>
      <c r="JVY87"/>
      <c r="JVZ87"/>
      <c r="JWA87"/>
      <c r="JWB87"/>
      <c r="JWC87"/>
      <c r="JWD87"/>
      <c r="JWE87"/>
      <c r="JWF87"/>
      <c r="JWG87"/>
      <c r="JWH87"/>
      <c r="JWI87"/>
      <c r="JWJ87"/>
      <c r="JWK87"/>
      <c r="JWL87"/>
      <c r="JWM87"/>
      <c r="JWN87"/>
      <c r="JWO87"/>
      <c r="JWP87"/>
      <c r="JWQ87"/>
      <c r="JWR87"/>
      <c r="JWS87"/>
      <c r="JWT87"/>
      <c r="JWU87"/>
      <c r="JWV87"/>
      <c r="JWW87"/>
      <c r="JWX87"/>
      <c r="JWY87"/>
      <c r="JWZ87"/>
      <c r="JXA87"/>
      <c r="JXB87"/>
      <c r="JXC87"/>
      <c r="JXD87"/>
      <c r="JXE87"/>
      <c r="JXF87"/>
      <c r="JXG87"/>
      <c r="JXH87"/>
      <c r="JXI87"/>
      <c r="JXJ87"/>
      <c r="JXK87"/>
      <c r="JXL87"/>
      <c r="JXM87"/>
      <c r="JXN87"/>
      <c r="JXO87"/>
      <c r="JXP87"/>
      <c r="JXQ87"/>
      <c r="JXR87"/>
      <c r="JXS87"/>
      <c r="JXT87"/>
      <c r="JXU87"/>
      <c r="JXV87"/>
      <c r="JXW87"/>
      <c r="JXX87"/>
      <c r="JXY87"/>
      <c r="JXZ87"/>
      <c r="JYA87"/>
      <c r="JYB87"/>
      <c r="JYC87"/>
      <c r="JYD87"/>
      <c r="JYE87"/>
      <c r="JYF87"/>
      <c r="JYG87"/>
      <c r="JYH87"/>
      <c r="JYI87"/>
      <c r="JYJ87"/>
      <c r="JYK87"/>
      <c r="JYL87"/>
      <c r="JYM87"/>
      <c r="JYN87"/>
      <c r="JYO87"/>
      <c r="JYP87"/>
      <c r="JYQ87"/>
      <c r="JYR87"/>
      <c r="JYS87"/>
      <c r="JYT87"/>
      <c r="JYU87"/>
      <c r="JYV87"/>
      <c r="JYW87"/>
      <c r="JYX87"/>
      <c r="JYY87"/>
      <c r="JYZ87"/>
      <c r="JZA87"/>
      <c r="JZB87"/>
      <c r="JZC87"/>
      <c r="JZD87"/>
      <c r="JZE87"/>
      <c r="JZF87"/>
      <c r="JZG87"/>
      <c r="JZH87"/>
      <c r="JZI87"/>
      <c r="JZJ87"/>
      <c r="JZK87"/>
      <c r="JZL87"/>
      <c r="JZM87"/>
      <c r="JZN87"/>
      <c r="JZO87"/>
      <c r="JZP87"/>
      <c r="JZQ87"/>
      <c r="JZR87"/>
      <c r="JZS87"/>
      <c r="JZT87"/>
      <c r="JZU87"/>
      <c r="JZV87"/>
      <c r="JZW87"/>
      <c r="JZX87"/>
      <c r="JZY87"/>
      <c r="JZZ87"/>
      <c r="KAA87"/>
      <c r="KAB87"/>
      <c r="KAC87"/>
      <c r="KAD87"/>
      <c r="KAE87"/>
      <c r="KAF87"/>
      <c r="KAG87"/>
      <c r="KAH87"/>
      <c r="KAI87"/>
      <c r="KAJ87"/>
      <c r="KAK87"/>
      <c r="KAL87"/>
      <c r="KAM87"/>
      <c r="KAN87"/>
      <c r="KAO87"/>
      <c r="KAP87"/>
      <c r="KAQ87"/>
      <c r="KAR87"/>
      <c r="KAS87"/>
      <c r="KAT87"/>
      <c r="KAU87"/>
      <c r="KAV87"/>
      <c r="KAW87"/>
      <c r="KAX87"/>
      <c r="KAY87"/>
      <c r="KAZ87"/>
      <c r="KBA87"/>
      <c r="KBB87"/>
      <c r="KBC87"/>
      <c r="KBD87"/>
      <c r="KBE87"/>
      <c r="KBF87"/>
      <c r="KBG87"/>
      <c r="KBH87"/>
      <c r="KBI87"/>
      <c r="KBJ87"/>
      <c r="KBK87"/>
      <c r="KBL87"/>
      <c r="KBM87"/>
      <c r="KBN87"/>
      <c r="KBO87"/>
      <c r="KBP87"/>
      <c r="KBQ87"/>
      <c r="KBR87"/>
      <c r="KBS87"/>
      <c r="KBT87"/>
      <c r="KBU87"/>
      <c r="KBV87"/>
      <c r="KBW87"/>
      <c r="KBX87"/>
      <c r="KBY87"/>
      <c r="KBZ87"/>
      <c r="KCA87"/>
      <c r="KCB87"/>
      <c r="KCC87"/>
      <c r="KCD87"/>
      <c r="KCE87"/>
      <c r="KCF87"/>
      <c r="KCG87"/>
      <c r="KCH87"/>
      <c r="KCI87"/>
      <c r="KCJ87"/>
      <c r="KCK87"/>
      <c r="KCL87"/>
      <c r="KCM87"/>
      <c r="KCN87"/>
      <c r="KCO87"/>
      <c r="KCP87"/>
      <c r="KCQ87"/>
      <c r="KCR87"/>
      <c r="KCS87"/>
      <c r="KCT87"/>
      <c r="KCU87"/>
      <c r="KCV87"/>
      <c r="KCW87"/>
      <c r="KCX87"/>
      <c r="KCY87"/>
      <c r="KCZ87"/>
      <c r="KDA87"/>
      <c r="KDB87"/>
      <c r="KDC87"/>
      <c r="KDD87"/>
      <c r="KDE87"/>
      <c r="KDF87"/>
      <c r="KDG87"/>
      <c r="KDH87"/>
      <c r="KDI87"/>
      <c r="KDJ87"/>
      <c r="KDK87"/>
      <c r="KDL87"/>
      <c r="KDM87"/>
      <c r="KDN87"/>
      <c r="KDO87"/>
      <c r="KDP87"/>
      <c r="KDQ87"/>
      <c r="KDR87"/>
      <c r="KDS87"/>
      <c r="KDT87"/>
      <c r="KDU87"/>
      <c r="KDV87"/>
      <c r="KDW87"/>
      <c r="KDX87"/>
      <c r="KDY87"/>
      <c r="KDZ87"/>
      <c r="KEA87"/>
      <c r="KEB87"/>
      <c r="KEC87"/>
      <c r="KED87"/>
      <c r="KEE87"/>
      <c r="KEF87"/>
      <c r="KEG87"/>
      <c r="KEH87"/>
      <c r="KEI87"/>
      <c r="KEJ87"/>
      <c r="KEK87"/>
      <c r="KEL87"/>
      <c r="KEM87"/>
      <c r="KEN87"/>
      <c r="KEO87"/>
      <c r="KEP87"/>
      <c r="KEQ87"/>
      <c r="KER87"/>
      <c r="KES87"/>
      <c r="KET87"/>
      <c r="KEU87"/>
      <c r="KEV87"/>
      <c r="KEW87"/>
      <c r="KEX87"/>
      <c r="KEY87"/>
      <c r="KEZ87"/>
      <c r="KFA87"/>
      <c r="KFB87"/>
      <c r="KFC87"/>
      <c r="KFD87"/>
      <c r="KFE87"/>
      <c r="KFF87"/>
      <c r="KFG87"/>
      <c r="KFH87"/>
      <c r="KFI87"/>
      <c r="KFJ87"/>
      <c r="KFK87"/>
      <c r="KFL87"/>
      <c r="KFM87"/>
      <c r="KFN87"/>
      <c r="KFO87"/>
      <c r="KFP87"/>
      <c r="KFQ87"/>
      <c r="KFR87"/>
      <c r="KFS87"/>
      <c r="KFT87"/>
      <c r="KFU87"/>
      <c r="KFV87"/>
      <c r="KFW87"/>
      <c r="KFX87"/>
      <c r="KFY87"/>
      <c r="KFZ87"/>
      <c r="KGA87"/>
      <c r="KGB87"/>
      <c r="KGC87"/>
      <c r="KGD87"/>
      <c r="KGE87"/>
      <c r="KGF87"/>
      <c r="KGG87"/>
      <c r="KGH87"/>
      <c r="KGI87"/>
      <c r="KGJ87"/>
      <c r="KGK87"/>
      <c r="KGL87"/>
      <c r="KGM87"/>
      <c r="KGN87"/>
      <c r="KGO87"/>
      <c r="KGP87"/>
      <c r="KGQ87"/>
      <c r="KGR87"/>
      <c r="KGS87"/>
      <c r="KGT87"/>
      <c r="KGU87"/>
      <c r="KGV87"/>
      <c r="KGW87"/>
      <c r="KGX87"/>
      <c r="KGY87"/>
      <c r="KGZ87"/>
      <c r="KHA87"/>
      <c r="KHB87"/>
      <c r="KHC87"/>
      <c r="KHD87"/>
      <c r="KHE87"/>
      <c r="KHF87"/>
      <c r="KHG87"/>
      <c r="KHH87"/>
      <c r="KHI87"/>
      <c r="KHJ87"/>
      <c r="KHK87"/>
      <c r="KHL87"/>
      <c r="KHM87"/>
      <c r="KHN87"/>
      <c r="KHO87"/>
      <c r="KHP87"/>
      <c r="KHQ87"/>
      <c r="KHR87"/>
      <c r="KHS87"/>
      <c r="KHT87"/>
      <c r="KHU87"/>
      <c r="KHV87"/>
      <c r="KHW87"/>
      <c r="KHX87"/>
      <c r="KHY87"/>
      <c r="KHZ87"/>
      <c r="KIA87"/>
      <c r="KIB87"/>
      <c r="KIC87"/>
      <c r="KID87"/>
      <c r="KIE87"/>
      <c r="KIF87"/>
      <c r="KIG87"/>
      <c r="KIH87"/>
      <c r="KII87"/>
      <c r="KIJ87"/>
      <c r="KIK87"/>
      <c r="KIL87"/>
      <c r="KIM87"/>
      <c r="KIN87"/>
      <c r="KIO87"/>
      <c r="KIP87"/>
      <c r="KIQ87"/>
      <c r="KIR87"/>
      <c r="KIS87"/>
      <c r="KIT87"/>
      <c r="KIU87"/>
      <c r="KIV87"/>
      <c r="KIW87"/>
      <c r="KIX87"/>
      <c r="KIY87"/>
      <c r="KIZ87"/>
      <c r="KJA87"/>
      <c r="KJB87"/>
      <c r="KJC87"/>
      <c r="KJD87"/>
      <c r="KJE87"/>
      <c r="KJF87"/>
      <c r="KJG87"/>
      <c r="KJH87"/>
      <c r="KJI87"/>
      <c r="KJJ87"/>
      <c r="KJK87"/>
      <c r="KJL87"/>
      <c r="KJM87"/>
      <c r="KJN87"/>
      <c r="KJO87"/>
      <c r="KJP87"/>
      <c r="KJQ87"/>
      <c r="KJR87"/>
      <c r="KJS87"/>
      <c r="KJT87"/>
      <c r="KJU87"/>
      <c r="KJV87"/>
      <c r="KJW87"/>
      <c r="KJX87"/>
      <c r="KJY87"/>
      <c r="KJZ87"/>
      <c r="KKA87"/>
      <c r="KKB87"/>
      <c r="KKC87"/>
      <c r="KKD87"/>
      <c r="KKE87"/>
      <c r="KKF87"/>
      <c r="KKG87"/>
      <c r="KKH87"/>
      <c r="KKI87"/>
      <c r="KKJ87"/>
      <c r="KKK87"/>
      <c r="KKL87"/>
      <c r="KKM87"/>
      <c r="KKN87"/>
      <c r="KKO87"/>
      <c r="KKP87"/>
      <c r="KKQ87"/>
      <c r="KKR87"/>
      <c r="KKS87"/>
      <c r="KKT87"/>
      <c r="KKU87"/>
      <c r="KKV87"/>
      <c r="KKW87"/>
      <c r="KKX87"/>
      <c r="KKY87"/>
      <c r="KKZ87"/>
      <c r="KLA87"/>
      <c r="KLB87"/>
      <c r="KLC87"/>
      <c r="KLD87"/>
      <c r="KLE87"/>
      <c r="KLF87"/>
      <c r="KLG87"/>
      <c r="KLH87"/>
      <c r="KLI87"/>
      <c r="KLJ87"/>
      <c r="KLK87"/>
      <c r="KLL87"/>
      <c r="KLM87"/>
      <c r="KLN87"/>
      <c r="KLO87"/>
      <c r="KLP87"/>
      <c r="KLQ87"/>
      <c r="KLR87"/>
      <c r="KLS87"/>
      <c r="KLT87"/>
      <c r="KLU87"/>
      <c r="KLV87"/>
      <c r="KLW87"/>
      <c r="KLX87"/>
      <c r="KLY87"/>
      <c r="KLZ87"/>
      <c r="KMA87"/>
      <c r="KMB87"/>
      <c r="KMC87"/>
      <c r="KMD87"/>
      <c r="KME87"/>
      <c r="KMF87"/>
      <c r="KMG87"/>
      <c r="KMH87"/>
      <c r="KMI87"/>
      <c r="KMJ87"/>
      <c r="KMK87"/>
      <c r="KML87"/>
      <c r="KMM87"/>
      <c r="KMN87"/>
      <c r="KMO87"/>
      <c r="KMP87"/>
      <c r="KMQ87"/>
      <c r="KMR87"/>
      <c r="KMS87"/>
      <c r="KMT87"/>
      <c r="KMU87"/>
      <c r="KMV87"/>
      <c r="KMW87"/>
      <c r="KMX87"/>
      <c r="KMY87"/>
      <c r="KMZ87"/>
      <c r="KNA87"/>
      <c r="KNB87"/>
      <c r="KNC87"/>
      <c r="KND87"/>
      <c r="KNE87"/>
      <c r="KNF87"/>
      <c r="KNG87"/>
      <c r="KNH87"/>
      <c r="KNI87"/>
      <c r="KNJ87"/>
      <c r="KNK87"/>
      <c r="KNL87"/>
      <c r="KNM87"/>
      <c r="KNN87"/>
      <c r="KNO87"/>
      <c r="KNP87"/>
      <c r="KNQ87"/>
      <c r="KNR87"/>
      <c r="KNS87"/>
      <c r="KNT87"/>
      <c r="KNU87"/>
      <c r="KNV87"/>
      <c r="KNW87"/>
      <c r="KNX87"/>
      <c r="KNY87"/>
      <c r="KNZ87"/>
      <c r="KOA87"/>
      <c r="KOB87"/>
      <c r="KOC87"/>
      <c r="KOD87"/>
      <c r="KOE87"/>
      <c r="KOF87"/>
      <c r="KOG87"/>
      <c r="KOH87"/>
      <c r="KOI87"/>
      <c r="KOJ87"/>
      <c r="KOK87"/>
      <c r="KOL87"/>
      <c r="KOM87"/>
      <c r="KON87"/>
      <c r="KOO87"/>
      <c r="KOP87"/>
      <c r="KOQ87"/>
      <c r="KOR87"/>
      <c r="KOS87"/>
      <c r="KOT87"/>
      <c r="KOU87"/>
      <c r="KOV87"/>
      <c r="KOW87"/>
      <c r="KOX87"/>
      <c r="KOY87"/>
      <c r="KOZ87"/>
      <c r="KPA87"/>
      <c r="KPB87"/>
      <c r="KPC87"/>
      <c r="KPD87"/>
      <c r="KPE87"/>
      <c r="KPF87"/>
      <c r="KPG87"/>
      <c r="KPH87"/>
      <c r="KPI87"/>
      <c r="KPJ87"/>
      <c r="KPK87"/>
      <c r="KPL87"/>
      <c r="KPM87"/>
      <c r="KPN87"/>
      <c r="KPO87"/>
      <c r="KPP87"/>
      <c r="KPQ87"/>
      <c r="KPR87"/>
      <c r="KPS87"/>
      <c r="KPT87"/>
      <c r="KPU87"/>
      <c r="KPV87"/>
      <c r="KPW87"/>
      <c r="KPX87"/>
      <c r="KPY87"/>
      <c r="KPZ87"/>
      <c r="KQA87"/>
      <c r="KQB87"/>
      <c r="KQC87"/>
      <c r="KQD87"/>
      <c r="KQE87"/>
      <c r="KQF87"/>
      <c r="KQG87"/>
      <c r="KQH87"/>
      <c r="KQI87"/>
      <c r="KQJ87"/>
      <c r="KQK87"/>
      <c r="KQL87"/>
      <c r="KQM87"/>
      <c r="KQN87"/>
      <c r="KQO87"/>
      <c r="KQP87"/>
      <c r="KQQ87"/>
      <c r="KQR87"/>
      <c r="KQS87"/>
      <c r="KQT87"/>
      <c r="KQU87"/>
      <c r="KQV87"/>
      <c r="KQW87"/>
      <c r="KQX87"/>
      <c r="KQY87"/>
      <c r="KQZ87"/>
      <c r="KRA87"/>
      <c r="KRB87"/>
      <c r="KRC87"/>
      <c r="KRD87"/>
      <c r="KRE87"/>
      <c r="KRF87"/>
      <c r="KRG87"/>
      <c r="KRH87"/>
      <c r="KRI87"/>
      <c r="KRJ87"/>
      <c r="KRK87"/>
      <c r="KRL87"/>
      <c r="KRM87"/>
      <c r="KRN87"/>
      <c r="KRO87"/>
      <c r="KRP87"/>
      <c r="KRQ87"/>
      <c r="KRR87"/>
      <c r="KRS87"/>
      <c r="KRT87"/>
      <c r="KRU87"/>
      <c r="KRV87"/>
      <c r="KRW87"/>
      <c r="KRX87"/>
      <c r="KRY87"/>
      <c r="KRZ87"/>
      <c r="KSA87"/>
      <c r="KSB87"/>
      <c r="KSC87"/>
      <c r="KSD87"/>
      <c r="KSE87"/>
      <c r="KSF87"/>
      <c r="KSG87"/>
      <c r="KSH87"/>
      <c r="KSI87"/>
      <c r="KSJ87"/>
      <c r="KSK87"/>
      <c r="KSL87"/>
      <c r="KSM87"/>
      <c r="KSN87"/>
      <c r="KSO87"/>
      <c r="KSP87"/>
      <c r="KSQ87"/>
      <c r="KSR87"/>
      <c r="KSS87"/>
      <c r="KST87"/>
      <c r="KSU87"/>
      <c r="KSV87"/>
      <c r="KSW87"/>
      <c r="KSX87"/>
      <c r="KSY87"/>
      <c r="KSZ87"/>
      <c r="KTA87"/>
      <c r="KTB87"/>
      <c r="KTC87"/>
      <c r="KTD87"/>
      <c r="KTE87"/>
      <c r="KTF87"/>
      <c r="KTG87"/>
      <c r="KTH87"/>
      <c r="KTI87"/>
      <c r="KTJ87"/>
      <c r="KTK87"/>
      <c r="KTL87"/>
      <c r="KTM87"/>
      <c r="KTN87"/>
      <c r="KTO87"/>
      <c r="KTP87"/>
      <c r="KTQ87"/>
      <c r="KTR87"/>
      <c r="KTS87"/>
      <c r="KTT87"/>
      <c r="KTU87"/>
      <c r="KTV87"/>
      <c r="KTW87"/>
      <c r="KTX87"/>
      <c r="KTY87"/>
      <c r="KTZ87"/>
      <c r="KUA87"/>
      <c r="KUB87"/>
      <c r="KUC87"/>
      <c r="KUD87"/>
      <c r="KUE87"/>
      <c r="KUF87"/>
      <c r="KUG87"/>
      <c r="KUH87"/>
      <c r="KUI87"/>
      <c r="KUJ87"/>
      <c r="KUK87"/>
      <c r="KUL87"/>
      <c r="KUM87"/>
      <c r="KUN87"/>
      <c r="KUO87"/>
      <c r="KUP87"/>
      <c r="KUQ87"/>
      <c r="KUR87"/>
      <c r="KUS87"/>
      <c r="KUT87"/>
      <c r="KUU87"/>
      <c r="KUV87"/>
      <c r="KUW87"/>
      <c r="KUX87"/>
      <c r="KUY87"/>
      <c r="KUZ87"/>
      <c r="KVA87"/>
      <c r="KVB87"/>
      <c r="KVC87"/>
      <c r="KVD87"/>
      <c r="KVE87"/>
      <c r="KVF87"/>
      <c r="KVG87"/>
      <c r="KVH87"/>
      <c r="KVI87"/>
      <c r="KVJ87"/>
      <c r="KVK87"/>
      <c r="KVL87"/>
      <c r="KVM87"/>
      <c r="KVN87"/>
      <c r="KVO87"/>
      <c r="KVP87"/>
      <c r="KVQ87"/>
      <c r="KVR87"/>
      <c r="KVS87"/>
      <c r="KVT87"/>
      <c r="KVU87"/>
      <c r="KVV87"/>
      <c r="KVW87"/>
      <c r="KVX87"/>
      <c r="KVY87"/>
      <c r="KVZ87"/>
      <c r="KWA87"/>
      <c r="KWB87"/>
      <c r="KWC87"/>
      <c r="KWD87"/>
      <c r="KWE87"/>
      <c r="KWF87"/>
      <c r="KWG87"/>
      <c r="KWH87"/>
      <c r="KWI87"/>
      <c r="KWJ87"/>
      <c r="KWK87"/>
      <c r="KWL87"/>
      <c r="KWM87"/>
      <c r="KWN87"/>
      <c r="KWO87"/>
      <c r="KWP87"/>
      <c r="KWQ87"/>
      <c r="KWR87"/>
      <c r="KWS87"/>
      <c r="KWT87"/>
      <c r="KWU87"/>
      <c r="KWV87"/>
      <c r="KWW87"/>
      <c r="KWX87"/>
      <c r="KWY87"/>
      <c r="KWZ87"/>
      <c r="KXA87"/>
      <c r="KXB87"/>
      <c r="KXC87"/>
      <c r="KXD87"/>
      <c r="KXE87"/>
      <c r="KXF87"/>
      <c r="KXG87"/>
      <c r="KXH87"/>
      <c r="KXI87"/>
      <c r="KXJ87"/>
      <c r="KXK87"/>
      <c r="KXL87"/>
      <c r="KXM87"/>
      <c r="KXN87"/>
      <c r="KXO87"/>
      <c r="KXP87"/>
      <c r="KXQ87"/>
      <c r="KXR87"/>
      <c r="KXS87"/>
      <c r="KXT87"/>
      <c r="KXU87"/>
      <c r="KXV87"/>
      <c r="KXW87"/>
      <c r="KXX87"/>
      <c r="KXY87"/>
      <c r="KXZ87"/>
      <c r="KYA87"/>
      <c r="KYB87"/>
      <c r="KYC87"/>
      <c r="KYD87"/>
      <c r="KYE87"/>
      <c r="KYF87"/>
      <c r="KYG87"/>
      <c r="KYH87"/>
      <c r="KYI87"/>
      <c r="KYJ87"/>
      <c r="KYK87"/>
      <c r="KYL87"/>
      <c r="KYM87"/>
      <c r="KYN87"/>
      <c r="KYO87"/>
      <c r="KYP87"/>
      <c r="KYQ87"/>
      <c r="KYR87"/>
      <c r="KYS87"/>
      <c r="KYT87"/>
      <c r="KYU87"/>
      <c r="KYV87"/>
      <c r="KYW87"/>
      <c r="KYX87"/>
      <c r="KYY87"/>
      <c r="KYZ87"/>
      <c r="KZA87"/>
      <c r="KZB87"/>
      <c r="KZC87"/>
      <c r="KZD87"/>
      <c r="KZE87"/>
      <c r="KZF87"/>
      <c r="KZG87"/>
      <c r="KZH87"/>
      <c r="KZI87"/>
      <c r="KZJ87"/>
      <c r="KZK87"/>
      <c r="KZL87"/>
      <c r="KZM87"/>
      <c r="KZN87"/>
      <c r="KZO87"/>
      <c r="KZP87"/>
      <c r="KZQ87"/>
      <c r="KZR87"/>
      <c r="KZS87"/>
      <c r="KZT87"/>
      <c r="KZU87"/>
      <c r="KZV87"/>
      <c r="KZW87"/>
      <c r="KZX87"/>
      <c r="KZY87"/>
      <c r="KZZ87"/>
      <c r="LAA87"/>
      <c r="LAB87"/>
      <c r="LAC87"/>
      <c r="LAD87"/>
      <c r="LAE87"/>
      <c r="LAF87"/>
      <c r="LAG87"/>
      <c r="LAH87"/>
      <c r="LAI87"/>
      <c r="LAJ87"/>
      <c r="LAK87"/>
      <c r="LAL87"/>
      <c r="LAM87"/>
      <c r="LAN87"/>
      <c r="LAO87"/>
      <c r="LAP87"/>
      <c r="LAQ87"/>
      <c r="LAR87"/>
      <c r="LAS87"/>
      <c r="LAT87"/>
      <c r="LAU87"/>
      <c r="LAV87"/>
      <c r="LAW87"/>
      <c r="LAX87"/>
      <c r="LAY87"/>
      <c r="LAZ87"/>
      <c r="LBA87"/>
      <c r="LBB87"/>
      <c r="LBC87"/>
      <c r="LBD87"/>
      <c r="LBE87"/>
      <c r="LBF87"/>
      <c r="LBG87"/>
      <c r="LBH87"/>
      <c r="LBI87"/>
      <c r="LBJ87"/>
      <c r="LBK87"/>
      <c r="LBL87"/>
      <c r="LBM87"/>
      <c r="LBN87"/>
      <c r="LBO87"/>
      <c r="LBP87"/>
      <c r="LBQ87"/>
      <c r="LBR87"/>
      <c r="LBS87"/>
      <c r="LBT87"/>
      <c r="LBU87"/>
      <c r="LBV87"/>
      <c r="LBW87"/>
      <c r="LBX87"/>
      <c r="LBY87"/>
      <c r="LBZ87"/>
      <c r="LCA87"/>
      <c r="LCB87"/>
      <c r="LCC87"/>
      <c r="LCD87"/>
      <c r="LCE87"/>
      <c r="LCF87"/>
      <c r="LCG87"/>
      <c r="LCH87"/>
      <c r="LCI87"/>
      <c r="LCJ87"/>
      <c r="LCK87"/>
      <c r="LCL87"/>
      <c r="LCM87"/>
      <c r="LCN87"/>
      <c r="LCO87"/>
      <c r="LCP87"/>
      <c r="LCQ87"/>
      <c r="LCR87"/>
      <c r="LCS87"/>
      <c r="LCT87"/>
      <c r="LCU87"/>
      <c r="LCV87"/>
      <c r="LCW87"/>
      <c r="LCX87"/>
      <c r="LCY87"/>
      <c r="LCZ87"/>
      <c r="LDA87"/>
      <c r="LDB87"/>
      <c r="LDC87"/>
      <c r="LDD87"/>
      <c r="LDE87"/>
      <c r="LDF87"/>
      <c r="LDG87"/>
      <c r="LDH87"/>
      <c r="LDI87"/>
      <c r="LDJ87"/>
      <c r="LDK87"/>
      <c r="LDL87"/>
      <c r="LDM87"/>
      <c r="LDN87"/>
      <c r="LDO87"/>
      <c r="LDP87"/>
      <c r="LDQ87"/>
      <c r="LDR87"/>
      <c r="LDS87"/>
      <c r="LDT87"/>
      <c r="LDU87"/>
      <c r="LDV87"/>
      <c r="LDW87"/>
      <c r="LDX87"/>
      <c r="LDY87"/>
      <c r="LDZ87"/>
      <c r="LEA87"/>
      <c r="LEB87"/>
      <c r="LEC87"/>
      <c r="LED87"/>
      <c r="LEE87"/>
      <c r="LEF87"/>
      <c r="LEG87"/>
      <c r="LEH87"/>
      <c r="LEI87"/>
      <c r="LEJ87"/>
      <c r="LEK87"/>
      <c r="LEL87"/>
      <c r="LEM87"/>
      <c r="LEN87"/>
      <c r="LEO87"/>
      <c r="LEP87"/>
      <c r="LEQ87"/>
      <c r="LER87"/>
      <c r="LES87"/>
      <c r="LET87"/>
      <c r="LEU87"/>
      <c r="LEV87"/>
      <c r="LEW87"/>
      <c r="LEX87"/>
      <c r="LEY87"/>
      <c r="LEZ87"/>
      <c r="LFA87"/>
      <c r="LFB87"/>
      <c r="LFC87"/>
      <c r="LFD87"/>
      <c r="LFE87"/>
      <c r="LFF87"/>
      <c r="LFG87"/>
      <c r="LFH87"/>
      <c r="LFI87"/>
      <c r="LFJ87"/>
      <c r="LFK87"/>
      <c r="LFL87"/>
      <c r="LFM87"/>
      <c r="LFN87"/>
      <c r="LFO87"/>
      <c r="LFP87"/>
      <c r="LFQ87"/>
      <c r="LFR87"/>
      <c r="LFS87"/>
      <c r="LFT87"/>
      <c r="LFU87"/>
      <c r="LFV87"/>
      <c r="LFW87"/>
      <c r="LFX87"/>
      <c r="LFY87"/>
      <c r="LFZ87"/>
      <c r="LGA87"/>
      <c r="LGB87"/>
      <c r="LGC87"/>
      <c r="LGD87"/>
      <c r="LGE87"/>
      <c r="LGF87"/>
      <c r="LGG87"/>
      <c r="LGH87"/>
      <c r="LGI87"/>
      <c r="LGJ87"/>
      <c r="LGK87"/>
      <c r="LGL87"/>
      <c r="LGM87"/>
      <c r="LGN87"/>
      <c r="LGO87"/>
      <c r="LGP87"/>
      <c r="LGQ87"/>
      <c r="LGR87"/>
      <c r="LGS87"/>
      <c r="LGT87"/>
      <c r="LGU87"/>
      <c r="LGV87"/>
      <c r="LGW87"/>
      <c r="LGX87"/>
      <c r="LGY87"/>
      <c r="LGZ87"/>
      <c r="LHA87"/>
      <c r="LHB87"/>
      <c r="LHC87"/>
      <c r="LHD87"/>
      <c r="LHE87"/>
      <c r="LHF87"/>
      <c r="LHG87"/>
      <c r="LHH87"/>
      <c r="LHI87"/>
      <c r="LHJ87"/>
      <c r="LHK87"/>
      <c r="LHL87"/>
      <c r="LHM87"/>
      <c r="LHN87"/>
      <c r="LHO87"/>
      <c r="LHP87"/>
      <c r="LHQ87"/>
      <c r="LHR87"/>
      <c r="LHS87"/>
      <c r="LHT87"/>
      <c r="LHU87"/>
      <c r="LHV87"/>
      <c r="LHW87"/>
      <c r="LHX87"/>
      <c r="LHY87"/>
      <c r="LHZ87"/>
      <c r="LIA87"/>
      <c r="LIB87"/>
      <c r="LIC87"/>
      <c r="LID87"/>
      <c r="LIE87"/>
      <c r="LIF87"/>
      <c r="LIG87"/>
      <c r="LIH87"/>
      <c r="LII87"/>
      <c r="LIJ87"/>
      <c r="LIK87"/>
      <c r="LIL87"/>
      <c r="LIM87"/>
      <c r="LIN87"/>
      <c r="LIO87"/>
      <c r="LIP87"/>
      <c r="LIQ87"/>
      <c r="LIR87"/>
      <c r="LIS87"/>
      <c r="LIT87"/>
      <c r="LIU87"/>
      <c r="LIV87"/>
      <c r="LIW87"/>
      <c r="LIX87"/>
      <c r="LIY87"/>
      <c r="LIZ87"/>
      <c r="LJA87"/>
      <c r="LJB87"/>
      <c r="LJC87"/>
      <c r="LJD87"/>
      <c r="LJE87"/>
      <c r="LJF87"/>
      <c r="LJG87"/>
      <c r="LJH87"/>
      <c r="LJI87"/>
      <c r="LJJ87"/>
      <c r="LJK87"/>
      <c r="LJL87"/>
      <c r="LJM87"/>
      <c r="LJN87"/>
      <c r="LJO87"/>
      <c r="LJP87"/>
      <c r="LJQ87"/>
      <c r="LJR87"/>
      <c r="LJS87"/>
      <c r="LJT87"/>
      <c r="LJU87"/>
      <c r="LJV87"/>
      <c r="LJW87"/>
      <c r="LJX87"/>
      <c r="LJY87"/>
      <c r="LJZ87"/>
      <c r="LKA87"/>
      <c r="LKB87"/>
      <c r="LKC87"/>
      <c r="LKD87"/>
      <c r="LKE87"/>
      <c r="LKF87"/>
      <c r="LKG87"/>
      <c r="LKH87"/>
      <c r="LKI87"/>
      <c r="LKJ87"/>
      <c r="LKK87"/>
      <c r="LKL87"/>
      <c r="LKM87"/>
      <c r="LKN87"/>
      <c r="LKO87"/>
      <c r="LKP87"/>
      <c r="LKQ87"/>
      <c r="LKR87"/>
      <c r="LKS87"/>
      <c r="LKT87"/>
      <c r="LKU87"/>
      <c r="LKV87"/>
      <c r="LKW87"/>
      <c r="LKX87"/>
      <c r="LKY87"/>
      <c r="LKZ87"/>
      <c r="LLA87"/>
      <c r="LLB87"/>
      <c r="LLC87"/>
      <c r="LLD87"/>
      <c r="LLE87"/>
      <c r="LLF87"/>
      <c r="LLG87"/>
      <c r="LLH87"/>
      <c r="LLI87"/>
      <c r="LLJ87"/>
      <c r="LLK87"/>
      <c r="LLL87"/>
      <c r="LLM87"/>
      <c r="LLN87"/>
      <c r="LLO87"/>
      <c r="LLP87"/>
      <c r="LLQ87"/>
      <c r="LLR87"/>
      <c r="LLS87"/>
      <c r="LLT87"/>
      <c r="LLU87"/>
      <c r="LLV87"/>
      <c r="LLW87"/>
      <c r="LLX87"/>
      <c r="LLY87"/>
      <c r="LLZ87"/>
      <c r="LMA87"/>
      <c r="LMB87"/>
      <c r="LMC87"/>
      <c r="LMD87"/>
      <c r="LME87"/>
      <c r="LMF87"/>
      <c r="LMG87"/>
      <c r="LMH87"/>
      <c r="LMI87"/>
      <c r="LMJ87"/>
      <c r="LMK87"/>
      <c r="LML87"/>
      <c r="LMM87"/>
      <c r="LMN87"/>
      <c r="LMO87"/>
      <c r="LMP87"/>
      <c r="LMQ87"/>
      <c r="LMR87"/>
      <c r="LMS87"/>
      <c r="LMT87"/>
      <c r="LMU87"/>
      <c r="LMV87"/>
      <c r="LMW87"/>
      <c r="LMX87"/>
      <c r="LMY87"/>
      <c r="LMZ87"/>
      <c r="LNA87"/>
      <c r="LNB87"/>
      <c r="LNC87"/>
      <c r="LND87"/>
      <c r="LNE87"/>
      <c r="LNF87"/>
      <c r="LNG87"/>
      <c r="LNH87"/>
      <c r="LNI87"/>
      <c r="LNJ87"/>
      <c r="LNK87"/>
      <c r="LNL87"/>
      <c r="LNM87"/>
      <c r="LNN87"/>
      <c r="LNO87"/>
      <c r="LNP87"/>
      <c r="LNQ87"/>
      <c r="LNR87"/>
      <c r="LNS87"/>
      <c r="LNT87"/>
      <c r="LNU87"/>
      <c r="LNV87"/>
      <c r="LNW87"/>
      <c r="LNX87"/>
      <c r="LNY87"/>
      <c r="LNZ87"/>
      <c r="LOA87"/>
      <c r="LOB87"/>
      <c r="LOC87"/>
      <c r="LOD87"/>
      <c r="LOE87"/>
      <c r="LOF87"/>
      <c r="LOG87"/>
      <c r="LOH87"/>
      <c r="LOI87"/>
      <c r="LOJ87"/>
      <c r="LOK87"/>
      <c r="LOL87"/>
      <c r="LOM87"/>
      <c r="LON87"/>
      <c r="LOO87"/>
      <c r="LOP87"/>
      <c r="LOQ87"/>
      <c r="LOR87"/>
      <c r="LOS87"/>
      <c r="LOT87"/>
      <c r="LOU87"/>
      <c r="LOV87"/>
      <c r="LOW87"/>
      <c r="LOX87"/>
      <c r="LOY87"/>
      <c r="LOZ87"/>
      <c r="LPA87"/>
      <c r="LPB87"/>
      <c r="LPC87"/>
      <c r="LPD87"/>
      <c r="LPE87"/>
      <c r="LPF87"/>
      <c r="LPG87"/>
      <c r="LPH87"/>
      <c r="LPI87"/>
      <c r="LPJ87"/>
      <c r="LPK87"/>
      <c r="LPL87"/>
      <c r="LPM87"/>
      <c r="LPN87"/>
      <c r="LPO87"/>
      <c r="LPP87"/>
      <c r="LPQ87"/>
      <c r="LPR87"/>
      <c r="LPS87"/>
      <c r="LPT87"/>
      <c r="LPU87"/>
      <c r="LPV87"/>
      <c r="LPW87"/>
      <c r="LPX87"/>
      <c r="LPY87"/>
      <c r="LPZ87"/>
      <c r="LQA87"/>
      <c r="LQB87"/>
      <c r="LQC87"/>
      <c r="LQD87"/>
      <c r="LQE87"/>
      <c r="LQF87"/>
      <c r="LQG87"/>
      <c r="LQH87"/>
      <c r="LQI87"/>
      <c r="LQJ87"/>
      <c r="LQK87"/>
      <c r="LQL87"/>
      <c r="LQM87"/>
      <c r="LQN87"/>
      <c r="LQO87"/>
      <c r="LQP87"/>
      <c r="LQQ87"/>
      <c r="LQR87"/>
      <c r="LQS87"/>
      <c r="LQT87"/>
      <c r="LQU87"/>
      <c r="LQV87"/>
      <c r="LQW87"/>
      <c r="LQX87"/>
      <c r="LQY87"/>
      <c r="LQZ87"/>
      <c r="LRA87"/>
      <c r="LRB87"/>
      <c r="LRC87"/>
      <c r="LRD87"/>
      <c r="LRE87"/>
      <c r="LRF87"/>
      <c r="LRG87"/>
      <c r="LRH87"/>
      <c r="LRI87"/>
      <c r="LRJ87"/>
      <c r="LRK87"/>
      <c r="LRL87"/>
      <c r="LRM87"/>
      <c r="LRN87"/>
      <c r="LRO87"/>
      <c r="LRP87"/>
      <c r="LRQ87"/>
      <c r="LRR87"/>
      <c r="LRS87"/>
      <c r="LRT87"/>
      <c r="LRU87"/>
      <c r="LRV87"/>
      <c r="LRW87"/>
      <c r="LRX87"/>
      <c r="LRY87"/>
      <c r="LRZ87"/>
      <c r="LSA87"/>
      <c r="LSB87"/>
      <c r="LSC87"/>
      <c r="LSD87"/>
      <c r="LSE87"/>
      <c r="LSF87"/>
      <c r="LSG87"/>
      <c r="LSH87"/>
      <c r="LSI87"/>
      <c r="LSJ87"/>
      <c r="LSK87"/>
      <c r="LSL87"/>
      <c r="LSM87"/>
      <c r="LSN87"/>
      <c r="LSO87"/>
      <c r="LSP87"/>
      <c r="LSQ87"/>
      <c r="LSR87"/>
      <c r="LSS87"/>
      <c r="LST87"/>
      <c r="LSU87"/>
      <c r="LSV87"/>
      <c r="LSW87"/>
      <c r="LSX87"/>
      <c r="LSY87"/>
      <c r="LSZ87"/>
      <c r="LTA87"/>
      <c r="LTB87"/>
      <c r="LTC87"/>
      <c r="LTD87"/>
      <c r="LTE87"/>
      <c r="LTF87"/>
      <c r="LTG87"/>
      <c r="LTH87"/>
      <c r="LTI87"/>
      <c r="LTJ87"/>
      <c r="LTK87"/>
      <c r="LTL87"/>
      <c r="LTM87"/>
      <c r="LTN87"/>
      <c r="LTO87"/>
      <c r="LTP87"/>
      <c r="LTQ87"/>
      <c r="LTR87"/>
      <c r="LTS87"/>
      <c r="LTT87"/>
      <c r="LTU87"/>
      <c r="LTV87"/>
      <c r="LTW87"/>
      <c r="LTX87"/>
      <c r="LTY87"/>
      <c r="LTZ87"/>
      <c r="LUA87"/>
      <c r="LUB87"/>
      <c r="LUC87"/>
      <c r="LUD87"/>
      <c r="LUE87"/>
      <c r="LUF87"/>
      <c r="LUG87"/>
      <c r="LUH87"/>
      <c r="LUI87"/>
      <c r="LUJ87"/>
      <c r="LUK87"/>
      <c r="LUL87"/>
      <c r="LUM87"/>
      <c r="LUN87"/>
      <c r="LUO87"/>
      <c r="LUP87"/>
      <c r="LUQ87"/>
      <c r="LUR87"/>
      <c r="LUS87"/>
      <c r="LUT87"/>
      <c r="LUU87"/>
      <c r="LUV87"/>
      <c r="LUW87"/>
      <c r="LUX87"/>
      <c r="LUY87"/>
      <c r="LUZ87"/>
      <c r="LVA87"/>
      <c r="LVB87"/>
      <c r="LVC87"/>
      <c r="LVD87"/>
      <c r="LVE87"/>
      <c r="LVF87"/>
      <c r="LVG87"/>
      <c r="LVH87"/>
      <c r="LVI87"/>
      <c r="LVJ87"/>
      <c r="LVK87"/>
      <c r="LVL87"/>
      <c r="LVM87"/>
      <c r="LVN87"/>
      <c r="LVO87"/>
      <c r="LVP87"/>
      <c r="LVQ87"/>
      <c r="LVR87"/>
      <c r="LVS87"/>
      <c r="LVT87"/>
      <c r="LVU87"/>
      <c r="LVV87"/>
      <c r="LVW87"/>
      <c r="LVX87"/>
      <c r="LVY87"/>
      <c r="LVZ87"/>
      <c r="LWA87"/>
      <c r="LWB87"/>
      <c r="LWC87"/>
      <c r="LWD87"/>
      <c r="LWE87"/>
      <c r="LWF87"/>
      <c r="LWG87"/>
      <c r="LWH87"/>
      <c r="LWI87"/>
      <c r="LWJ87"/>
      <c r="LWK87"/>
      <c r="LWL87"/>
      <c r="LWM87"/>
      <c r="LWN87"/>
      <c r="LWO87"/>
      <c r="LWP87"/>
      <c r="LWQ87"/>
      <c r="LWR87"/>
      <c r="LWS87"/>
      <c r="LWT87"/>
      <c r="LWU87"/>
      <c r="LWV87"/>
      <c r="LWW87"/>
      <c r="LWX87"/>
      <c r="LWY87"/>
      <c r="LWZ87"/>
      <c r="LXA87"/>
      <c r="LXB87"/>
      <c r="LXC87"/>
      <c r="LXD87"/>
      <c r="LXE87"/>
      <c r="LXF87"/>
      <c r="LXG87"/>
      <c r="LXH87"/>
      <c r="LXI87"/>
      <c r="LXJ87"/>
      <c r="LXK87"/>
      <c r="LXL87"/>
      <c r="LXM87"/>
      <c r="LXN87"/>
      <c r="LXO87"/>
      <c r="LXP87"/>
      <c r="LXQ87"/>
      <c r="LXR87"/>
      <c r="LXS87"/>
      <c r="LXT87"/>
      <c r="LXU87"/>
      <c r="LXV87"/>
      <c r="LXW87"/>
      <c r="LXX87"/>
      <c r="LXY87"/>
      <c r="LXZ87"/>
      <c r="LYA87"/>
      <c r="LYB87"/>
      <c r="LYC87"/>
      <c r="LYD87"/>
      <c r="LYE87"/>
      <c r="LYF87"/>
      <c r="LYG87"/>
      <c r="LYH87"/>
      <c r="LYI87"/>
      <c r="LYJ87"/>
      <c r="LYK87"/>
      <c r="LYL87"/>
      <c r="LYM87"/>
      <c r="LYN87"/>
      <c r="LYO87"/>
      <c r="LYP87"/>
      <c r="LYQ87"/>
      <c r="LYR87"/>
      <c r="LYS87"/>
      <c r="LYT87"/>
      <c r="LYU87"/>
      <c r="LYV87"/>
      <c r="LYW87"/>
      <c r="LYX87"/>
      <c r="LYY87"/>
      <c r="LYZ87"/>
      <c r="LZA87"/>
      <c r="LZB87"/>
      <c r="LZC87"/>
      <c r="LZD87"/>
      <c r="LZE87"/>
      <c r="LZF87"/>
      <c r="LZG87"/>
      <c r="LZH87"/>
      <c r="LZI87"/>
      <c r="LZJ87"/>
      <c r="LZK87"/>
      <c r="LZL87"/>
      <c r="LZM87"/>
      <c r="LZN87"/>
      <c r="LZO87"/>
      <c r="LZP87"/>
      <c r="LZQ87"/>
      <c r="LZR87"/>
      <c r="LZS87"/>
      <c r="LZT87"/>
      <c r="LZU87"/>
      <c r="LZV87"/>
      <c r="LZW87"/>
      <c r="LZX87"/>
      <c r="LZY87"/>
      <c r="LZZ87"/>
      <c r="MAA87"/>
      <c r="MAB87"/>
      <c r="MAC87"/>
      <c r="MAD87"/>
      <c r="MAE87"/>
      <c r="MAF87"/>
      <c r="MAG87"/>
      <c r="MAH87"/>
      <c r="MAI87"/>
      <c r="MAJ87"/>
      <c r="MAK87"/>
      <c r="MAL87"/>
      <c r="MAM87"/>
      <c r="MAN87"/>
      <c r="MAO87"/>
      <c r="MAP87"/>
      <c r="MAQ87"/>
      <c r="MAR87"/>
      <c r="MAS87"/>
      <c r="MAT87"/>
      <c r="MAU87"/>
      <c r="MAV87"/>
      <c r="MAW87"/>
      <c r="MAX87"/>
      <c r="MAY87"/>
      <c r="MAZ87"/>
      <c r="MBA87"/>
      <c r="MBB87"/>
      <c r="MBC87"/>
      <c r="MBD87"/>
      <c r="MBE87"/>
      <c r="MBF87"/>
      <c r="MBG87"/>
      <c r="MBH87"/>
      <c r="MBI87"/>
      <c r="MBJ87"/>
      <c r="MBK87"/>
      <c r="MBL87"/>
      <c r="MBM87"/>
      <c r="MBN87"/>
      <c r="MBO87"/>
      <c r="MBP87"/>
      <c r="MBQ87"/>
      <c r="MBR87"/>
      <c r="MBS87"/>
      <c r="MBT87"/>
      <c r="MBU87"/>
      <c r="MBV87"/>
      <c r="MBW87"/>
      <c r="MBX87"/>
      <c r="MBY87"/>
      <c r="MBZ87"/>
      <c r="MCA87"/>
      <c r="MCB87"/>
      <c r="MCC87"/>
      <c r="MCD87"/>
      <c r="MCE87"/>
      <c r="MCF87"/>
      <c r="MCG87"/>
      <c r="MCH87"/>
      <c r="MCI87"/>
      <c r="MCJ87"/>
      <c r="MCK87"/>
      <c r="MCL87"/>
      <c r="MCM87"/>
      <c r="MCN87"/>
      <c r="MCO87"/>
      <c r="MCP87"/>
      <c r="MCQ87"/>
      <c r="MCR87"/>
      <c r="MCS87"/>
      <c r="MCT87"/>
      <c r="MCU87"/>
      <c r="MCV87"/>
      <c r="MCW87"/>
      <c r="MCX87"/>
      <c r="MCY87"/>
      <c r="MCZ87"/>
      <c r="MDA87"/>
      <c r="MDB87"/>
      <c r="MDC87"/>
      <c r="MDD87"/>
      <c r="MDE87"/>
      <c r="MDF87"/>
      <c r="MDG87"/>
      <c r="MDH87"/>
      <c r="MDI87"/>
      <c r="MDJ87"/>
      <c r="MDK87"/>
      <c r="MDL87"/>
      <c r="MDM87"/>
      <c r="MDN87"/>
      <c r="MDO87"/>
      <c r="MDP87"/>
      <c r="MDQ87"/>
      <c r="MDR87"/>
      <c r="MDS87"/>
      <c r="MDT87"/>
      <c r="MDU87"/>
      <c r="MDV87"/>
      <c r="MDW87"/>
      <c r="MDX87"/>
      <c r="MDY87"/>
      <c r="MDZ87"/>
      <c r="MEA87"/>
      <c r="MEB87"/>
      <c r="MEC87"/>
      <c r="MED87"/>
      <c r="MEE87"/>
      <c r="MEF87"/>
      <c r="MEG87"/>
      <c r="MEH87"/>
      <c r="MEI87"/>
      <c r="MEJ87"/>
      <c r="MEK87"/>
      <c r="MEL87"/>
      <c r="MEM87"/>
      <c r="MEN87"/>
      <c r="MEO87"/>
      <c r="MEP87"/>
      <c r="MEQ87"/>
      <c r="MER87"/>
      <c r="MES87"/>
      <c r="MET87"/>
      <c r="MEU87"/>
      <c r="MEV87"/>
      <c r="MEW87"/>
      <c r="MEX87"/>
      <c r="MEY87"/>
      <c r="MEZ87"/>
      <c r="MFA87"/>
      <c r="MFB87"/>
      <c r="MFC87"/>
      <c r="MFD87"/>
      <c r="MFE87"/>
      <c r="MFF87"/>
      <c r="MFG87"/>
      <c r="MFH87"/>
      <c r="MFI87"/>
      <c r="MFJ87"/>
      <c r="MFK87"/>
      <c r="MFL87"/>
      <c r="MFM87"/>
      <c r="MFN87"/>
      <c r="MFO87"/>
      <c r="MFP87"/>
      <c r="MFQ87"/>
      <c r="MFR87"/>
      <c r="MFS87"/>
      <c r="MFT87"/>
      <c r="MFU87"/>
      <c r="MFV87"/>
      <c r="MFW87"/>
      <c r="MFX87"/>
      <c r="MFY87"/>
      <c r="MFZ87"/>
      <c r="MGA87"/>
      <c r="MGB87"/>
      <c r="MGC87"/>
      <c r="MGD87"/>
      <c r="MGE87"/>
      <c r="MGF87"/>
      <c r="MGG87"/>
      <c r="MGH87"/>
      <c r="MGI87"/>
      <c r="MGJ87"/>
      <c r="MGK87"/>
      <c r="MGL87"/>
      <c r="MGM87"/>
      <c r="MGN87"/>
      <c r="MGO87"/>
      <c r="MGP87"/>
      <c r="MGQ87"/>
      <c r="MGR87"/>
      <c r="MGS87"/>
      <c r="MGT87"/>
      <c r="MGU87"/>
      <c r="MGV87"/>
      <c r="MGW87"/>
      <c r="MGX87"/>
      <c r="MGY87"/>
      <c r="MGZ87"/>
      <c r="MHA87"/>
      <c r="MHB87"/>
      <c r="MHC87"/>
      <c r="MHD87"/>
      <c r="MHE87"/>
      <c r="MHF87"/>
      <c r="MHG87"/>
      <c r="MHH87"/>
      <c r="MHI87"/>
      <c r="MHJ87"/>
      <c r="MHK87"/>
      <c r="MHL87"/>
      <c r="MHM87"/>
      <c r="MHN87"/>
      <c r="MHO87"/>
      <c r="MHP87"/>
      <c r="MHQ87"/>
      <c r="MHR87"/>
      <c r="MHS87"/>
      <c r="MHT87"/>
      <c r="MHU87"/>
      <c r="MHV87"/>
      <c r="MHW87"/>
      <c r="MHX87"/>
      <c r="MHY87"/>
      <c r="MHZ87"/>
      <c r="MIA87"/>
      <c r="MIB87"/>
      <c r="MIC87"/>
      <c r="MID87"/>
      <c r="MIE87"/>
      <c r="MIF87"/>
      <c r="MIG87"/>
      <c r="MIH87"/>
      <c r="MII87"/>
      <c r="MIJ87"/>
      <c r="MIK87"/>
      <c r="MIL87"/>
      <c r="MIM87"/>
      <c r="MIN87"/>
      <c r="MIO87"/>
      <c r="MIP87"/>
      <c r="MIQ87"/>
      <c r="MIR87"/>
      <c r="MIS87"/>
      <c r="MIT87"/>
      <c r="MIU87"/>
      <c r="MIV87"/>
      <c r="MIW87"/>
      <c r="MIX87"/>
      <c r="MIY87"/>
      <c r="MIZ87"/>
      <c r="MJA87"/>
      <c r="MJB87"/>
      <c r="MJC87"/>
      <c r="MJD87"/>
      <c r="MJE87"/>
      <c r="MJF87"/>
      <c r="MJG87"/>
      <c r="MJH87"/>
      <c r="MJI87"/>
      <c r="MJJ87"/>
      <c r="MJK87"/>
      <c r="MJL87"/>
      <c r="MJM87"/>
      <c r="MJN87"/>
      <c r="MJO87"/>
      <c r="MJP87"/>
      <c r="MJQ87"/>
      <c r="MJR87"/>
      <c r="MJS87"/>
      <c r="MJT87"/>
      <c r="MJU87"/>
      <c r="MJV87"/>
      <c r="MJW87"/>
      <c r="MJX87"/>
      <c r="MJY87"/>
      <c r="MJZ87"/>
      <c r="MKA87"/>
      <c r="MKB87"/>
      <c r="MKC87"/>
      <c r="MKD87"/>
      <c r="MKE87"/>
      <c r="MKF87"/>
      <c r="MKG87"/>
      <c r="MKH87"/>
      <c r="MKI87"/>
      <c r="MKJ87"/>
      <c r="MKK87"/>
      <c r="MKL87"/>
      <c r="MKM87"/>
      <c r="MKN87"/>
      <c r="MKO87"/>
      <c r="MKP87"/>
      <c r="MKQ87"/>
      <c r="MKR87"/>
      <c r="MKS87"/>
      <c r="MKT87"/>
      <c r="MKU87"/>
      <c r="MKV87"/>
      <c r="MKW87"/>
      <c r="MKX87"/>
      <c r="MKY87"/>
      <c r="MKZ87"/>
      <c r="MLA87"/>
      <c r="MLB87"/>
      <c r="MLC87"/>
      <c r="MLD87"/>
      <c r="MLE87"/>
      <c r="MLF87"/>
      <c r="MLG87"/>
      <c r="MLH87"/>
      <c r="MLI87"/>
      <c r="MLJ87"/>
      <c r="MLK87"/>
      <c r="MLL87"/>
      <c r="MLM87"/>
      <c r="MLN87"/>
      <c r="MLO87"/>
      <c r="MLP87"/>
      <c r="MLQ87"/>
      <c r="MLR87"/>
      <c r="MLS87"/>
      <c r="MLT87"/>
      <c r="MLU87"/>
      <c r="MLV87"/>
      <c r="MLW87"/>
      <c r="MLX87"/>
      <c r="MLY87"/>
      <c r="MLZ87"/>
      <c r="MMA87"/>
      <c r="MMB87"/>
      <c r="MMC87"/>
      <c r="MMD87"/>
      <c r="MME87"/>
      <c r="MMF87"/>
      <c r="MMG87"/>
      <c r="MMH87"/>
      <c r="MMI87"/>
      <c r="MMJ87"/>
      <c r="MMK87"/>
      <c r="MML87"/>
      <c r="MMM87"/>
      <c r="MMN87"/>
      <c r="MMO87"/>
      <c r="MMP87"/>
      <c r="MMQ87"/>
      <c r="MMR87"/>
      <c r="MMS87"/>
      <c r="MMT87"/>
      <c r="MMU87"/>
      <c r="MMV87"/>
      <c r="MMW87"/>
      <c r="MMX87"/>
      <c r="MMY87"/>
      <c r="MMZ87"/>
      <c r="MNA87"/>
      <c r="MNB87"/>
      <c r="MNC87"/>
      <c r="MND87"/>
      <c r="MNE87"/>
      <c r="MNF87"/>
      <c r="MNG87"/>
      <c r="MNH87"/>
      <c r="MNI87"/>
      <c r="MNJ87"/>
      <c r="MNK87"/>
      <c r="MNL87"/>
      <c r="MNM87"/>
      <c r="MNN87"/>
      <c r="MNO87"/>
      <c r="MNP87"/>
      <c r="MNQ87"/>
      <c r="MNR87"/>
      <c r="MNS87"/>
      <c r="MNT87"/>
      <c r="MNU87"/>
      <c r="MNV87"/>
      <c r="MNW87"/>
      <c r="MNX87"/>
      <c r="MNY87"/>
      <c r="MNZ87"/>
      <c r="MOA87"/>
      <c r="MOB87"/>
      <c r="MOC87"/>
      <c r="MOD87"/>
      <c r="MOE87"/>
      <c r="MOF87"/>
      <c r="MOG87"/>
      <c r="MOH87"/>
      <c r="MOI87"/>
      <c r="MOJ87"/>
      <c r="MOK87"/>
      <c r="MOL87"/>
      <c r="MOM87"/>
      <c r="MON87"/>
      <c r="MOO87"/>
      <c r="MOP87"/>
      <c r="MOQ87"/>
      <c r="MOR87"/>
      <c r="MOS87"/>
      <c r="MOT87"/>
      <c r="MOU87"/>
      <c r="MOV87"/>
      <c r="MOW87"/>
      <c r="MOX87"/>
      <c r="MOY87"/>
      <c r="MOZ87"/>
      <c r="MPA87"/>
      <c r="MPB87"/>
      <c r="MPC87"/>
      <c r="MPD87"/>
      <c r="MPE87"/>
      <c r="MPF87"/>
      <c r="MPG87"/>
      <c r="MPH87"/>
      <c r="MPI87"/>
      <c r="MPJ87"/>
      <c r="MPK87"/>
      <c r="MPL87"/>
      <c r="MPM87"/>
      <c r="MPN87"/>
      <c r="MPO87"/>
      <c r="MPP87"/>
      <c r="MPQ87"/>
      <c r="MPR87"/>
      <c r="MPS87"/>
      <c r="MPT87"/>
      <c r="MPU87"/>
      <c r="MPV87"/>
      <c r="MPW87"/>
      <c r="MPX87"/>
      <c r="MPY87"/>
      <c r="MPZ87"/>
      <c r="MQA87"/>
      <c r="MQB87"/>
      <c r="MQC87"/>
      <c r="MQD87"/>
      <c r="MQE87"/>
      <c r="MQF87"/>
      <c r="MQG87"/>
      <c r="MQH87"/>
      <c r="MQI87"/>
      <c r="MQJ87"/>
      <c r="MQK87"/>
      <c r="MQL87"/>
      <c r="MQM87"/>
      <c r="MQN87"/>
      <c r="MQO87"/>
      <c r="MQP87"/>
      <c r="MQQ87"/>
      <c r="MQR87"/>
      <c r="MQS87"/>
      <c r="MQT87"/>
      <c r="MQU87"/>
      <c r="MQV87"/>
      <c r="MQW87"/>
      <c r="MQX87"/>
      <c r="MQY87"/>
      <c r="MQZ87"/>
      <c r="MRA87"/>
      <c r="MRB87"/>
      <c r="MRC87"/>
      <c r="MRD87"/>
      <c r="MRE87"/>
      <c r="MRF87"/>
      <c r="MRG87"/>
      <c r="MRH87"/>
      <c r="MRI87"/>
      <c r="MRJ87"/>
      <c r="MRK87"/>
      <c r="MRL87"/>
      <c r="MRM87"/>
      <c r="MRN87"/>
      <c r="MRO87"/>
      <c r="MRP87"/>
      <c r="MRQ87"/>
      <c r="MRR87"/>
      <c r="MRS87"/>
      <c r="MRT87"/>
      <c r="MRU87"/>
      <c r="MRV87"/>
      <c r="MRW87"/>
      <c r="MRX87"/>
      <c r="MRY87"/>
      <c r="MRZ87"/>
      <c r="MSA87"/>
      <c r="MSB87"/>
      <c r="MSC87"/>
      <c r="MSD87"/>
      <c r="MSE87"/>
      <c r="MSF87"/>
      <c r="MSG87"/>
      <c r="MSH87"/>
      <c r="MSI87"/>
      <c r="MSJ87"/>
      <c r="MSK87"/>
      <c r="MSL87"/>
      <c r="MSM87"/>
      <c r="MSN87"/>
      <c r="MSO87"/>
      <c r="MSP87"/>
      <c r="MSQ87"/>
      <c r="MSR87"/>
      <c r="MSS87"/>
      <c r="MST87"/>
      <c r="MSU87"/>
      <c r="MSV87"/>
      <c r="MSW87"/>
      <c r="MSX87"/>
      <c r="MSY87"/>
      <c r="MSZ87"/>
      <c r="MTA87"/>
      <c r="MTB87"/>
      <c r="MTC87"/>
      <c r="MTD87"/>
      <c r="MTE87"/>
      <c r="MTF87"/>
      <c r="MTG87"/>
      <c r="MTH87"/>
      <c r="MTI87"/>
      <c r="MTJ87"/>
      <c r="MTK87"/>
      <c r="MTL87"/>
      <c r="MTM87"/>
      <c r="MTN87"/>
      <c r="MTO87"/>
      <c r="MTP87"/>
      <c r="MTQ87"/>
      <c r="MTR87"/>
      <c r="MTS87"/>
      <c r="MTT87"/>
      <c r="MTU87"/>
      <c r="MTV87"/>
      <c r="MTW87"/>
      <c r="MTX87"/>
      <c r="MTY87"/>
      <c r="MTZ87"/>
      <c r="MUA87"/>
      <c r="MUB87"/>
      <c r="MUC87"/>
      <c r="MUD87"/>
      <c r="MUE87"/>
      <c r="MUF87"/>
      <c r="MUG87"/>
      <c r="MUH87"/>
      <c r="MUI87"/>
      <c r="MUJ87"/>
      <c r="MUK87"/>
      <c r="MUL87"/>
      <c r="MUM87"/>
      <c r="MUN87"/>
      <c r="MUO87"/>
      <c r="MUP87"/>
      <c r="MUQ87"/>
      <c r="MUR87"/>
      <c r="MUS87"/>
      <c r="MUT87"/>
      <c r="MUU87"/>
      <c r="MUV87"/>
      <c r="MUW87"/>
      <c r="MUX87"/>
      <c r="MUY87"/>
      <c r="MUZ87"/>
      <c r="MVA87"/>
      <c r="MVB87"/>
      <c r="MVC87"/>
      <c r="MVD87"/>
      <c r="MVE87"/>
      <c r="MVF87"/>
      <c r="MVG87"/>
      <c r="MVH87"/>
      <c r="MVI87"/>
      <c r="MVJ87"/>
      <c r="MVK87"/>
      <c r="MVL87"/>
      <c r="MVM87"/>
      <c r="MVN87"/>
      <c r="MVO87"/>
      <c r="MVP87"/>
      <c r="MVQ87"/>
      <c r="MVR87"/>
      <c r="MVS87"/>
      <c r="MVT87"/>
      <c r="MVU87"/>
      <c r="MVV87"/>
      <c r="MVW87"/>
      <c r="MVX87"/>
      <c r="MVY87"/>
      <c r="MVZ87"/>
      <c r="MWA87"/>
      <c r="MWB87"/>
      <c r="MWC87"/>
      <c r="MWD87"/>
      <c r="MWE87"/>
      <c r="MWF87"/>
      <c r="MWG87"/>
      <c r="MWH87"/>
      <c r="MWI87"/>
      <c r="MWJ87"/>
      <c r="MWK87"/>
      <c r="MWL87"/>
      <c r="MWM87"/>
      <c r="MWN87"/>
      <c r="MWO87"/>
      <c r="MWP87"/>
      <c r="MWQ87"/>
      <c r="MWR87"/>
      <c r="MWS87"/>
      <c r="MWT87"/>
      <c r="MWU87"/>
      <c r="MWV87"/>
      <c r="MWW87"/>
      <c r="MWX87"/>
      <c r="MWY87"/>
      <c r="MWZ87"/>
      <c r="MXA87"/>
      <c r="MXB87"/>
      <c r="MXC87"/>
      <c r="MXD87"/>
      <c r="MXE87"/>
      <c r="MXF87"/>
      <c r="MXG87"/>
      <c r="MXH87"/>
      <c r="MXI87"/>
      <c r="MXJ87"/>
      <c r="MXK87"/>
      <c r="MXL87"/>
      <c r="MXM87"/>
      <c r="MXN87"/>
      <c r="MXO87"/>
      <c r="MXP87"/>
      <c r="MXQ87"/>
      <c r="MXR87"/>
      <c r="MXS87"/>
      <c r="MXT87"/>
      <c r="MXU87"/>
      <c r="MXV87"/>
      <c r="MXW87"/>
      <c r="MXX87"/>
      <c r="MXY87"/>
      <c r="MXZ87"/>
      <c r="MYA87"/>
      <c r="MYB87"/>
      <c r="MYC87"/>
      <c r="MYD87"/>
      <c r="MYE87"/>
      <c r="MYF87"/>
      <c r="MYG87"/>
      <c r="MYH87"/>
      <c r="MYI87"/>
      <c r="MYJ87"/>
      <c r="MYK87"/>
      <c r="MYL87"/>
      <c r="MYM87"/>
      <c r="MYN87"/>
      <c r="MYO87"/>
      <c r="MYP87"/>
      <c r="MYQ87"/>
      <c r="MYR87"/>
      <c r="MYS87"/>
      <c r="MYT87"/>
      <c r="MYU87"/>
      <c r="MYV87"/>
      <c r="MYW87"/>
      <c r="MYX87"/>
      <c r="MYY87"/>
      <c r="MYZ87"/>
      <c r="MZA87"/>
      <c r="MZB87"/>
      <c r="MZC87"/>
      <c r="MZD87"/>
      <c r="MZE87"/>
      <c r="MZF87"/>
      <c r="MZG87"/>
      <c r="MZH87"/>
      <c r="MZI87"/>
      <c r="MZJ87"/>
      <c r="MZK87"/>
      <c r="MZL87"/>
      <c r="MZM87"/>
      <c r="MZN87"/>
      <c r="MZO87"/>
      <c r="MZP87"/>
      <c r="MZQ87"/>
      <c r="MZR87"/>
      <c r="MZS87"/>
      <c r="MZT87"/>
      <c r="MZU87"/>
      <c r="MZV87"/>
      <c r="MZW87"/>
      <c r="MZX87"/>
      <c r="MZY87"/>
      <c r="MZZ87"/>
      <c r="NAA87"/>
      <c r="NAB87"/>
      <c r="NAC87"/>
      <c r="NAD87"/>
      <c r="NAE87"/>
      <c r="NAF87"/>
      <c r="NAG87"/>
      <c r="NAH87"/>
      <c r="NAI87"/>
      <c r="NAJ87"/>
      <c r="NAK87"/>
      <c r="NAL87"/>
      <c r="NAM87"/>
      <c r="NAN87"/>
      <c r="NAO87"/>
      <c r="NAP87"/>
      <c r="NAQ87"/>
      <c r="NAR87"/>
      <c r="NAS87"/>
      <c r="NAT87"/>
      <c r="NAU87"/>
      <c r="NAV87"/>
      <c r="NAW87"/>
      <c r="NAX87"/>
      <c r="NAY87"/>
      <c r="NAZ87"/>
      <c r="NBA87"/>
      <c r="NBB87"/>
      <c r="NBC87"/>
      <c r="NBD87"/>
      <c r="NBE87"/>
      <c r="NBF87"/>
      <c r="NBG87"/>
      <c r="NBH87"/>
      <c r="NBI87"/>
      <c r="NBJ87"/>
      <c r="NBK87"/>
      <c r="NBL87"/>
      <c r="NBM87"/>
      <c r="NBN87"/>
      <c r="NBO87"/>
      <c r="NBP87"/>
      <c r="NBQ87"/>
      <c r="NBR87"/>
      <c r="NBS87"/>
      <c r="NBT87"/>
      <c r="NBU87"/>
      <c r="NBV87"/>
      <c r="NBW87"/>
      <c r="NBX87"/>
      <c r="NBY87"/>
      <c r="NBZ87"/>
      <c r="NCA87"/>
      <c r="NCB87"/>
      <c r="NCC87"/>
      <c r="NCD87"/>
      <c r="NCE87"/>
      <c r="NCF87"/>
      <c r="NCG87"/>
      <c r="NCH87"/>
      <c r="NCI87"/>
      <c r="NCJ87"/>
      <c r="NCK87"/>
      <c r="NCL87"/>
      <c r="NCM87"/>
      <c r="NCN87"/>
      <c r="NCO87"/>
      <c r="NCP87"/>
      <c r="NCQ87"/>
      <c r="NCR87"/>
      <c r="NCS87"/>
      <c r="NCT87"/>
      <c r="NCU87"/>
      <c r="NCV87"/>
      <c r="NCW87"/>
      <c r="NCX87"/>
      <c r="NCY87"/>
      <c r="NCZ87"/>
      <c r="NDA87"/>
      <c r="NDB87"/>
      <c r="NDC87"/>
      <c r="NDD87"/>
      <c r="NDE87"/>
      <c r="NDF87"/>
      <c r="NDG87"/>
      <c r="NDH87"/>
      <c r="NDI87"/>
      <c r="NDJ87"/>
      <c r="NDK87"/>
      <c r="NDL87"/>
      <c r="NDM87"/>
      <c r="NDN87"/>
      <c r="NDO87"/>
      <c r="NDP87"/>
      <c r="NDQ87"/>
      <c r="NDR87"/>
      <c r="NDS87"/>
      <c r="NDT87"/>
      <c r="NDU87"/>
      <c r="NDV87"/>
      <c r="NDW87"/>
      <c r="NDX87"/>
      <c r="NDY87"/>
      <c r="NDZ87"/>
      <c r="NEA87"/>
      <c r="NEB87"/>
      <c r="NEC87"/>
      <c r="NED87"/>
      <c r="NEE87"/>
      <c r="NEF87"/>
      <c r="NEG87"/>
      <c r="NEH87"/>
      <c r="NEI87"/>
      <c r="NEJ87"/>
      <c r="NEK87"/>
      <c r="NEL87"/>
      <c r="NEM87"/>
      <c r="NEN87"/>
      <c r="NEO87"/>
      <c r="NEP87"/>
      <c r="NEQ87"/>
      <c r="NER87"/>
      <c r="NES87"/>
      <c r="NET87"/>
      <c r="NEU87"/>
      <c r="NEV87"/>
      <c r="NEW87"/>
      <c r="NEX87"/>
      <c r="NEY87"/>
      <c r="NEZ87"/>
      <c r="NFA87"/>
      <c r="NFB87"/>
      <c r="NFC87"/>
      <c r="NFD87"/>
      <c r="NFE87"/>
      <c r="NFF87"/>
      <c r="NFG87"/>
      <c r="NFH87"/>
      <c r="NFI87"/>
      <c r="NFJ87"/>
      <c r="NFK87"/>
      <c r="NFL87"/>
      <c r="NFM87"/>
      <c r="NFN87"/>
      <c r="NFO87"/>
      <c r="NFP87"/>
      <c r="NFQ87"/>
      <c r="NFR87"/>
      <c r="NFS87"/>
      <c r="NFT87"/>
      <c r="NFU87"/>
      <c r="NFV87"/>
      <c r="NFW87"/>
      <c r="NFX87"/>
      <c r="NFY87"/>
      <c r="NFZ87"/>
      <c r="NGA87"/>
      <c r="NGB87"/>
      <c r="NGC87"/>
      <c r="NGD87"/>
      <c r="NGE87"/>
      <c r="NGF87"/>
      <c r="NGG87"/>
      <c r="NGH87"/>
      <c r="NGI87"/>
      <c r="NGJ87"/>
      <c r="NGK87"/>
      <c r="NGL87"/>
      <c r="NGM87"/>
      <c r="NGN87"/>
      <c r="NGO87"/>
      <c r="NGP87"/>
      <c r="NGQ87"/>
      <c r="NGR87"/>
      <c r="NGS87"/>
      <c r="NGT87"/>
      <c r="NGU87"/>
      <c r="NGV87"/>
      <c r="NGW87"/>
      <c r="NGX87"/>
      <c r="NGY87"/>
      <c r="NGZ87"/>
      <c r="NHA87"/>
      <c r="NHB87"/>
      <c r="NHC87"/>
      <c r="NHD87"/>
      <c r="NHE87"/>
      <c r="NHF87"/>
      <c r="NHG87"/>
      <c r="NHH87"/>
      <c r="NHI87"/>
      <c r="NHJ87"/>
      <c r="NHK87"/>
      <c r="NHL87"/>
      <c r="NHM87"/>
      <c r="NHN87"/>
      <c r="NHO87"/>
      <c r="NHP87"/>
      <c r="NHQ87"/>
      <c r="NHR87"/>
      <c r="NHS87"/>
      <c r="NHT87"/>
      <c r="NHU87"/>
      <c r="NHV87"/>
      <c r="NHW87"/>
      <c r="NHX87"/>
      <c r="NHY87"/>
      <c r="NHZ87"/>
      <c r="NIA87"/>
      <c r="NIB87"/>
      <c r="NIC87"/>
      <c r="NID87"/>
      <c r="NIE87"/>
      <c r="NIF87"/>
      <c r="NIG87"/>
      <c r="NIH87"/>
      <c r="NII87"/>
      <c r="NIJ87"/>
      <c r="NIK87"/>
      <c r="NIL87"/>
      <c r="NIM87"/>
      <c r="NIN87"/>
      <c r="NIO87"/>
      <c r="NIP87"/>
      <c r="NIQ87"/>
      <c r="NIR87"/>
      <c r="NIS87"/>
      <c r="NIT87"/>
      <c r="NIU87"/>
      <c r="NIV87"/>
      <c r="NIW87"/>
      <c r="NIX87"/>
      <c r="NIY87"/>
      <c r="NIZ87"/>
      <c r="NJA87"/>
      <c r="NJB87"/>
      <c r="NJC87"/>
      <c r="NJD87"/>
      <c r="NJE87"/>
      <c r="NJF87"/>
      <c r="NJG87"/>
      <c r="NJH87"/>
      <c r="NJI87"/>
      <c r="NJJ87"/>
      <c r="NJK87"/>
      <c r="NJL87"/>
      <c r="NJM87"/>
      <c r="NJN87"/>
      <c r="NJO87"/>
      <c r="NJP87"/>
      <c r="NJQ87"/>
      <c r="NJR87"/>
      <c r="NJS87"/>
      <c r="NJT87"/>
      <c r="NJU87"/>
      <c r="NJV87"/>
      <c r="NJW87"/>
      <c r="NJX87"/>
      <c r="NJY87"/>
      <c r="NJZ87"/>
      <c r="NKA87"/>
      <c r="NKB87"/>
      <c r="NKC87"/>
      <c r="NKD87"/>
      <c r="NKE87"/>
      <c r="NKF87"/>
      <c r="NKG87"/>
      <c r="NKH87"/>
      <c r="NKI87"/>
      <c r="NKJ87"/>
      <c r="NKK87"/>
      <c r="NKL87"/>
      <c r="NKM87"/>
      <c r="NKN87"/>
      <c r="NKO87"/>
      <c r="NKP87"/>
      <c r="NKQ87"/>
      <c r="NKR87"/>
      <c r="NKS87"/>
      <c r="NKT87"/>
      <c r="NKU87"/>
      <c r="NKV87"/>
      <c r="NKW87"/>
      <c r="NKX87"/>
      <c r="NKY87"/>
      <c r="NKZ87"/>
      <c r="NLA87"/>
      <c r="NLB87"/>
      <c r="NLC87"/>
      <c r="NLD87"/>
      <c r="NLE87"/>
      <c r="NLF87"/>
      <c r="NLG87"/>
      <c r="NLH87"/>
      <c r="NLI87"/>
      <c r="NLJ87"/>
      <c r="NLK87"/>
      <c r="NLL87"/>
      <c r="NLM87"/>
      <c r="NLN87"/>
      <c r="NLO87"/>
      <c r="NLP87"/>
      <c r="NLQ87"/>
      <c r="NLR87"/>
      <c r="NLS87"/>
      <c r="NLT87"/>
      <c r="NLU87"/>
      <c r="NLV87"/>
      <c r="NLW87"/>
      <c r="NLX87"/>
      <c r="NLY87"/>
      <c r="NLZ87"/>
      <c r="NMA87"/>
      <c r="NMB87"/>
      <c r="NMC87"/>
      <c r="NMD87"/>
      <c r="NME87"/>
      <c r="NMF87"/>
      <c r="NMG87"/>
      <c r="NMH87"/>
      <c r="NMI87"/>
      <c r="NMJ87"/>
      <c r="NMK87"/>
      <c r="NML87"/>
      <c r="NMM87"/>
      <c r="NMN87"/>
      <c r="NMO87"/>
      <c r="NMP87"/>
      <c r="NMQ87"/>
      <c r="NMR87"/>
      <c r="NMS87"/>
      <c r="NMT87"/>
      <c r="NMU87"/>
      <c r="NMV87"/>
      <c r="NMW87"/>
      <c r="NMX87"/>
      <c r="NMY87"/>
      <c r="NMZ87"/>
      <c r="NNA87"/>
      <c r="NNB87"/>
      <c r="NNC87"/>
      <c r="NND87"/>
      <c r="NNE87"/>
      <c r="NNF87"/>
      <c r="NNG87"/>
      <c r="NNH87"/>
      <c r="NNI87"/>
      <c r="NNJ87"/>
      <c r="NNK87"/>
      <c r="NNL87"/>
      <c r="NNM87"/>
      <c r="NNN87"/>
      <c r="NNO87"/>
      <c r="NNP87"/>
      <c r="NNQ87"/>
      <c r="NNR87"/>
      <c r="NNS87"/>
      <c r="NNT87"/>
      <c r="NNU87"/>
      <c r="NNV87"/>
      <c r="NNW87"/>
      <c r="NNX87"/>
      <c r="NNY87"/>
      <c r="NNZ87"/>
      <c r="NOA87"/>
      <c r="NOB87"/>
      <c r="NOC87"/>
      <c r="NOD87"/>
      <c r="NOE87"/>
      <c r="NOF87"/>
      <c r="NOG87"/>
      <c r="NOH87"/>
      <c r="NOI87"/>
      <c r="NOJ87"/>
      <c r="NOK87"/>
      <c r="NOL87"/>
      <c r="NOM87"/>
      <c r="NON87"/>
      <c r="NOO87"/>
      <c r="NOP87"/>
      <c r="NOQ87"/>
      <c r="NOR87"/>
      <c r="NOS87"/>
      <c r="NOT87"/>
      <c r="NOU87"/>
      <c r="NOV87"/>
      <c r="NOW87"/>
      <c r="NOX87"/>
      <c r="NOY87"/>
      <c r="NOZ87"/>
      <c r="NPA87"/>
      <c r="NPB87"/>
      <c r="NPC87"/>
      <c r="NPD87"/>
      <c r="NPE87"/>
      <c r="NPF87"/>
      <c r="NPG87"/>
      <c r="NPH87"/>
      <c r="NPI87"/>
      <c r="NPJ87"/>
      <c r="NPK87"/>
      <c r="NPL87"/>
      <c r="NPM87"/>
      <c r="NPN87"/>
      <c r="NPO87"/>
      <c r="NPP87"/>
      <c r="NPQ87"/>
      <c r="NPR87"/>
      <c r="NPS87"/>
      <c r="NPT87"/>
      <c r="NPU87"/>
      <c r="NPV87"/>
      <c r="NPW87"/>
      <c r="NPX87"/>
      <c r="NPY87"/>
      <c r="NPZ87"/>
      <c r="NQA87"/>
      <c r="NQB87"/>
      <c r="NQC87"/>
      <c r="NQD87"/>
      <c r="NQE87"/>
      <c r="NQF87"/>
      <c r="NQG87"/>
      <c r="NQH87"/>
      <c r="NQI87"/>
      <c r="NQJ87"/>
      <c r="NQK87"/>
      <c r="NQL87"/>
      <c r="NQM87"/>
      <c r="NQN87"/>
      <c r="NQO87"/>
      <c r="NQP87"/>
      <c r="NQQ87"/>
      <c r="NQR87"/>
      <c r="NQS87"/>
      <c r="NQT87"/>
      <c r="NQU87"/>
      <c r="NQV87"/>
      <c r="NQW87"/>
      <c r="NQX87"/>
      <c r="NQY87"/>
      <c r="NQZ87"/>
      <c r="NRA87"/>
      <c r="NRB87"/>
      <c r="NRC87"/>
      <c r="NRD87"/>
      <c r="NRE87"/>
      <c r="NRF87"/>
      <c r="NRG87"/>
      <c r="NRH87"/>
      <c r="NRI87"/>
      <c r="NRJ87"/>
      <c r="NRK87"/>
      <c r="NRL87"/>
      <c r="NRM87"/>
      <c r="NRN87"/>
      <c r="NRO87"/>
      <c r="NRP87"/>
      <c r="NRQ87"/>
      <c r="NRR87"/>
      <c r="NRS87"/>
      <c r="NRT87"/>
      <c r="NRU87"/>
      <c r="NRV87"/>
      <c r="NRW87"/>
      <c r="NRX87"/>
      <c r="NRY87"/>
      <c r="NRZ87"/>
      <c r="NSA87"/>
      <c r="NSB87"/>
      <c r="NSC87"/>
      <c r="NSD87"/>
      <c r="NSE87"/>
      <c r="NSF87"/>
      <c r="NSG87"/>
      <c r="NSH87"/>
      <c r="NSI87"/>
      <c r="NSJ87"/>
      <c r="NSK87"/>
      <c r="NSL87"/>
      <c r="NSM87"/>
      <c r="NSN87"/>
      <c r="NSO87"/>
      <c r="NSP87"/>
      <c r="NSQ87"/>
      <c r="NSR87"/>
      <c r="NSS87"/>
      <c r="NST87"/>
      <c r="NSU87"/>
      <c r="NSV87"/>
      <c r="NSW87"/>
      <c r="NSX87"/>
      <c r="NSY87"/>
      <c r="NSZ87"/>
      <c r="NTA87"/>
      <c r="NTB87"/>
      <c r="NTC87"/>
      <c r="NTD87"/>
      <c r="NTE87"/>
      <c r="NTF87"/>
      <c r="NTG87"/>
      <c r="NTH87"/>
      <c r="NTI87"/>
      <c r="NTJ87"/>
      <c r="NTK87"/>
      <c r="NTL87"/>
      <c r="NTM87"/>
      <c r="NTN87"/>
      <c r="NTO87"/>
      <c r="NTP87"/>
      <c r="NTQ87"/>
      <c r="NTR87"/>
      <c r="NTS87"/>
      <c r="NTT87"/>
      <c r="NTU87"/>
      <c r="NTV87"/>
      <c r="NTW87"/>
      <c r="NTX87"/>
      <c r="NTY87"/>
      <c r="NTZ87"/>
      <c r="NUA87"/>
      <c r="NUB87"/>
      <c r="NUC87"/>
      <c r="NUD87"/>
      <c r="NUE87"/>
      <c r="NUF87"/>
      <c r="NUG87"/>
      <c r="NUH87"/>
      <c r="NUI87"/>
      <c r="NUJ87"/>
      <c r="NUK87"/>
      <c r="NUL87"/>
      <c r="NUM87"/>
      <c r="NUN87"/>
      <c r="NUO87"/>
      <c r="NUP87"/>
      <c r="NUQ87"/>
      <c r="NUR87"/>
      <c r="NUS87"/>
      <c r="NUT87"/>
      <c r="NUU87"/>
      <c r="NUV87"/>
      <c r="NUW87"/>
      <c r="NUX87"/>
      <c r="NUY87"/>
      <c r="NUZ87"/>
      <c r="NVA87"/>
      <c r="NVB87"/>
      <c r="NVC87"/>
      <c r="NVD87"/>
      <c r="NVE87"/>
      <c r="NVF87"/>
      <c r="NVG87"/>
      <c r="NVH87"/>
      <c r="NVI87"/>
      <c r="NVJ87"/>
      <c r="NVK87"/>
      <c r="NVL87"/>
      <c r="NVM87"/>
      <c r="NVN87"/>
      <c r="NVO87"/>
      <c r="NVP87"/>
      <c r="NVQ87"/>
      <c r="NVR87"/>
      <c r="NVS87"/>
      <c r="NVT87"/>
      <c r="NVU87"/>
      <c r="NVV87"/>
      <c r="NVW87"/>
      <c r="NVX87"/>
      <c r="NVY87"/>
      <c r="NVZ87"/>
      <c r="NWA87"/>
      <c r="NWB87"/>
      <c r="NWC87"/>
      <c r="NWD87"/>
      <c r="NWE87"/>
      <c r="NWF87"/>
      <c r="NWG87"/>
      <c r="NWH87"/>
      <c r="NWI87"/>
      <c r="NWJ87"/>
      <c r="NWK87"/>
      <c r="NWL87"/>
      <c r="NWM87"/>
      <c r="NWN87"/>
      <c r="NWO87"/>
      <c r="NWP87"/>
      <c r="NWQ87"/>
      <c r="NWR87"/>
      <c r="NWS87"/>
      <c r="NWT87"/>
      <c r="NWU87"/>
      <c r="NWV87"/>
      <c r="NWW87"/>
      <c r="NWX87"/>
      <c r="NWY87"/>
      <c r="NWZ87"/>
      <c r="NXA87"/>
      <c r="NXB87"/>
      <c r="NXC87"/>
      <c r="NXD87"/>
      <c r="NXE87"/>
      <c r="NXF87"/>
      <c r="NXG87"/>
      <c r="NXH87"/>
      <c r="NXI87"/>
      <c r="NXJ87"/>
      <c r="NXK87"/>
      <c r="NXL87"/>
      <c r="NXM87"/>
      <c r="NXN87"/>
      <c r="NXO87"/>
      <c r="NXP87"/>
      <c r="NXQ87"/>
      <c r="NXR87"/>
      <c r="NXS87"/>
      <c r="NXT87"/>
      <c r="NXU87"/>
      <c r="NXV87"/>
      <c r="NXW87"/>
      <c r="NXX87"/>
      <c r="NXY87"/>
      <c r="NXZ87"/>
      <c r="NYA87"/>
      <c r="NYB87"/>
      <c r="NYC87"/>
      <c r="NYD87"/>
      <c r="NYE87"/>
      <c r="NYF87"/>
      <c r="NYG87"/>
      <c r="NYH87"/>
      <c r="NYI87"/>
      <c r="NYJ87"/>
      <c r="NYK87"/>
      <c r="NYL87"/>
      <c r="NYM87"/>
      <c r="NYN87"/>
      <c r="NYO87"/>
      <c r="NYP87"/>
      <c r="NYQ87"/>
      <c r="NYR87"/>
      <c r="NYS87"/>
      <c r="NYT87"/>
      <c r="NYU87"/>
      <c r="NYV87"/>
      <c r="NYW87"/>
      <c r="NYX87"/>
      <c r="NYY87"/>
      <c r="NYZ87"/>
      <c r="NZA87"/>
      <c r="NZB87"/>
      <c r="NZC87"/>
      <c r="NZD87"/>
      <c r="NZE87"/>
      <c r="NZF87"/>
      <c r="NZG87"/>
      <c r="NZH87"/>
      <c r="NZI87"/>
      <c r="NZJ87"/>
      <c r="NZK87"/>
      <c r="NZL87"/>
      <c r="NZM87"/>
      <c r="NZN87"/>
      <c r="NZO87"/>
      <c r="NZP87"/>
      <c r="NZQ87"/>
      <c r="NZR87"/>
      <c r="NZS87"/>
      <c r="NZT87"/>
      <c r="NZU87"/>
      <c r="NZV87"/>
      <c r="NZW87"/>
      <c r="NZX87"/>
      <c r="NZY87"/>
      <c r="NZZ87"/>
      <c r="OAA87"/>
      <c r="OAB87"/>
      <c r="OAC87"/>
      <c r="OAD87"/>
      <c r="OAE87"/>
      <c r="OAF87"/>
      <c r="OAG87"/>
      <c r="OAH87"/>
      <c r="OAI87"/>
      <c r="OAJ87"/>
      <c r="OAK87"/>
      <c r="OAL87"/>
      <c r="OAM87"/>
      <c r="OAN87"/>
      <c r="OAO87"/>
      <c r="OAP87"/>
      <c r="OAQ87"/>
      <c r="OAR87"/>
      <c r="OAS87"/>
      <c r="OAT87"/>
      <c r="OAU87"/>
      <c r="OAV87"/>
      <c r="OAW87"/>
      <c r="OAX87"/>
      <c r="OAY87"/>
      <c r="OAZ87"/>
      <c r="OBA87"/>
      <c r="OBB87"/>
      <c r="OBC87"/>
      <c r="OBD87"/>
      <c r="OBE87"/>
      <c r="OBF87"/>
      <c r="OBG87"/>
      <c r="OBH87"/>
      <c r="OBI87"/>
      <c r="OBJ87"/>
      <c r="OBK87"/>
      <c r="OBL87"/>
      <c r="OBM87"/>
      <c r="OBN87"/>
      <c r="OBO87"/>
      <c r="OBP87"/>
      <c r="OBQ87"/>
      <c r="OBR87"/>
      <c r="OBS87"/>
      <c r="OBT87"/>
      <c r="OBU87"/>
      <c r="OBV87"/>
      <c r="OBW87"/>
      <c r="OBX87"/>
      <c r="OBY87"/>
      <c r="OBZ87"/>
      <c r="OCA87"/>
      <c r="OCB87"/>
      <c r="OCC87"/>
      <c r="OCD87"/>
      <c r="OCE87"/>
      <c r="OCF87"/>
      <c r="OCG87"/>
      <c r="OCH87"/>
      <c r="OCI87"/>
      <c r="OCJ87"/>
      <c r="OCK87"/>
      <c r="OCL87"/>
      <c r="OCM87"/>
      <c r="OCN87"/>
      <c r="OCO87"/>
      <c r="OCP87"/>
      <c r="OCQ87"/>
      <c r="OCR87"/>
      <c r="OCS87"/>
      <c r="OCT87"/>
      <c r="OCU87"/>
      <c r="OCV87"/>
      <c r="OCW87"/>
      <c r="OCX87"/>
      <c r="OCY87"/>
      <c r="OCZ87"/>
      <c r="ODA87"/>
      <c r="ODB87"/>
      <c r="ODC87"/>
      <c r="ODD87"/>
      <c r="ODE87"/>
      <c r="ODF87"/>
      <c r="ODG87"/>
      <c r="ODH87"/>
      <c r="ODI87"/>
      <c r="ODJ87"/>
      <c r="ODK87"/>
      <c r="ODL87"/>
      <c r="ODM87"/>
      <c r="ODN87"/>
      <c r="ODO87"/>
      <c r="ODP87"/>
      <c r="ODQ87"/>
      <c r="ODR87"/>
      <c r="ODS87"/>
      <c r="ODT87"/>
      <c r="ODU87"/>
      <c r="ODV87"/>
      <c r="ODW87"/>
      <c r="ODX87"/>
      <c r="ODY87"/>
      <c r="ODZ87"/>
      <c r="OEA87"/>
      <c r="OEB87"/>
      <c r="OEC87"/>
      <c r="OED87"/>
      <c r="OEE87"/>
      <c r="OEF87"/>
      <c r="OEG87"/>
      <c r="OEH87"/>
      <c r="OEI87"/>
      <c r="OEJ87"/>
      <c r="OEK87"/>
      <c r="OEL87"/>
      <c r="OEM87"/>
      <c r="OEN87"/>
      <c r="OEO87"/>
      <c r="OEP87"/>
      <c r="OEQ87"/>
      <c r="OER87"/>
      <c r="OES87"/>
      <c r="OET87"/>
      <c r="OEU87"/>
      <c r="OEV87"/>
      <c r="OEW87"/>
      <c r="OEX87"/>
      <c r="OEY87"/>
      <c r="OEZ87"/>
      <c r="OFA87"/>
      <c r="OFB87"/>
      <c r="OFC87"/>
      <c r="OFD87"/>
      <c r="OFE87"/>
      <c r="OFF87"/>
      <c r="OFG87"/>
      <c r="OFH87"/>
      <c r="OFI87"/>
      <c r="OFJ87"/>
      <c r="OFK87"/>
      <c r="OFL87"/>
      <c r="OFM87"/>
      <c r="OFN87"/>
      <c r="OFO87"/>
      <c r="OFP87"/>
      <c r="OFQ87"/>
      <c r="OFR87"/>
      <c r="OFS87"/>
      <c r="OFT87"/>
      <c r="OFU87"/>
      <c r="OFV87"/>
      <c r="OFW87"/>
      <c r="OFX87"/>
      <c r="OFY87"/>
      <c r="OFZ87"/>
      <c r="OGA87"/>
      <c r="OGB87"/>
      <c r="OGC87"/>
      <c r="OGD87"/>
      <c r="OGE87"/>
      <c r="OGF87"/>
      <c r="OGG87"/>
      <c r="OGH87"/>
      <c r="OGI87"/>
      <c r="OGJ87"/>
      <c r="OGK87"/>
      <c r="OGL87"/>
      <c r="OGM87"/>
      <c r="OGN87"/>
      <c r="OGO87"/>
      <c r="OGP87"/>
      <c r="OGQ87"/>
      <c r="OGR87"/>
      <c r="OGS87"/>
      <c r="OGT87"/>
      <c r="OGU87"/>
      <c r="OGV87"/>
      <c r="OGW87"/>
      <c r="OGX87"/>
      <c r="OGY87"/>
      <c r="OGZ87"/>
      <c r="OHA87"/>
      <c r="OHB87"/>
      <c r="OHC87"/>
      <c r="OHD87"/>
      <c r="OHE87"/>
      <c r="OHF87"/>
      <c r="OHG87"/>
      <c r="OHH87"/>
      <c r="OHI87"/>
      <c r="OHJ87"/>
      <c r="OHK87"/>
      <c r="OHL87"/>
      <c r="OHM87"/>
      <c r="OHN87"/>
      <c r="OHO87"/>
      <c r="OHP87"/>
      <c r="OHQ87"/>
      <c r="OHR87"/>
      <c r="OHS87"/>
      <c r="OHT87"/>
      <c r="OHU87"/>
      <c r="OHV87"/>
      <c r="OHW87"/>
      <c r="OHX87"/>
      <c r="OHY87"/>
      <c r="OHZ87"/>
      <c r="OIA87"/>
      <c r="OIB87"/>
      <c r="OIC87"/>
      <c r="OID87"/>
      <c r="OIE87"/>
      <c r="OIF87"/>
      <c r="OIG87"/>
      <c r="OIH87"/>
      <c r="OII87"/>
      <c r="OIJ87"/>
      <c r="OIK87"/>
      <c r="OIL87"/>
      <c r="OIM87"/>
      <c r="OIN87"/>
      <c r="OIO87"/>
      <c r="OIP87"/>
      <c r="OIQ87"/>
      <c r="OIR87"/>
      <c r="OIS87"/>
      <c r="OIT87"/>
      <c r="OIU87"/>
      <c r="OIV87"/>
      <c r="OIW87"/>
      <c r="OIX87"/>
      <c r="OIY87"/>
      <c r="OIZ87"/>
      <c r="OJA87"/>
      <c r="OJB87"/>
      <c r="OJC87"/>
      <c r="OJD87"/>
      <c r="OJE87"/>
      <c r="OJF87"/>
      <c r="OJG87"/>
      <c r="OJH87"/>
      <c r="OJI87"/>
      <c r="OJJ87"/>
      <c r="OJK87"/>
      <c r="OJL87"/>
      <c r="OJM87"/>
      <c r="OJN87"/>
      <c r="OJO87"/>
      <c r="OJP87"/>
      <c r="OJQ87"/>
      <c r="OJR87"/>
      <c r="OJS87"/>
      <c r="OJT87"/>
      <c r="OJU87"/>
      <c r="OJV87"/>
      <c r="OJW87"/>
      <c r="OJX87"/>
      <c r="OJY87"/>
      <c r="OJZ87"/>
      <c r="OKA87"/>
      <c r="OKB87"/>
      <c r="OKC87"/>
      <c r="OKD87"/>
      <c r="OKE87"/>
      <c r="OKF87"/>
      <c r="OKG87"/>
      <c r="OKH87"/>
      <c r="OKI87"/>
      <c r="OKJ87"/>
      <c r="OKK87"/>
      <c r="OKL87"/>
      <c r="OKM87"/>
      <c r="OKN87"/>
      <c r="OKO87"/>
      <c r="OKP87"/>
      <c r="OKQ87"/>
      <c r="OKR87"/>
      <c r="OKS87"/>
      <c r="OKT87"/>
      <c r="OKU87"/>
      <c r="OKV87"/>
      <c r="OKW87"/>
      <c r="OKX87"/>
      <c r="OKY87"/>
      <c r="OKZ87"/>
      <c r="OLA87"/>
      <c r="OLB87"/>
      <c r="OLC87"/>
      <c r="OLD87"/>
      <c r="OLE87"/>
      <c r="OLF87"/>
      <c r="OLG87"/>
      <c r="OLH87"/>
      <c r="OLI87"/>
      <c r="OLJ87"/>
      <c r="OLK87"/>
      <c r="OLL87"/>
      <c r="OLM87"/>
      <c r="OLN87"/>
      <c r="OLO87"/>
      <c r="OLP87"/>
      <c r="OLQ87"/>
      <c r="OLR87"/>
      <c r="OLS87"/>
      <c r="OLT87"/>
      <c r="OLU87"/>
      <c r="OLV87"/>
      <c r="OLW87"/>
      <c r="OLX87"/>
      <c r="OLY87"/>
      <c r="OLZ87"/>
      <c r="OMA87"/>
      <c r="OMB87"/>
      <c r="OMC87"/>
      <c r="OMD87"/>
      <c r="OME87"/>
      <c r="OMF87"/>
      <c r="OMG87"/>
      <c r="OMH87"/>
      <c r="OMI87"/>
      <c r="OMJ87"/>
      <c r="OMK87"/>
      <c r="OML87"/>
      <c r="OMM87"/>
      <c r="OMN87"/>
      <c r="OMO87"/>
      <c r="OMP87"/>
      <c r="OMQ87"/>
      <c r="OMR87"/>
      <c r="OMS87"/>
      <c r="OMT87"/>
      <c r="OMU87"/>
      <c r="OMV87"/>
      <c r="OMW87"/>
      <c r="OMX87"/>
      <c r="OMY87"/>
      <c r="OMZ87"/>
      <c r="ONA87"/>
      <c r="ONB87"/>
      <c r="ONC87"/>
      <c r="OND87"/>
      <c r="ONE87"/>
      <c r="ONF87"/>
      <c r="ONG87"/>
      <c r="ONH87"/>
      <c r="ONI87"/>
      <c r="ONJ87"/>
      <c r="ONK87"/>
      <c r="ONL87"/>
      <c r="ONM87"/>
      <c r="ONN87"/>
      <c r="ONO87"/>
      <c r="ONP87"/>
      <c r="ONQ87"/>
      <c r="ONR87"/>
      <c r="ONS87"/>
      <c r="ONT87"/>
      <c r="ONU87"/>
      <c r="ONV87"/>
      <c r="ONW87"/>
      <c r="ONX87"/>
      <c r="ONY87"/>
      <c r="ONZ87"/>
      <c r="OOA87"/>
      <c r="OOB87"/>
      <c r="OOC87"/>
      <c r="OOD87"/>
      <c r="OOE87"/>
      <c r="OOF87"/>
      <c r="OOG87"/>
      <c r="OOH87"/>
      <c r="OOI87"/>
      <c r="OOJ87"/>
      <c r="OOK87"/>
      <c r="OOL87"/>
      <c r="OOM87"/>
      <c r="OON87"/>
      <c r="OOO87"/>
      <c r="OOP87"/>
      <c r="OOQ87"/>
      <c r="OOR87"/>
      <c r="OOS87"/>
      <c r="OOT87"/>
      <c r="OOU87"/>
      <c r="OOV87"/>
      <c r="OOW87"/>
      <c r="OOX87"/>
      <c r="OOY87"/>
      <c r="OOZ87"/>
      <c r="OPA87"/>
      <c r="OPB87"/>
      <c r="OPC87"/>
      <c r="OPD87"/>
      <c r="OPE87"/>
      <c r="OPF87"/>
      <c r="OPG87"/>
      <c r="OPH87"/>
      <c r="OPI87"/>
      <c r="OPJ87"/>
      <c r="OPK87"/>
      <c r="OPL87"/>
      <c r="OPM87"/>
      <c r="OPN87"/>
      <c r="OPO87"/>
      <c r="OPP87"/>
      <c r="OPQ87"/>
      <c r="OPR87"/>
      <c r="OPS87"/>
      <c r="OPT87"/>
      <c r="OPU87"/>
      <c r="OPV87"/>
      <c r="OPW87"/>
      <c r="OPX87"/>
      <c r="OPY87"/>
      <c r="OPZ87"/>
      <c r="OQA87"/>
      <c r="OQB87"/>
      <c r="OQC87"/>
      <c r="OQD87"/>
      <c r="OQE87"/>
      <c r="OQF87"/>
      <c r="OQG87"/>
      <c r="OQH87"/>
      <c r="OQI87"/>
      <c r="OQJ87"/>
      <c r="OQK87"/>
      <c r="OQL87"/>
      <c r="OQM87"/>
      <c r="OQN87"/>
      <c r="OQO87"/>
      <c r="OQP87"/>
      <c r="OQQ87"/>
      <c r="OQR87"/>
      <c r="OQS87"/>
      <c r="OQT87"/>
      <c r="OQU87"/>
      <c r="OQV87"/>
      <c r="OQW87"/>
      <c r="OQX87"/>
      <c r="OQY87"/>
      <c r="OQZ87"/>
      <c r="ORA87"/>
      <c r="ORB87"/>
      <c r="ORC87"/>
      <c r="ORD87"/>
      <c r="ORE87"/>
      <c r="ORF87"/>
      <c r="ORG87"/>
      <c r="ORH87"/>
      <c r="ORI87"/>
      <c r="ORJ87"/>
      <c r="ORK87"/>
      <c r="ORL87"/>
      <c r="ORM87"/>
      <c r="ORN87"/>
      <c r="ORO87"/>
      <c r="ORP87"/>
      <c r="ORQ87"/>
      <c r="ORR87"/>
      <c r="ORS87"/>
      <c r="ORT87"/>
      <c r="ORU87"/>
      <c r="ORV87"/>
      <c r="ORW87"/>
      <c r="ORX87"/>
      <c r="ORY87"/>
      <c r="ORZ87"/>
      <c r="OSA87"/>
      <c r="OSB87"/>
      <c r="OSC87"/>
      <c r="OSD87"/>
      <c r="OSE87"/>
      <c r="OSF87"/>
      <c r="OSG87"/>
      <c r="OSH87"/>
      <c r="OSI87"/>
      <c r="OSJ87"/>
      <c r="OSK87"/>
      <c r="OSL87"/>
      <c r="OSM87"/>
      <c r="OSN87"/>
      <c r="OSO87"/>
      <c r="OSP87"/>
      <c r="OSQ87"/>
      <c r="OSR87"/>
      <c r="OSS87"/>
      <c r="OST87"/>
      <c r="OSU87"/>
      <c r="OSV87"/>
      <c r="OSW87"/>
      <c r="OSX87"/>
      <c r="OSY87"/>
      <c r="OSZ87"/>
      <c r="OTA87"/>
      <c r="OTB87"/>
      <c r="OTC87"/>
      <c r="OTD87"/>
      <c r="OTE87"/>
      <c r="OTF87"/>
      <c r="OTG87"/>
      <c r="OTH87"/>
      <c r="OTI87"/>
      <c r="OTJ87"/>
      <c r="OTK87"/>
      <c r="OTL87"/>
      <c r="OTM87"/>
      <c r="OTN87"/>
      <c r="OTO87"/>
      <c r="OTP87"/>
      <c r="OTQ87"/>
      <c r="OTR87"/>
      <c r="OTS87"/>
      <c r="OTT87"/>
      <c r="OTU87"/>
      <c r="OTV87"/>
      <c r="OTW87"/>
      <c r="OTX87"/>
      <c r="OTY87"/>
      <c r="OTZ87"/>
      <c r="OUA87"/>
      <c r="OUB87"/>
      <c r="OUC87"/>
      <c r="OUD87"/>
      <c r="OUE87"/>
      <c r="OUF87"/>
      <c r="OUG87"/>
      <c r="OUH87"/>
      <c r="OUI87"/>
      <c r="OUJ87"/>
      <c r="OUK87"/>
      <c r="OUL87"/>
      <c r="OUM87"/>
      <c r="OUN87"/>
      <c r="OUO87"/>
      <c r="OUP87"/>
      <c r="OUQ87"/>
      <c r="OUR87"/>
      <c r="OUS87"/>
      <c r="OUT87"/>
      <c r="OUU87"/>
      <c r="OUV87"/>
      <c r="OUW87"/>
      <c r="OUX87"/>
      <c r="OUY87"/>
      <c r="OUZ87"/>
      <c r="OVA87"/>
      <c r="OVB87"/>
      <c r="OVC87"/>
      <c r="OVD87"/>
      <c r="OVE87"/>
      <c r="OVF87"/>
      <c r="OVG87"/>
      <c r="OVH87"/>
      <c r="OVI87"/>
      <c r="OVJ87"/>
      <c r="OVK87"/>
      <c r="OVL87"/>
      <c r="OVM87"/>
      <c r="OVN87"/>
      <c r="OVO87"/>
      <c r="OVP87"/>
      <c r="OVQ87"/>
      <c r="OVR87"/>
      <c r="OVS87"/>
      <c r="OVT87"/>
      <c r="OVU87"/>
      <c r="OVV87"/>
      <c r="OVW87"/>
      <c r="OVX87"/>
      <c r="OVY87"/>
      <c r="OVZ87"/>
      <c r="OWA87"/>
      <c r="OWB87"/>
      <c r="OWC87"/>
      <c r="OWD87"/>
      <c r="OWE87"/>
      <c r="OWF87"/>
      <c r="OWG87"/>
      <c r="OWH87"/>
      <c r="OWI87"/>
      <c r="OWJ87"/>
      <c r="OWK87"/>
      <c r="OWL87"/>
      <c r="OWM87"/>
      <c r="OWN87"/>
      <c r="OWO87"/>
      <c r="OWP87"/>
      <c r="OWQ87"/>
      <c r="OWR87"/>
      <c r="OWS87"/>
      <c r="OWT87"/>
      <c r="OWU87"/>
      <c r="OWV87"/>
      <c r="OWW87"/>
      <c r="OWX87"/>
      <c r="OWY87"/>
      <c r="OWZ87"/>
      <c r="OXA87"/>
      <c r="OXB87"/>
      <c r="OXC87"/>
      <c r="OXD87"/>
      <c r="OXE87"/>
      <c r="OXF87"/>
      <c r="OXG87"/>
      <c r="OXH87"/>
      <c r="OXI87"/>
      <c r="OXJ87"/>
      <c r="OXK87"/>
      <c r="OXL87"/>
      <c r="OXM87"/>
      <c r="OXN87"/>
      <c r="OXO87"/>
      <c r="OXP87"/>
      <c r="OXQ87"/>
      <c r="OXR87"/>
      <c r="OXS87"/>
      <c r="OXT87"/>
      <c r="OXU87"/>
      <c r="OXV87"/>
      <c r="OXW87"/>
      <c r="OXX87"/>
      <c r="OXY87"/>
      <c r="OXZ87"/>
      <c r="OYA87"/>
      <c r="OYB87"/>
      <c r="OYC87"/>
      <c r="OYD87"/>
      <c r="OYE87"/>
      <c r="OYF87"/>
      <c r="OYG87"/>
      <c r="OYH87"/>
      <c r="OYI87"/>
      <c r="OYJ87"/>
      <c r="OYK87"/>
      <c r="OYL87"/>
      <c r="OYM87"/>
      <c r="OYN87"/>
      <c r="OYO87"/>
      <c r="OYP87"/>
      <c r="OYQ87"/>
      <c r="OYR87"/>
      <c r="OYS87"/>
      <c r="OYT87"/>
      <c r="OYU87"/>
      <c r="OYV87"/>
      <c r="OYW87"/>
      <c r="OYX87"/>
      <c r="OYY87"/>
      <c r="OYZ87"/>
      <c r="OZA87"/>
      <c r="OZB87"/>
      <c r="OZC87"/>
      <c r="OZD87"/>
      <c r="OZE87"/>
      <c r="OZF87"/>
      <c r="OZG87"/>
      <c r="OZH87"/>
      <c r="OZI87"/>
      <c r="OZJ87"/>
      <c r="OZK87"/>
      <c r="OZL87"/>
      <c r="OZM87"/>
      <c r="OZN87"/>
      <c r="OZO87"/>
      <c r="OZP87"/>
      <c r="OZQ87"/>
      <c r="OZR87"/>
      <c r="OZS87"/>
      <c r="OZT87"/>
      <c r="OZU87"/>
      <c r="OZV87"/>
      <c r="OZW87"/>
      <c r="OZX87"/>
      <c r="OZY87"/>
      <c r="OZZ87"/>
      <c r="PAA87"/>
      <c r="PAB87"/>
      <c r="PAC87"/>
      <c r="PAD87"/>
      <c r="PAE87"/>
      <c r="PAF87"/>
      <c r="PAG87"/>
      <c r="PAH87"/>
      <c r="PAI87"/>
      <c r="PAJ87"/>
      <c r="PAK87"/>
      <c r="PAL87"/>
      <c r="PAM87"/>
      <c r="PAN87"/>
      <c r="PAO87"/>
      <c r="PAP87"/>
      <c r="PAQ87"/>
      <c r="PAR87"/>
      <c r="PAS87"/>
      <c r="PAT87"/>
      <c r="PAU87"/>
      <c r="PAV87"/>
      <c r="PAW87"/>
      <c r="PAX87"/>
      <c r="PAY87"/>
      <c r="PAZ87"/>
      <c r="PBA87"/>
      <c r="PBB87"/>
      <c r="PBC87"/>
      <c r="PBD87"/>
      <c r="PBE87"/>
      <c r="PBF87"/>
      <c r="PBG87"/>
      <c r="PBH87"/>
      <c r="PBI87"/>
      <c r="PBJ87"/>
      <c r="PBK87"/>
      <c r="PBL87"/>
      <c r="PBM87"/>
      <c r="PBN87"/>
      <c r="PBO87"/>
      <c r="PBP87"/>
      <c r="PBQ87"/>
      <c r="PBR87"/>
      <c r="PBS87"/>
      <c r="PBT87"/>
      <c r="PBU87"/>
      <c r="PBV87"/>
      <c r="PBW87"/>
      <c r="PBX87"/>
      <c r="PBY87"/>
      <c r="PBZ87"/>
      <c r="PCA87"/>
      <c r="PCB87"/>
      <c r="PCC87"/>
      <c r="PCD87"/>
      <c r="PCE87"/>
      <c r="PCF87"/>
      <c r="PCG87"/>
      <c r="PCH87"/>
      <c r="PCI87"/>
      <c r="PCJ87"/>
      <c r="PCK87"/>
      <c r="PCL87"/>
      <c r="PCM87"/>
      <c r="PCN87"/>
      <c r="PCO87"/>
      <c r="PCP87"/>
      <c r="PCQ87"/>
      <c r="PCR87"/>
      <c r="PCS87"/>
      <c r="PCT87"/>
      <c r="PCU87"/>
      <c r="PCV87"/>
      <c r="PCW87"/>
      <c r="PCX87"/>
      <c r="PCY87"/>
      <c r="PCZ87"/>
      <c r="PDA87"/>
      <c r="PDB87"/>
      <c r="PDC87"/>
      <c r="PDD87"/>
      <c r="PDE87"/>
      <c r="PDF87"/>
      <c r="PDG87"/>
      <c r="PDH87"/>
      <c r="PDI87"/>
      <c r="PDJ87"/>
      <c r="PDK87"/>
      <c r="PDL87"/>
      <c r="PDM87"/>
      <c r="PDN87"/>
      <c r="PDO87"/>
      <c r="PDP87"/>
      <c r="PDQ87"/>
      <c r="PDR87"/>
      <c r="PDS87"/>
      <c r="PDT87"/>
      <c r="PDU87"/>
      <c r="PDV87"/>
      <c r="PDW87"/>
      <c r="PDX87"/>
      <c r="PDY87"/>
      <c r="PDZ87"/>
      <c r="PEA87"/>
      <c r="PEB87"/>
      <c r="PEC87"/>
      <c r="PED87"/>
      <c r="PEE87"/>
      <c r="PEF87"/>
      <c r="PEG87"/>
      <c r="PEH87"/>
      <c r="PEI87"/>
      <c r="PEJ87"/>
      <c r="PEK87"/>
      <c r="PEL87"/>
      <c r="PEM87"/>
      <c r="PEN87"/>
      <c r="PEO87"/>
      <c r="PEP87"/>
      <c r="PEQ87"/>
      <c r="PER87"/>
      <c r="PES87"/>
      <c r="PET87"/>
      <c r="PEU87"/>
      <c r="PEV87"/>
      <c r="PEW87"/>
      <c r="PEX87"/>
      <c r="PEY87"/>
      <c r="PEZ87"/>
      <c r="PFA87"/>
      <c r="PFB87"/>
      <c r="PFC87"/>
      <c r="PFD87"/>
      <c r="PFE87"/>
      <c r="PFF87"/>
      <c r="PFG87"/>
      <c r="PFH87"/>
      <c r="PFI87"/>
      <c r="PFJ87"/>
      <c r="PFK87"/>
      <c r="PFL87"/>
      <c r="PFM87"/>
      <c r="PFN87"/>
      <c r="PFO87"/>
      <c r="PFP87"/>
      <c r="PFQ87"/>
      <c r="PFR87"/>
      <c r="PFS87"/>
      <c r="PFT87"/>
      <c r="PFU87"/>
      <c r="PFV87"/>
      <c r="PFW87"/>
      <c r="PFX87"/>
      <c r="PFY87"/>
      <c r="PFZ87"/>
      <c r="PGA87"/>
      <c r="PGB87"/>
      <c r="PGC87"/>
      <c r="PGD87"/>
      <c r="PGE87"/>
      <c r="PGF87"/>
      <c r="PGG87"/>
      <c r="PGH87"/>
      <c r="PGI87"/>
      <c r="PGJ87"/>
      <c r="PGK87"/>
      <c r="PGL87"/>
      <c r="PGM87"/>
      <c r="PGN87"/>
      <c r="PGO87"/>
      <c r="PGP87"/>
      <c r="PGQ87"/>
      <c r="PGR87"/>
      <c r="PGS87"/>
      <c r="PGT87"/>
      <c r="PGU87"/>
      <c r="PGV87"/>
      <c r="PGW87"/>
      <c r="PGX87"/>
      <c r="PGY87"/>
      <c r="PGZ87"/>
      <c r="PHA87"/>
      <c r="PHB87"/>
      <c r="PHC87"/>
      <c r="PHD87"/>
      <c r="PHE87"/>
      <c r="PHF87"/>
      <c r="PHG87"/>
      <c r="PHH87"/>
      <c r="PHI87"/>
      <c r="PHJ87"/>
      <c r="PHK87"/>
      <c r="PHL87"/>
      <c r="PHM87"/>
      <c r="PHN87"/>
      <c r="PHO87"/>
      <c r="PHP87"/>
      <c r="PHQ87"/>
      <c r="PHR87"/>
      <c r="PHS87"/>
      <c r="PHT87"/>
      <c r="PHU87"/>
      <c r="PHV87"/>
      <c r="PHW87"/>
      <c r="PHX87"/>
      <c r="PHY87"/>
      <c r="PHZ87"/>
      <c r="PIA87"/>
      <c r="PIB87"/>
      <c r="PIC87"/>
      <c r="PID87"/>
      <c r="PIE87"/>
      <c r="PIF87"/>
      <c r="PIG87"/>
      <c r="PIH87"/>
      <c r="PII87"/>
      <c r="PIJ87"/>
      <c r="PIK87"/>
      <c r="PIL87"/>
      <c r="PIM87"/>
      <c r="PIN87"/>
      <c r="PIO87"/>
      <c r="PIP87"/>
      <c r="PIQ87"/>
      <c r="PIR87"/>
      <c r="PIS87"/>
      <c r="PIT87"/>
      <c r="PIU87"/>
      <c r="PIV87"/>
      <c r="PIW87"/>
      <c r="PIX87"/>
      <c r="PIY87"/>
      <c r="PIZ87"/>
      <c r="PJA87"/>
      <c r="PJB87"/>
      <c r="PJC87"/>
      <c r="PJD87"/>
      <c r="PJE87"/>
      <c r="PJF87"/>
      <c r="PJG87"/>
      <c r="PJH87"/>
      <c r="PJI87"/>
      <c r="PJJ87"/>
      <c r="PJK87"/>
      <c r="PJL87"/>
      <c r="PJM87"/>
      <c r="PJN87"/>
      <c r="PJO87"/>
      <c r="PJP87"/>
      <c r="PJQ87"/>
      <c r="PJR87"/>
      <c r="PJS87"/>
      <c r="PJT87"/>
      <c r="PJU87"/>
      <c r="PJV87"/>
      <c r="PJW87"/>
      <c r="PJX87"/>
      <c r="PJY87"/>
      <c r="PJZ87"/>
      <c r="PKA87"/>
      <c r="PKB87"/>
      <c r="PKC87"/>
      <c r="PKD87"/>
      <c r="PKE87"/>
      <c r="PKF87"/>
      <c r="PKG87"/>
      <c r="PKH87"/>
      <c r="PKI87"/>
      <c r="PKJ87"/>
      <c r="PKK87"/>
      <c r="PKL87"/>
      <c r="PKM87"/>
      <c r="PKN87"/>
      <c r="PKO87"/>
      <c r="PKP87"/>
      <c r="PKQ87"/>
      <c r="PKR87"/>
      <c r="PKS87"/>
      <c r="PKT87"/>
      <c r="PKU87"/>
      <c r="PKV87"/>
      <c r="PKW87"/>
      <c r="PKX87"/>
      <c r="PKY87"/>
      <c r="PKZ87"/>
      <c r="PLA87"/>
      <c r="PLB87"/>
      <c r="PLC87"/>
      <c r="PLD87"/>
      <c r="PLE87"/>
      <c r="PLF87"/>
      <c r="PLG87"/>
      <c r="PLH87"/>
      <c r="PLI87"/>
      <c r="PLJ87"/>
      <c r="PLK87"/>
      <c r="PLL87"/>
      <c r="PLM87"/>
      <c r="PLN87"/>
      <c r="PLO87"/>
      <c r="PLP87"/>
      <c r="PLQ87"/>
      <c r="PLR87"/>
      <c r="PLS87"/>
      <c r="PLT87"/>
      <c r="PLU87"/>
      <c r="PLV87"/>
      <c r="PLW87"/>
      <c r="PLX87"/>
      <c r="PLY87"/>
      <c r="PLZ87"/>
      <c r="PMA87"/>
      <c r="PMB87"/>
      <c r="PMC87"/>
      <c r="PMD87"/>
      <c r="PME87"/>
      <c r="PMF87"/>
      <c r="PMG87"/>
      <c r="PMH87"/>
      <c r="PMI87"/>
      <c r="PMJ87"/>
      <c r="PMK87"/>
      <c r="PML87"/>
      <c r="PMM87"/>
      <c r="PMN87"/>
      <c r="PMO87"/>
      <c r="PMP87"/>
      <c r="PMQ87"/>
      <c r="PMR87"/>
      <c r="PMS87"/>
      <c r="PMT87"/>
      <c r="PMU87"/>
      <c r="PMV87"/>
      <c r="PMW87"/>
      <c r="PMX87"/>
      <c r="PMY87"/>
      <c r="PMZ87"/>
      <c r="PNA87"/>
      <c r="PNB87"/>
      <c r="PNC87"/>
      <c r="PND87"/>
      <c r="PNE87"/>
      <c r="PNF87"/>
      <c r="PNG87"/>
      <c r="PNH87"/>
      <c r="PNI87"/>
      <c r="PNJ87"/>
      <c r="PNK87"/>
      <c r="PNL87"/>
      <c r="PNM87"/>
      <c r="PNN87"/>
      <c r="PNO87"/>
      <c r="PNP87"/>
      <c r="PNQ87"/>
      <c r="PNR87"/>
      <c r="PNS87"/>
      <c r="PNT87"/>
      <c r="PNU87"/>
      <c r="PNV87"/>
      <c r="PNW87"/>
      <c r="PNX87"/>
      <c r="PNY87"/>
      <c r="PNZ87"/>
      <c r="POA87"/>
      <c r="POB87"/>
      <c r="POC87"/>
      <c r="POD87"/>
      <c r="POE87"/>
      <c r="POF87"/>
      <c r="POG87"/>
      <c r="POH87"/>
      <c r="POI87"/>
      <c r="POJ87"/>
      <c r="POK87"/>
      <c r="POL87"/>
      <c r="POM87"/>
      <c r="PON87"/>
      <c r="POO87"/>
      <c r="POP87"/>
      <c r="POQ87"/>
      <c r="POR87"/>
      <c r="POS87"/>
      <c r="POT87"/>
      <c r="POU87"/>
      <c r="POV87"/>
      <c r="POW87"/>
      <c r="POX87"/>
      <c r="POY87"/>
      <c r="POZ87"/>
      <c r="PPA87"/>
      <c r="PPB87"/>
      <c r="PPC87"/>
      <c r="PPD87"/>
      <c r="PPE87"/>
      <c r="PPF87"/>
      <c r="PPG87"/>
      <c r="PPH87"/>
      <c r="PPI87"/>
      <c r="PPJ87"/>
      <c r="PPK87"/>
      <c r="PPL87"/>
      <c r="PPM87"/>
      <c r="PPN87"/>
      <c r="PPO87"/>
      <c r="PPP87"/>
      <c r="PPQ87"/>
      <c r="PPR87"/>
      <c r="PPS87"/>
      <c r="PPT87"/>
      <c r="PPU87"/>
      <c r="PPV87"/>
      <c r="PPW87"/>
      <c r="PPX87"/>
      <c r="PPY87"/>
      <c r="PPZ87"/>
      <c r="PQA87"/>
      <c r="PQB87"/>
      <c r="PQC87"/>
      <c r="PQD87"/>
      <c r="PQE87"/>
      <c r="PQF87"/>
      <c r="PQG87"/>
      <c r="PQH87"/>
      <c r="PQI87"/>
      <c r="PQJ87"/>
      <c r="PQK87"/>
      <c r="PQL87"/>
      <c r="PQM87"/>
      <c r="PQN87"/>
      <c r="PQO87"/>
      <c r="PQP87"/>
      <c r="PQQ87"/>
      <c r="PQR87"/>
      <c r="PQS87"/>
      <c r="PQT87"/>
      <c r="PQU87"/>
      <c r="PQV87"/>
      <c r="PQW87"/>
      <c r="PQX87"/>
      <c r="PQY87"/>
      <c r="PQZ87"/>
      <c r="PRA87"/>
      <c r="PRB87"/>
      <c r="PRC87"/>
      <c r="PRD87"/>
      <c r="PRE87"/>
      <c r="PRF87"/>
      <c r="PRG87"/>
      <c r="PRH87"/>
      <c r="PRI87"/>
      <c r="PRJ87"/>
      <c r="PRK87"/>
      <c r="PRL87"/>
      <c r="PRM87"/>
      <c r="PRN87"/>
      <c r="PRO87"/>
      <c r="PRP87"/>
      <c r="PRQ87"/>
      <c r="PRR87"/>
      <c r="PRS87"/>
      <c r="PRT87"/>
      <c r="PRU87"/>
      <c r="PRV87"/>
      <c r="PRW87"/>
      <c r="PRX87"/>
      <c r="PRY87"/>
      <c r="PRZ87"/>
      <c r="PSA87"/>
      <c r="PSB87"/>
      <c r="PSC87"/>
      <c r="PSD87"/>
      <c r="PSE87"/>
      <c r="PSF87"/>
      <c r="PSG87"/>
      <c r="PSH87"/>
      <c r="PSI87"/>
      <c r="PSJ87"/>
      <c r="PSK87"/>
      <c r="PSL87"/>
      <c r="PSM87"/>
      <c r="PSN87"/>
      <c r="PSO87"/>
      <c r="PSP87"/>
      <c r="PSQ87"/>
      <c r="PSR87"/>
      <c r="PSS87"/>
      <c r="PST87"/>
      <c r="PSU87"/>
      <c r="PSV87"/>
      <c r="PSW87"/>
      <c r="PSX87"/>
      <c r="PSY87"/>
      <c r="PSZ87"/>
      <c r="PTA87"/>
      <c r="PTB87"/>
      <c r="PTC87"/>
      <c r="PTD87"/>
      <c r="PTE87"/>
      <c r="PTF87"/>
      <c r="PTG87"/>
      <c r="PTH87"/>
      <c r="PTI87"/>
      <c r="PTJ87"/>
      <c r="PTK87"/>
      <c r="PTL87"/>
      <c r="PTM87"/>
      <c r="PTN87"/>
      <c r="PTO87"/>
      <c r="PTP87"/>
      <c r="PTQ87"/>
      <c r="PTR87"/>
      <c r="PTS87"/>
      <c r="PTT87"/>
      <c r="PTU87"/>
      <c r="PTV87"/>
      <c r="PTW87"/>
      <c r="PTX87"/>
      <c r="PTY87"/>
      <c r="PTZ87"/>
      <c r="PUA87"/>
      <c r="PUB87"/>
      <c r="PUC87"/>
      <c r="PUD87"/>
      <c r="PUE87"/>
      <c r="PUF87"/>
      <c r="PUG87"/>
      <c r="PUH87"/>
      <c r="PUI87"/>
      <c r="PUJ87"/>
      <c r="PUK87"/>
      <c r="PUL87"/>
      <c r="PUM87"/>
      <c r="PUN87"/>
      <c r="PUO87"/>
      <c r="PUP87"/>
      <c r="PUQ87"/>
      <c r="PUR87"/>
      <c r="PUS87"/>
      <c r="PUT87"/>
      <c r="PUU87"/>
      <c r="PUV87"/>
      <c r="PUW87"/>
      <c r="PUX87"/>
      <c r="PUY87"/>
      <c r="PUZ87"/>
      <c r="PVA87"/>
      <c r="PVB87"/>
      <c r="PVC87"/>
      <c r="PVD87"/>
      <c r="PVE87"/>
      <c r="PVF87"/>
      <c r="PVG87"/>
      <c r="PVH87"/>
      <c r="PVI87"/>
      <c r="PVJ87"/>
      <c r="PVK87"/>
      <c r="PVL87"/>
      <c r="PVM87"/>
      <c r="PVN87"/>
      <c r="PVO87"/>
      <c r="PVP87"/>
      <c r="PVQ87"/>
      <c r="PVR87"/>
      <c r="PVS87"/>
      <c r="PVT87"/>
      <c r="PVU87"/>
      <c r="PVV87"/>
      <c r="PVW87"/>
      <c r="PVX87"/>
      <c r="PVY87"/>
      <c r="PVZ87"/>
      <c r="PWA87"/>
      <c r="PWB87"/>
      <c r="PWC87"/>
      <c r="PWD87"/>
      <c r="PWE87"/>
      <c r="PWF87"/>
      <c r="PWG87"/>
      <c r="PWH87"/>
      <c r="PWI87"/>
      <c r="PWJ87"/>
      <c r="PWK87"/>
      <c r="PWL87"/>
      <c r="PWM87"/>
      <c r="PWN87"/>
      <c r="PWO87"/>
      <c r="PWP87"/>
      <c r="PWQ87"/>
      <c r="PWR87"/>
      <c r="PWS87"/>
      <c r="PWT87"/>
      <c r="PWU87"/>
      <c r="PWV87"/>
      <c r="PWW87"/>
      <c r="PWX87"/>
      <c r="PWY87"/>
      <c r="PWZ87"/>
      <c r="PXA87"/>
      <c r="PXB87"/>
      <c r="PXC87"/>
      <c r="PXD87"/>
      <c r="PXE87"/>
      <c r="PXF87"/>
      <c r="PXG87"/>
      <c r="PXH87"/>
      <c r="PXI87"/>
      <c r="PXJ87"/>
      <c r="PXK87"/>
      <c r="PXL87"/>
      <c r="PXM87"/>
      <c r="PXN87"/>
      <c r="PXO87"/>
      <c r="PXP87"/>
      <c r="PXQ87"/>
      <c r="PXR87"/>
      <c r="PXS87"/>
      <c r="PXT87"/>
      <c r="PXU87"/>
      <c r="PXV87"/>
      <c r="PXW87"/>
      <c r="PXX87"/>
      <c r="PXY87"/>
      <c r="PXZ87"/>
      <c r="PYA87"/>
      <c r="PYB87"/>
      <c r="PYC87"/>
      <c r="PYD87"/>
      <c r="PYE87"/>
      <c r="PYF87"/>
      <c r="PYG87"/>
      <c r="PYH87"/>
      <c r="PYI87"/>
      <c r="PYJ87"/>
      <c r="PYK87"/>
      <c r="PYL87"/>
      <c r="PYM87"/>
      <c r="PYN87"/>
      <c r="PYO87"/>
      <c r="PYP87"/>
      <c r="PYQ87"/>
      <c r="PYR87"/>
      <c r="PYS87"/>
      <c r="PYT87"/>
      <c r="PYU87"/>
      <c r="PYV87"/>
      <c r="PYW87"/>
      <c r="PYX87"/>
      <c r="PYY87"/>
      <c r="PYZ87"/>
      <c r="PZA87"/>
      <c r="PZB87"/>
      <c r="PZC87"/>
      <c r="PZD87"/>
      <c r="PZE87"/>
      <c r="PZF87"/>
      <c r="PZG87"/>
      <c r="PZH87"/>
      <c r="PZI87"/>
      <c r="PZJ87"/>
      <c r="PZK87"/>
      <c r="PZL87"/>
      <c r="PZM87"/>
      <c r="PZN87"/>
      <c r="PZO87"/>
      <c r="PZP87"/>
      <c r="PZQ87"/>
      <c r="PZR87"/>
      <c r="PZS87"/>
      <c r="PZT87"/>
      <c r="PZU87"/>
      <c r="PZV87"/>
      <c r="PZW87"/>
      <c r="PZX87"/>
      <c r="PZY87"/>
      <c r="PZZ87"/>
      <c r="QAA87"/>
      <c r="QAB87"/>
      <c r="QAC87"/>
      <c r="QAD87"/>
      <c r="QAE87"/>
      <c r="QAF87"/>
      <c r="QAG87"/>
      <c r="QAH87"/>
      <c r="QAI87"/>
      <c r="QAJ87"/>
      <c r="QAK87"/>
      <c r="QAL87"/>
      <c r="QAM87"/>
      <c r="QAN87"/>
      <c r="QAO87"/>
      <c r="QAP87"/>
      <c r="QAQ87"/>
      <c r="QAR87"/>
      <c r="QAS87"/>
      <c r="QAT87"/>
      <c r="QAU87"/>
      <c r="QAV87"/>
      <c r="QAW87"/>
      <c r="QAX87"/>
      <c r="QAY87"/>
      <c r="QAZ87"/>
      <c r="QBA87"/>
      <c r="QBB87"/>
      <c r="QBC87"/>
      <c r="QBD87"/>
      <c r="QBE87"/>
      <c r="QBF87"/>
      <c r="QBG87"/>
      <c r="QBH87"/>
      <c r="QBI87"/>
      <c r="QBJ87"/>
      <c r="QBK87"/>
      <c r="QBL87"/>
      <c r="QBM87"/>
      <c r="QBN87"/>
      <c r="QBO87"/>
      <c r="QBP87"/>
      <c r="QBQ87"/>
      <c r="QBR87"/>
      <c r="QBS87"/>
      <c r="QBT87"/>
      <c r="QBU87"/>
      <c r="QBV87"/>
      <c r="QBW87"/>
      <c r="QBX87"/>
      <c r="QBY87"/>
      <c r="QBZ87"/>
      <c r="QCA87"/>
      <c r="QCB87"/>
      <c r="QCC87"/>
      <c r="QCD87"/>
      <c r="QCE87"/>
      <c r="QCF87"/>
      <c r="QCG87"/>
      <c r="QCH87"/>
      <c r="QCI87"/>
      <c r="QCJ87"/>
      <c r="QCK87"/>
      <c r="QCL87"/>
      <c r="QCM87"/>
      <c r="QCN87"/>
      <c r="QCO87"/>
      <c r="QCP87"/>
      <c r="QCQ87"/>
      <c r="QCR87"/>
      <c r="QCS87"/>
      <c r="QCT87"/>
      <c r="QCU87"/>
      <c r="QCV87"/>
      <c r="QCW87"/>
      <c r="QCX87"/>
      <c r="QCY87"/>
      <c r="QCZ87"/>
      <c r="QDA87"/>
      <c r="QDB87"/>
      <c r="QDC87"/>
      <c r="QDD87"/>
      <c r="QDE87"/>
      <c r="QDF87"/>
      <c r="QDG87"/>
      <c r="QDH87"/>
      <c r="QDI87"/>
      <c r="QDJ87"/>
      <c r="QDK87"/>
      <c r="QDL87"/>
      <c r="QDM87"/>
      <c r="QDN87"/>
      <c r="QDO87"/>
      <c r="QDP87"/>
      <c r="QDQ87"/>
      <c r="QDR87"/>
      <c r="QDS87"/>
      <c r="QDT87"/>
      <c r="QDU87"/>
      <c r="QDV87"/>
      <c r="QDW87"/>
      <c r="QDX87"/>
      <c r="QDY87"/>
      <c r="QDZ87"/>
      <c r="QEA87"/>
      <c r="QEB87"/>
      <c r="QEC87"/>
      <c r="QED87"/>
      <c r="QEE87"/>
      <c r="QEF87"/>
      <c r="QEG87"/>
      <c r="QEH87"/>
      <c r="QEI87"/>
      <c r="QEJ87"/>
      <c r="QEK87"/>
      <c r="QEL87"/>
      <c r="QEM87"/>
      <c r="QEN87"/>
      <c r="QEO87"/>
      <c r="QEP87"/>
      <c r="QEQ87"/>
      <c r="QER87"/>
      <c r="QES87"/>
      <c r="QET87"/>
      <c r="QEU87"/>
      <c r="QEV87"/>
      <c r="QEW87"/>
      <c r="QEX87"/>
      <c r="QEY87"/>
      <c r="QEZ87"/>
      <c r="QFA87"/>
      <c r="QFB87"/>
      <c r="QFC87"/>
      <c r="QFD87"/>
      <c r="QFE87"/>
      <c r="QFF87"/>
      <c r="QFG87"/>
      <c r="QFH87"/>
      <c r="QFI87"/>
      <c r="QFJ87"/>
      <c r="QFK87"/>
      <c r="QFL87"/>
      <c r="QFM87"/>
      <c r="QFN87"/>
      <c r="QFO87"/>
      <c r="QFP87"/>
      <c r="QFQ87"/>
      <c r="QFR87"/>
      <c r="QFS87"/>
      <c r="QFT87"/>
      <c r="QFU87"/>
      <c r="QFV87"/>
      <c r="QFW87"/>
      <c r="QFX87"/>
      <c r="QFY87"/>
      <c r="QFZ87"/>
      <c r="QGA87"/>
      <c r="QGB87"/>
      <c r="QGC87"/>
      <c r="QGD87"/>
      <c r="QGE87"/>
      <c r="QGF87"/>
      <c r="QGG87"/>
      <c r="QGH87"/>
      <c r="QGI87"/>
      <c r="QGJ87"/>
      <c r="QGK87"/>
      <c r="QGL87"/>
      <c r="QGM87"/>
      <c r="QGN87"/>
      <c r="QGO87"/>
      <c r="QGP87"/>
      <c r="QGQ87"/>
      <c r="QGR87"/>
      <c r="QGS87"/>
      <c r="QGT87"/>
      <c r="QGU87"/>
      <c r="QGV87"/>
      <c r="QGW87"/>
      <c r="QGX87"/>
      <c r="QGY87"/>
      <c r="QGZ87"/>
      <c r="QHA87"/>
      <c r="QHB87"/>
      <c r="QHC87"/>
      <c r="QHD87"/>
      <c r="QHE87"/>
      <c r="QHF87"/>
      <c r="QHG87"/>
      <c r="QHH87"/>
      <c r="QHI87"/>
      <c r="QHJ87"/>
      <c r="QHK87"/>
      <c r="QHL87"/>
      <c r="QHM87"/>
      <c r="QHN87"/>
      <c r="QHO87"/>
      <c r="QHP87"/>
      <c r="QHQ87"/>
      <c r="QHR87"/>
      <c r="QHS87"/>
      <c r="QHT87"/>
      <c r="QHU87"/>
      <c r="QHV87"/>
      <c r="QHW87"/>
      <c r="QHX87"/>
      <c r="QHY87"/>
      <c r="QHZ87"/>
      <c r="QIA87"/>
      <c r="QIB87"/>
      <c r="QIC87"/>
      <c r="QID87"/>
      <c r="QIE87"/>
      <c r="QIF87"/>
      <c r="QIG87"/>
      <c r="QIH87"/>
      <c r="QII87"/>
      <c r="QIJ87"/>
      <c r="QIK87"/>
      <c r="QIL87"/>
      <c r="QIM87"/>
      <c r="QIN87"/>
      <c r="QIO87"/>
      <c r="QIP87"/>
      <c r="QIQ87"/>
      <c r="QIR87"/>
      <c r="QIS87"/>
      <c r="QIT87"/>
      <c r="QIU87"/>
      <c r="QIV87"/>
      <c r="QIW87"/>
      <c r="QIX87"/>
      <c r="QIY87"/>
      <c r="QIZ87"/>
      <c r="QJA87"/>
      <c r="QJB87"/>
      <c r="QJC87"/>
      <c r="QJD87"/>
      <c r="QJE87"/>
      <c r="QJF87"/>
      <c r="QJG87"/>
      <c r="QJH87"/>
      <c r="QJI87"/>
      <c r="QJJ87"/>
      <c r="QJK87"/>
      <c r="QJL87"/>
      <c r="QJM87"/>
      <c r="QJN87"/>
      <c r="QJO87"/>
      <c r="QJP87"/>
      <c r="QJQ87"/>
      <c r="QJR87"/>
      <c r="QJS87"/>
      <c r="QJT87"/>
      <c r="QJU87"/>
      <c r="QJV87"/>
      <c r="QJW87"/>
      <c r="QJX87"/>
      <c r="QJY87"/>
      <c r="QJZ87"/>
      <c r="QKA87"/>
      <c r="QKB87"/>
      <c r="QKC87"/>
      <c r="QKD87"/>
      <c r="QKE87"/>
      <c r="QKF87"/>
      <c r="QKG87"/>
      <c r="QKH87"/>
      <c r="QKI87"/>
      <c r="QKJ87"/>
      <c r="QKK87"/>
      <c r="QKL87"/>
      <c r="QKM87"/>
      <c r="QKN87"/>
      <c r="QKO87"/>
      <c r="QKP87"/>
      <c r="QKQ87"/>
      <c r="QKR87"/>
      <c r="QKS87"/>
      <c r="QKT87"/>
      <c r="QKU87"/>
      <c r="QKV87"/>
      <c r="QKW87"/>
      <c r="QKX87"/>
      <c r="QKY87"/>
      <c r="QKZ87"/>
      <c r="QLA87"/>
      <c r="QLB87"/>
      <c r="QLC87"/>
      <c r="QLD87"/>
      <c r="QLE87"/>
      <c r="QLF87"/>
      <c r="QLG87"/>
      <c r="QLH87"/>
      <c r="QLI87"/>
      <c r="QLJ87"/>
      <c r="QLK87"/>
      <c r="QLL87"/>
      <c r="QLM87"/>
      <c r="QLN87"/>
      <c r="QLO87"/>
      <c r="QLP87"/>
      <c r="QLQ87"/>
      <c r="QLR87"/>
      <c r="QLS87"/>
      <c r="QLT87"/>
      <c r="QLU87"/>
      <c r="QLV87"/>
      <c r="QLW87"/>
      <c r="QLX87"/>
      <c r="QLY87"/>
      <c r="QLZ87"/>
      <c r="QMA87"/>
      <c r="QMB87"/>
      <c r="QMC87"/>
      <c r="QMD87"/>
      <c r="QME87"/>
      <c r="QMF87"/>
      <c r="QMG87"/>
      <c r="QMH87"/>
      <c r="QMI87"/>
      <c r="QMJ87"/>
      <c r="QMK87"/>
      <c r="QML87"/>
      <c r="QMM87"/>
      <c r="QMN87"/>
      <c r="QMO87"/>
      <c r="QMP87"/>
      <c r="QMQ87"/>
      <c r="QMR87"/>
      <c r="QMS87"/>
      <c r="QMT87"/>
      <c r="QMU87"/>
      <c r="QMV87"/>
      <c r="QMW87"/>
      <c r="QMX87"/>
      <c r="QMY87"/>
      <c r="QMZ87"/>
      <c r="QNA87"/>
      <c r="QNB87"/>
      <c r="QNC87"/>
      <c r="QND87"/>
      <c r="QNE87"/>
      <c r="QNF87"/>
      <c r="QNG87"/>
      <c r="QNH87"/>
      <c r="QNI87"/>
      <c r="QNJ87"/>
      <c r="QNK87"/>
      <c r="QNL87"/>
      <c r="QNM87"/>
      <c r="QNN87"/>
      <c r="QNO87"/>
      <c r="QNP87"/>
      <c r="QNQ87"/>
      <c r="QNR87"/>
      <c r="QNS87"/>
      <c r="QNT87"/>
      <c r="QNU87"/>
      <c r="QNV87"/>
      <c r="QNW87"/>
      <c r="QNX87"/>
      <c r="QNY87"/>
      <c r="QNZ87"/>
      <c r="QOA87"/>
      <c r="QOB87"/>
      <c r="QOC87"/>
      <c r="QOD87"/>
      <c r="QOE87"/>
      <c r="QOF87"/>
      <c r="QOG87"/>
      <c r="QOH87"/>
      <c r="QOI87"/>
      <c r="QOJ87"/>
      <c r="QOK87"/>
      <c r="QOL87"/>
      <c r="QOM87"/>
      <c r="QON87"/>
      <c r="QOO87"/>
      <c r="QOP87"/>
      <c r="QOQ87"/>
      <c r="QOR87"/>
      <c r="QOS87"/>
      <c r="QOT87"/>
      <c r="QOU87"/>
      <c r="QOV87"/>
      <c r="QOW87"/>
      <c r="QOX87"/>
      <c r="QOY87"/>
      <c r="QOZ87"/>
      <c r="QPA87"/>
      <c r="QPB87"/>
      <c r="QPC87"/>
      <c r="QPD87"/>
      <c r="QPE87"/>
      <c r="QPF87"/>
      <c r="QPG87"/>
      <c r="QPH87"/>
      <c r="QPI87"/>
      <c r="QPJ87"/>
      <c r="QPK87"/>
      <c r="QPL87"/>
      <c r="QPM87"/>
      <c r="QPN87"/>
      <c r="QPO87"/>
      <c r="QPP87"/>
      <c r="QPQ87"/>
      <c r="QPR87"/>
      <c r="QPS87"/>
      <c r="QPT87"/>
      <c r="QPU87"/>
      <c r="QPV87"/>
      <c r="QPW87"/>
      <c r="QPX87"/>
      <c r="QPY87"/>
      <c r="QPZ87"/>
      <c r="QQA87"/>
      <c r="QQB87"/>
      <c r="QQC87"/>
      <c r="QQD87"/>
      <c r="QQE87"/>
      <c r="QQF87"/>
      <c r="QQG87"/>
      <c r="QQH87"/>
      <c r="QQI87"/>
      <c r="QQJ87"/>
      <c r="QQK87"/>
      <c r="QQL87"/>
      <c r="QQM87"/>
      <c r="QQN87"/>
      <c r="QQO87"/>
      <c r="QQP87"/>
      <c r="QQQ87"/>
      <c r="QQR87"/>
      <c r="QQS87"/>
      <c r="QQT87"/>
      <c r="QQU87"/>
      <c r="QQV87"/>
      <c r="QQW87"/>
      <c r="QQX87"/>
      <c r="QQY87"/>
      <c r="QQZ87"/>
      <c r="QRA87"/>
      <c r="QRB87"/>
      <c r="QRC87"/>
      <c r="QRD87"/>
      <c r="QRE87"/>
      <c r="QRF87"/>
      <c r="QRG87"/>
      <c r="QRH87"/>
      <c r="QRI87"/>
      <c r="QRJ87"/>
      <c r="QRK87"/>
      <c r="QRL87"/>
      <c r="QRM87"/>
      <c r="QRN87"/>
      <c r="QRO87"/>
      <c r="QRP87"/>
      <c r="QRQ87"/>
      <c r="QRR87"/>
      <c r="QRS87"/>
      <c r="QRT87"/>
      <c r="QRU87"/>
      <c r="QRV87"/>
      <c r="QRW87"/>
      <c r="QRX87"/>
      <c r="QRY87"/>
      <c r="QRZ87"/>
      <c r="QSA87"/>
      <c r="QSB87"/>
      <c r="QSC87"/>
      <c r="QSD87"/>
      <c r="QSE87"/>
      <c r="QSF87"/>
      <c r="QSG87"/>
      <c r="QSH87"/>
      <c r="QSI87"/>
      <c r="QSJ87"/>
      <c r="QSK87"/>
      <c r="QSL87"/>
      <c r="QSM87"/>
      <c r="QSN87"/>
      <c r="QSO87"/>
      <c r="QSP87"/>
      <c r="QSQ87"/>
      <c r="QSR87"/>
      <c r="QSS87"/>
      <c r="QST87"/>
      <c r="QSU87"/>
      <c r="QSV87"/>
      <c r="QSW87"/>
      <c r="QSX87"/>
      <c r="QSY87"/>
      <c r="QSZ87"/>
      <c r="QTA87"/>
      <c r="QTB87"/>
      <c r="QTC87"/>
      <c r="QTD87"/>
      <c r="QTE87"/>
      <c r="QTF87"/>
      <c r="QTG87"/>
      <c r="QTH87"/>
      <c r="QTI87"/>
      <c r="QTJ87"/>
      <c r="QTK87"/>
      <c r="QTL87"/>
      <c r="QTM87"/>
      <c r="QTN87"/>
      <c r="QTO87"/>
      <c r="QTP87"/>
      <c r="QTQ87"/>
      <c r="QTR87"/>
      <c r="QTS87"/>
      <c r="QTT87"/>
      <c r="QTU87"/>
      <c r="QTV87"/>
      <c r="QTW87"/>
      <c r="QTX87"/>
      <c r="QTY87"/>
      <c r="QTZ87"/>
      <c r="QUA87"/>
      <c r="QUB87"/>
      <c r="QUC87"/>
      <c r="QUD87"/>
      <c r="QUE87"/>
      <c r="QUF87"/>
      <c r="QUG87"/>
      <c r="QUH87"/>
      <c r="QUI87"/>
      <c r="QUJ87"/>
      <c r="QUK87"/>
      <c r="QUL87"/>
      <c r="QUM87"/>
      <c r="QUN87"/>
      <c r="QUO87"/>
      <c r="QUP87"/>
      <c r="QUQ87"/>
      <c r="QUR87"/>
      <c r="QUS87"/>
      <c r="QUT87"/>
      <c r="QUU87"/>
      <c r="QUV87"/>
      <c r="QUW87"/>
      <c r="QUX87"/>
      <c r="QUY87"/>
      <c r="QUZ87"/>
      <c r="QVA87"/>
      <c r="QVB87"/>
      <c r="QVC87"/>
      <c r="QVD87"/>
      <c r="QVE87"/>
      <c r="QVF87"/>
      <c r="QVG87"/>
      <c r="QVH87"/>
      <c r="QVI87"/>
      <c r="QVJ87"/>
      <c r="QVK87"/>
      <c r="QVL87"/>
      <c r="QVM87"/>
      <c r="QVN87"/>
      <c r="QVO87"/>
      <c r="QVP87"/>
      <c r="QVQ87"/>
      <c r="QVR87"/>
      <c r="QVS87"/>
      <c r="QVT87"/>
      <c r="QVU87"/>
      <c r="QVV87"/>
      <c r="QVW87"/>
      <c r="QVX87"/>
      <c r="QVY87"/>
      <c r="QVZ87"/>
      <c r="QWA87"/>
      <c r="QWB87"/>
      <c r="QWC87"/>
      <c r="QWD87"/>
      <c r="QWE87"/>
      <c r="QWF87"/>
      <c r="QWG87"/>
      <c r="QWH87"/>
      <c r="QWI87"/>
      <c r="QWJ87"/>
      <c r="QWK87"/>
      <c r="QWL87"/>
      <c r="QWM87"/>
      <c r="QWN87"/>
      <c r="QWO87"/>
      <c r="QWP87"/>
      <c r="QWQ87"/>
      <c r="QWR87"/>
      <c r="QWS87"/>
      <c r="QWT87"/>
      <c r="QWU87"/>
      <c r="QWV87"/>
      <c r="QWW87"/>
      <c r="QWX87"/>
      <c r="QWY87"/>
      <c r="QWZ87"/>
      <c r="QXA87"/>
      <c r="QXB87"/>
      <c r="QXC87"/>
      <c r="QXD87"/>
      <c r="QXE87"/>
      <c r="QXF87"/>
      <c r="QXG87"/>
      <c r="QXH87"/>
      <c r="QXI87"/>
      <c r="QXJ87"/>
      <c r="QXK87"/>
      <c r="QXL87"/>
      <c r="QXM87"/>
      <c r="QXN87"/>
      <c r="QXO87"/>
      <c r="QXP87"/>
      <c r="QXQ87"/>
      <c r="QXR87"/>
      <c r="QXS87"/>
      <c r="QXT87"/>
      <c r="QXU87"/>
      <c r="QXV87"/>
      <c r="QXW87"/>
      <c r="QXX87"/>
      <c r="QXY87"/>
      <c r="QXZ87"/>
      <c r="QYA87"/>
      <c r="QYB87"/>
      <c r="QYC87"/>
      <c r="QYD87"/>
      <c r="QYE87"/>
      <c r="QYF87"/>
      <c r="QYG87"/>
      <c r="QYH87"/>
      <c r="QYI87"/>
      <c r="QYJ87"/>
      <c r="QYK87"/>
      <c r="QYL87"/>
      <c r="QYM87"/>
      <c r="QYN87"/>
      <c r="QYO87"/>
      <c r="QYP87"/>
      <c r="QYQ87"/>
      <c r="QYR87"/>
      <c r="QYS87"/>
      <c r="QYT87"/>
      <c r="QYU87"/>
      <c r="QYV87"/>
      <c r="QYW87"/>
      <c r="QYX87"/>
      <c r="QYY87"/>
      <c r="QYZ87"/>
      <c r="QZA87"/>
      <c r="QZB87"/>
      <c r="QZC87"/>
      <c r="QZD87"/>
      <c r="QZE87"/>
      <c r="QZF87"/>
      <c r="QZG87"/>
      <c r="QZH87"/>
      <c r="QZI87"/>
      <c r="QZJ87"/>
      <c r="QZK87"/>
      <c r="QZL87"/>
      <c r="QZM87"/>
      <c r="QZN87"/>
      <c r="QZO87"/>
      <c r="QZP87"/>
      <c r="QZQ87"/>
      <c r="QZR87"/>
      <c r="QZS87"/>
      <c r="QZT87"/>
      <c r="QZU87"/>
      <c r="QZV87"/>
      <c r="QZW87"/>
      <c r="QZX87"/>
      <c r="QZY87"/>
      <c r="QZZ87"/>
      <c r="RAA87"/>
      <c r="RAB87"/>
      <c r="RAC87"/>
      <c r="RAD87"/>
      <c r="RAE87"/>
      <c r="RAF87"/>
      <c r="RAG87"/>
      <c r="RAH87"/>
      <c r="RAI87"/>
      <c r="RAJ87"/>
      <c r="RAK87"/>
      <c r="RAL87"/>
      <c r="RAM87"/>
      <c r="RAN87"/>
      <c r="RAO87"/>
      <c r="RAP87"/>
      <c r="RAQ87"/>
      <c r="RAR87"/>
      <c r="RAS87"/>
      <c r="RAT87"/>
      <c r="RAU87"/>
      <c r="RAV87"/>
      <c r="RAW87"/>
      <c r="RAX87"/>
      <c r="RAY87"/>
      <c r="RAZ87"/>
      <c r="RBA87"/>
      <c r="RBB87"/>
      <c r="RBC87"/>
      <c r="RBD87"/>
      <c r="RBE87"/>
      <c r="RBF87"/>
      <c r="RBG87"/>
      <c r="RBH87"/>
      <c r="RBI87"/>
      <c r="RBJ87"/>
      <c r="RBK87"/>
      <c r="RBL87"/>
      <c r="RBM87"/>
      <c r="RBN87"/>
      <c r="RBO87"/>
      <c r="RBP87"/>
      <c r="RBQ87"/>
      <c r="RBR87"/>
      <c r="RBS87"/>
      <c r="RBT87"/>
      <c r="RBU87"/>
      <c r="RBV87"/>
      <c r="RBW87"/>
      <c r="RBX87"/>
      <c r="RBY87"/>
      <c r="RBZ87"/>
      <c r="RCA87"/>
      <c r="RCB87"/>
      <c r="RCC87"/>
      <c r="RCD87"/>
      <c r="RCE87"/>
      <c r="RCF87"/>
      <c r="RCG87"/>
      <c r="RCH87"/>
      <c r="RCI87"/>
      <c r="RCJ87"/>
      <c r="RCK87"/>
      <c r="RCL87"/>
      <c r="RCM87"/>
      <c r="RCN87"/>
      <c r="RCO87"/>
      <c r="RCP87"/>
      <c r="RCQ87"/>
      <c r="RCR87"/>
      <c r="RCS87"/>
      <c r="RCT87"/>
      <c r="RCU87"/>
      <c r="RCV87"/>
      <c r="RCW87"/>
      <c r="RCX87"/>
      <c r="RCY87"/>
      <c r="RCZ87"/>
      <c r="RDA87"/>
      <c r="RDB87"/>
      <c r="RDC87"/>
      <c r="RDD87"/>
      <c r="RDE87"/>
      <c r="RDF87"/>
      <c r="RDG87"/>
      <c r="RDH87"/>
      <c r="RDI87"/>
      <c r="RDJ87"/>
      <c r="RDK87"/>
      <c r="RDL87"/>
      <c r="RDM87"/>
      <c r="RDN87"/>
      <c r="RDO87"/>
      <c r="RDP87"/>
      <c r="RDQ87"/>
      <c r="RDR87"/>
      <c r="RDS87"/>
      <c r="RDT87"/>
      <c r="RDU87"/>
      <c r="RDV87"/>
      <c r="RDW87"/>
      <c r="RDX87"/>
      <c r="RDY87"/>
      <c r="RDZ87"/>
      <c r="REA87"/>
      <c r="REB87"/>
      <c r="REC87"/>
      <c r="RED87"/>
      <c r="REE87"/>
      <c r="REF87"/>
      <c r="REG87"/>
      <c r="REH87"/>
      <c r="REI87"/>
      <c r="REJ87"/>
      <c r="REK87"/>
      <c r="REL87"/>
      <c r="REM87"/>
      <c r="REN87"/>
      <c r="REO87"/>
      <c r="REP87"/>
      <c r="REQ87"/>
      <c r="RER87"/>
      <c r="RES87"/>
      <c r="RET87"/>
      <c r="REU87"/>
      <c r="REV87"/>
      <c r="REW87"/>
      <c r="REX87"/>
      <c r="REY87"/>
      <c r="REZ87"/>
      <c r="RFA87"/>
      <c r="RFB87"/>
      <c r="RFC87"/>
      <c r="RFD87"/>
      <c r="RFE87"/>
      <c r="RFF87"/>
      <c r="RFG87"/>
      <c r="RFH87"/>
      <c r="RFI87"/>
      <c r="RFJ87"/>
      <c r="RFK87"/>
      <c r="RFL87"/>
      <c r="RFM87"/>
      <c r="RFN87"/>
      <c r="RFO87"/>
      <c r="RFP87"/>
      <c r="RFQ87"/>
      <c r="RFR87"/>
      <c r="RFS87"/>
      <c r="RFT87"/>
      <c r="RFU87"/>
      <c r="RFV87"/>
      <c r="RFW87"/>
      <c r="RFX87"/>
      <c r="RFY87"/>
      <c r="RFZ87"/>
      <c r="RGA87"/>
      <c r="RGB87"/>
      <c r="RGC87"/>
      <c r="RGD87"/>
      <c r="RGE87"/>
      <c r="RGF87"/>
      <c r="RGG87"/>
      <c r="RGH87"/>
      <c r="RGI87"/>
      <c r="RGJ87"/>
      <c r="RGK87"/>
      <c r="RGL87"/>
      <c r="RGM87"/>
      <c r="RGN87"/>
      <c r="RGO87"/>
      <c r="RGP87"/>
      <c r="RGQ87"/>
      <c r="RGR87"/>
      <c r="RGS87"/>
      <c r="RGT87"/>
      <c r="RGU87"/>
      <c r="RGV87"/>
      <c r="RGW87"/>
      <c r="RGX87"/>
      <c r="RGY87"/>
      <c r="RGZ87"/>
      <c r="RHA87"/>
      <c r="RHB87"/>
      <c r="RHC87"/>
      <c r="RHD87"/>
      <c r="RHE87"/>
      <c r="RHF87"/>
      <c r="RHG87"/>
      <c r="RHH87"/>
      <c r="RHI87"/>
      <c r="RHJ87"/>
      <c r="RHK87"/>
      <c r="RHL87"/>
      <c r="RHM87"/>
      <c r="RHN87"/>
      <c r="RHO87"/>
      <c r="RHP87"/>
      <c r="RHQ87"/>
      <c r="RHR87"/>
      <c r="RHS87"/>
      <c r="RHT87"/>
      <c r="RHU87"/>
      <c r="RHV87"/>
      <c r="RHW87"/>
      <c r="RHX87"/>
      <c r="RHY87"/>
      <c r="RHZ87"/>
      <c r="RIA87"/>
      <c r="RIB87"/>
      <c r="RIC87"/>
      <c r="RID87"/>
      <c r="RIE87"/>
      <c r="RIF87"/>
      <c r="RIG87"/>
      <c r="RIH87"/>
      <c r="RII87"/>
      <c r="RIJ87"/>
      <c r="RIK87"/>
      <c r="RIL87"/>
      <c r="RIM87"/>
      <c r="RIN87"/>
      <c r="RIO87"/>
      <c r="RIP87"/>
      <c r="RIQ87"/>
      <c r="RIR87"/>
      <c r="RIS87"/>
      <c r="RIT87"/>
      <c r="RIU87"/>
      <c r="RIV87"/>
      <c r="RIW87"/>
      <c r="RIX87"/>
      <c r="RIY87"/>
      <c r="RIZ87"/>
      <c r="RJA87"/>
      <c r="RJB87"/>
      <c r="RJC87"/>
      <c r="RJD87"/>
      <c r="RJE87"/>
      <c r="RJF87"/>
      <c r="RJG87"/>
      <c r="RJH87"/>
      <c r="RJI87"/>
      <c r="RJJ87"/>
      <c r="RJK87"/>
      <c r="RJL87"/>
      <c r="RJM87"/>
      <c r="RJN87"/>
      <c r="RJO87"/>
      <c r="RJP87"/>
      <c r="RJQ87"/>
      <c r="RJR87"/>
      <c r="RJS87"/>
      <c r="RJT87"/>
      <c r="RJU87"/>
      <c r="RJV87"/>
      <c r="RJW87"/>
      <c r="RJX87"/>
      <c r="RJY87"/>
      <c r="RJZ87"/>
      <c r="RKA87"/>
      <c r="RKB87"/>
      <c r="RKC87"/>
      <c r="RKD87"/>
      <c r="RKE87"/>
      <c r="RKF87"/>
      <c r="RKG87"/>
      <c r="RKH87"/>
      <c r="RKI87"/>
      <c r="RKJ87"/>
      <c r="RKK87"/>
      <c r="RKL87"/>
      <c r="RKM87"/>
      <c r="RKN87"/>
      <c r="RKO87"/>
      <c r="RKP87"/>
      <c r="RKQ87"/>
      <c r="RKR87"/>
      <c r="RKS87"/>
      <c r="RKT87"/>
      <c r="RKU87"/>
      <c r="RKV87"/>
      <c r="RKW87"/>
      <c r="RKX87"/>
      <c r="RKY87"/>
      <c r="RKZ87"/>
      <c r="RLA87"/>
      <c r="RLB87"/>
      <c r="RLC87"/>
      <c r="RLD87"/>
      <c r="RLE87"/>
      <c r="RLF87"/>
      <c r="RLG87"/>
      <c r="RLH87"/>
      <c r="RLI87"/>
      <c r="RLJ87"/>
      <c r="RLK87"/>
      <c r="RLL87"/>
      <c r="RLM87"/>
      <c r="RLN87"/>
      <c r="RLO87"/>
      <c r="RLP87"/>
      <c r="RLQ87"/>
      <c r="RLR87"/>
      <c r="RLS87"/>
      <c r="RLT87"/>
      <c r="RLU87"/>
      <c r="RLV87"/>
      <c r="RLW87"/>
      <c r="RLX87"/>
      <c r="RLY87"/>
      <c r="RLZ87"/>
      <c r="RMA87"/>
      <c r="RMB87"/>
      <c r="RMC87"/>
      <c r="RMD87"/>
      <c r="RME87"/>
      <c r="RMF87"/>
      <c r="RMG87"/>
      <c r="RMH87"/>
      <c r="RMI87"/>
      <c r="RMJ87"/>
      <c r="RMK87"/>
      <c r="RML87"/>
      <c r="RMM87"/>
      <c r="RMN87"/>
      <c r="RMO87"/>
      <c r="RMP87"/>
      <c r="RMQ87"/>
      <c r="RMR87"/>
      <c r="RMS87"/>
      <c r="RMT87"/>
      <c r="RMU87"/>
      <c r="RMV87"/>
      <c r="RMW87"/>
      <c r="RMX87"/>
      <c r="RMY87"/>
      <c r="RMZ87"/>
      <c r="RNA87"/>
      <c r="RNB87"/>
      <c r="RNC87"/>
      <c r="RND87"/>
      <c r="RNE87"/>
      <c r="RNF87"/>
      <c r="RNG87"/>
      <c r="RNH87"/>
      <c r="RNI87"/>
      <c r="RNJ87"/>
      <c r="RNK87"/>
      <c r="RNL87"/>
      <c r="RNM87"/>
      <c r="RNN87"/>
      <c r="RNO87"/>
      <c r="RNP87"/>
      <c r="RNQ87"/>
      <c r="RNR87"/>
      <c r="RNS87"/>
      <c r="RNT87"/>
      <c r="RNU87"/>
      <c r="RNV87"/>
      <c r="RNW87"/>
      <c r="RNX87"/>
      <c r="RNY87"/>
      <c r="RNZ87"/>
      <c r="ROA87"/>
      <c r="ROB87"/>
      <c r="ROC87"/>
      <c r="ROD87"/>
      <c r="ROE87"/>
      <c r="ROF87"/>
      <c r="ROG87"/>
      <c r="ROH87"/>
      <c r="ROI87"/>
      <c r="ROJ87"/>
      <c r="ROK87"/>
      <c r="ROL87"/>
      <c r="ROM87"/>
      <c r="RON87"/>
      <c r="ROO87"/>
      <c r="ROP87"/>
      <c r="ROQ87"/>
      <c r="ROR87"/>
      <c r="ROS87"/>
      <c r="ROT87"/>
      <c r="ROU87"/>
      <c r="ROV87"/>
      <c r="ROW87"/>
      <c r="ROX87"/>
      <c r="ROY87"/>
      <c r="ROZ87"/>
      <c r="RPA87"/>
      <c r="RPB87"/>
      <c r="RPC87"/>
      <c r="RPD87"/>
      <c r="RPE87"/>
      <c r="RPF87"/>
      <c r="RPG87"/>
      <c r="RPH87"/>
      <c r="RPI87"/>
      <c r="RPJ87"/>
      <c r="RPK87"/>
      <c r="RPL87"/>
      <c r="RPM87"/>
      <c r="RPN87"/>
      <c r="RPO87"/>
      <c r="RPP87"/>
      <c r="RPQ87"/>
      <c r="RPR87"/>
      <c r="RPS87"/>
      <c r="RPT87"/>
      <c r="RPU87"/>
      <c r="RPV87"/>
      <c r="RPW87"/>
      <c r="RPX87"/>
      <c r="RPY87"/>
      <c r="RPZ87"/>
      <c r="RQA87"/>
      <c r="RQB87"/>
      <c r="RQC87"/>
      <c r="RQD87"/>
      <c r="RQE87"/>
      <c r="RQF87"/>
      <c r="RQG87"/>
      <c r="RQH87"/>
      <c r="RQI87"/>
      <c r="RQJ87"/>
      <c r="RQK87"/>
      <c r="RQL87"/>
      <c r="RQM87"/>
      <c r="RQN87"/>
      <c r="RQO87"/>
      <c r="RQP87"/>
      <c r="RQQ87"/>
      <c r="RQR87"/>
      <c r="RQS87"/>
      <c r="RQT87"/>
      <c r="RQU87"/>
      <c r="RQV87"/>
      <c r="RQW87"/>
      <c r="RQX87"/>
      <c r="RQY87"/>
      <c r="RQZ87"/>
      <c r="RRA87"/>
      <c r="RRB87"/>
      <c r="RRC87"/>
      <c r="RRD87"/>
      <c r="RRE87"/>
      <c r="RRF87"/>
      <c r="RRG87"/>
      <c r="RRH87"/>
      <c r="RRI87"/>
      <c r="RRJ87"/>
      <c r="RRK87"/>
      <c r="RRL87"/>
      <c r="RRM87"/>
      <c r="RRN87"/>
      <c r="RRO87"/>
      <c r="RRP87"/>
      <c r="RRQ87"/>
      <c r="RRR87"/>
      <c r="RRS87"/>
      <c r="RRT87"/>
      <c r="RRU87"/>
      <c r="RRV87"/>
      <c r="RRW87"/>
      <c r="RRX87"/>
      <c r="RRY87"/>
      <c r="RRZ87"/>
      <c r="RSA87"/>
      <c r="RSB87"/>
      <c r="RSC87"/>
      <c r="RSD87"/>
      <c r="RSE87"/>
      <c r="RSF87"/>
      <c r="RSG87"/>
      <c r="RSH87"/>
      <c r="RSI87"/>
      <c r="RSJ87"/>
      <c r="RSK87"/>
      <c r="RSL87"/>
      <c r="RSM87"/>
      <c r="RSN87"/>
      <c r="RSO87"/>
      <c r="RSP87"/>
      <c r="RSQ87"/>
      <c r="RSR87"/>
      <c r="RSS87"/>
      <c r="RST87"/>
      <c r="RSU87"/>
      <c r="RSV87"/>
      <c r="RSW87"/>
      <c r="RSX87"/>
      <c r="RSY87"/>
      <c r="RSZ87"/>
      <c r="RTA87"/>
      <c r="RTB87"/>
      <c r="RTC87"/>
      <c r="RTD87"/>
      <c r="RTE87"/>
      <c r="RTF87"/>
      <c r="RTG87"/>
      <c r="RTH87"/>
      <c r="RTI87"/>
      <c r="RTJ87"/>
      <c r="RTK87"/>
      <c r="RTL87"/>
      <c r="RTM87"/>
      <c r="RTN87"/>
      <c r="RTO87"/>
      <c r="RTP87"/>
      <c r="RTQ87"/>
      <c r="RTR87"/>
      <c r="RTS87"/>
      <c r="RTT87"/>
      <c r="RTU87"/>
      <c r="RTV87"/>
      <c r="RTW87"/>
      <c r="RTX87"/>
      <c r="RTY87"/>
      <c r="RTZ87"/>
      <c r="RUA87"/>
      <c r="RUB87"/>
      <c r="RUC87"/>
      <c r="RUD87"/>
      <c r="RUE87"/>
      <c r="RUF87"/>
      <c r="RUG87"/>
      <c r="RUH87"/>
      <c r="RUI87"/>
      <c r="RUJ87"/>
      <c r="RUK87"/>
      <c r="RUL87"/>
      <c r="RUM87"/>
      <c r="RUN87"/>
      <c r="RUO87"/>
      <c r="RUP87"/>
      <c r="RUQ87"/>
      <c r="RUR87"/>
      <c r="RUS87"/>
      <c r="RUT87"/>
      <c r="RUU87"/>
      <c r="RUV87"/>
      <c r="RUW87"/>
      <c r="RUX87"/>
      <c r="RUY87"/>
      <c r="RUZ87"/>
      <c r="RVA87"/>
      <c r="RVB87"/>
      <c r="RVC87"/>
      <c r="RVD87"/>
      <c r="RVE87"/>
      <c r="RVF87"/>
      <c r="RVG87"/>
      <c r="RVH87"/>
      <c r="RVI87"/>
      <c r="RVJ87"/>
      <c r="RVK87"/>
      <c r="RVL87"/>
      <c r="RVM87"/>
      <c r="RVN87"/>
      <c r="RVO87"/>
      <c r="RVP87"/>
      <c r="RVQ87"/>
      <c r="RVR87"/>
      <c r="RVS87"/>
      <c r="RVT87"/>
      <c r="RVU87"/>
      <c r="RVV87"/>
      <c r="RVW87"/>
      <c r="RVX87"/>
      <c r="RVY87"/>
      <c r="RVZ87"/>
      <c r="RWA87"/>
      <c r="RWB87"/>
      <c r="RWC87"/>
      <c r="RWD87"/>
      <c r="RWE87"/>
      <c r="RWF87"/>
      <c r="RWG87"/>
      <c r="RWH87"/>
      <c r="RWI87"/>
      <c r="RWJ87"/>
      <c r="RWK87"/>
      <c r="RWL87"/>
      <c r="RWM87"/>
      <c r="RWN87"/>
      <c r="RWO87"/>
      <c r="RWP87"/>
      <c r="RWQ87"/>
      <c r="RWR87"/>
      <c r="RWS87"/>
      <c r="RWT87"/>
      <c r="RWU87"/>
      <c r="RWV87"/>
      <c r="RWW87"/>
      <c r="RWX87"/>
      <c r="RWY87"/>
      <c r="RWZ87"/>
      <c r="RXA87"/>
      <c r="RXB87"/>
      <c r="RXC87"/>
      <c r="RXD87"/>
      <c r="RXE87"/>
      <c r="RXF87"/>
      <c r="RXG87"/>
      <c r="RXH87"/>
      <c r="RXI87"/>
      <c r="RXJ87"/>
      <c r="RXK87"/>
      <c r="RXL87"/>
      <c r="RXM87"/>
      <c r="RXN87"/>
      <c r="RXO87"/>
      <c r="RXP87"/>
      <c r="RXQ87"/>
      <c r="RXR87"/>
      <c r="RXS87"/>
      <c r="RXT87"/>
      <c r="RXU87"/>
      <c r="RXV87"/>
      <c r="RXW87"/>
      <c r="RXX87"/>
      <c r="RXY87"/>
      <c r="RXZ87"/>
      <c r="RYA87"/>
      <c r="RYB87"/>
      <c r="RYC87"/>
      <c r="RYD87"/>
      <c r="RYE87"/>
      <c r="RYF87"/>
      <c r="RYG87"/>
      <c r="RYH87"/>
      <c r="RYI87"/>
      <c r="RYJ87"/>
      <c r="RYK87"/>
      <c r="RYL87"/>
      <c r="RYM87"/>
      <c r="RYN87"/>
      <c r="RYO87"/>
      <c r="RYP87"/>
      <c r="RYQ87"/>
      <c r="RYR87"/>
      <c r="RYS87"/>
      <c r="RYT87"/>
      <c r="RYU87"/>
      <c r="RYV87"/>
      <c r="RYW87"/>
      <c r="RYX87"/>
      <c r="RYY87"/>
      <c r="RYZ87"/>
      <c r="RZA87"/>
      <c r="RZB87"/>
      <c r="RZC87"/>
      <c r="RZD87"/>
      <c r="RZE87"/>
      <c r="RZF87"/>
      <c r="RZG87"/>
      <c r="RZH87"/>
      <c r="RZI87"/>
      <c r="RZJ87"/>
      <c r="RZK87"/>
      <c r="RZL87"/>
      <c r="RZM87"/>
      <c r="RZN87"/>
      <c r="RZO87"/>
      <c r="RZP87"/>
      <c r="RZQ87"/>
      <c r="RZR87"/>
      <c r="RZS87"/>
      <c r="RZT87"/>
      <c r="RZU87"/>
      <c r="RZV87"/>
      <c r="RZW87"/>
      <c r="RZX87"/>
      <c r="RZY87"/>
      <c r="RZZ87"/>
      <c r="SAA87"/>
      <c r="SAB87"/>
      <c r="SAC87"/>
      <c r="SAD87"/>
      <c r="SAE87"/>
      <c r="SAF87"/>
      <c r="SAG87"/>
      <c r="SAH87"/>
      <c r="SAI87"/>
      <c r="SAJ87"/>
      <c r="SAK87"/>
      <c r="SAL87"/>
      <c r="SAM87"/>
      <c r="SAN87"/>
      <c r="SAO87"/>
      <c r="SAP87"/>
      <c r="SAQ87"/>
      <c r="SAR87"/>
      <c r="SAS87"/>
      <c r="SAT87"/>
      <c r="SAU87"/>
      <c r="SAV87"/>
      <c r="SAW87"/>
      <c r="SAX87"/>
      <c r="SAY87"/>
      <c r="SAZ87"/>
      <c r="SBA87"/>
      <c r="SBB87"/>
      <c r="SBC87"/>
      <c r="SBD87"/>
      <c r="SBE87"/>
      <c r="SBF87"/>
      <c r="SBG87"/>
      <c r="SBH87"/>
      <c r="SBI87"/>
      <c r="SBJ87"/>
      <c r="SBK87"/>
      <c r="SBL87"/>
      <c r="SBM87"/>
      <c r="SBN87"/>
      <c r="SBO87"/>
      <c r="SBP87"/>
      <c r="SBQ87"/>
      <c r="SBR87"/>
      <c r="SBS87"/>
      <c r="SBT87"/>
      <c r="SBU87"/>
      <c r="SBV87"/>
      <c r="SBW87"/>
      <c r="SBX87"/>
      <c r="SBY87"/>
      <c r="SBZ87"/>
      <c r="SCA87"/>
      <c r="SCB87"/>
      <c r="SCC87"/>
      <c r="SCD87"/>
      <c r="SCE87"/>
      <c r="SCF87"/>
      <c r="SCG87"/>
      <c r="SCH87"/>
      <c r="SCI87"/>
      <c r="SCJ87"/>
      <c r="SCK87"/>
      <c r="SCL87"/>
      <c r="SCM87"/>
      <c r="SCN87"/>
      <c r="SCO87"/>
      <c r="SCP87"/>
      <c r="SCQ87"/>
      <c r="SCR87"/>
      <c r="SCS87"/>
      <c r="SCT87"/>
      <c r="SCU87"/>
      <c r="SCV87"/>
      <c r="SCW87"/>
      <c r="SCX87"/>
      <c r="SCY87"/>
      <c r="SCZ87"/>
      <c r="SDA87"/>
      <c r="SDB87"/>
      <c r="SDC87"/>
      <c r="SDD87"/>
      <c r="SDE87"/>
      <c r="SDF87"/>
      <c r="SDG87"/>
      <c r="SDH87"/>
      <c r="SDI87"/>
      <c r="SDJ87"/>
      <c r="SDK87"/>
      <c r="SDL87"/>
      <c r="SDM87"/>
      <c r="SDN87"/>
      <c r="SDO87"/>
      <c r="SDP87"/>
      <c r="SDQ87"/>
      <c r="SDR87"/>
      <c r="SDS87"/>
      <c r="SDT87"/>
      <c r="SDU87"/>
      <c r="SDV87"/>
      <c r="SDW87"/>
      <c r="SDX87"/>
      <c r="SDY87"/>
      <c r="SDZ87"/>
      <c r="SEA87"/>
      <c r="SEB87"/>
      <c r="SEC87"/>
      <c r="SED87"/>
      <c r="SEE87"/>
      <c r="SEF87"/>
      <c r="SEG87"/>
      <c r="SEH87"/>
      <c r="SEI87"/>
      <c r="SEJ87"/>
      <c r="SEK87"/>
      <c r="SEL87"/>
      <c r="SEM87"/>
      <c r="SEN87"/>
      <c r="SEO87"/>
      <c r="SEP87"/>
      <c r="SEQ87"/>
      <c r="SER87"/>
      <c r="SES87"/>
      <c r="SET87"/>
      <c r="SEU87"/>
      <c r="SEV87"/>
      <c r="SEW87"/>
      <c r="SEX87"/>
      <c r="SEY87"/>
      <c r="SEZ87"/>
      <c r="SFA87"/>
      <c r="SFB87"/>
      <c r="SFC87"/>
      <c r="SFD87"/>
      <c r="SFE87"/>
      <c r="SFF87"/>
      <c r="SFG87"/>
      <c r="SFH87"/>
      <c r="SFI87"/>
      <c r="SFJ87"/>
      <c r="SFK87"/>
      <c r="SFL87"/>
      <c r="SFM87"/>
      <c r="SFN87"/>
      <c r="SFO87"/>
      <c r="SFP87"/>
      <c r="SFQ87"/>
      <c r="SFR87"/>
      <c r="SFS87"/>
      <c r="SFT87"/>
      <c r="SFU87"/>
      <c r="SFV87"/>
      <c r="SFW87"/>
      <c r="SFX87"/>
      <c r="SFY87"/>
      <c r="SFZ87"/>
      <c r="SGA87"/>
      <c r="SGB87"/>
      <c r="SGC87"/>
      <c r="SGD87"/>
      <c r="SGE87"/>
      <c r="SGF87"/>
      <c r="SGG87"/>
      <c r="SGH87"/>
      <c r="SGI87"/>
      <c r="SGJ87"/>
      <c r="SGK87"/>
      <c r="SGL87"/>
      <c r="SGM87"/>
      <c r="SGN87"/>
      <c r="SGO87"/>
      <c r="SGP87"/>
      <c r="SGQ87"/>
      <c r="SGR87"/>
      <c r="SGS87"/>
      <c r="SGT87"/>
      <c r="SGU87"/>
      <c r="SGV87"/>
      <c r="SGW87"/>
      <c r="SGX87"/>
      <c r="SGY87"/>
      <c r="SGZ87"/>
      <c r="SHA87"/>
      <c r="SHB87"/>
      <c r="SHC87"/>
      <c r="SHD87"/>
      <c r="SHE87"/>
      <c r="SHF87"/>
      <c r="SHG87"/>
      <c r="SHH87"/>
      <c r="SHI87"/>
      <c r="SHJ87"/>
      <c r="SHK87"/>
      <c r="SHL87"/>
      <c r="SHM87"/>
      <c r="SHN87"/>
      <c r="SHO87"/>
      <c r="SHP87"/>
      <c r="SHQ87"/>
      <c r="SHR87"/>
      <c r="SHS87"/>
      <c r="SHT87"/>
      <c r="SHU87"/>
      <c r="SHV87"/>
      <c r="SHW87"/>
      <c r="SHX87"/>
      <c r="SHY87"/>
      <c r="SHZ87"/>
      <c r="SIA87"/>
      <c r="SIB87"/>
      <c r="SIC87"/>
      <c r="SID87"/>
      <c r="SIE87"/>
      <c r="SIF87"/>
      <c r="SIG87"/>
      <c r="SIH87"/>
      <c r="SII87"/>
      <c r="SIJ87"/>
      <c r="SIK87"/>
      <c r="SIL87"/>
      <c r="SIM87"/>
      <c r="SIN87"/>
      <c r="SIO87"/>
      <c r="SIP87"/>
      <c r="SIQ87"/>
      <c r="SIR87"/>
      <c r="SIS87"/>
      <c r="SIT87"/>
      <c r="SIU87"/>
      <c r="SIV87"/>
      <c r="SIW87"/>
      <c r="SIX87"/>
      <c r="SIY87"/>
      <c r="SIZ87"/>
      <c r="SJA87"/>
      <c r="SJB87"/>
      <c r="SJC87"/>
      <c r="SJD87"/>
      <c r="SJE87"/>
      <c r="SJF87"/>
      <c r="SJG87"/>
      <c r="SJH87"/>
      <c r="SJI87"/>
      <c r="SJJ87"/>
      <c r="SJK87"/>
      <c r="SJL87"/>
      <c r="SJM87"/>
      <c r="SJN87"/>
      <c r="SJO87"/>
      <c r="SJP87"/>
      <c r="SJQ87"/>
      <c r="SJR87"/>
      <c r="SJS87"/>
      <c r="SJT87"/>
      <c r="SJU87"/>
      <c r="SJV87"/>
      <c r="SJW87"/>
      <c r="SJX87"/>
      <c r="SJY87"/>
      <c r="SJZ87"/>
      <c r="SKA87"/>
      <c r="SKB87"/>
      <c r="SKC87"/>
      <c r="SKD87"/>
      <c r="SKE87"/>
      <c r="SKF87"/>
      <c r="SKG87"/>
      <c r="SKH87"/>
      <c r="SKI87"/>
      <c r="SKJ87"/>
      <c r="SKK87"/>
      <c r="SKL87"/>
      <c r="SKM87"/>
      <c r="SKN87"/>
      <c r="SKO87"/>
      <c r="SKP87"/>
      <c r="SKQ87"/>
      <c r="SKR87"/>
      <c r="SKS87"/>
      <c r="SKT87"/>
      <c r="SKU87"/>
      <c r="SKV87"/>
      <c r="SKW87"/>
      <c r="SKX87"/>
      <c r="SKY87"/>
      <c r="SKZ87"/>
      <c r="SLA87"/>
      <c r="SLB87"/>
      <c r="SLC87"/>
      <c r="SLD87"/>
      <c r="SLE87"/>
      <c r="SLF87"/>
      <c r="SLG87"/>
      <c r="SLH87"/>
      <c r="SLI87"/>
      <c r="SLJ87"/>
      <c r="SLK87"/>
      <c r="SLL87"/>
      <c r="SLM87"/>
      <c r="SLN87"/>
      <c r="SLO87"/>
      <c r="SLP87"/>
      <c r="SLQ87"/>
      <c r="SLR87"/>
      <c r="SLS87"/>
      <c r="SLT87"/>
      <c r="SLU87"/>
      <c r="SLV87"/>
      <c r="SLW87"/>
      <c r="SLX87"/>
      <c r="SLY87"/>
      <c r="SLZ87"/>
      <c r="SMA87"/>
      <c r="SMB87"/>
      <c r="SMC87"/>
      <c r="SMD87"/>
      <c r="SME87"/>
      <c r="SMF87"/>
      <c r="SMG87"/>
      <c r="SMH87"/>
      <c r="SMI87"/>
      <c r="SMJ87"/>
      <c r="SMK87"/>
      <c r="SML87"/>
      <c r="SMM87"/>
      <c r="SMN87"/>
      <c r="SMO87"/>
      <c r="SMP87"/>
      <c r="SMQ87"/>
      <c r="SMR87"/>
      <c r="SMS87"/>
      <c r="SMT87"/>
      <c r="SMU87"/>
      <c r="SMV87"/>
      <c r="SMW87"/>
      <c r="SMX87"/>
      <c r="SMY87"/>
      <c r="SMZ87"/>
      <c r="SNA87"/>
      <c r="SNB87"/>
      <c r="SNC87"/>
      <c r="SND87"/>
      <c r="SNE87"/>
      <c r="SNF87"/>
      <c r="SNG87"/>
      <c r="SNH87"/>
      <c r="SNI87"/>
      <c r="SNJ87"/>
      <c r="SNK87"/>
      <c r="SNL87"/>
      <c r="SNM87"/>
      <c r="SNN87"/>
      <c r="SNO87"/>
      <c r="SNP87"/>
      <c r="SNQ87"/>
      <c r="SNR87"/>
      <c r="SNS87"/>
      <c r="SNT87"/>
      <c r="SNU87"/>
      <c r="SNV87"/>
      <c r="SNW87"/>
      <c r="SNX87"/>
      <c r="SNY87"/>
      <c r="SNZ87"/>
      <c r="SOA87"/>
      <c r="SOB87"/>
      <c r="SOC87"/>
      <c r="SOD87"/>
      <c r="SOE87"/>
      <c r="SOF87"/>
      <c r="SOG87"/>
      <c r="SOH87"/>
      <c r="SOI87"/>
      <c r="SOJ87"/>
      <c r="SOK87"/>
      <c r="SOL87"/>
      <c r="SOM87"/>
      <c r="SON87"/>
      <c r="SOO87"/>
      <c r="SOP87"/>
      <c r="SOQ87"/>
      <c r="SOR87"/>
      <c r="SOS87"/>
      <c r="SOT87"/>
      <c r="SOU87"/>
      <c r="SOV87"/>
      <c r="SOW87"/>
      <c r="SOX87"/>
      <c r="SOY87"/>
      <c r="SOZ87"/>
      <c r="SPA87"/>
      <c r="SPB87"/>
      <c r="SPC87"/>
      <c r="SPD87"/>
      <c r="SPE87"/>
      <c r="SPF87"/>
      <c r="SPG87"/>
      <c r="SPH87"/>
      <c r="SPI87"/>
      <c r="SPJ87"/>
      <c r="SPK87"/>
      <c r="SPL87"/>
      <c r="SPM87"/>
      <c r="SPN87"/>
      <c r="SPO87"/>
      <c r="SPP87"/>
      <c r="SPQ87"/>
      <c r="SPR87"/>
      <c r="SPS87"/>
      <c r="SPT87"/>
      <c r="SPU87"/>
      <c r="SPV87"/>
      <c r="SPW87"/>
      <c r="SPX87"/>
      <c r="SPY87"/>
      <c r="SPZ87"/>
      <c r="SQA87"/>
      <c r="SQB87"/>
      <c r="SQC87"/>
      <c r="SQD87"/>
      <c r="SQE87"/>
      <c r="SQF87"/>
      <c r="SQG87"/>
      <c r="SQH87"/>
      <c r="SQI87"/>
      <c r="SQJ87"/>
      <c r="SQK87"/>
      <c r="SQL87"/>
      <c r="SQM87"/>
      <c r="SQN87"/>
      <c r="SQO87"/>
      <c r="SQP87"/>
      <c r="SQQ87"/>
      <c r="SQR87"/>
      <c r="SQS87"/>
      <c r="SQT87"/>
      <c r="SQU87"/>
      <c r="SQV87"/>
      <c r="SQW87"/>
      <c r="SQX87"/>
      <c r="SQY87"/>
      <c r="SQZ87"/>
      <c r="SRA87"/>
      <c r="SRB87"/>
      <c r="SRC87"/>
      <c r="SRD87"/>
      <c r="SRE87"/>
      <c r="SRF87"/>
      <c r="SRG87"/>
      <c r="SRH87"/>
      <c r="SRI87"/>
      <c r="SRJ87"/>
      <c r="SRK87"/>
      <c r="SRL87"/>
      <c r="SRM87"/>
      <c r="SRN87"/>
      <c r="SRO87"/>
      <c r="SRP87"/>
      <c r="SRQ87"/>
      <c r="SRR87"/>
      <c r="SRS87"/>
      <c r="SRT87"/>
      <c r="SRU87"/>
      <c r="SRV87"/>
      <c r="SRW87"/>
      <c r="SRX87"/>
      <c r="SRY87"/>
      <c r="SRZ87"/>
      <c r="SSA87"/>
      <c r="SSB87"/>
      <c r="SSC87"/>
      <c r="SSD87"/>
      <c r="SSE87"/>
      <c r="SSF87"/>
      <c r="SSG87"/>
      <c r="SSH87"/>
      <c r="SSI87"/>
      <c r="SSJ87"/>
      <c r="SSK87"/>
      <c r="SSL87"/>
      <c r="SSM87"/>
      <c r="SSN87"/>
      <c r="SSO87"/>
      <c r="SSP87"/>
      <c r="SSQ87"/>
      <c r="SSR87"/>
      <c r="SSS87"/>
      <c r="SST87"/>
      <c r="SSU87"/>
      <c r="SSV87"/>
      <c r="SSW87"/>
      <c r="SSX87"/>
      <c r="SSY87"/>
      <c r="SSZ87"/>
      <c r="STA87"/>
      <c r="STB87"/>
      <c r="STC87"/>
      <c r="STD87"/>
      <c r="STE87"/>
      <c r="STF87"/>
      <c r="STG87"/>
      <c r="STH87"/>
      <c r="STI87"/>
      <c r="STJ87"/>
      <c r="STK87"/>
      <c r="STL87"/>
      <c r="STM87"/>
      <c r="STN87"/>
      <c r="STO87"/>
      <c r="STP87"/>
      <c r="STQ87"/>
      <c r="STR87"/>
      <c r="STS87"/>
      <c r="STT87"/>
      <c r="STU87"/>
      <c r="STV87"/>
      <c r="STW87"/>
      <c r="STX87"/>
      <c r="STY87"/>
      <c r="STZ87"/>
      <c r="SUA87"/>
      <c r="SUB87"/>
      <c r="SUC87"/>
      <c r="SUD87"/>
      <c r="SUE87"/>
      <c r="SUF87"/>
      <c r="SUG87"/>
      <c r="SUH87"/>
      <c r="SUI87"/>
      <c r="SUJ87"/>
      <c r="SUK87"/>
      <c r="SUL87"/>
      <c r="SUM87"/>
      <c r="SUN87"/>
      <c r="SUO87"/>
      <c r="SUP87"/>
      <c r="SUQ87"/>
      <c r="SUR87"/>
      <c r="SUS87"/>
      <c r="SUT87"/>
      <c r="SUU87"/>
      <c r="SUV87"/>
      <c r="SUW87"/>
      <c r="SUX87"/>
      <c r="SUY87"/>
      <c r="SUZ87"/>
      <c r="SVA87"/>
      <c r="SVB87"/>
      <c r="SVC87"/>
      <c r="SVD87"/>
      <c r="SVE87"/>
      <c r="SVF87"/>
      <c r="SVG87"/>
      <c r="SVH87"/>
      <c r="SVI87"/>
      <c r="SVJ87"/>
      <c r="SVK87"/>
      <c r="SVL87"/>
      <c r="SVM87"/>
      <c r="SVN87"/>
      <c r="SVO87"/>
      <c r="SVP87"/>
      <c r="SVQ87"/>
      <c r="SVR87"/>
      <c r="SVS87"/>
      <c r="SVT87"/>
      <c r="SVU87"/>
      <c r="SVV87"/>
      <c r="SVW87"/>
      <c r="SVX87"/>
      <c r="SVY87"/>
      <c r="SVZ87"/>
      <c r="SWA87"/>
      <c r="SWB87"/>
      <c r="SWC87"/>
      <c r="SWD87"/>
      <c r="SWE87"/>
      <c r="SWF87"/>
      <c r="SWG87"/>
      <c r="SWH87"/>
      <c r="SWI87"/>
      <c r="SWJ87"/>
      <c r="SWK87"/>
      <c r="SWL87"/>
      <c r="SWM87"/>
      <c r="SWN87"/>
      <c r="SWO87"/>
      <c r="SWP87"/>
      <c r="SWQ87"/>
      <c r="SWR87"/>
      <c r="SWS87"/>
      <c r="SWT87"/>
      <c r="SWU87"/>
      <c r="SWV87"/>
      <c r="SWW87"/>
      <c r="SWX87"/>
      <c r="SWY87"/>
      <c r="SWZ87"/>
      <c r="SXA87"/>
      <c r="SXB87"/>
      <c r="SXC87"/>
      <c r="SXD87"/>
      <c r="SXE87"/>
      <c r="SXF87"/>
      <c r="SXG87"/>
      <c r="SXH87"/>
      <c r="SXI87"/>
      <c r="SXJ87"/>
      <c r="SXK87"/>
      <c r="SXL87"/>
      <c r="SXM87"/>
      <c r="SXN87"/>
      <c r="SXO87"/>
      <c r="SXP87"/>
      <c r="SXQ87"/>
      <c r="SXR87"/>
      <c r="SXS87"/>
      <c r="SXT87"/>
      <c r="SXU87"/>
      <c r="SXV87"/>
      <c r="SXW87"/>
      <c r="SXX87"/>
      <c r="SXY87"/>
      <c r="SXZ87"/>
      <c r="SYA87"/>
      <c r="SYB87"/>
      <c r="SYC87"/>
      <c r="SYD87"/>
      <c r="SYE87"/>
      <c r="SYF87"/>
      <c r="SYG87"/>
      <c r="SYH87"/>
      <c r="SYI87"/>
      <c r="SYJ87"/>
      <c r="SYK87"/>
      <c r="SYL87"/>
      <c r="SYM87"/>
      <c r="SYN87"/>
      <c r="SYO87"/>
      <c r="SYP87"/>
      <c r="SYQ87"/>
      <c r="SYR87"/>
      <c r="SYS87"/>
      <c r="SYT87"/>
      <c r="SYU87"/>
      <c r="SYV87"/>
      <c r="SYW87"/>
      <c r="SYX87"/>
      <c r="SYY87"/>
      <c r="SYZ87"/>
      <c r="SZA87"/>
      <c r="SZB87"/>
      <c r="SZC87"/>
      <c r="SZD87"/>
      <c r="SZE87"/>
      <c r="SZF87"/>
      <c r="SZG87"/>
      <c r="SZH87"/>
      <c r="SZI87"/>
      <c r="SZJ87"/>
      <c r="SZK87"/>
      <c r="SZL87"/>
      <c r="SZM87"/>
      <c r="SZN87"/>
      <c r="SZO87"/>
      <c r="SZP87"/>
      <c r="SZQ87"/>
      <c r="SZR87"/>
      <c r="SZS87"/>
      <c r="SZT87"/>
      <c r="SZU87"/>
      <c r="SZV87"/>
      <c r="SZW87"/>
      <c r="SZX87"/>
      <c r="SZY87"/>
      <c r="SZZ87"/>
      <c r="TAA87"/>
      <c r="TAB87"/>
      <c r="TAC87"/>
      <c r="TAD87"/>
      <c r="TAE87"/>
      <c r="TAF87"/>
      <c r="TAG87"/>
      <c r="TAH87"/>
      <c r="TAI87"/>
      <c r="TAJ87"/>
      <c r="TAK87"/>
      <c r="TAL87"/>
      <c r="TAM87"/>
      <c r="TAN87"/>
      <c r="TAO87"/>
      <c r="TAP87"/>
      <c r="TAQ87"/>
      <c r="TAR87"/>
      <c r="TAS87"/>
      <c r="TAT87"/>
      <c r="TAU87"/>
      <c r="TAV87"/>
      <c r="TAW87"/>
      <c r="TAX87"/>
      <c r="TAY87"/>
      <c r="TAZ87"/>
      <c r="TBA87"/>
      <c r="TBB87"/>
      <c r="TBC87"/>
      <c r="TBD87"/>
      <c r="TBE87"/>
      <c r="TBF87"/>
      <c r="TBG87"/>
      <c r="TBH87"/>
      <c r="TBI87"/>
      <c r="TBJ87"/>
      <c r="TBK87"/>
      <c r="TBL87"/>
      <c r="TBM87"/>
      <c r="TBN87"/>
      <c r="TBO87"/>
      <c r="TBP87"/>
      <c r="TBQ87"/>
      <c r="TBR87"/>
      <c r="TBS87"/>
      <c r="TBT87"/>
      <c r="TBU87"/>
      <c r="TBV87"/>
      <c r="TBW87"/>
      <c r="TBX87"/>
      <c r="TBY87"/>
      <c r="TBZ87"/>
      <c r="TCA87"/>
      <c r="TCB87"/>
      <c r="TCC87"/>
      <c r="TCD87"/>
      <c r="TCE87"/>
      <c r="TCF87"/>
      <c r="TCG87"/>
      <c r="TCH87"/>
      <c r="TCI87"/>
      <c r="TCJ87"/>
      <c r="TCK87"/>
      <c r="TCL87"/>
      <c r="TCM87"/>
      <c r="TCN87"/>
      <c r="TCO87"/>
      <c r="TCP87"/>
      <c r="TCQ87"/>
      <c r="TCR87"/>
      <c r="TCS87"/>
      <c r="TCT87"/>
      <c r="TCU87"/>
      <c r="TCV87"/>
      <c r="TCW87"/>
      <c r="TCX87"/>
      <c r="TCY87"/>
      <c r="TCZ87"/>
      <c r="TDA87"/>
      <c r="TDB87"/>
      <c r="TDC87"/>
      <c r="TDD87"/>
      <c r="TDE87"/>
      <c r="TDF87"/>
      <c r="TDG87"/>
      <c r="TDH87"/>
      <c r="TDI87"/>
      <c r="TDJ87"/>
      <c r="TDK87"/>
      <c r="TDL87"/>
      <c r="TDM87"/>
      <c r="TDN87"/>
      <c r="TDO87"/>
      <c r="TDP87"/>
      <c r="TDQ87"/>
      <c r="TDR87"/>
      <c r="TDS87"/>
      <c r="TDT87"/>
      <c r="TDU87"/>
      <c r="TDV87"/>
      <c r="TDW87"/>
      <c r="TDX87"/>
      <c r="TDY87"/>
      <c r="TDZ87"/>
      <c r="TEA87"/>
      <c r="TEB87"/>
      <c r="TEC87"/>
      <c r="TED87"/>
      <c r="TEE87"/>
      <c r="TEF87"/>
      <c r="TEG87"/>
      <c r="TEH87"/>
      <c r="TEI87"/>
      <c r="TEJ87"/>
      <c r="TEK87"/>
      <c r="TEL87"/>
      <c r="TEM87"/>
      <c r="TEN87"/>
      <c r="TEO87"/>
      <c r="TEP87"/>
      <c r="TEQ87"/>
      <c r="TER87"/>
      <c r="TES87"/>
      <c r="TET87"/>
      <c r="TEU87"/>
      <c r="TEV87"/>
      <c r="TEW87"/>
      <c r="TEX87"/>
      <c r="TEY87"/>
      <c r="TEZ87"/>
      <c r="TFA87"/>
      <c r="TFB87"/>
      <c r="TFC87"/>
      <c r="TFD87"/>
      <c r="TFE87"/>
      <c r="TFF87"/>
      <c r="TFG87"/>
      <c r="TFH87"/>
      <c r="TFI87"/>
      <c r="TFJ87"/>
      <c r="TFK87"/>
      <c r="TFL87"/>
      <c r="TFM87"/>
      <c r="TFN87"/>
      <c r="TFO87"/>
      <c r="TFP87"/>
      <c r="TFQ87"/>
      <c r="TFR87"/>
      <c r="TFS87"/>
      <c r="TFT87"/>
      <c r="TFU87"/>
      <c r="TFV87"/>
      <c r="TFW87"/>
      <c r="TFX87"/>
      <c r="TFY87"/>
      <c r="TFZ87"/>
      <c r="TGA87"/>
      <c r="TGB87"/>
      <c r="TGC87"/>
      <c r="TGD87"/>
      <c r="TGE87"/>
      <c r="TGF87"/>
      <c r="TGG87"/>
      <c r="TGH87"/>
      <c r="TGI87"/>
      <c r="TGJ87"/>
      <c r="TGK87"/>
      <c r="TGL87"/>
      <c r="TGM87"/>
      <c r="TGN87"/>
      <c r="TGO87"/>
      <c r="TGP87"/>
      <c r="TGQ87"/>
      <c r="TGR87"/>
      <c r="TGS87"/>
      <c r="TGT87"/>
      <c r="TGU87"/>
      <c r="TGV87"/>
      <c r="TGW87"/>
      <c r="TGX87"/>
      <c r="TGY87"/>
      <c r="TGZ87"/>
      <c r="THA87"/>
      <c r="THB87"/>
      <c r="THC87"/>
      <c r="THD87"/>
      <c r="THE87"/>
      <c r="THF87"/>
      <c r="THG87"/>
      <c r="THH87"/>
      <c r="THI87"/>
      <c r="THJ87"/>
      <c r="THK87"/>
      <c r="THL87"/>
      <c r="THM87"/>
      <c r="THN87"/>
      <c r="THO87"/>
      <c r="THP87"/>
      <c r="THQ87"/>
      <c r="THR87"/>
      <c r="THS87"/>
      <c r="THT87"/>
      <c r="THU87"/>
      <c r="THV87"/>
      <c r="THW87"/>
      <c r="THX87"/>
      <c r="THY87"/>
      <c r="THZ87"/>
      <c r="TIA87"/>
      <c r="TIB87"/>
      <c r="TIC87"/>
      <c r="TID87"/>
      <c r="TIE87"/>
      <c r="TIF87"/>
      <c r="TIG87"/>
      <c r="TIH87"/>
      <c r="TII87"/>
      <c r="TIJ87"/>
      <c r="TIK87"/>
      <c r="TIL87"/>
      <c r="TIM87"/>
      <c r="TIN87"/>
      <c r="TIO87"/>
      <c r="TIP87"/>
      <c r="TIQ87"/>
      <c r="TIR87"/>
      <c r="TIS87"/>
      <c r="TIT87"/>
      <c r="TIU87"/>
      <c r="TIV87"/>
      <c r="TIW87"/>
      <c r="TIX87"/>
      <c r="TIY87"/>
      <c r="TIZ87"/>
      <c r="TJA87"/>
      <c r="TJB87"/>
      <c r="TJC87"/>
      <c r="TJD87"/>
      <c r="TJE87"/>
      <c r="TJF87"/>
      <c r="TJG87"/>
      <c r="TJH87"/>
      <c r="TJI87"/>
      <c r="TJJ87"/>
      <c r="TJK87"/>
      <c r="TJL87"/>
      <c r="TJM87"/>
      <c r="TJN87"/>
      <c r="TJO87"/>
      <c r="TJP87"/>
      <c r="TJQ87"/>
      <c r="TJR87"/>
      <c r="TJS87"/>
      <c r="TJT87"/>
      <c r="TJU87"/>
      <c r="TJV87"/>
      <c r="TJW87"/>
      <c r="TJX87"/>
      <c r="TJY87"/>
      <c r="TJZ87"/>
      <c r="TKA87"/>
      <c r="TKB87"/>
      <c r="TKC87"/>
      <c r="TKD87"/>
      <c r="TKE87"/>
      <c r="TKF87"/>
      <c r="TKG87"/>
      <c r="TKH87"/>
      <c r="TKI87"/>
      <c r="TKJ87"/>
      <c r="TKK87"/>
      <c r="TKL87"/>
      <c r="TKM87"/>
      <c r="TKN87"/>
      <c r="TKO87"/>
      <c r="TKP87"/>
      <c r="TKQ87"/>
      <c r="TKR87"/>
      <c r="TKS87"/>
      <c r="TKT87"/>
      <c r="TKU87"/>
      <c r="TKV87"/>
      <c r="TKW87"/>
      <c r="TKX87"/>
      <c r="TKY87"/>
      <c r="TKZ87"/>
      <c r="TLA87"/>
      <c r="TLB87"/>
      <c r="TLC87"/>
      <c r="TLD87"/>
      <c r="TLE87"/>
      <c r="TLF87"/>
      <c r="TLG87"/>
      <c r="TLH87"/>
      <c r="TLI87"/>
      <c r="TLJ87"/>
      <c r="TLK87"/>
      <c r="TLL87"/>
      <c r="TLM87"/>
      <c r="TLN87"/>
      <c r="TLO87"/>
      <c r="TLP87"/>
      <c r="TLQ87"/>
      <c r="TLR87"/>
      <c r="TLS87"/>
      <c r="TLT87"/>
      <c r="TLU87"/>
      <c r="TLV87"/>
      <c r="TLW87"/>
      <c r="TLX87"/>
      <c r="TLY87"/>
      <c r="TLZ87"/>
      <c r="TMA87"/>
      <c r="TMB87"/>
      <c r="TMC87"/>
      <c r="TMD87"/>
      <c r="TME87"/>
      <c r="TMF87"/>
      <c r="TMG87"/>
      <c r="TMH87"/>
      <c r="TMI87"/>
      <c r="TMJ87"/>
      <c r="TMK87"/>
      <c r="TML87"/>
      <c r="TMM87"/>
      <c r="TMN87"/>
      <c r="TMO87"/>
      <c r="TMP87"/>
      <c r="TMQ87"/>
      <c r="TMR87"/>
      <c r="TMS87"/>
      <c r="TMT87"/>
      <c r="TMU87"/>
      <c r="TMV87"/>
      <c r="TMW87"/>
      <c r="TMX87"/>
      <c r="TMY87"/>
      <c r="TMZ87"/>
      <c r="TNA87"/>
      <c r="TNB87"/>
      <c r="TNC87"/>
      <c r="TND87"/>
      <c r="TNE87"/>
      <c r="TNF87"/>
      <c r="TNG87"/>
      <c r="TNH87"/>
      <c r="TNI87"/>
      <c r="TNJ87"/>
      <c r="TNK87"/>
      <c r="TNL87"/>
      <c r="TNM87"/>
      <c r="TNN87"/>
      <c r="TNO87"/>
      <c r="TNP87"/>
      <c r="TNQ87"/>
      <c r="TNR87"/>
      <c r="TNS87"/>
      <c r="TNT87"/>
      <c r="TNU87"/>
      <c r="TNV87"/>
      <c r="TNW87"/>
      <c r="TNX87"/>
      <c r="TNY87"/>
      <c r="TNZ87"/>
      <c r="TOA87"/>
      <c r="TOB87"/>
      <c r="TOC87"/>
      <c r="TOD87"/>
      <c r="TOE87"/>
      <c r="TOF87"/>
      <c r="TOG87"/>
      <c r="TOH87"/>
      <c r="TOI87"/>
      <c r="TOJ87"/>
      <c r="TOK87"/>
      <c r="TOL87"/>
      <c r="TOM87"/>
      <c r="TON87"/>
      <c r="TOO87"/>
      <c r="TOP87"/>
      <c r="TOQ87"/>
      <c r="TOR87"/>
      <c r="TOS87"/>
      <c r="TOT87"/>
      <c r="TOU87"/>
      <c r="TOV87"/>
      <c r="TOW87"/>
      <c r="TOX87"/>
      <c r="TOY87"/>
      <c r="TOZ87"/>
      <c r="TPA87"/>
      <c r="TPB87"/>
      <c r="TPC87"/>
      <c r="TPD87"/>
      <c r="TPE87"/>
      <c r="TPF87"/>
      <c r="TPG87"/>
      <c r="TPH87"/>
      <c r="TPI87"/>
      <c r="TPJ87"/>
      <c r="TPK87"/>
      <c r="TPL87"/>
      <c r="TPM87"/>
      <c r="TPN87"/>
      <c r="TPO87"/>
      <c r="TPP87"/>
      <c r="TPQ87"/>
      <c r="TPR87"/>
      <c r="TPS87"/>
      <c r="TPT87"/>
      <c r="TPU87"/>
      <c r="TPV87"/>
      <c r="TPW87"/>
      <c r="TPX87"/>
      <c r="TPY87"/>
      <c r="TPZ87"/>
      <c r="TQA87"/>
      <c r="TQB87"/>
      <c r="TQC87"/>
      <c r="TQD87"/>
      <c r="TQE87"/>
      <c r="TQF87"/>
      <c r="TQG87"/>
      <c r="TQH87"/>
      <c r="TQI87"/>
      <c r="TQJ87"/>
      <c r="TQK87"/>
      <c r="TQL87"/>
      <c r="TQM87"/>
      <c r="TQN87"/>
      <c r="TQO87"/>
      <c r="TQP87"/>
      <c r="TQQ87"/>
      <c r="TQR87"/>
      <c r="TQS87"/>
      <c r="TQT87"/>
      <c r="TQU87"/>
      <c r="TQV87"/>
      <c r="TQW87"/>
      <c r="TQX87"/>
      <c r="TQY87"/>
      <c r="TQZ87"/>
      <c r="TRA87"/>
      <c r="TRB87"/>
      <c r="TRC87"/>
      <c r="TRD87"/>
      <c r="TRE87"/>
      <c r="TRF87"/>
      <c r="TRG87"/>
      <c r="TRH87"/>
      <c r="TRI87"/>
      <c r="TRJ87"/>
      <c r="TRK87"/>
      <c r="TRL87"/>
      <c r="TRM87"/>
      <c r="TRN87"/>
      <c r="TRO87"/>
      <c r="TRP87"/>
      <c r="TRQ87"/>
      <c r="TRR87"/>
      <c r="TRS87"/>
      <c r="TRT87"/>
      <c r="TRU87"/>
      <c r="TRV87"/>
      <c r="TRW87"/>
      <c r="TRX87"/>
      <c r="TRY87"/>
      <c r="TRZ87"/>
      <c r="TSA87"/>
      <c r="TSB87"/>
      <c r="TSC87"/>
      <c r="TSD87"/>
      <c r="TSE87"/>
      <c r="TSF87"/>
      <c r="TSG87"/>
      <c r="TSH87"/>
      <c r="TSI87"/>
      <c r="TSJ87"/>
      <c r="TSK87"/>
      <c r="TSL87"/>
      <c r="TSM87"/>
      <c r="TSN87"/>
      <c r="TSO87"/>
      <c r="TSP87"/>
      <c r="TSQ87"/>
      <c r="TSR87"/>
      <c r="TSS87"/>
      <c r="TST87"/>
      <c r="TSU87"/>
      <c r="TSV87"/>
      <c r="TSW87"/>
      <c r="TSX87"/>
      <c r="TSY87"/>
      <c r="TSZ87"/>
      <c r="TTA87"/>
      <c r="TTB87"/>
      <c r="TTC87"/>
      <c r="TTD87"/>
      <c r="TTE87"/>
      <c r="TTF87"/>
      <c r="TTG87"/>
      <c r="TTH87"/>
      <c r="TTI87"/>
      <c r="TTJ87"/>
      <c r="TTK87"/>
      <c r="TTL87"/>
      <c r="TTM87"/>
      <c r="TTN87"/>
      <c r="TTO87"/>
      <c r="TTP87"/>
      <c r="TTQ87"/>
      <c r="TTR87"/>
      <c r="TTS87"/>
      <c r="TTT87"/>
      <c r="TTU87"/>
      <c r="TTV87"/>
      <c r="TTW87"/>
      <c r="TTX87"/>
      <c r="TTY87"/>
      <c r="TTZ87"/>
      <c r="TUA87"/>
      <c r="TUB87"/>
      <c r="TUC87"/>
      <c r="TUD87"/>
      <c r="TUE87"/>
      <c r="TUF87"/>
      <c r="TUG87"/>
      <c r="TUH87"/>
      <c r="TUI87"/>
      <c r="TUJ87"/>
      <c r="TUK87"/>
      <c r="TUL87"/>
      <c r="TUM87"/>
      <c r="TUN87"/>
      <c r="TUO87"/>
      <c r="TUP87"/>
      <c r="TUQ87"/>
      <c r="TUR87"/>
      <c r="TUS87"/>
      <c r="TUT87"/>
      <c r="TUU87"/>
      <c r="TUV87"/>
      <c r="TUW87"/>
      <c r="TUX87"/>
      <c r="TUY87"/>
      <c r="TUZ87"/>
      <c r="TVA87"/>
      <c r="TVB87"/>
      <c r="TVC87"/>
      <c r="TVD87"/>
      <c r="TVE87"/>
      <c r="TVF87"/>
      <c r="TVG87"/>
      <c r="TVH87"/>
      <c r="TVI87"/>
      <c r="TVJ87"/>
      <c r="TVK87"/>
      <c r="TVL87"/>
      <c r="TVM87"/>
      <c r="TVN87"/>
      <c r="TVO87"/>
      <c r="TVP87"/>
      <c r="TVQ87"/>
      <c r="TVR87"/>
      <c r="TVS87"/>
      <c r="TVT87"/>
      <c r="TVU87"/>
      <c r="TVV87"/>
      <c r="TVW87"/>
      <c r="TVX87"/>
      <c r="TVY87"/>
      <c r="TVZ87"/>
      <c r="TWA87"/>
      <c r="TWB87"/>
      <c r="TWC87"/>
      <c r="TWD87"/>
      <c r="TWE87"/>
      <c r="TWF87"/>
      <c r="TWG87"/>
      <c r="TWH87"/>
      <c r="TWI87"/>
      <c r="TWJ87"/>
      <c r="TWK87"/>
      <c r="TWL87"/>
      <c r="TWM87"/>
      <c r="TWN87"/>
      <c r="TWO87"/>
      <c r="TWP87"/>
      <c r="TWQ87"/>
      <c r="TWR87"/>
      <c r="TWS87"/>
      <c r="TWT87"/>
      <c r="TWU87"/>
      <c r="TWV87"/>
      <c r="TWW87"/>
      <c r="TWX87"/>
      <c r="TWY87"/>
      <c r="TWZ87"/>
      <c r="TXA87"/>
      <c r="TXB87"/>
      <c r="TXC87"/>
      <c r="TXD87"/>
      <c r="TXE87"/>
      <c r="TXF87"/>
      <c r="TXG87"/>
      <c r="TXH87"/>
      <c r="TXI87"/>
      <c r="TXJ87"/>
      <c r="TXK87"/>
      <c r="TXL87"/>
      <c r="TXM87"/>
      <c r="TXN87"/>
      <c r="TXO87"/>
      <c r="TXP87"/>
      <c r="TXQ87"/>
      <c r="TXR87"/>
      <c r="TXS87"/>
      <c r="TXT87"/>
      <c r="TXU87"/>
      <c r="TXV87"/>
      <c r="TXW87"/>
      <c r="TXX87"/>
      <c r="TXY87"/>
      <c r="TXZ87"/>
      <c r="TYA87"/>
      <c r="TYB87"/>
      <c r="TYC87"/>
      <c r="TYD87"/>
      <c r="TYE87"/>
      <c r="TYF87"/>
      <c r="TYG87"/>
      <c r="TYH87"/>
      <c r="TYI87"/>
      <c r="TYJ87"/>
      <c r="TYK87"/>
      <c r="TYL87"/>
      <c r="TYM87"/>
      <c r="TYN87"/>
      <c r="TYO87"/>
      <c r="TYP87"/>
      <c r="TYQ87"/>
      <c r="TYR87"/>
      <c r="TYS87"/>
      <c r="TYT87"/>
      <c r="TYU87"/>
      <c r="TYV87"/>
      <c r="TYW87"/>
      <c r="TYX87"/>
      <c r="TYY87"/>
      <c r="TYZ87"/>
      <c r="TZA87"/>
      <c r="TZB87"/>
      <c r="TZC87"/>
      <c r="TZD87"/>
      <c r="TZE87"/>
      <c r="TZF87"/>
      <c r="TZG87"/>
      <c r="TZH87"/>
      <c r="TZI87"/>
      <c r="TZJ87"/>
      <c r="TZK87"/>
      <c r="TZL87"/>
      <c r="TZM87"/>
      <c r="TZN87"/>
      <c r="TZO87"/>
      <c r="TZP87"/>
      <c r="TZQ87"/>
      <c r="TZR87"/>
      <c r="TZS87"/>
      <c r="TZT87"/>
      <c r="TZU87"/>
      <c r="TZV87"/>
      <c r="TZW87"/>
      <c r="TZX87"/>
      <c r="TZY87"/>
      <c r="TZZ87"/>
      <c r="UAA87"/>
      <c r="UAB87"/>
      <c r="UAC87"/>
      <c r="UAD87"/>
      <c r="UAE87"/>
      <c r="UAF87"/>
      <c r="UAG87"/>
      <c r="UAH87"/>
      <c r="UAI87"/>
      <c r="UAJ87"/>
      <c r="UAK87"/>
      <c r="UAL87"/>
      <c r="UAM87"/>
      <c r="UAN87"/>
      <c r="UAO87"/>
      <c r="UAP87"/>
      <c r="UAQ87"/>
      <c r="UAR87"/>
      <c r="UAS87"/>
      <c r="UAT87"/>
      <c r="UAU87"/>
      <c r="UAV87"/>
      <c r="UAW87"/>
      <c r="UAX87"/>
      <c r="UAY87"/>
      <c r="UAZ87"/>
      <c r="UBA87"/>
      <c r="UBB87"/>
      <c r="UBC87"/>
      <c r="UBD87"/>
      <c r="UBE87"/>
      <c r="UBF87"/>
      <c r="UBG87"/>
      <c r="UBH87"/>
      <c r="UBI87"/>
      <c r="UBJ87"/>
      <c r="UBK87"/>
      <c r="UBL87"/>
      <c r="UBM87"/>
      <c r="UBN87"/>
      <c r="UBO87"/>
      <c r="UBP87"/>
      <c r="UBQ87"/>
      <c r="UBR87"/>
      <c r="UBS87"/>
      <c r="UBT87"/>
      <c r="UBU87"/>
      <c r="UBV87"/>
      <c r="UBW87"/>
      <c r="UBX87"/>
      <c r="UBY87"/>
      <c r="UBZ87"/>
      <c r="UCA87"/>
      <c r="UCB87"/>
      <c r="UCC87"/>
      <c r="UCD87"/>
      <c r="UCE87"/>
      <c r="UCF87"/>
      <c r="UCG87"/>
      <c r="UCH87"/>
      <c r="UCI87"/>
      <c r="UCJ87"/>
      <c r="UCK87"/>
      <c r="UCL87"/>
      <c r="UCM87"/>
      <c r="UCN87"/>
      <c r="UCO87"/>
      <c r="UCP87"/>
      <c r="UCQ87"/>
      <c r="UCR87"/>
      <c r="UCS87"/>
      <c r="UCT87"/>
      <c r="UCU87"/>
      <c r="UCV87"/>
      <c r="UCW87"/>
      <c r="UCX87"/>
      <c r="UCY87"/>
      <c r="UCZ87"/>
      <c r="UDA87"/>
      <c r="UDB87"/>
      <c r="UDC87"/>
      <c r="UDD87"/>
      <c r="UDE87"/>
      <c r="UDF87"/>
      <c r="UDG87"/>
      <c r="UDH87"/>
      <c r="UDI87"/>
      <c r="UDJ87"/>
      <c r="UDK87"/>
      <c r="UDL87"/>
      <c r="UDM87"/>
      <c r="UDN87"/>
      <c r="UDO87"/>
      <c r="UDP87"/>
      <c r="UDQ87"/>
      <c r="UDR87"/>
      <c r="UDS87"/>
      <c r="UDT87"/>
      <c r="UDU87"/>
      <c r="UDV87"/>
      <c r="UDW87"/>
      <c r="UDX87"/>
      <c r="UDY87"/>
      <c r="UDZ87"/>
      <c r="UEA87"/>
      <c r="UEB87"/>
      <c r="UEC87"/>
      <c r="UED87"/>
      <c r="UEE87"/>
      <c r="UEF87"/>
      <c r="UEG87"/>
      <c r="UEH87"/>
      <c r="UEI87"/>
      <c r="UEJ87"/>
      <c r="UEK87"/>
      <c r="UEL87"/>
      <c r="UEM87"/>
      <c r="UEN87"/>
      <c r="UEO87"/>
      <c r="UEP87"/>
      <c r="UEQ87"/>
      <c r="UER87"/>
      <c r="UES87"/>
      <c r="UET87"/>
      <c r="UEU87"/>
      <c r="UEV87"/>
      <c r="UEW87"/>
      <c r="UEX87"/>
      <c r="UEY87"/>
      <c r="UEZ87"/>
      <c r="UFA87"/>
      <c r="UFB87"/>
      <c r="UFC87"/>
      <c r="UFD87"/>
      <c r="UFE87"/>
      <c r="UFF87"/>
      <c r="UFG87"/>
      <c r="UFH87"/>
      <c r="UFI87"/>
      <c r="UFJ87"/>
      <c r="UFK87"/>
      <c r="UFL87"/>
      <c r="UFM87"/>
      <c r="UFN87"/>
      <c r="UFO87"/>
      <c r="UFP87"/>
      <c r="UFQ87"/>
      <c r="UFR87"/>
      <c r="UFS87"/>
      <c r="UFT87"/>
      <c r="UFU87"/>
      <c r="UFV87"/>
      <c r="UFW87"/>
      <c r="UFX87"/>
      <c r="UFY87"/>
      <c r="UFZ87"/>
      <c r="UGA87"/>
      <c r="UGB87"/>
      <c r="UGC87"/>
      <c r="UGD87"/>
      <c r="UGE87"/>
      <c r="UGF87"/>
      <c r="UGG87"/>
      <c r="UGH87"/>
      <c r="UGI87"/>
      <c r="UGJ87"/>
      <c r="UGK87"/>
      <c r="UGL87"/>
      <c r="UGM87"/>
      <c r="UGN87"/>
      <c r="UGO87"/>
      <c r="UGP87"/>
      <c r="UGQ87"/>
      <c r="UGR87"/>
      <c r="UGS87"/>
      <c r="UGT87"/>
      <c r="UGU87"/>
      <c r="UGV87"/>
      <c r="UGW87"/>
      <c r="UGX87"/>
      <c r="UGY87"/>
      <c r="UGZ87"/>
      <c r="UHA87"/>
      <c r="UHB87"/>
      <c r="UHC87"/>
      <c r="UHD87"/>
      <c r="UHE87"/>
      <c r="UHF87"/>
      <c r="UHG87"/>
      <c r="UHH87"/>
      <c r="UHI87"/>
      <c r="UHJ87"/>
      <c r="UHK87"/>
      <c r="UHL87"/>
      <c r="UHM87"/>
      <c r="UHN87"/>
      <c r="UHO87"/>
      <c r="UHP87"/>
      <c r="UHQ87"/>
      <c r="UHR87"/>
      <c r="UHS87"/>
      <c r="UHT87"/>
      <c r="UHU87"/>
      <c r="UHV87"/>
      <c r="UHW87"/>
      <c r="UHX87"/>
      <c r="UHY87"/>
      <c r="UHZ87"/>
      <c r="UIA87"/>
      <c r="UIB87"/>
      <c r="UIC87"/>
      <c r="UID87"/>
      <c r="UIE87"/>
      <c r="UIF87"/>
      <c r="UIG87"/>
      <c r="UIH87"/>
      <c r="UII87"/>
      <c r="UIJ87"/>
      <c r="UIK87"/>
      <c r="UIL87"/>
      <c r="UIM87"/>
      <c r="UIN87"/>
      <c r="UIO87"/>
      <c r="UIP87"/>
      <c r="UIQ87"/>
      <c r="UIR87"/>
      <c r="UIS87"/>
      <c r="UIT87"/>
      <c r="UIU87"/>
      <c r="UIV87"/>
      <c r="UIW87"/>
      <c r="UIX87"/>
      <c r="UIY87"/>
      <c r="UIZ87"/>
      <c r="UJA87"/>
      <c r="UJB87"/>
      <c r="UJC87"/>
      <c r="UJD87"/>
      <c r="UJE87"/>
      <c r="UJF87"/>
      <c r="UJG87"/>
      <c r="UJH87"/>
      <c r="UJI87"/>
      <c r="UJJ87"/>
      <c r="UJK87"/>
      <c r="UJL87"/>
      <c r="UJM87"/>
      <c r="UJN87"/>
      <c r="UJO87"/>
      <c r="UJP87"/>
      <c r="UJQ87"/>
      <c r="UJR87"/>
      <c r="UJS87"/>
      <c r="UJT87"/>
      <c r="UJU87"/>
      <c r="UJV87"/>
      <c r="UJW87"/>
      <c r="UJX87"/>
      <c r="UJY87"/>
      <c r="UJZ87"/>
      <c r="UKA87"/>
      <c r="UKB87"/>
      <c r="UKC87"/>
      <c r="UKD87"/>
      <c r="UKE87"/>
      <c r="UKF87"/>
      <c r="UKG87"/>
      <c r="UKH87"/>
      <c r="UKI87"/>
      <c r="UKJ87"/>
      <c r="UKK87"/>
      <c r="UKL87"/>
      <c r="UKM87"/>
      <c r="UKN87"/>
      <c r="UKO87"/>
      <c r="UKP87"/>
      <c r="UKQ87"/>
      <c r="UKR87"/>
      <c r="UKS87"/>
      <c r="UKT87"/>
      <c r="UKU87"/>
      <c r="UKV87"/>
      <c r="UKW87"/>
      <c r="UKX87"/>
      <c r="UKY87"/>
      <c r="UKZ87"/>
      <c r="ULA87"/>
      <c r="ULB87"/>
      <c r="ULC87"/>
      <c r="ULD87"/>
      <c r="ULE87"/>
      <c r="ULF87"/>
      <c r="ULG87"/>
      <c r="ULH87"/>
      <c r="ULI87"/>
      <c r="ULJ87"/>
      <c r="ULK87"/>
      <c r="ULL87"/>
      <c r="ULM87"/>
      <c r="ULN87"/>
      <c r="ULO87"/>
      <c r="ULP87"/>
      <c r="ULQ87"/>
      <c r="ULR87"/>
      <c r="ULS87"/>
      <c r="ULT87"/>
      <c r="ULU87"/>
      <c r="ULV87"/>
      <c r="ULW87"/>
      <c r="ULX87"/>
      <c r="ULY87"/>
      <c r="ULZ87"/>
      <c r="UMA87"/>
      <c r="UMB87"/>
      <c r="UMC87"/>
      <c r="UMD87"/>
      <c r="UME87"/>
      <c r="UMF87"/>
      <c r="UMG87"/>
      <c r="UMH87"/>
      <c r="UMI87"/>
      <c r="UMJ87"/>
      <c r="UMK87"/>
      <c r="UML87"/>
      <c r="UMM87"/>
      <c r="UMN87"/>
      <c r="UMO87"/>
      <c r="UMP87"/>
      <c r="UMQ87"/>
      <c r="UMR87"/>
      <c r="UMS87"/>
      <c r="UMT87"/>
      <c r="UMU87"/>
      <c r="UMV87"/>
      <c r="UMW87"/>
      <c r="UMX87"/>
      <c r="UMY87"/>
      <c r="UMZ87"/>
      <c r="UNA87"/>
      <c r="UNB87"/>
      <c r="UNC87"/>
      <c r="UND87"/>
      <c r="UNE87"/>
      <c r="UNF87"/>
      <c r="UNG87"/>
      <c r="UNH87"/>
      <c r="UNI87"/>
      <c r="UNJ87"/>
      <c r="UNK87"/>
      <c r="UNL87"/>
      <c r="UNM87"/>
      <c r="UNN87"/>
      <c r="UNO87"/>
      <c r="UNP87"/>
      <c r="UNQ87"/>
      <c r="UNR87"/>
      <c r="UNS87"/>
      <c r="UNT87"/>
      <c r="UNU87"/>
      <c r="UNV87"/>
      <c r="UNW87"/>
      <c r="UNX87"/>
      <c r="UNY87"/>
      <c r="UNZ87"/>
      <c r="UOA87"/>
      <c r="UOB87"/>
      <c r="UOC87"/>
      <c r="UOD87"/>
      <c r="UOE87"/>
      <c r="UOF87"/>
      <c r="UOG87"/>
      <c r="UOH87"/>
      <c r="UOI87"/>
      <c r="UOJ87"/>
      <c r="UOK87"/>
      <c r="UOL87"/>
      <c r="UOM87"/>
      <c r="UON87"/>
      <c r="UOO87"/>
      <c r="UOP87"/>
      <c r="UOQ87"/>
      <c r="UOR87"/>
      <c r="UOS87"/>
      <c r="UOT87"/>
      <c r="UOU87"/>
      <c r="UOV87"/>
      <c r="UOW87"/>
      <c r="UOX87"/>
      <c r="UOY87"/>
      <c r="UOZ87"/>
      <c r="UPA87"/>
      <c r="UPB87"/>
      <c r="UPC87"/>
      <c r="UPD87"/>
      <c r="UPE87"/>
      <c r="UPF87"/>
      <c r="UPG87"/>
      <c r="UPH87"/>
      <c r="UPI87"/>
      <c r="UPJ87"/>
      <c r="UPK87"/>
      <c r="UPL87"/>
      <c r="UPM87"/>
      <c r="UPN87"/>
      <c r="UPO87"/>
      <c r="UPP87"/>
      <c r="UPQ87"/>
      <c r="UPR87"/>
      <c r="UPS87"/>
      <c r="UPT87"/>
      <c r="UPU87"/>
      <c r="UPV87"/>
      <c r="UPW87"/>
      <c r="UPX87"/>
      <c r="UPY87"/>
      <c r="UPZ87"/>
      <c r="UQA87"/>
      <c r="UQB87"/>
      <c r="UQC87"/>
      <c r="UQD87"/>
      <c r="UQE87"/>
      <c r="UQF87"/>
      <c r="UQG87"/>
      <c r="UQH87"/>
      <c r="UQI87"/>
      <c r="UQJ87"/>
      <c r="UQK87"/>
      <c r="UQL87"/>
      <c r="UQM87"/>
      <c r="UQN87"/>
      <c r="UQO87"/>
      <c r="UQP87"/>
      <c r="UQQ87"/>
      <c r="UQR87"/>
      <c r="UQS87"/>
      <c r="UQT87"/>
      <c r="UQU87"/>
      <c r="UQV87"/>
      <c r="UQW87"/>
      <c r="UQX87"/>
      <c r="UQY87"/>
      <c r="UQZ87"/>
      <c r="URA87"/>
      <c r="URB87"/>
      <c r="URC87"/>
      <c r="URD87"/>
      <c r="URE87"/>
      <c r="URF87"/>
      <c r="URG87"/>
      <c r="URH87"/>
      <c r="URI87"/>
      <c r="URJ87"/>
      <c r="URK87"/>
      <c r="URL87"/>
      <c r="URM87"/>
      <c r="URN87"/>
      <c r="URO87"/>
      <c r="URP87"/>
      <c r="URQ87"/>
      <c r="URR87"/>
      <c r="URS87"/>
      <c r="URT87"/>
      <c r="URU87"/>
      <c r="URV87"/>
      <c r="URW87"/>
      <c r="URX87"/>
      <c r="URY87"/>
      <c r="URZ87"/>
      <c r="USA87"/>
      <c r="USB87"/>
      <c r="USC87"/>
      <c r="USD87"/>
      <c r="USE87"/>
      <c r="USF87"/>
      <c r="USG87"/>
      <c r="USH87"/>
      <c r="USI87"/>
      <c r="USJ87"/>
      <c r="USK87"/>
      <c r="USL87"/>
      <c r="USM87"/>
      <c r="USN87"/>
      <c r="USO87"/>
      <c r="USP87"/>
      <c r="USQ87"/>
      <c r="USR87"/>
      <c r="USS87"/>
      <c r="UST87"/>
      <c r="USU87"/>
      <c r="USV87"/>
      <c r="USW87"/>
      <c r="USX87"/>
      <c r="USY87"/>
      <c r="USZ87"/>
      <c r="UTA87"/>
      <c r="UTB87"/>
      <c r="UTC87"/>
      <c r="UTD87"/>
      <c r="UTE87"/>
      <c r="UTF87"/>
      <c r="UTG87"/>
      <c r="UTH87"/>
      <c r="UTI87"/>
      <c r="UTJ87"/>
      <c r="UTK87"/>
      <c r="UTL87"/>
      <c r="UTM87"/>
      <c r="UTN87"/>
      <c r="UTO87"/>
      <c r="UTP87"/>
      <c r="UTQ87"/>
      <c r="UTR87"/>
      <c r="UTS87"/>
      <c r="UTT87"/>
      <c r="UTU87"/>
      <c r="UTV87"/>
      <c r="UTW87"/>
      <c r="UTX87"/>
      <c r="UTY87"/>
      <c r="UTZ87"/>
      <c r="UUA87"/>
      <c r="UUB87"/>
      <c r="UUC87"/>
      <c r="UUD87"/>
      <c r="UUE87"/>
      <c r="UUF87"/>
      <c r="UUG87"/>
      <c r="UUH87"/>
      <c r="UUI87"/>
      <c r="UUJ87"/>
      <c r="UUK87"/>
      <c r="UUL87"/>
      <c r="UUM87"/>
      <c r="UUN87"/>
      <c r="UUO87"/>
      <c r="UUP87"/>
      <c r="UUQ87"/>
      <c r="UUR87"/>
      <c r="UUS87"/>
      <c r="UUT87"/>
      <c r="UUU87"/>
      <c r="UUV87"/>
      <c r="UUW87"/>
      <c r="UUX87"/>
      <c r="UUY87"/>
      <c r="UUZ87"/>
      <c r="UVA87"/>
      <c r="UVB87"/>
      <c r="UVC87"/>
      <c r="UVD87"/>
      <c r="UVE87"/>
      <c r="UVF87"/>
      <c r="UVG87"/>
      <c r="UVH87"/>
      <c r="UVI87"/>
      <c r="UVJ87"/>
      <c r="UVK87"/>
      <c r="UVL87"/>
      <c r="UVM87"/>
      <c r="UVN87"/>
      <c r="UVO87"/>
      <c r="UVP87"/>
      <c r="UVQ87"/>
      <c r="UVR87"/>
      <c r="UVS87"/>
      <c r="UVT87"/>
      <c r="UVU87"/>
      <c r="UVV87"/>
      <c r="UVW87"/>
      <c r="UVX87"/>
      <c r="UVY87"/>
      <c r="UVZ87"/>
      <c r="UWA87"/>
      <c r="UWB87"/>
      <c r="UWC87"/>
      <c r="UWD87"/>
      <c r="UWE87"/>
      <c r="UWF87"/>
      <c r="UWG87"/>
      <c r="UWH87"/>
      <c r="UWI87"/>
      <c r="UWJ87"/>
      <c r="UWK87"/>
      <c r="UWL87"/>
      <c r="UWM87"/>
      <c r="UWN87"/>
      <c r="UWO87"/>
      <c r="UWP87"/>
      <c r="UWQ87"/>
      <c r="UWR87"/>
      <c r="UWS87"/>
      <c r="UWT87"/>
      <c r="UWU87"/>
      <c r="UWV87"/>
      <c r="UWW87"/>
      <c r="UWX87"/>
      <c r="UWY87"/>
      <c r="UWZ87"/>
      <c r="UXA87"/>
      <c r="UXB87"/>
      <c r="UXC87"/>
      <c r="UXD87"/>
      <c r="UXE87"/>
      <c r="UXF87"/>
      <c r="UXG87"/>
      <c r="UXH87"/>
      <c r="UXI87"/>
      <c r="UXJ87"/>
      <c r="UXK87"/>
      <c r="UXL87"/>
      <c r="UXM87"/>
      <c r="UXN87"/>
      <c r="UXO87"/>
      <c r="UXP87"/>
      <c r="UXQ87"/>
      <c r="UXR87"/>
      <c r="UXS87"/>
      <c r="UXT87"/>
      <c r="UXU87"/>
      <c r="UXV87"/>
      <c r="UXW87"/>
      <c r="UXX87"/>
      <c r="UXY87"/>
      <c r="UXZ87"/>
      <c r="UYA87"/>
      <c r="UYB87"/>
      <c r="UYC87"/>
      <c r="UYD87"/>
      <c r="UYE87"/>
      <c r="UYF87"/>
      <c r="UYG87"/>
      <c r="UYH87"/>
      <c r="UYI87"/>
      <c r="UYJ87"/>
      <c r="UYK87"/>
      <c r="UYL87"/>
      <c r="UYM87"/>
      <c r="UYN87"/>
      <c r="UYO87"/>
      <c r="UYP87"/>
      <c r="UYQ87"/>
      <c r="UYR87"/>
      <c r="UYS87"/>
      <c r="UYT87"/>
      <c r="UYU87"/>
      <c r="UYV87"/>
      <c r="UYW87"/>
      <c r="UYX87"/>
      <c r="UYY87"/>
      <c r="UYZ87"/>
      <c r="UZA87"/>
      <c r="UZB87"/>
      <c r="UZC87"/>
      <c r="UZD87"/>
      <c r="UZE87"/>
      <c r="UZF87"/>
      <c r="UZG87"/>
      <c r="UZH87"/>
      <c r="UZI87"/>
      <c r="UZJ87"/>
      <c r="UZK87"/>
      <c r="UZL87"/>
      <c r="UZM87"/>
      <c r="UZN87"/>
      <c r="UZO87"/>
      <c r="UZP87"/>
      <c r="UZQ87"/>
      <c r="UZR87"/>
      <c r="UZS87"/>
      <c r="UZT87"/>
      <c r="UZU87"/>
      <c r="UZV87"/>
      <c r="UZW87"/>
      <c r="UZX87"/>
      <c r="UZY87"/>
      <c r="UZZ87"/>
      <c r="VAA87"/>
      <c r="VAB87"/>
      <c r="VAC87"/>
      <c r="VAD87"/>
      <c r="VAE87"/>
      <c r="VAF87"/>
      <c r="VAG87"/>
      <c r="VAH87"/>
      <c r="VAI87"/>
      <c r="VAJ87"/>
      <c r="VAK87"/>
      <c r="VAL87"/>
      <c r="VAM87"/>
      <c r="VAN87"/>
      <c r="VAO87"/>
      <c r="VAP87"/>
      <c r="VAQ87"/>
      <c r="VAR87"/>
      <c r="VAS87"/>
      <c r="VAT87"/>
      <c r="VAU87"/>
      <c r="VAV87"/>
      <c r="VAW87"/>
      <c r="VAX87"/>
      <c r="VAY87"/>
      <c r="VAZ87"/>
      <c r="VBA87"/>
      <c r="VBB87"/>
      <c r="VBC87"/>
      <c r="VBD87"/>
      <c r="VBE87"/>
      <c r="VBF87"/>
      <c r="VBG87"/>
      <c r="VBH87"/>
      <c r="VBI87"/>
      <c r="VBJ87"/>
      <c r="VBK87"/>
      <c r="VBL87"/>
      <c r="VBM87"/>
      <c r="VBN87"/>
      <c r="VBO87"/>
      <c r="VBP87"/>
      <c r="VBQ87"/>
      <c r="VBR87"/>
      <c r="VBS87"/>
      <c r="VBT87"/>
      <c r="VBU87"/>
      <c r="VBV87"/>
      <c r="VBW87"/>
      <c r="VBX87"/>
      <c r="VBY87"/>
      <c r="VBZ87"/>
      <c r="VCA87"/>
      <c r="VCB87"/>
      <c r="VCC87"/>
      <c r="VCD87"/>
      <c r="VCE87"/>
      <c r="VCF87"/>
      <c r="VCG87"/>
      <c r="VCH87"/>
      <c r="VCI87"/>
      <c r="VCJ87"/>
      <c r="VCK87"/>
      <c r="VCL87"/>
      <c r="VCM87"/>
      <c r="VCN87"/>
      <c r="VCO87"/>
      <c r="VCP87"/>
      <c r="VCQ87"/>
      <c r="VCR87"/>
      <c r="VCS87"/>
      <c r="VCT87"/>
      <c r="VCU87"/>
      <c r="VCV87"/>
      <c r="VCW87"/>
      <c r="VCX87"/>
      <c r="VCY87"/>
      <c r="VCZ87"/>
      <c r="VDA87"/>
      <c r="VDB87"/>
      <c r="VDC87"/>
      <c r="VDD87"/>
      <c r="VDE87"/>
      <c r="VDF87"/>
      <c r="VDG87"/>
      <c r="VDH87"/>
      <c r="VDI87"/>
      <c r="VDJ87"/>
      <c r="VDK87"/>
      <c r="VDL87"/>
      <c r="VDM87"/>
      <c r="VDN87"/>
      <c r="VDO87"/>
      <c r="VDP87"/>
      <c r="VDQ87"/>
      <c r="VDR87"/>
      <c r="VDS87"/>
      <c r="VDT87"/>
      <c r="VDU87"/>
      <c r="VDV87"/>
      <c r="VDW87"/>
      <c r="VDX87"/>
      <c r="VDY87"/>
      <c r="VDZ87"/>
      <c r="VEA87"/>
      <c r="VEB87"/>
      <c r="VEC87"/>
      <c r="VED87"/>
      <c r="VEE87"/>
      <c r="VEF87"/>
      <c r="VEG87"/>
      <c r="VEH87"/>
      <c r="VEI87"/>
      <c r="VEJ87"/>
      <c r="VEK87"/>
      <c r="VEL87"/>
      <c r="VEM87"/>
      <c r="VEN87"/>
      <c r="VEO87"/>
      <c r="VEP87"/>
      <c r="VEQ87"/>
      <c r="VER87"/>
      <c r="VES87"/>
      <c r="VET87"/>
      <c r="VEU87"/>
      <c r="VEV87"/>
      <c r="VEW87"/>
      <c r="VEX87"/>
      <c r="VEY87"/>
      <c r="VEZ87"/>
      <c r="VFA87"/>
      <c r="VFB87"/>
      <c r="VFC87"/>
      <c r="VFD87"/>
      <c r="VFE87"/>
      <c r="VFF87"/>
      <c r="VFG87"/>
      <c r="VFH87"/>
      <c r="VFI87"/>
      <c r="VFJ87"/>
      <c r="VFK87"/>
      <c r="VFL87"/>
      <c r="VFM87"/>
      <c r="VFN87"/>
      <c r="VFO87"/>
      <c r="VFP87"/>
      <c r="VFQ87"/>
      <c r="VFR87"/>
      <c r="VFS87"/>
      <c r="VFT87"/>
      <c r="VFU87"/>
      <c r="VFV87"/>
      <c r="VFW87"/>
      <c r="VFX87"/>
      <c r="VFY87"/>
      <c r="VFZ87"/>
      <c r="VGA87"/>
      <c r="VGB87"/>
      <c r="VGC87"/>
      <c r="VGD87"/>
      <c r="VGE87"/>
      <c r="VGF87"/>
      <c r="VGG87"/>
      <c r="VGH87"/>
      <c r="VGI87"/>
      <c r="VGJ87"/>
      <c r="VGK87"/>
      <c r="VGL87"/>
      <c r="VGM87"/>
      <c r="VGN87"/>
      <c r="VGO87"/>
      <c r="VGP87"/>
      <c r="VGQ87"/>
      <c r="VGR87"/>
      <c r="VGS87"/>
      <c r="VGT87"/>
      <c r="VGU87"/>
      <c r="VGV87"/>
      <c r="VGW87"/>
      <c r="VGX87"/>
      <c r="VGY87"/>
      <c r="VGZ87"/>
      <c r="VHA87"/>
      <c r="VHB87"/>
      <c r="VHC87"/>
      <c r="VHD87"/>
      <c r="VHE87"/>
      <c r="VHF87"/>
      <c r="VHG87"/>
      <c r="VHH87"/>
      <c r="VHI87"/>
      <c r="VHJ87"/>
      <c r="VHK87"/>
      <c r="VHL87"/>
      <c r="VHM87"/>
      <c r="VHN87"/>
      <c r="VHO87"/>
      <c r="VHP87"/>
      <c r="VHQ87"/>
      <c r="VHR87"/>
      <c r="VHS87"/>
      <c r="VHT87"/>
      <c r="VHU87"/>
      <c r="VHV87"/>
      <c r="VHW87"/>
      <c r="VHX87"/>
      <c r="VHY87"/>
      <c r="VHZ87"/>
      <c r="VIA87"/>
      <c r="VIB87"/>
      <c r="VIC87"/>
      <c r="VID87"/>
      <c r="VIE87"/>
      <c r="VIF87"/>
      <c r="VIG87"/>
      <c r="VIH87"/>
      <c r="VII87"/>
      <c r="VIJ87"/>
      <c r="VIK87"/>
      <c r="VIL87"/>
      <c r="VIM87"/>
      <c r="VIN87"/>
      <c r="VIO87"/>
      <c r="VIP87"/>
      <c r="VIQ87"/>
      <c r="VIR87"/>
      <c r="VIS87"/>
      <c r="VIT87"/>
      <c r="VIU87"/>
      <c r="VIV87"/>
      <c r="VIW87"/>
      <c r="VIX87"/>
      <c r="VIY87"/>
      <c r="VIZ87"/>
      <c r="VJA87"/>
      <c r="VJB87"/>
      <c r="VJC87"/>
      <c r="VJD87"/>
      <c r="VJE87"/>
      <c r="VJF87"/>
      <c r="VJG87"/>
      <c r="VJH87"/>
      <c r="VJI87"/>
      <c r="VJJ87"/>
      <c r="VJK87"/>
      <c r="VJL87"/>
      <c r="VJM87"/>
      <c r="VJN87"/>
      <c r="VJO87"/>
      <c r="VJP87"/>
      <c r="VJQ87"/>
      <c r="VJR87"/>
      <c r="VJS87"/>
      <c r="VJT87"/>
      <c r="VJU87"/>
      <c r="VJV87"/>
      <c r="VJW87"/>
      <c r="VJX87"/>
      <c r="VJY87"/>
      <c r="VJZ87"/>
      <c r="VKA87"/>
      <c r="VKB87"/>
      <c r="VKC87"/>
      <c r="VKD87"/>
      <c r="VKE87"/>
      <c r="VKF87"/>
      <c r="VKG87"/>
      <c r="VKH87"/>
      <c r="VKI87"/>
      <c r="VKJ87"/>
      <c r="VKK87"/>
      <c r="VKL87"/>
      <c r="VKM87"/>
      <c r="VKN87"/>
      <c r="VKO87"/>
      <c r="VKP87"/>
      <c r="VKQ87"/>
      <c r="VKR87"/>
      <c r="VKS87"/>
      <c r="VKT87"/>
      <c r="VKU87"/>
      <c r="VKV87"/>
      <c r="VKW87"/>
      <c r="VKX87"/>
      <c r="VKY87"/>
      <c r="VKZ87"/>
      <c r="VLA87"/>
      <c r="VLB87"/>
      <c r="VLC87"/>
      <c r="VLD87"/>
      <c r="VLE87"/>
      <c r="VLF87"/>
      <c r="VLG87"/>
      <c r="VLH87"/>
      <c r="VLI87"/>
      <c r="VLJ87"/>
      <c r="VLK87"/>
      <c r="VLL87"/>
      <c r="VLM87"/>
      <c r="VLN87"/>
      <c r="VLO87"/>
      <c r="VLP87"/>
      <c r="VLQ87"/>
      <c r="VLR87"/>
      <c r="VLS87"/>
      <c r="VLT87"/>
      <c r="VLU87"/>
      <c r="VLV87"/>
      <c r="VLW87"/>
      <c r="VLX87"/>
      <c r="VLY87"/>
      <c r="VLZ87"/>
      <c r="VMA87"/>
      <c r="VMB87"/>
      <c r="VMC87"/>
      <c r="VMD87"/>
      <c r="VME87"/>
      <c r="VMF87"/>
      <c r="VMG87"/>
      <c r="VMH87"/>
      <c r="VMI87"/>
      <c r="VMJ87"/>
      <c r="VMK87"/>
      <c r="VML87"/>
      <c r="VMM87"/>
      <c r="VMN87"/>
      <c r="VMO87"/>
      <c r="VMP87"/>
      <c r="VMQ87"/>
      <c r="VMR87"/>
      <c r="VMS87"/>
      <c r="VMT87"/>
      <c r="VMU87"/>
      <c r="VMV87"/>
      <c r="VMW87"/>
      <c r="VMX87"/>
      <c r="VMY87"/>
      <c r="VMZ87"/>
      <c r="VNA87"/>
      <c r="VNB87"/>
      <c r="VNC87"/>
      <c r="VND87"/>
      <c r="VNE87"/>
      <c r="VNF87"/>
      <c r="VNG87"/>
      <c r="VNH87"/>
      <c r="VNI87"/>
      <c r="VNJ87"/>
      <c r="VNK87"/>
      <c r="VNL87"/>
      <c r="VNM87"/>
      <c r="VNN87"/>
      <c r="VNO87"/>
      <c r="VNP87"/>
      <c r="VNQ87"/>
      <c r="VNR87"/>
      <c r="VNS87"/>
      <c r="VNT87"/>
      <c r="VNU87"/>
      <c r="VNV87"/>
      <c r="VNW87"/>
      <c r="VNX87"/>
      <c r="VNY87"/>
      <c r="VNZ87"/>
      <c r="VOA87"/>
      <c r="VOB87"/>
      <c r="VOC87"/>
      <c r="VOD87"/>
      <c r="VOE87"/>
      <c r="VOF87"/>
      <c r="VOG87"/>
      <c r="VOH87"/>
      <c r="VOI87"/>
      <c r="VOJ87"/>
      <c r="VOK87"/>
      <c r="VOL87"/>
      <c r="VOM87"/>
      <c r="VON87"/>
      <c r="VOO87"/>
      <c r="VOP87"/>
      <c r="VOQ87"/>
      <c r="VOR87"/>
      <c r="VOS87"/>
      <c r="VOT87"/>
      <c r="VOU87"/>
      <c r="VOV87"/>
      <c r="VOW87"/>
      <c r="VOX87"/>
      <c r="VOY87"/>
      <c r="VOZ87"/>
      <c r="VPA87"/>
      <c r="VPB87"/>
      <c r="VPC87"/>
      <c r="VPD87"/>
      <c r="VPE87"/>
      <c r="VPF87"/>
      <c r="VPG87"/>
      <c r="VPH87"/>
      <c r="VPI87"/>
      <c r="VPJ87"/>
      <c r="VPK87"/>
      <c r="VPL87"/>
      <c r="VPM87"/>
      <c r="VPN87"/>
      <c r="VPO87"/>
      <c r="VPP87"/>
      <c r="VPQ87"/>
      <c r="VPR87"/>
      <c r="VPS87"/>
      <c r="VPT87"/>
      <c r="VPU87"/>
      <c r="VPV87"/>
      <c r="VPW87"/>
      <c r="VPX87"/>
      <c r="VPY87"/>
      <c r="VPZ87"/>
      <c r="VQA87"/>
      <c r="VQB87"/>
      <c r="VQC87"/>
      <c r="VQD87"/>
      <c r="VQE87"/>
      <c r="VQF87"/>
      <c r="VQG87"/>
      <c r="VQH87"/>
      <c r="VQI87"/>
      <c r="VQJ87"/>
      <c r="VQK87"/>
      <c r="VQL87"/>
      <c r="VQM87"/>
      <c r="VQN87"/>
      <c r="VQO87"/>
      <c r="VQP87"/>
      <c r="VQQ87"/>
      <c r="VQR87"/>
      <c r="VQS87"/>
      <c r="VQT87"/>
      <c r="VQU87"/>
      <c r="VQV87"/>
      <c r="VQW87"/>
      <c r="VQX87"/>
      <c r="VQY87"/>
      <c r="VQZ87"/>
      <c r="VRA87"/>
      <c r="VRB87"/>
      <c r="VRC87"/>
      <c r="VRD87"/>
      <c r="VRE87"/>
      <c r="VRF87"/>
      <c r="VRG87"/>
      <c r="VRH87"/>
      <c r="VRI87"/>
      <c r="VRJ87"/>
      <c r="VRK87"/>
      <c r="VRL87"/>
      <c r="VRM87"/>
      <c r="VRN87"/>
      <c r="VRO87"/>
      <c r="VRP87"/>
      <c r="VRQ87"/>
      <c r="VRR87"/>
      <c r="VRS87"/>
      <c r="VRT87"/>
      <c r="VRU87"/>
      <c r="VRV87"/>
      <c r="VRW87"/>
      <c r="VRX87"/>
      <c r="VRY87"/>
      <c r="VRZ87"/>
      <c r="VSA87"/>
      <c r="VSB87"/>
      <c r="VSC87"/>
      <c r="VSD87"/>
      <c r="VSE87"/>
      <c r="VSF87"/>
      <c r="VSG87"/>
      <c r="VSH87"/>
      <c r="VSI87"/>
      <c r="VSJ87"/>
      <c r="VSK87"/>
      <c r="VSL87"/>
      <c r="VSM87"/>
      <c r="VSN87"/>
      <c r="VSO87"/>
      <c r="VSP87"/>
      <c r="VSQ87"/>
      <c r="VSR87"/>
      <c r="VSS87"/>
      <c r="VST87"/>
      <c r="VSU87"/>
      <c r="VSV87"/>
      <c r="VSW87"/>
      <c r="VSX87"/>
      <c r="VSY87"/>
      <c r="VSZ87"/>
      <c r="VTA87"/>
      <c r="VTB87"/>
      <c r="VTC87"/>
      <c r="VTD87"/>
      <c r="VTE87"/>
      <c r="VTF87"/>
      <c r="VTG87"/>
      <c r="VTH87"/>
      <c r="VTI87"/>
      <c r="VTJ87"/>
      <c r="VTK87"/>
      <c r="VTL87"/>
      <c r="VTM87"/>
      <c r="VTN87"/>
      <c r="VTO87"/>
      <c r="VTP87"/>
      <c r="VTQ87"/>
      <c r="VTR87"/>
      <c r="VTS87"/>
      <c r="VTT87"/>
      <c r="VTU87"/>
      <c r="VTV87"/>
      <c r="VTW87"/>
      <c r="VTX87"/>
      <c r="VTY87"/>
      <c r="VTZ87"/>
      <c r="VUA87"/>
      <c r="VUB87"/>
      <c r="VUC87"/>
      <c r="VUD87"/>
      <c r="VUE87"/>
      <c r="VUF87"/>
      <c r="VUG87"/>
      <c r="VUH87"/>
      <c r="VUI87"/>
      <c r="VUJ87"/>
      <c r="VUK87"/>
      <c r="VUL87"/>
      <c r="VUM87"/>
      <c r="VUN87"/>
      <c r="VUO87"/>
      <c r="VUP87"/>
      <c r="VUQ87"/>
      <c r="VUR87"/>
      <c r="VUS87"/>
      <c r="VUT87"/>
      <c r="VUU87"/>
      <c r="VUV87"/>
      <c r="VUW87"/>
      <c r="VUX87"/>
      <c r="VUY87"/>
      <c r="VUZ87"/>
      <c r="VVA87"/>
      <c r="VVB87"/>
      <c r="VVC87"/>
      <c r="VVD87"/>
      <c r="VVE87"/>
      <c r="VVF87"/>
      <c r="VVG87"/>
      <c r="VVH87"/>
      <c r="VVI87"/>
      <c r="VVJ87"/>
      <c r="VVK87"/>
      <c r="VVL87"/>
      <c r="VVM87"/>
      <c r="VVN87"/>
      <c r="VVO87"/>
      <c r="VVP87"/>
      <c r="VVQ87"/>
      <c r="VVR87"/>
      <c r="VVS87"/>
      <c r="VVT87"/>
      <c r="VVU87"/>
      <c r="VVV87"/>
      <c r="VVW87"/>
      <c r="VVX87"/>
      <c r="VVY87"/>
      <c r="VVZ87"/>
      <c r="VWA87"/>
      <c r="VWB87"/>
      <c r="VWC87"/>
      <c r="VWD87"/>
      <c r="VWE87"/>
      <c r="VWF87"/>
      <c r="VWG87"/>
      <c r="VWH87"/>
      <c r="VWI87"/>
      <c r="VWJ87"/>
      <c r="VWK87"/>
      <c r="VWL87"/>
      <c r="VWM87"/>
      <c r="VWN87"/>
      <c r="VWO87"/>
      <c r="VWP87"/>
      <c r="VWQ87"/>
      <c r="VWR87"/>
      <c r="VWS87"/>
      <c r="VWT87"/>
      <c r="VWU87"/>
      <c r="VWV87"/>
      <c r="VWW87"/>
      <c r="VWX87"/>
      <c r="VWY87"/>
      <c r="VWZ87"/>
      <c r="VXA87"/>
      <c r="VXB87"/>
      <c r="VXC87"/>
      <c r="VXD87"/>
      <c r="VXE87"/>
      <c r="VXF87"/>
      <c r="VXG87"/>
      <c r="VXH87"/>
      <c r="VXI87"/>
      <c r="VXJ87"/>
      <c r="VXK87"/>
      <c r="VXL87"/>
      <c r="VXM87"/>
      <c r="VXN87"/>
      <c r="VXO87"/>
      <c r="VXP87"/>
      <c r="VXQ87"/>
      <c r="VXR87"/>
      <c r="VXS87"/>
      <c r="VXT87"/>
      <c r="VXU87"/>
      <c r="VXV87"/>
      <c r="VXW87"/>
      <c r="VXX87"/>
      <c r="VXY87"/>
      <c r="VXZ87"/>
      <c r="VYA87"/>
      <c r="VYB87"/>
      <c r="VYC87"/>
      <c r="VYD87"/>
      <c r="VYE87"/>
      <c r="VYF87"/>
      <c r="VYG87"/>
      <c r="VYH87"/>
      <c r="VYI87"/>
      <c r="VYJ87"/>
      <c r="VYK87"/>
      <c r="VYL87"/>
      <c r="VYM87"/>
      <c r="VYN87"/>
      <c r="VYO87"/>
      <c r="VYP87"/>
      <c r="VYQ87"/>
      <c r="VYR87"/>
      <c r="VYS87"/>
      <c r="VYT87"/>
      <c r="VYU87"/>
      <c r="VYV87"/>
      <c r="VYW87"/>
      <c r="VYX87"/>
      <c r="VYY87"/>
      <c r="VYZ87"/>
      <c r="VZA87"/>
      <c r="VZB87"/>
      <c r="VZC87"/>
      <c r="VZD87"/>
      <c r="VZE87"/>
      <c r="VZF87"/>
      <c r="VZG87"/>
      <c r="VZH87"/>
      <c r="VZI87"/>
      <c r="VZJ87"/>
      <c r="VZK87"/>
      <c r="VZL87"/>
      <c r="VZM87"/>
      <c r="VZN87"/>
      <c r="VZO87"/>
      <c r="VZP87"/>
      <c r="VZQ87"/>
      <c r="VZR87"/>
      <c r="VZS87"/>
      <c r="VZT87"/>
      <c r="VZU87"/>
      <c r="VZV87"/>
      <c r="VZW87"/>
      <c r="VZX87"/>
      <c r="VZY87"/>
      <c r="VZZ87"/>
      <c r="WAA87"/>
      <c r="WAB87"/>
      <c r="WAC87"/>
      <c r="WAD87"/>
      <c r="WAE87"/>
      <c r="WAF87"/>
      <c r="WAG87"/>
      <c r="WAH87"/>
      <c r="WAI87"/>
      <c r="WAJ87"/>
      <c r="WAK87"/>
      <c r="WAL87"/>
      <c r="WAM87"/>
      <c r="WAN87"/>
      <c r="WAO87"/>
      <c r="WAP87"/>
      <c r="WAQ87"/>
      <c r="WAR87"/>
      <c r="WAS87"/>
      <c r="WAT87"/>
      <c r="WAU87"/>
      <c r="WAV87"/>
      <c r="WAW87"/>
      <c r="WAX87"/>
      <c r="WAY87"/>
      <c r="WAZ87"/>
      <c r="WBA87"/>
      <c r="WBB87"/>
      <c r="WBC87"/>
      <c r="WBD87"/>
      <c r="WBE87"/>
      <c r="WBF87"/>
      <c r="WBG87"/>
      <c r="WBH87"/>
      <c r="WBI87"/>
      <c r="WBJ87"/>
      <c r="WBK87"/>
      <c r="WBL87"/>
      <c r="WBM87"/>
      <c r="WBN87"/>
      <c r="WBO87"/>
      <c r="WBP87"/>
      <c r="WBQ87"/>
      <c r="WBR87"/>
      <c r="WBS87"/>
      <c r="WBT87"/>
      <c r="WBU87"/>
      <c r="WBV87"/>
      <c r="WBW87"/>
      <c r="WBX87"/>
      <c r="WBY87"/>
      <c r="WBZ87"/>
      <c r="WCA87"/>
      <c r="WCB87"/>
      <c r="WCC87"/>
      <c r="WCD87"/>
      <c r="WCE87"/>
      <c r="WCF87"/>
      <c r="WCG87"/>
      <c r="WCH87"/>
      <c r="WCI87"/>
      <c r="WCJ87"/>
      <c r="WCK87"/>
      <c r="WCL87"/>
      <c r="WCM87"/>
      <c r="WCN87"/>
      <c r="WCO87"/>
      <c r="WCP87"/>
      <c r="WCQ87"/>
      <c r="WCR87"/>
      <c r="WCS87"/>
      <c r="WCT87"/>
      <c r="WCU87"/>
      <c r="WCV87"/>
      <c r="WCW87"/>
      <c r="WCX87"/>
      <c r="WCY87"/>
      <c r="WCZ87"/>
      <c r="WDA87"/>
      <c r="WDB87"/>
      <c r="WDC87"/>
      <c r="WDD87"/>
      <c r="WDE87"/>
      <c r="WDF87"/>
      <c r="WDG87"/>
      <c r="WDH87"/>
      <c r="WDI87"/>
      <c r="WDJ87"/>
      <c r="WDK87"/>
      <c r="WDL87"/>
      <c r="WDM87"/>
      <c r="WDN87"/>
      <c r="WDO87"/>
      <c r="WDP87"/>
      <c r="WDQ87"/>
      <c r="WDR87"/>
      <c r="WDS87"/>
      <c r="WDT87"/>
      <c r="WDU87"/>
      <c r="WDV87"/>
      <c r="WDW87"/>
      <c r="WDX87"/>
      <c r="WDY87"/>
      <c r="WDZ87"/>
      <c r="WEA87"/>
      <c r="WEB87"/>
      <c r="WEC87"/>
      <c r="WED87"/>
      <c r="WEE87"/>
      <c r="WEF87"/>
      <c r="WEG87"/>
      <c r="WEH87"/>
      <c r="WEI87"/>
      <c r="WEJ87"/>
      <c r="WEK87"/>
      <c r="WEL87"/>
      <c r="WEM87"/>
      <c r="WEN87"/>
      <c r="WEO87"/>
      <c r="WEP87"/>
      <c r="WEQ87"/>
      <c r="WER87"/>
      <c r="WES87"/>
      <c r="WET87"/>
      <c r="WEU87"/>
      <c r="WEV87"/>
      <c r="WEW87"/>
      <c r="WEX87"/>
      <c r="WEY87"/>
      <c r="WEZ87"/>
      <c r="WFA87"/>
      <c r="WFB87"/>
      <c r="WFC87"/>
      <c r="WFD87"/>
      <c r="WFE87"/>
      <c r="WFF87"/>
      <c r="WFG87"/>
      <c r="WFH87"/>
      <c r="WFI87"/>
      <c r="WFJ87"/>
      <c r="WFK87"/>
      <c r="WFL87"/>
      <c r="WFM87"/>
      <c r="WFN87"/>
      <c r="WFO87"/>
      <c r="WFP87"/>
      <c r="WFQ87"/>
      <c r="WFR87"/>
      <c r="WFS87"/>
      <c r="WFT87"/>
      <c r="WFU87"/>
      <c r="WFV87"/>
      <c r="WFW87"/>
      <c r="WFX87"/>
      <c r="WFY87"/>
      <c r="WFZ87"/>
      <c r="WGA87"/>
      <c r="WGB87"/>
      <c r="WGC87"/>
      <c r="WGD87"/>
      <c r="WGE87"/>
      <c r="WGF87"/>
      <c r="WGG87"/>
      <c r="WGH87"/>
      <c r="WGI87"/>
      <c r="WGJ87"/>
      <c r="WGK87"/>
      <c r="WGL87"/>
      <c r="WGM87"/>
      <c r="WGN87"/>
      <c r="WGO87"/>
      <c r="WGP87"/>
      <c r="WGQ87"/>
      <c r="WGR87"/>
      <c r="WGS87"/>
      <c r="WGT87"/>
      <c r="WGU87"/>
      <c r="WGV87"/>
      <c r="WGW87"/>
      <c r="WGX87"/>
      <c r="WGY87"/>
      <c r="WGZ87"/>
      <c r="WHA87"/>
      <c r="WHB87"/>
      <c r="WHC87"/>
      <c r="WHD87"/>
      <c r="WHE87"/>
      <c r="WHF87"/>
      <c r="WHG87"/>
      <c r="WHH87"/>
      <c r="WHI87"/>
      <c r="WHJ87"/>
      <c r="WHK87"/>
      <c r="WHL87"/>
      <c r="WHM87"/>
      <c r="WHN87"/>
      <c r="WHO87"/>
      <c r="WHP87"/>
      <c r="WHQ87"/>
      <c r="WHR87"/>
      <c r="WHS87"/>
      <c r="WHT87"/>
      <c r="WHU87"/>
      <c r="WHV87"/>
      <c r="WHW87"/>
      <c r="WHX87"/>
      <c r="WHY87"/>
      <c r="WHZ87"/>
      <c r="WIA87"/>
      <c r="WIB87"/>
      <c r="WIC87"/>
      <c r="WID87"/>
      <c r="WIE87"/>
      <c r="WIF87"/>
      <c r="WIG87"/>
      <c r="WIH87"/>
      <c r="WII87"/>
      <c r="WIJ87"/>
      <c r="WIK87"/>
      <c r="WIL87"/>
      <c r="WIM87"/>
      <c r="WIN87"/>
      <c r="WIO87"/>
      <c r="WIP87"/>
      <c r="WIQ87"/>
      <c r="WIR87"/>
      <c r="WIS87"/>
      <c r="WIT87"/>
      <c r="WIU87"/>
      <c r="WIV87"/>
      <c r="WIW87"/>
      <c r="WIX87"/>
      <c r="WIY87"/>
      <c r="WIZ87"/>
      <c r="WJA87"/>
      <c r="WJB87"/>
      <c r="WJC87"/>
      <c r="WJD87"/>
      <c r="WJE87"/>
      <c r="WJF87"/>
      <c r="WJG87"/>
      <c r="WJH87"/>
      <c r="WJI87"/>
      <c r="WJJ87"/>
      <c r="WJK87"/>
      <c r="WJL87"/>
      <c r="WJM87"/>
      <c r="WJN87"/>
      <c r="WJO87"/>
      <c r="WJP87"/>
      <c r="WJQ87"/>
      <c r="WJR87"/>
      <c r="WJS87"/>
      <c r="WJT87"/>
      <c r="WJU87"/>
      <c r="WJV87"/>
      <c r="WJW87"/>
      <c r="WJX87"/>
      <c r="WJY87"/>
      <c r="WJZ87"/>
      <c r="WKA87"/>
      <c r="WKB87"/>
      <c r="WKC87"/>
      <c r="WKD87"/>
      <c r="WKE87"/>
      <c r="WKF87"/>
      <c r="WKG87"/>
      <c r="WKH87"/>
      <c r="WKI87"/>
      <c r="WKJ87"/>
      <c r="WKK87"/>
      <c r="WKL87"/>
      <c r="WKM87"/>
      <c r="WKN87"/>
      <c r="WKO87"/>
      <c r="WKP87"/>
      <c r="WKQ87"/>
      <c r="WKR87"/>
      <c r="WKS87"/>
      <c r="WKT87"/>
      <c r="WKU87"/>
      <c r="WKV87"/>
      <c r="WKW87"/>
      <c r="WKX87"/>
      <c r="WKY87"/>
      <c r="WKZ87"/>
      <c r="WLA87"/>
      <c r="WLB87"/>
      <c r="WLC87"/>
      <c r="WLD87"/>
      <c r="WLE87"/>
      <c r="WLF87"/>
      <c r="WLG87"/>
      <c r="WLH87"/>
      <c r="WLI87"/>
      <c r="WLJ87"/>
      <c r="WLK87"/>
      <c r="WLL87"/>
      <c r="WLM87"/>
      <c r="WLN87"/>
      <c r="WLO87"/>
      <c r="WLP87"/>
      <c r="WLQ87"/>
      <c r="WLR87"/>
      <c r="WLS87"/>
      <c r="WLT87"/>
      <c r="WLU87"/>
      <c r="WLV87"/>
      <c r="WLW87"/>
      <c r="WLX87"/>
      <c r="WLY87"/>
      <c r="WLZ87"/>
      <c r="WMA87"/>
      <c r="WMB87"/>
      <c r="WMC87"/>
      <c r="WMD87"/>
      <c r="WME87"/>
      <c r="WMF87"/>
      <c r="WMG87"/>
      <c r="WMH87"/>
      <c r="WMI87"/>
      <c r="WMJ87"/>
      <c r="WMK87"/>
      <c r="WML87"/>
      <c r="WMM87"/>
      <c r="WMN87"/>
      <c r="WMO87"/>
      <c r="WMP87"/>
      <c r="WMQ87"/>
      <c r="WMR87"/>
      <c r="WMS87"/>
      <c r="WMT87"/>
      <c r="WMU87"/>
      <c r="WMV87"/>
      <c r="WMW87"/>
      <c r="WMX87"/>
      <c r="WMY87"/>
      <c r="WMZ87"/>
      <c r="WNA87"/>
      <c r="WNB87"/>
      <c r="WNC87"/>
      <c r="WND87"/>
      <c r="WNE87"/>
      <c r="WNF87"/>
      <c r="WNG87"/>
      <c r="WNH87"/>
      <c r="WNI87"/>
      <c r="WNJ87"/>
      <c r="WNK87"/>
      <c r="WNL87"/>
      <c r="WNM87"/>
      <c r="WNN87"/>
      <c r="WNO87"/>
      <c r="WNP87"/>
      <c r="WNQ87"/>
      <c r="WNR87"/>
      <c r="WNS87"/>
      <c r="WNT87"/>
      <c r="WNU87"/>
      <c r="WNV87"/>
      <c r="WNW87"/>
      <c r="WNX87"/>
      <c r="WNY87"/>
      <c r="WNZ87"/>
      <c r="WOA87"/>
      <c r="WOB87"/>
      <c r="WOC87"/>
      <c r="WOD87"/>
      <c r="WOE87"/>
      <c r="WOF87"/>
      <c r="WOG87"/>
      <c r="WOH87"/>
      <c r="WOI87"/>
      <c r="WOJ87"/>
      <c r="WOK87"/>
      <c r="WOL87"/>
      <c r="WOM87"/>
      <c r="WON87"/>
      <c r="WOO87"/>
      <c r="WOP87"/>
      <c r="WOQ87"/>
      <c r="WOR87"/>
      <c r="WOS87"/>
      <c r="WOT87"/>
      <c r="WOU87"/>
      <c r="WOV87"/>
      <c r="WOW87"/>
      <c r="WOX87"/>
      <c r="WOY87"/>
      <c r="WOZ87"/>
      <c r="WPA87"/>
      <c r="WPB87"/>
      <c r="WPC87"/>
      <c r="WPD87"/>
      <c r="WPE87"/>
      <c r="WPF87"/>
      <c r="WPG87"/>
      <c r="WPH87"/>
      <c r="WPI87"/>
      <c r="WPJ87"/>
      <c r="WPK87"/>
      <c r="WPL87"/>
      <c r="WPM87"/>
      <c r="WPN87"/>
      <c r="WPO87"/>
      <c r="WPP87"/>
      <c r="WPQ87"/>
      <c r="WPR87"/>
      <c r="WPS87"/>
      <c r="WPT87"/>
      <c r="WPU87"/>
      <c r="WPV87"/>
      <c r="WPW87"/>
      <c r="WPX87"/>
      <c r="WPY87"/>
      <c r="WPZ87"/>
      <c r="WQA87"/>
      <c r="WQB87"/>
      <c r="WQC87"/>
      <c r="WQD87"/>
      <c r="WQE87"/>
      <c r="WQF87"/>
      <c r="WQG87"/>
      <c r="WQH87"/>
      <c r="WQI87"/>
      <c r="WQJ87"/>
      <c r="WQK87"/>
      <c r="WQL87"/>
      <c r="WQM87"/>
      <c r="WQN87"/>
      <c r="WQO87"/>
      <c r="WQP87"/>
      <c r="WQQ87"/>
      <c r="WQR87"/>
      <c r="WQS87"/>
      <c r="WQT87"/>
      <c r="WQU87"/>
      <c r="WQV87"/>
      <c r="WQW87"/>
      <c r="WQX87"/>
      <c r="WQY87"/>
      <c r="WQZ87"/>
      <c r="WRA87"/>
      <c r="WRB87"/>
      <c r="WRC87"/>
      <c r="WRD87"/>
      <c r="WRE87"/>
      <c r="WRF87"/>
      <c r="WRG87"/>
      <c r="WRH87"/>
      <c r="WRI87"/>
      <c r="WRJ87"/>
      <c r="WRK87"/>
      <c r="WRL87"/>
      <c r="WRM87"/>
      <c r="WRN87"/>
      <c r="WRO87"/>
      <c r="WRP87"/>
      <c r="WRQ87"/>
      <c r="WRR87"/>
      <c r="WRS87"/>
      <c r="WRT87"/>
      <c r="WRU87"/>
      <c r="WRV87"/>
      <c r="WRW87"/>
      <c r="WRX87"/>
      <c r="WRY87"/>
      <c r="WRZ87"/>
      <c r="WSA87"/>
      <c r="WSB87"/>
      <c r="WSC87"/>
      <c r="WSD87"/>
      <c r="WSE87"/>
      <c r="WSF87"/>
      <c r="WSG87"/>
      <c r="WSH87"/>
      <c r="WSI87"/>
      <c r="WSJ87"/>
      <c r="WSK87"/>
      <c r="WSL87"/>
      <c r="WSM87"/>
      <c r="WSN87"/>
      <c r="WSO87"/>
      <c r="WSP87"/>
      <c r="WSQ87"/>
      <c r="WSR87"/>
      <c r="WSS87"/>
      <c r="WST87"/>
      <c r="WSU87"/>
      <c r="WSV87"/>
      <c r="WSW87"/>
      <c r="WSX87"/>
      <c r="WSY87"/>
      <c r="WSZ87"/>
      <c r="WTA87"/>
      <c r="WTB87"/>
      <c r="WTC87"/>
      <c r="WTD87"/>
      <c r="WTE87"/>
      <c r="WTF87"/>
      <c r="WTG87"/>
      <c r="WTH87"/>
      <c r="WTI87"/>
      <c r="WTJ87"/>
      <c r="WTK87"/>
      <c r="WTL87"/>
      <c r="WTM87"/>
      <c r="WTN87"/>
      <c r="WTO87"/>
      <c r="WTP87"/>
      <c r="WTQ87"/>
      <c r="WTR87"/>
      <c r="WTS87"/>
      <c r="WTT87"/>
      <c r="WTU87"/>
      <c r="WTV87"/>
      <c r="WTW87"/>
      <c r="WTX87"/>
      <c r="WTY87"/>
      <c r="WTZ87"/>
      <c r="WUA87"/>
      <c r="WUB87"/>
      <c r="WUC87"/>
      <c r="WUD87"/>
      <c r="WUE87"/>
      <c r="WUF87"/>
      <c r="WUG87"/>
      <c r="WUH87"/>
      <c r="WUI87"/>
      <c r="WUJ87"/>
      <c r="WUK87"/>
      <c r="WUL87"/>
      <c r="WUM87"/>
      <c r="WUN87"/>
      <c r="WUO87"/>
      <c r="WUP87"/>
      <c r="WUQ87"/>
      <c r="WUR87"/>
      <c r="WUS87"/>
      <c r="WUT87"/>
      <c r="WUU87"/>
      <c r="WUV87"/>
      <c r="WUW87"/>
      <c r="WUX87"/>
      <c r="WUY87"/>
      <c r="WUZ87"/>
      <c r="WVA87"/>
      <c r="WVB87"/>
      <c r="WVC87"/>
      <c r="WVD87"/>
      <c r="WVE87"/>
      <c r="WVF87"/>
      <c r="WVG87"/>
      <c r="WVH87"/>
      <c r="WVI87"/>
      <c r="WVJ87"/>
      <c r="WVK87"/>
      <c r="WVL87"/>
      <c r="WVM87"/>
      <c r="WVN87"/>
      <c r="WVO87"/>
      <c r="WVP87"/>
      <c r="WVQ87"/>
      <c r="WVR87"/>
      <c r="WVS87"/>
      <c r="WVT87"/>
      <c r="WVU87"/>
      <c r="WVV87"/>
      <c r="WVW87"/>
      <c r="WVX87"/>
      <c r="WVY87"/>
      <c r="WVZ87"/>
      <c r="WWA87"/>
      <c r="WWB87"/>
      <c r="WWC87"/>
      <c r="WWD87"/>
      <c r="WWE87"/>
      <c r="WWF87"/>
      <c r="WWG87"/>
      <c r="WWH87"/>
      <c r="WWI87"/>
      <c r="WWJ87"/>
      <c r="WWK87"/>
      <c r="WWL87"/>
      <c r="WWM87"/>
      <c r="WWN87"/>
      <c r="WWO87"/>
      <c r="WWP87"/>
      <c r="WWQ87"/>
      <c r="WWR87"/>
      <c r="WWS87"/>
      <c r="WWT87"/>
      <c r="WWU87"/>
      <c r="WWV87"/>
      <c r="WWW87"/>
      <c r="WWX87"/>
      <c r="WWY87"/>
      <c r="WWZ87"/>
      <c r="WXA87"/>
      <c r="WXB87"/>
      <c r="WXC87"/>
      <c r="WXD87"/>
      <c r="WXE87"/>
      <c r="WXF87"/>
      <c r="WXG87"/>
      <c r="WXH87"/>
      <c r="WXI87"/>
      <c r="WXJ87"/>
      <c r="WXK87"/>
      <c r="WXL87"/>
      <c r="WXM87"/>
      <c r="WXN87"/>
      <c r="WXO87"/>
      <c r="WXP87"/>
      <c r="WXQ87"/>
      <c r="WXR87"/>
      <c r="WXS87"/>
      <c r="WXT87"/>
      <c r="WXU87"/>
      <c r="WXV87"/>
      <c r="WXW87"/>
      <c r="WXX87"/>
      <c r="WXY87"/>
      <c r="WXZ87"/>
      <c r="WYA87"/>
      <c r="WYB87"/>
      <c r="WYC87"/>
      <c r="WYD87"/>
      <c r="WYE87"/>
      <c r="WYF87"/>
      <c r="WYG87"/>
      <c r="WYH87"/>
      <c r="WYI87"/>
      <c r="WYJ87"/>
      <c r="WYK87"/>
      <c r="WYL87"/>
      <c r="WYM87"/>
      <c r="WYN87"/>
      <c r="WYO87"/>
      <c r="WYP87"/>
      <c r="WYQ87"/>
      <c r="WYR87"/>
      <c r="WYS87"/>
      <c r="WYT87"/>
      <c r="WYU87"/>
      <c r="WYV87"/>
      <c r="WYW87"/>
      <c r="WYX87"/>
      <c r="WYY87"/>
      <c r="WYZ87"/>
      <c r="WZA87"/>
      <c r="WZB87"/>
      <c r="WZC87"/>
      <c r="WZD87"/>
      <c r="WZE87"/>
      <c r="WZF87"/>
      <c r="WZG87"/>
      <c r="WZH87"/>
      <c r="WZI87"/>
      <c r="WZJ87"/>
      <c r="WZK87"/>
      <c r="WZL87"/>
      <c r="WZM87"/>
      <c r="WZN87"/>
      <c r="WZO87"/>
      <c r="WZP87"/>
      <c r="WZQ87"/>
      <c r="WZR87"/>
      <c r="WZS87"/>
      <c r="WZT87"/>
      <c r="WZU87"/>
      <c r="WZV87"/>
      <c r="WZW87"/>
      <c r="WZX87"/>
      <c r="WZY87"/>
      <c r="WZZ87"/>
      <c r="XAA87"/>
      <c r="XAB87"/>
      <c r="XAC87"/>
      <c r="XAD87"/>
      <c r="XAE87"/>
      <c r="XAF87"/>
      <c r="XAG87"/>
      <c r="XAH87"/>
      <c r="XAI87"/>
      <c r="XAJ87"/>
      <c r="XAK87"/>
      <c r="XAL87"/>
      <c r="XAM87"/>
      <c r="XAN87"/>
      <c r="XAO87"/>
      <c r="XAP87"/>
      <c r="XAQ87"/>
      <c r="XAR87"/>
      <c r="XAS87"/>
      <c r="XAT87"/>
      <c r="XAU87"/>
      <c r="XAV87"/>
      <c r="XAW87"/>
      <c r="XAX87"/>
      <c r="XAY87"/>
      <c r="XAZ87"/>
      <c r="XBA87"/>
      <c r="XBB87"/>
      <c r="XBC87"/>
      <c r="XBD87"/>
      <c r="XBE87"/>
      <c r="XBF87"/>
      <c r="XBG87"/>
      <c r="XBH87"/>
      <c r="XBI87"/>
      <c r="XBJ87"/>
      <c r="XBK87"/>
      <c r="XBL87"/>
      <c r="XBM87"/>
      <c r="XBN87"/>
      <c r="XBO87"/>
      <c r="XBP87"/>
      <c r="XBQ87"/>
      <c r="XBR87"/>
      <c r="XBS87"/>
      <c r="XBT87"/>
      <c r="XBU87"/>
      <c r="XBV87"/>
      <c r="XBW87"/>
      <c r="XBX87"/>
      <c r="XBY87"/>
      <c r="XBZ87"/>
      <c r="XCA87"/>
      <c r="XCB87"/>
      <c r="XCC87"/>
      <c r="XCD87"/>
      <c r="XCE87"/>
      <c r="XCF87"/>
      <c r="XCG87"/>
      <c r="XCH87"/>
      <c r="XCI87"/>
      <c r="XCJ8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</row>
    <row r="88" spans="2:16328" x14ac:dyDescent="0.35">
      <c r="B88" t="s">
        <v>299</v>
      </c>
      <c r="C88" s="71">
        <f ca="1">IFERROR(C86*(1-C87),0)</f>
        <v>116.78574961471718</v>
      </c>
      <c r="D88" s="71">
        <f t="shared" ref="D88:M88" ca="1" si="23">IFERROR(D86*(1-D87),0)</f>
        <v>172.42463432442085</v>
      </c>
      <c r="E88" s="71">
        <f t="shared" ca="1" si="23"/>
        <v>227.3501251664112</v>
      </c>
      <c r="F88" s="71">
        <f t="shared" ca="1" si="23"/>
        <v>258.32186945650074</v>
      </c>
      <c r="G88" s="71">
        <f t="shared" ca="1" si="23"/>
        <v>265.9069288385345</v>
      </c>
      <c r="H88" s="71">
        <f t="shared" ca="1" si="23"/>
        <v>274.04606895027467</v>
      </c>
      <c r="I88" s="71">
        <f t="shared" ca="1" si="23"/>
        <v>279.24945521960052</v>
      </c>
      <c r="J88" s="71">
        <f t="shared" ca="1" si="23"/>
        <v>283.84816487282058</v>
      </c>
      <c r="K88" s="71">
        <f t="shared" ca="1" si="23"/>
        <v>293.64355683665207</v>
      </c>
      <c r="L88" s="71">
        <f t="shared" ca="1" si="23"/>
        <v>306.83685534701738</v>
      </c>
      <c r="M88" s="71">
        <f t="shared" ca="1" si="23"/>
        <v>312.97359245395768</v>
      </c>
      <c r="N88" s="45"/>
      <c r="O88" s="45"/>
      <c r="P88" s="45"/>
      <c r="Q88" s="45"/>
      <c r="R88" s="45"/>
      <c r="S88" s="45"/>
      <c r="T88" s="45"/>
      <c r="U88" s="45"/>
    </row>
    <row r="89" spans="2:16328" x14ac:dyDescent="0.35">
      <c r="B89" s="11" t="s">
        <v>27</v>
      </c>
      <c r="C89" s="71">
        <f t="shared" ref="C89:M89" si="24">+C45</f>
        <v>6.9701499999999994</v>
      </c>
      <c r="D89" s="71">
        <f t="shared" ca="1" si="24"/>
        <v>7.8769243283316062</v>
      </c>
      <c r="E89" s="71">
        <f t="shared" ca="1" si="24"/>
        <v>8.4791368252024615</v>
      </c>
      <c r="F89" s="71">
        <f t="shared" ca="1" si="24"/>
        <v>9.5181975255869737</v>
      </c>
      <c r="G89" s="71">
        <f t="shared" ca="1" si="24"/>
        <v>10.506448692048108</v>
      </c>
      <c r="H89" s="71">
        <f t="shared" ca="1" si="24"/>
        <v>10.483464723798164</v>
      </c>
      <c r="I89" s="71">
        <f t="shared" ca="1" si="24"/>
        <v>10.597184597414648</v>
      </c>
      <c r="J89" s="71">
        <f t="shared" ca="1" si="24"/>
        <v>10.549161606116691</v>
      </c>
      <c r="K89" s="71">
        <f t="shared" ca="1" si="24"/>
        <v>10.489897569892678</v>
      </c>
      <c r="L89" s="71">
        <f t="shared" ca="1" si="24"/>
        <v>10.639484994469813</v>
      </c>
      <c r="M89" s="71">
        <f t="shared" ca="1" si="24"/>
        <v>10.891627365557111</v>
      </c>
      <c r="N89" s="45"/>
      <c r="O89" s="45"/>
      <c r="P89" s="45"/>
      <c r="Q89" s="45"/>
      <c r="R89" s="45"/>
      <c r="S89" s="45"/>
      <c r="T89" s="45"/>
      <c r="U89" s="45"/>
    </row>
    <row r="90" spans="2:16328" x14ac:dyDescent="0.35">
      <c r="B90" s="11" t="s">
        <v>282</v>
      </c>
      <c r="C90" s="4">
        <f t="shared" ref="C90:M90" ca="1" si="25">+C46</f>
        <v>0</v>
      </c>
      <c r="D90" s="4">
        <f t="shared" ca="1" si="25"/>
        <v>0</v>
      </c>
      <c r="E90" s="4">
        <f t="shared" ca="1" si="25"/>
        <v>0</v>
      </c>
      <c r="F90" s="4">
        <f t="shared" ca="1" si="25"/>
        <v>0</v>
      </c>
      <c r="G90" s="4">
        <f t="shared" ca="1" si="25"/>
        <v>0</v>
      </c>
      <c r="H90" s="4">
        <f t="shared" ca="1" si="25"/>
        <v>0</v>
      </c>
      <c r="I90" s="4">
        <f t="shared" ca="1" si="25"/>
        <v>0</v>
      </c>
      <c r="J90" s="4">
        <f t="shared" ca="1" si="25"/>
        <v>0</v>
      </c>
      <c r="K90" s="4">
        <f t="shared" ca="1" si="25"/>
        <v>0</v>
      </c>
      <c r="L90" s="4">
        <f t="shared" ca="1" si="25"/>
        <v>0</v>
      </c>
      <c r="M90" s="4">
        <f t="shared" ca="1" si="25"/>
        <v>0</v>
      </c>
      <c r="N90" s="45"/>
      <c r="O90" s="45"/>
      <c r="P90" s="45"/>
      <c r="Q90" s="45"/>
      <c r="R90" s="45"/>
      <c r="S90" s="45"/>
      <c r="T90" s="45"/>
      <c r="U90" s="45"/>
      <c r="V90" s="4"/>
    </row>
    <row r="91" spans="2:16328" x14ac:dyDescent="0.35">
      <c r="B91" s="11" t="s">
        <v>283</v>
      </c>
      <c r="C91" s="4">
        <f t="shared" ref="C91:M91" ca="1" si="26">+C47</f>
        <v>218.15435603310468</v>
      </c>
      <c r="D91" s="4">
        <f t="shared" ca="1" si="26"/>
        <v>-115.85707353099544</v>
      </c>
      <c r="E91" s="4">
        <f t="shared" ca="1" si="26"/>
        <v>-234.72764875179271</v>
      </c>
      <c r="F91" s="4">
        <f t="shared" ca="1" si="26"/>
        <v>-167.63557780682396</v>
      </c>
      <c r="G91" s="4">
        <f t="shared" ca="1" si="26"/>
        <v>5.6233480827164897</v>
      </c>
      <c r="H91" s="4">
        <f t="shared" ca="1" si="26"/>
        <v>-14.520078346250358</v>
      </c>
      <c r="I91" s="4">
        <f t="shared" ca="1" si="26"/>
        <v>8.8423133658512825</v>
      </c>
      <c r="J91" s="4">
        <f t="shared" ca="1" si="26"/>
        <v>10.265778593892207</v>
      </c>
      <c r="K91" s="4">
        <f t="shared" ca="1" si="26"/>
        <v>-20.25303205187106</v>
      </c>
      <c r="L91" s="4">
        <f t="shared" ca="1" si="26"/>
        <v>-35.261201788741886</v>
      </c>
      <c r="M91" s="4">
        <f t="shared" ca="1" si="26"/>
        <v>-38.514907342063992</v>
      </c>
      <c r="N91" s="45"/>
      <c r="O91" s="45"/>
      <c r="P91" s="45"/>
      <c r="Q91" s="45"/>
      <c r="R91" s="45"/>
      <c r="S91" s="45"/>
      <c r="T91" s="45"/>
      <c r="U91" s="45"/>
    </row>
    <row r="92" spans="2:16328" x14ac:dyDescent="0.35">
      <c r="B92" s="11" t="s">
        <v>284</v>
      </c>
      <c r="C92" s="4">
        <f t="shared" ref="C92:L92" ca="1" si="27">+C48</f>
        <v>-8.524649292980639</v>
      </c>
      <c r="D92" s="4">
        <f t="shared" ca="1" si="27"/>
        <v>-10.310832219774611</v>
      </c>
      <c r="E92" s="4">
        <f t="shared" ca="1" si="27"/>
        <v>-11.672884930870369</v>
      </c>
      <c r="F92" s="4">
        <f t="shared" ca="1" si="27"/>
        <v>-12.658461911335536</v>
      </c>
      <c r="G92" s="4">
        <f t="shared" ca="1" si="27"/>
        <v>-12.582255041258692</v>
      </c>
      <c r="H92" s="4">
        <f t="shared" ca="1" si="27"/>
        <v>-12.703169853920778</v>
      </c>
      <c r="I92" s="4">
        <f t="shared" ca="1" si="27"/>
        <v>-12.646634080258904</v>
      </c>
      <c r="J92" s="4">
        <f t="shared" ca="1" si="27"/>
        <v>-12.586778410091414</v>
      </c>
      <c r="K92" s="4">
        <f t="shared" ca="1" si="27"/>
        <v>-12.747358016815976</v>
      </c>
      <c r="L92" s="4">
        <f t="shared" ca="1" si="27"/>
        <v>-13.004898016666969</v>
      </c>
      <c r="M92" s="140">
        <f ca="1">M97*(-$J$21)-M91-M89</f>
        <v>-10.323497210268668</v>
      </c>
      <c r="N92" s="45"/>
      <c r="O92" s="45"/>
      <c r="P92" s="45"/>
      <c r="Q92" s="45"/>
      <c r="R92" s="45"/>
      <c r="S92" s="45"/>
      <c r="T92" s="45"/>
      <c r="U92" s="45"/>
    </row>
    <row r="93" spans="2:16328" x14ac:dyDescent="0.35">
      <c r="B93" s="11" t="s">
        <v>23</v>
      </c>
      <c r="C93" s="4">
        <f t="shared" ref="C93:M93" ca="1" si="28">+C49</f>
        <v>-4.1701982482636684</v>
      </c>
      <c r="D93" s="4">
        <f t="shared" ca="1" si="28"/>
        <v>-4.5788017838672648</v>
      </c>
      <c r="E93" s="4">
        <f t="shared" ca="1" si="28"/>
        <v>-4.7890056665258722</v>
      </c>
      <c r="F93" s="4">
        <f t="shared" ca="1" si="28"/>
        <v>-4.9743598093428609</v>
      </c>
      <c r="G93" s="4">
        <f t="shared" ca="1" si="28"/>
        <v>-4.6745458167091201</v>
      </c>
      <c r="H93" s="4">
        <f t="shared" ca="1" si="28"/>
        <v>-4.453700783696533</v>
      </c>
      <c r="I93" s="4">
        <f t="shared" ca="1" si="28"/>
        <v>-4.3446739239031213</v>
      </c>
      <c r="J93" s="4">
        <f t="shared" ca="1" si="28"/>
        <v>-4.292537836816285</v>
      </c>
      <c r="K93" s="4">
        <f t="shared" ca="1" si="28"/>
        <v>-4.3287107229719197</v>
      </c>
      <c r="L93" s="4">
        <f t="shared" ca="1" si="28"/>
        <v>-4.4086203563937261</v>
      </c>
      <c r="M93" s="4">
        <f t="shared" ca="1" si="28"/>
        <v>-4.4967927635216007</v>
      </c>
      <c r="N93" s="45"/>
      <c r="O93" s="45"/>
      <c r="P93" s="45"/>
      <c r="Q93" s="45"/>
      <c r="R93" s="45"/>
      <c r="S93" s="45"/>
      <c r="T93" s="45"/>
      <c r="U93" s="45"/>
      <c r="V93" s="4"/>
    </row>
    <row r="94" spans="2:16328" x14ac:dyDescent="0.35">
      <c r="B94" s="11" t="s">
        <v>315</v>
      </c>
      <c r="C94" s="4">
        <f ca="1">+C50</f>
        <v>-17.623143127713874</v>
      </c>
      <c r="D94" s="4">
        <f t="shared" ref="D94" ca="1" si="29">+D50</f>
        <v>-6.0310258622745465</v>
      </c>
      <c r="E94" s="4">
        <f t="shared" ref="E94:M94" ca="1" si="30">+E50</f>
        <v>-7.8338855873676714</v>
      </c>
      <c r="F94" s="4">
        <f t="shared" ca="1" si="30"/>
        <v>-155.92865454196183</v>
      </c>
      <c r="G94" s="4">
        <f t="shared" ca="1" si="30"/>
        <v>-19.771111707572405</v>
      </c>
      <c r="H94" s="4">
        <f t="shared" ca="1" si="30"/>
        <v>-19.401268548345413</v>
      </c>
      <c r="I94" s="4">
        <f t="shared" ca="1" si="30"/>
        <v>-21.072550453427976</v>
      </c>
      <c r="J94" s="4">
        <f t="shared" ca="1" si="30"/>
        <v>-21.625217175275782</v>
      </c>
      <c r="K94" s="4">
        <f t="shared" ca="1" si="30"/>
        <v>-20.701325124308902</v>
      </c>
      <c r="L94" s="4">
        <f t="shared" ca="1" si="30"/>
        <v>-20.888988071451529</v>
      </c>
      <c r="M94" s="4">
        <f t="shared" ca="1" si="30"/>
        <v>-23.875970789619455</v>
      </c>
      <c r="O94" s="45"/>
      <c r="P94" s="45"/>
      <c r="Q94" s="45"/>
    </row>
    <row r="95" spans="2:16328" x14ac:dyDescent="0.35">
      <c r="B95" s="11" t="s">
        <v>238</v>
      </c>
      <c r="C95" s="4">
        <f>+C51</f>
        <v>-28.781999999999996</v>
      </c>
      <c r="D95" s="4">
        <f t="shared" ref="D95:M95" si="31">+D51</f>
        <v>-28.781999999999996</v>
      </c>
      <c r="E95" s="4">
        <f t="shared" si="31"/>
        <v>-28.782</v>
      </c>
      <c r="F95" s="4">
        <f t="shared" si="31"/>
        <v>-28.782</v>
      </c>
      <c r="G95" s="4">
        <f t="shared" si="31"/>
        <v>-7.1054273576010019E-15</v>
      </c>
      <c r="H95" s="4">
        <f t="shared" si="31"/>
        <v>0</v>
      </c>
      <c r="I95" s="4">
        <f t="shared" si="31"/>
        <v>0</v>
      </c>
      <c r="J95" s="4">
        <f t="shared" si="31"/>
        <v>0</v>
      </c>
      <c r="K95" s="4">
        <f t="shared" si="31"/>
        <v>0</v>
      </c>
      <c r="L95" s="4">
        <f t="shared" si="31"/>
        <v>0</v>
      </c>
      <c r="M95" s="4">
        <f t="shared" si="31"/>
        <v>0</v>
      </c>
      <c r="N95" s="45"/>
      <c r="O95" s="45"/>
      <c r="P95" s="45"/>
      <c r="Q95" s="45"/>
      <c r="R95" s="45"/>
      <c r="S95" s="45"/>
      <c r="T95" s="45"/>
      <c r="U95" s="45"/>
    </row>
    <row r="96" spans="2:16328" x14ac:dyDescent="0.35">
      <c r="B96" s="32" t="s">
        <v>300</v>
      </c>
      <c r="C96" s="33">
        <f t="shared" ref="C96:M96" ca="1" si="32">SUM(C88:C95)</f>
        <v>282.81026497886364</v>
      </c>
      <c r="D96" s="33">
        <f t="shared" ca="1" si="32"/>
        <v>14.741825255840595</v>
      </c>
      <c r="E96" s="33">
        <f t="shared" ca="1" si="32"/>
        <v>-51.976162944942963</v>
      </c>
      <c r="F96" s="33">
        <f t="shared" ca="1" si="32"/>
        <v>-102.13898708737648</v>
      </c>
      <c r="G96" s="33">
        <f t="shared" ca="1" si="32"/>
        <v>245.00881304775885</v>
      </c>
      <c r="H96" s="33">
        <f t="shared" ca="1" si="32"/>
        <v>233.45131614185976</v>
      </c>
      <c r="I96" s="33">
        <f t="shared" ca="1" si="32"/>
        <v>260.62509472527643</v>
      </c>
      <c r="J96" s="33">
        <f t="shared" ca="1" si="32"/>
        <v>266.15857165064597</v>
      </c>
      <c r="K96" s="33">
        <f t="shared" ca="1" si="32"/>
        <v>246.10302849057692</v>
      </c>
      <c r="L96" s="33">
        <f t="shared" ca="1" si="32"/>
        <v>243.91263210823308</v>
      </c>
      <c r="M96" s="33">
        <f t="shared" ca="1" si="32"/>
        <v>246.654051714041</v>
      </c>
      <c r="N96" s="45"/>
      <c r="O96" s="45"/>
      <c r="P96" s="45"/>
      <c r="Q96" s="45"/>
      <c r="R96" s="45"/>
      <c r="S96" s="45"/>
      <c r="T96" s="45"/>
      <c r="U96" s="45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96"/>
      <c r="JD96" s="96"/>
      <c r="JE96" s="96"/>
      <c r="JF96" s="96"/>
      <c r="JG96" s="96"/>
      <c r="JH96" s="96"/>
      <c r="JI96" s="96"/>
      <c r="JJ96" s="96"/>
      <c r="JK96" s="96"/>
      <c r="JL96" s="96"/>
      <c r="JM96" s="96"/>
      <c r="JN96" s="96"/>
      <c r="JO96" s="96"/>
      <c r="JP96" s="96"/>
      <c r="JQ96" s="96"/>
      <c r="JR96" s="96"/>
      <c r="JS96" s="96"/>
      <c r="JT96" s="96"/>
      <c r="JU96" s="96"/>
      <c r="JV96" s="96"/>
      <c r="JW96" s="96"/>
      <c r="JX96" s="96"/>
      <c r="JY96" s="96"/>
      <c r="JZ96" s="96"/>
      <c r="KA96" s="96"/>
      <c r="KB96" s="96"/>
      <c r="KC96" s="96"/>
      <c r="KD96" s="96"/>
      <c r="KE96" s="96"/>
      <c r="KF96" s="96"/>
      <c r="KG96" s="96"/>
      <c r="KH96" s="96"/>
      <c r="KI96" s="96"/>
      <c r="KJ96" s="96"/>
      <c r="KK96" s="96"/>
      <c r="KL96" s="96"/>
      <c r="KM96" s="96"/>
      <c r="KN96" s="96"/>
      <c r="KO96" s="96"/>
      <c r="KP96" s="96"/>
      <c r="KQ96" s="96"/>
      <c r="KR96" s="96"/>
      <c r="KS96" s="96"/>
      <c r="KT96" s="96"/>
      <c r="KU96" s="96"/>
      <c r="KV96" s="96"/>
      <c r="KW96" s="96"/>
      <c r="KX96" s="96"/>
      <c r="KY96" s="96"/>
      <c r="KZ96" s="96"/>
      <c r="LA96" s="96"/>
      <c r="LB96" s="96"/>
      <c r="LC96" s="96"/>
      <c r="LD96" s="96"/>
      <c r="LE96" s="96"/>
      <c r="LF96" s="96"/>
      <c r="LG96" s="96"/>
      <c r="LH96" s="96"/>
      <c r="LI96" s="96"/>
      <c r="LJ96" s="96"/>
      <c r="LK96" s="96"/>
      <c r="LL96" s="96"/>
      <c r="LM96" s="96"/>
      <c r="LN96" s="96"/>
      <c r="LO96" s="96"/>
      <c r="LP96" s="96"/>
      <c r="LQ96" s="96"/>
      <c r="LR96" s="96"/>
      <c r="LS96" s="96"/>
      <c r="LT96" s="96"/>
      <c r="LU96" s="96"/>
      <c r="LV96" s="96"/>
      <c r="LW96" s="96"/>
      <c r="LX96" s="96"/>
      <c r="LY96" s="96"/>
      <c r="LZ96" s="96"/>
      <c r="MA96" s="96"/>
      <c r="MB96" s="96"/>
      <c r="MC96" s="96"/>
      <c r="MD96" s="96"/>
      <c r="ME96" s="96"/>
      <c r="MF96" s="96"/>
      <c r="MG96" s="96"/>
      <c r="MH96" s="96"/>
      <c r="MI96" s="96"/>
      <c r="MJ96" s="96"/>
      <c r="MK96" s="96"/>
      <c r="ML96" s="96"/>
      <c r="MM96" s="96"/>
      <c r="MN96" s="96"/>
      <c r="MO96" s="96"/>
      <c r="MP96" s="96"/>
      <c r="MQ96" s="96"/>
      <c r="MR96" s="96"/>
      <c r="MS96" s="96"/>
      <c r="MT96" s="96"/>
      <c r="MU96" s="96"/>
      <c r="MV96" s="96"/>
      <c r="MW96" s="96"/>
      <c r="MX96" s="96"/>
      <c r="MY96" s="96"/>
      <c r="MZ96" s="96"/>
      <c r="NA96" s="96"/>
      <c r="NB96" s="96"/>
      <c r="NC96" s="96"/>
      <c r="ND96" s="96"/>
      <c r="NE96" s="96"/>
      <c r="NF96" s="96"/>
      <c r="NG96" s="96"/>
      <c r="NH96" s="96"/>
      <c r="NI96" s="96"/>
      <c r="NJ96" s="96"/>
      <c r="NK96" s="96"/>
      <c r="NL96" s="96"/>
      <c r="NM96" s="96"/>
      <c r="NN96" s="96"/>
      <c r="NO96" s="96"/>
      <c r="NP96" s="96"/>
      <c r="NQ96" s="96"/>
      <c r="NR96" s="96"/>
      <c r="NS96" s="96"/>
      <c r="NT96" s="96"/>
      <c r="NU96" s="96"/>
      <c r="NV96" s="96"/>
      <c r="NW96" s="96"/>
      <c r="NX96" s="96"/>
      <c r="NY96" s="96"/>
      <c r="NZ96" s="96"/>
      <c r="OA96" s="96"/>
      <c r="OB96" s="96"/>
      <c r="OC96" s="96"/>
      <c r="OD96" s="96"/>
      <c r="OE96" s="96"/>
      <c r="OF96" s="96"/>
      <c r="OG96" s="96"/>
      <c r="OH96" s="96"/>
      <c r="OI96" s="96"/>
      <c r="OJ96" s="96"/>
      <c r="OK96" s="96"/>
      <c r="OL96" s="96"/>
      <c r="OM96" s="96"/>
      <c r="ON96" s="96"/>
      <c r="OO96" s="96"/>
      <c r="OP96" s="96"/>
      <c r="OQ96" s="96"/>
      <c r="OR96" s="96"/>
      <c r="OS96" s="96"/>
      <c r="OT96" s="96"/>
      <c r="OU96" s="96"/>
      <c r="OV96" s="96"/>
      <c r="OW96" s="96"/>
      <c r="OX96" s="96"/>
      <c r="OY96" s="96"/>
      <c r="OZ96" s="96"/>
      <c r="PA96" s="96"/>
      <c r="PB96" s="96"/>
      <c r="PC96" s="96"/>
      <c r="PD96" s="96"/>
      <c r="PE96" s="96"/>
      <c r="PF96" s="96"/>
      <c r="PG96" s="96"/>
      <c r="PH96" s="96"/>
      <c r="PI96" s="96"/>
      <c r="PJ96" s="96"/>
      <c r="PK96" s="96"/>
      <c r="PL96" s="96"/>
      <c r="PM96" s="96"/>
      <c r="PN96" s="96"/>
      <c r="PO96" s="96"/>
      <c r="PP96" s="96"/>
      <c r="PQ96" s="96"/>
      <c r="PR96" s="96"/>
      <c r="PS96" s="96"/>
      <c r="PT96" s="96"/>
      <c r="PU96" s="96"/>
      <c r="PV96" s="96"/>
      <c r="PW96" s="96"/>
      <c r="PX96" s="96"/>
      <c r="PY96" s="96"/>
      <c r="PZ96" s="96"/>
      <c r="QA96" s="96"/>
      <c r="QB96" s="96"/>
      <c r="QC96" s="96"/>
      <c r="QD96" s="96"/>
      <c r="QE96" s="96"/>
      <c r="QF96" s="96"/>
      <c r="QG96" s="96"/>
      <c r="QH96" s="96"/>
      <c r="QI96" s="96"/>
      <c r="QJ96" s="96"/>
      <c r="QK96" s="96"/>
      <c r="QL96" s="96"/>
      <c r="QM96" s="96"/>
      <c r="QN96" s="96"/>
      <c r="QO96" s="96"/>
      <c r="QP96" s="96"/>
      <c r="QQ96" s="96"/>
      <c r="QR96" s="96"/>
      <c r="QS96" s="96"/>
      <c r="QT96" s="96"/>
      <c r="QU96" s="96"/>
      <c r="QV96" s="96"/>
      <c r="QW96" s="96"/>
      <c r="QX96" s="96"/>
      <c r="QY96" s="96"/>
      <c r="QZ96" s="96"/>
      <c r="RA96" s="96"/>
      <c r="RB96" s="96"/>
      <c r="RC96" s="96"/>
      <c r="RD96" s="96"/>
      <c r="RE96" s="96"/>
      <c r="RF96" s="96"/>
      <c r="RG96" s="96"/>
      <c r="RH96" s="96"/>
      <c r="RI96" s="96"/>
      <c r="RJ96" s="96"/>
      <c r="RK96" s="96"/>
      <c r="RL96" s="96"/>
      <c r="RM96" s="96"/>
      <c r="RN96" s="96"/>
      <c r="RO96" s="96"/>
      <c r="RP96" s="96"/>
      <c r="RQ96" s="96"/>
      <c r="RR96" s="96"/>
      <c r="RS96" s="96"/>
      <c r="RT96" s="96"/>
      <c r="RU96" s="96"/>
      <c r="RV96" s="96"/>
      <c r="RW96" s="96"/>
      <c r="RX96" s="96"/>
      <c r="RY96" s="96"/>
      <c r="RZ96" s="96"/>
      <c r="SA96" s="96"/>
      <c r="SB96" s="96"/>
      <c r="SC96" s="96"/>
      <c r="SD96" s="96"/>
      <c r="SE96" s="96"/>
      <c r="SF96" s="96"/>
      <c r="SG96" s="96"/>
      <c r="SH96" s="96"/>
      <c r="SI96" s="96"/>
      <c r="SJ96" s="96"/>
      <c r="SK96" s="96"/>
      <c r="SL96" s="96"/>
      <c r="SM96" s="96"/>
      <c r="SN96" s="96"/>
      <c r="SO96" s="96"/>
      <c r="SP96" s="96"/>
      <c r="SQ96" s="96"/>
      <c r="SR96" s="96"/>
      <c r="SS96" s="96"/>
      <c r="ST96" s="96"/>
      <c r="SU96" s="96"/>
      <c r="SV96" s="96"/>
      <c r="SW96" s="96"/>
      <c r="SX96" s="96"/>
      <c r="SY96" s="96"/>
      <c r="SZ96" s="96"/>
      <c r="TA96" s="96"/>
      <c r="TB96" s="96"/>
      <c r="TC96" s="96"/>
      <c r="TD96" s="96"/>
      <c r="TE96" s="96"/>
      <c r="TF96" s="96"/>
      <c r="TG96" s="96"/>
      <c r="TH96" s="96"/>
      <c r="TI96" s="96"/>
      <c r="TJ96" s="96"/>
      <c r="TK96" s="96"/>
      <c r="TL96" s="96"/>
      <c r="TM96" s="96"/>
      <c r="TN96" s="96"/>
      <c r="TO96" s="96"/>
      <c r="TP96" s="96"/>
      <c r="TQ96" s="96"/>
      <c r="TR96" s="96"/>
      <c r="TS96" s="96"/>
      <c r="TT96" s="96"/>
      <c r="TU96" s="96"/>
      <c r="TV96" s="96"/>
      <c r="TW96" s="96"/>
      <c r="TX96" s="96"/>
      <c r="TY96" s="96"/>
      <c r="TZ96" s="96"/>
      <c r="UA96" s="96"/>
      <c r="UB96" s="96"/>
      <c r="UC96" s="96"/>
      <c r="UD96" s="96"/>
      <c r="UE96" s="96"/>
      <c r="UF96" s="96"/>
      <c r="UG96" s="96"/>
      <c r="UH96" s="96"/>
      <c r="UI96" s="96"/>
      <c r="UJ96" s="96"/>
      <c r="UK96" s="96"/>
      <c r="UL96" s="96"/>
      <c r="UM96" s="96"/>
      <c r="UN96" s="96"/>
      <c r="UO96" s="96"/>
      <c r="UP96" s="96"/>
      <c r="UQ96" s="96"/>
      <c r="UR96" s="96"/>
      <c r="US96" s="96"/>
      <c r="UT96" s="96"/>
      <c r="UU96" s="96"/>
      <c r="UV96" s="96"/>
      <c r="UW96" s="96"/>
      <c r="UX96" s="96"/>
      <c r="UY96" s="96"/>
      <c r="UZ96" s="96"/>
      <c r="VA96" s="96"/>
      <c r="VB96" s="96"/>
      <c r="VC96" s="96"/>
      <c r="VD96" s="96"/>
      <c r="VE96" s="96"/>
      <c r="VF96" s="96"/>
      <c r="VG96" s="96"/>
      <c r="VH96" s="96"/>
      <c r="VI96" s="96"/>
      <c r="VJ96" s="96"/>
      <c r="VK96" s="96"/>
      <c r="VL96" s="96"/>
      <c r="VM96" s="96"/>
      <c r="VN96" s="96"/>
      <c r="VO96" s="96"/>
      <c r="VP96" s="96"/>
      <c r="VQ96" s="96"/>
      <c r="VR96" s="96"/>
      <c r="VS96" s="96"/>
      <c r="VT96" s="96"/>
      <c r="VU96" s="96"/>
      <c r="VV96" s="96"/>
      <c r="VW96" s="96"/>
      <c r="VX96" s="96"/>
      <c r="VY96" s="96"/>
      <c r="VZ96" s="96"/>
      <c r="WA96" s="96"/>
      <c r="WB96" s="96"/>
      <c r="WC96" s="96"/>
      <c r="WD96" s="96"/>
      <c r="WE96" s="96"/>
      <c r="WF96" s="96"/>
      <c r="WG96" s="96"/>
      <c r="WH96" s="96"/>
      <c r="WI96" s="96"/>
      <c r="WJ96" s="96"/>
      <c r="WK96" s="96"/>
      <c r="WL96" s="96"/>
      <c r="WM96" s="96"/>
      <c r="WN96" s="96"/>
      <c r="WO96" s="96"/>
      <c r="WP96" s="96"/>
      <c r="WQ96" s="96"/>
      <c r="WR96" s="96"/>
      <c r="WS96" s="96"/>
      <c r="WT96" s="96"/>
      <c r="WU96" s="96"/>
      <c r="WV96" s="96"/>
      <c r="WW96" s="96"/>
      <c r="WX96" s="96"/>
      <c r="WY96" s="96"/>
      <c r="WZ96" s="96"/>
      <c r="XA96" s="96"/>
      <c r="XB96" s="96"/>
      <c r="XC96" s="96"/>
      <c r="XD96" s="96"/>
      <c r="XE96" s="96"/>
      <c r="XF96" s="96"/>
      <c r="XG96" s="96"/>
      <c r="XH96" s="96"/>
      <c r="XI96" s="96"/>
      <c r="XJ96" s="96"/>
      <c r="XK96" s="96"/>
      <c r="XL96" s="96"/>
      <c r="XM96" s="96"/>
      <c r="XN96" s="96"/>
      <c r="XO96" s="96"/>
      <c r="XP96" s="96"/>
      <c r="XQ96" s="96"/>
      <c r="XR96" s="96"/>
      <c r="XS96" s="96"/>
      <c r="XT96" s="96"/>
      <c r="XU96" s="96"/>
      <c r="XV96" s="96"/>
      <c r="XW96" s="96"/>
      <c r="XX96" s="96"/>
      <c r="XY96" s="96"/>
      <c r="XZ96" s="96"/>
      <c r="YA96" s="96"/>
      <c r="YB96" s="96"/>
      <c r="YC96" s="96"/>
      <c r="YD96" s="96"/>
      <c r="YE96" s="96"/>
      <c r="YF96" s="96"/>
      <c r="YG96" s="96"/>
      <c r="YH96" s="96"/>
      <c r="YI96" s="96"/>
      <c r="YJ96" s="96"/>
      <c r="YK96" s="96"/>
      <c r="YL96" s="96"/>
      <c r="YM96" s="96"/>
      <c r="YN96" s="96"/>
      <c r="YO96" s="96"/>
      <c r="YP96" s="96"/>
      <c r="YQ96" s="96"/>
      <c r="YR96" s="96"/>
      <c r="YS96" s="96"/>
      <c r="YT96" s="96"/>
      <c r="YU96" s="96"/>
      <c r="YV96" s="96"/>
      <c r="YW96" s="96"/>
      <c r="YX96" s="96"/>
      <c r="YY96" s="96"/>
      <c r="YZ96" s="96"/>
      <c r="ZA96" s="96"/>
      <c r="ZB96" s="96"/>
      <c r="ZC96" s="96"/>
      <c r="ZD96" s="96"/>
      <c r="ZE96" s="96"/>
      <c r="ZF96" s="96"/>
      <c r="ZG96" s="96"/>
      <c r="ZH96" s="96"/>
      <c r="ZI96" s="96"/>
      <c r="ZJ96" s="96"/>
      <c r="ZK96" s="96"/>
      <c r="ZL96" s="96"/>
      <c r="ZM96" s="96"/>
      <c r="ZN96" s="96"/>
      <c r="ZO96" s="96"/>
      <c r="ZP96" s="96"/>
      <c r="ZQ96" s="96"/>
      <c r="ZR96" s="96"/>
      <c r="ZS96" s="96"/>
      <c r="ZT96" s="96"/>
      <c r="ZU96" s="96"/>
      <c r="ZV96" s="96"/>
      <c r="ZW96" s="96"/>
      <c r="ZX96" s="96"/>
      <c r="ZY96" s="96"/>
      <c r="ZZ96" s="96"/>
      <c r="AAA96" s="96"/>
      <c r="AAB96" s="96"/>
      <c r="AAC96" s="96"/>
      <c r="AAD96" s="96"/>
      <c r="AAE96" s="96"/>
      <c r="AAF96" s="96"/>
      <c r="AAG96" s="96"/>
      <c r="AAH96" s="96"/>
      <c r="AAI96" s="96"/>
      <c r="AAJ96" s="96"/>
      <c r="AAK96" s="96"/>
      <c r="AAL96" s="96"/>
      <c r="AAM96" s="96"/>
      <c r="AAN96" s="96"/>
      <c r="AAO96" s="96"/>
      <c r="AAP96" s="96"/>
      <c r="AAQ96" s="96"/>
      <c r="AAR96" s="96"/>
      <c r="AAS96" s="96"/>
      <c r="AAT96" s="96"/>
      <c r="AAU96" s="96"/>
      <c r="AAV96" s="96"/>
      <c r="AAW96" s="96"/>
      <c r="AAX96" s="96"/>
      <c r="AAY96" s="96"/>
      <c r="AAZ96" s="96"/>
      <c r="ABA96" s="96"/>
      <c r="ABB96" s="96"/>
      <c r="ABC96" s="96"/>
      <c r="ABD96" s="96"/>
      <c r="ABE96" s="96"/>
      <c r="ABF96" s="96"/>
      <c r="ABG96" s="96"/>
      <c r="ABH96" s="96"/>
      <c r="ABI96" s="96"/>
      <c r="ABJ96" s="96"/>
      <c r="ABK96" s="96"/>
      <c r="ABL96" s="96"/>
      <c r="ABM96" s="96"/>
      <c r="ABN96" s="96"/>
      <c r="ABO96" s="96"/>
      <c r="ABP96" s="96"/>
      <c r="ABQ96" s="96"/>
      <c r="ABR96" s="96"/>
      <c r="ABS96" s="96"/>
      <c r="ABT96" s="96"/>
      <c r="ABU96" s="96"/>
      <c r="ABV96" s="96"/>
      <c r="ABW96" s="96"/>
      <c r="ABX96" s="96"/>
      <c r="ABY96" s="96"/>
      <c r="ABZ96" s="96"/>
      <c r="ACA96" s="96"/>
      <c r="ACB96" s="96"/>
      <c r="ACC96" s="96"/>
      <c r="ACD96" s="96"/>
      <c r="ACE96" s="96"/>
      <c r="ACF96" s="96"/>
      <c r="ACG96" s="96"/>
      <c r="ACH96" s="96"/>
      <c r="ACI96" s="96"/>
      <c r="ACJ96" s="96"/>
      <c r="ACK96" s="96"/>
      <c r="ACL96" s="96"/>
      <c r="ACM96" s="96"/>
      <c r="ACN96" s="96"/>
      <c r="ACO96" s="96"/>
      <c r="ACP96" s="96"/>
      <c r="ACQ96" s="96"/>
      <c r="ACR96" s="96"/>
      <c r="ACS96" s="96"/>
      <c r="ACT96" s="96"/>
      <c r="ACU96" s="96"/>
      <c r="ACV96" s="96"/>
      <c r="ACW96" s="96"/>
      <c r="ACX96" s="96"/>
      <c r="ACY96" s="96"/>
      <c r="ACZ96" s="96"/>
      <c r="ADA96" s="96"/>
      <c r="ADB96" s="96"/>
      <c r="ADC96" s="96"/>
      <c r="ADD96" s="96"/>
      <c r="ADE96" s="96"/>
      <c r="ADF96" s="96"/>
      <c r="ADG96" s="96"/>
      <c r="ADH96" s="96"/>
      <c r="ADI96" s="96"/>
      <c r="ADJ96" s="96"/>
      <c r="ADK96" s="96"/>
      <c r="ADL96" s="96"/>
      <c r="ADM96" s="96"/>
      <c r="ADN96" s="96"/>
      <c r="ADO96" s="96"/>
      <c r="ADP96" s="96"/>
      <c r="ADQ96" s="96"/>
      <c r="ADR96" s="96"/>
      <c r="ADS96" s="96"/>
      <c r="ADT96" s="96"/>
      <c r="ADU96" s="96"/>
      <c r="ADV96" s="96"/>
      <c r="ADW96" s="96"/>
      <c r="ADX96" s="96"/>
      <c r="ADY96" s="96"/>
      <c r="ADZ96" s="96"/>
      <c r="AEA96" s="96"/>
      <c r="AEB96" s="96"/>
      <c r="AEC96" s="96"/>
      <c r="AED96" s="96"/>
      <c r="AEE96" s="96"/>
      <c r="AEF96" s="96"/>
      <c r="AEG96" s="96"/>
      <c r="AEH96" s="96"/>
      <c r="AEI96" s="96"/>
      <c r="AEJ96" s="96"/>
      <c r="AEK96" s="96"/>
      <c r="AEL96" s="96"/>
      <c r="AEM96" s="96"/>
      <c r="AEN96" s="96"/>
      <c r="AEO96" s="96"/>
      <c r="AEP96" s="96"/>
      <c r="AEQ96" s="96"/>
      <c r="AER96" s="96"/>
      <c r="AES96" s="96"/>
      <c r="AET96" s="96"/>
      <c r="AEU96" s="96"/>
      <c r="AEV96" s="96"/>
      <c r="AEW96" s="96"/>
      <c r="AEX96" s="96"/>
      <c r="AEY96" s="96"/>
      <c r="AEZ96" s="96"/>
      <c r="AFA96" s="96"/>
      <c r="AFB96" s="96"/>
      <c r="AFC96" s="96"/>
      <c r="AFD96" s="96"/>
      <c r="AFE96" s="96"/>
      <c r="AFF96" s="96"/>
      <c r="AFG96" s="96"/>
      <c r="AFH96" s="96"/>
      <c r="AFI96" s="96"/>
      <c r="AFJ96" s="96"/>
      <c r="AFK96" s="96"/>
      <c r="AFL96" s="96"/>
      <c r="AFM96" s="96"/>
      <c r="AFN96" s="96"/>
      <c r="AFO96" s="96"/>
      <c r="AFP96" s="96"/>
      <c r="AFQ96" s="96"/>
      <c r="AFR96" s="96"/>
      <c r="AFS96" s="96"/>
      <c r="AFT96" s="96"/>
      <c r="AFU96" s="96"/>
      <c r="AFV96" s="96"/>
      <c r="AFW96" s="96"/>
      <c r="AFX96" s="96"/>
      <c r="AFY96" s="96"/>
      <c r="AFZ96" s="96"/>
      <c r="AGA96" s="96"/>
      <c r="AGB96" s="96"/>
      <c r="AGC96" s="96"/>
      <c r="AGD96" s="96"/>
      <c r="AGE96" s="96"/>
      <c r="AGF96" s="96"/>
      <c r="AGG96" s="96"/>
      <c r="AGH96" s="96"/>
      <c r="AGI96" s="96"/>
      <c r="AGJ96" s="96"/>
      <c r="AGK96" s="96"/>
      <c r="AGL96" s="96"/>
      <c r="AGM96" s="96"/>
      <c r="AGN96" s="96"/>
      <c r="AGO96" s="96"/>
      <c r="AGP96" s="96"/>
      <c r="AGQ96" s="96"/>
      <c r="AGR96" s="96"/>
      <c r="AGS96" s="96"/>
      <c r="AGT96" s="96"/>
      <c r="AGU96" s="96"/>
      <c r="AGV96" s="96"/>
      <c r="AGW96" s="96"/>
      <c r="AGX96" s="96"/>
      <c r="AGY96" s="96"/>
      <c r="AGZ96" s="96"/>
      <c r="AHA96" s="96"/>
      <c r="AHB96" s="96"/>
      <c r="AHC96" s="96"/>
      <c r="AHD96" s="96"/>
      <c r="AHE96" s="96"/>
      <c r="AHF96" s="96"/>
      <c r="AHG96" s="96"/>
      <c r="AHH96" s="96"/>
      <c r="AHI96" s="96"/>
      <c r="AHJ96" s="96"/>
      <c r="AHK96" s="96"/>
      <c r="AHL96" s="96"/>
      <c r="AHM96" s="96"/>
      <c r="AHN96" s="96"/>
      <c r="AHO96" s="96"/>
      <c r="AHP96" s="96"/>
      <c r="AHQ96" s="96"/>
      <c r="AHR96" s="96"/>
      <c r="AHS96" s="96"/>
      <c r="AHT96" s="96"/>
      <c r="AHU96" s="96"/>
      <c r="AHV96" s="96"/>
      <c r="AHW96" s="96"/>
      <c r="AHX96" s="96"/>
      <c r="AHY96" s="96"/>
      <c r="AHZ96" s="96"/>
      <c r="AIA96" s="96"/>
      <c r="AIB96" s="96"/>
      <c r="AIC96" s="96"/>
      <c r="AID96" s="96"/>
      <c r="AIE96" s="96"/>
      <c r="AIF96" s="96"/>
      <c r="AIG96" s="96"/>
      <c r="AIH96" s="96"/>
      <c r="AII96" s="96"/>
      <c r="AIJ96" s="96"/>
      <c r="AIK96" s="96"/>
      <c r="AIL96" s="96"/>
      <c r="AIM96" s="96"/>
      <c r="AIN96" s="96"/>
      <c r="AIO96" s="96"/>
      <c r="AIP96" s="96"/>
      <c r="AIQ96" s="96"/>
      <c r="AIR96" s="96"/>
      <c r="AIS96" s="96"/>
      <c r="AIT96" s="96"/>
      <c r="AIU96" s="96"/>
      <c r="AIV96" s="96"/>
      <c r="AIW96" s="96"/>
      <c r="AIX96" s="96"/>
      <c r="AIY96" s="96"/>
      <c r="AIZ96" s="96"/>
      <c r="AJA96" s="96"/>
      <c r="AJB96" s="96"/>
      <c r="AJC96" s="96"/>
      <c r="AJD96" s="96"/>
      <c r="AJE96" s="96"/>
      <c r="AJF96" s="96"/>
      <c r="AJG96" s="96"/>
      <c r="AJH96" s="96"/>
      <c r="AJI96" s="96"/>
      <c r="AJJ96" s="96"/>
      <c r="AJK96" s="96"/>
      <c r="AJL96" s="96"/>
      <c r="AJM96" s="96"/>
      <c r="AJN96" s="96"/>
      <c r="AJO96" s="96"/>
      <c r="AJP96" s="96"/>
      <c r="AJQ96" s="96"/>
      <c r="AJR96" s="96"/>
      <c r="AJS96" s="96"/>
      <c r="AJT96" s="96"/>
      <c r="AJU96" s="96"/>
      <c r="AJV96" s="96"/>
      <c r="AJW96" s="96"/>
      <c r="AJX96" s="96"/>
      <c r="AJY96" s="96"/>
      <c r="AJZ96" s="96"/>
      <c r="AKA96" s="96"/>
      <c r="AKB96" s="96"/>
      <c r="AKC96" s="96"/>
      <c r="AKD96" s="96"/>
      <c r="AKE96" s="96"/>
      <c r="AKF96" s="96"/>
      <c r="AKG96" s="96"/>
      <c r="AKH96" s="96"/>
      <c r="AKI96" s="96"/>
      <c r="AKJ96" s="96"/>
      <c r="AKK96" s="96"/>
      <c r="AKL96" s="96"/>
      <c r="AKM96" s="96"/>
      <c r="AKN96" s="96"/>
      <c r="AKO96" s="96"/>
      <c r="AKP96" s="96"/>
      <c r="AKQ96" s="96"/>
      <c r="AKR96" s="96"/>
      <c r="AKS96" s="96"/>
      <c r="AKT96" s="96"/>
      <c r="AKU96" s="96"/>
      <c r="AKV96" s="96"/>
      <c r="AKW96" s="96"/>
      <c r="AKX96" s="96"/>
      <c r="AKY96" s="96"/>
      <c r="AKZ96" s="96"/>
      <c r="ALA96" s="96"/>
      <c r="ALB96" s="96"/>
      <c r="ALC96" s="96"/>
      <c r="ALD96" s="96"/>
      <c r="ALE96" s="96"/>
      <c r="ALF96" s="96"/>
      <c r="ALG96" s="96"/>
      <c r="ALH96" s="96"/>
      <c r="ALI96" s="96"/>
      <c r="ALJ96" s="96"/>
      <c r="ALK96" s="96"/>
      <c r="ALL96" s="96"/>
      <c r="ALM96" s="96"/>
      <c r="ALN96" s="96"/>
      <c r="ALO96" s="96"/>
      <c r="ALP96" s="96"/>
      <c r="ALQ96" s="96"/>
      <c r="ALR96" s="96"/>
      <c r="ALS96" s="96"/>
      <c r="ALT96" s="96"/>
      <c r="ALU96" s="96"/>
      <c r="ALV96" s="96"/>
      <c r="ALW96" s="96"/>
      <c r="ALX96" s="96"/>
      <c r="ALY96" s="96"/>
      <c r="ALZ96" s="96"/>
      <c r="AMA96" s="96"/>
      <c r="AMB96" s="96"/>
      <c r="AMC96" s="96"/>
      <c r="AMD96" s="96"/>
      <c r="AME96" s="96"/>
      <c r="AMF96" s="96"/>
      <c r="AMG96" s="96"/>
      <c r="AMH96" s="96"/>
      <c r="AMI96" s="96"/>
      <c r="AMJ96" s="96"/>
      <c r="AMK96" s="96"/>
      <c r="AML96" s="96"/>
      <c r="AMM96" s="96"/>
      <c r="AMN96" s="96"/>
      <c r="AMO96" s="96"/>
      <c r="AMP96" s="96"/>
      <c r="AMQ96" s="96"/>
      <c r="AMR96" s="96"/>
      <c r="AMS96" s="96"/>
      <c r="AMT96" s="96"/>
      <c r="AMU96" s="96"/>
      <c r="AMV96" s="96"/>
      <c r="AMW96" s="96"/>
      <c r="AMX96" s="96"/>
      <c r="AMY96" s="96"/>
      <c r="AMZ96" s="96"/>
      <c r="ANA96" s="96"/>
      <c r="ANB96" s="96"/>
      <c r="ANC96" s="96"/>
      <c r="AND96" s="96"/>
      <c r="ANE96" s="96"/>
      <c r="ANF96" s="96"/>
      <c r="ANG96" s="96"/>
      <c r="ANH96" s="96"/>
      <c r="ANI96" s="96"/>
      <c r="ANJ96" s="96"/>
      <c r="ANK96" s="96"/>
      <c r="ANL96" s="96"/>
      <c r="ANM96" s="96"/>
      <c r="ANN96" s="96"/>
      <c r="ANO96" s="96"/>
      <c r="ANP96" s="96"/>
      <c r="ANQ96" s="96"/>
      <c r="ANR96" s="96"/>
      <c r="ANS96" s="96"/>
      <c r="ANT96" s="96"/>
      <c r="ANU96" s="96"/>
      <c r="ANV96" s="96"/>
      <c r="ANW96" s="96"/>
      <c r="ANX96" s="96"/>
      <c r="ANY96" s="96"/>
      <c r="ANZ96" s="96"/>
      <c r="AOA96" s="96"/>
      <c r="AOB96" s="96"/>
      <c r="AOC96" s="96"/>
      <c r="AOD96" s="96"/>
      <c r="AOE96" s="96"/>
      <c r="AOF96" s="96"/>
      <c r="AOG96" s="96"/>
      <c r="AOH96" s="96"/>
      <c r="AOI96" s="96"/>
      <c r="AOJ96" s="96"/>
      <c r="AOK96" s="96"/>
      <c r="AOL96" s="96"/>
      <c r="AOM96" s="96"/>
      <c r="AON96" s="96"/>
      <c r="AOO96" s="96"/>
      <c r="AOP96" s="96"/>
      <c r="AOQ96" s="96"/>
      <c r="AOR96" s="96"/>
      <c r="AOS96" s="96"/>
      <c r="AOT96" s="96"/>
      <c r="AOU96" s="96"/>
      <c r="AOV96" s="96"/>
      <c r="AOW96" s="96"/>
      <c r="AOX96" s="96"/>
      <c r="AOY96" s="96"/>
      <c r="AOZ96" s="96"/>
      <c r="APA96" s="96"/>
      <c r="APB96" s="96"/>
      <c r="APC96" s="96"/>
      <c r="APD96" s="96"/>
      <c r="APE96" s="96"/>
      <c r="APF96" s="96"/>
      <c r="APG96" s="96"/>
      <c r="APH96" s="96"/>
      <c r="API96" s="96"/>
      <c r="APJ96" s="96"/>
      <c r="APK96" s="96"/>
      <c r="APL96" s="96"/>
      <c r="APM96" s="96"/>
      <c r="APN96" s="96"/>
      <c r="APO96" s="96"/>
      <c r="APP96" s="96"/>
      <c r="APQ96" s="96"/>
      <c r="APR96" s="96"/>
      <c r="APS96" s="96"/>
      <c r="APT96" s="96"/>
      <c r="APU96" s="96"/>
      <c r="APV96" s="96"/>
      <c r="APW96" s="96"/>
      <c r="APX96" s="96"/>
      <c r="APY96" s="96"/>
      <c r="APZ96" s="96"/>
      <c r="AQA96" s="96"/>
      <c r="AQB96" s="96"/>
      <c r="AQC96" s="96"/>
      <c r="AQD96" s="96"/>
      <c r="AQE96" s="96"/>
      <c r="AQF96" s="96"/>
      <c r="AQG96" s="96"/>
      <c r="AQH96" s="96"/>
      <c r="AQI96" s="96"/>
      <c r="AQJ96" s="96"/>
      <c r="AQK96" s="96"/>
      <c r="AQL96" s="96"/>
      <c r="AQM96" s="96"/>
      <c r="AQN96" s="96"/>
      <c r="AQO96" s="96"/>
      <c r="AQP96" s="96"/>
      <c r="AQQ96" s="96"/>
      <c r="AQR96" s="96"/>
      <c r="AQS96" s="96"/>
      <c r="AQT96" s="96"/>
      <c r="AQU96" s="96"/>
      <c r="AQV96" s="96"/>
      <c r="AQW96" s="96"/>
      <c r="AQX96" s="96"/>
      <c r="AQY96" s="96"/>
      <c r="AQZ96" s="96"/>
      <c r="ARA96" s="96"/>
      <c r="ARB96" s="96"/>
      <c r="ARC96" s="96"/>
      <c r="ARD96" s="96"/>
      <c r="ARE96" s="96"/>
      <c r="ARF96" s="96"/>
      <c r="ARG96" s="96"/>
      <c r="ARH96" s="96"/>
      <c r="ARI96" s="96"/>
      <c r="ARJ96" s="96"/>
      <c r="ARK96" s="96"/>
      <c r="ARL96" s="96"/>
      <c r="ARM96" s="96"/>
      <c r="ARN96" s="96"/>
      <c r="ARO96" s="96"/>
      <c r="ARP96" s="96"/>
      <c r="ARQ96" s="96"/>
      <c r="ARR96" s="96"/>
      <c r="ARS96" s="96"/>
      <c r="ART96" s="96"/>
      <c r="ARU96" s="96"/>
      <c r="ARV96" s="96"/>
      <c r="ARW96" s="96"/>
      <c r="ARX96" s="96"/>
      <c r="ARY96" s="96"/>
      <c r="ARZ96" s="96"/>
      <c r="ASA96" s="96"/>
      <c r="ASB96" s="96"/>
      <c r="ASC96" s="96"/>
      <c r="ASD96" s="96"/>
      <c r="ASE96" s="96"/>
      <c r="ASF96" s="96"/>
      <c r="ASG96" s="96"/>
      <c r="ASH96" s="96"/>
      <c r="ASI96" s="96"/>
      <c r="ASJ96" s="96"/>
      <c r="ASK96" s="96"/>
      <c r="ASL96" s="96"/>
      <c r="ASM96" s="96"/>
      <c r="ASN96" s="96"/>
      <c r="ASO96" s="96"/>
      <c r="ASP96" s="96"/>
      <c r="ASQ96" s="96"/>
      <c r="ASR96" s="96"/>
      <c r="ASS96" s="96"/>
      <c r="AST96" s="96"/>
      <c r="ASU96" s="96"/>
      <c r="ASV96" s="96"/>
      <c r="ASW96" s="96"/>
      <c r="ASX96" s="96"/>
      <c r="ASY96" s="96"/>
      <c r="ASZ96" s="96"/>
      <c r="ATA96" s="96"/>
      <c r="ATB96" s="96"/>
      <c r="ATC96" s="96"/>
      <c r="ATD96" s="96"/>
      <c r="ATE96" s="96"/>
      <c r="ATF96" s="96"/>
      <c r="ATG96" s="96"/>
      <c r="ATH96" s="96"/>
      <c r="ATI96" s="96"/>
      <c r="ATJ96" s="96"/>
      <c r="ATK96" s="96"/>
      <c r="ATL96" s="96"/>
      <c r="ATM96" s="96"/>
      <c r="ATN96" s="96"/>
      <c r="ATO96" s="96"/>
      <c r="ATP96" s="96"/>
      <c r="ATQ96" s="96"/>
      <c r="ATR96" s="96"/>
      <c r="ATS96" s="96"/>
      <c r="ATT96" s="96"/>
      <c r="ATU96" s="96"/>
      <c r="ATV96" s="96"/>
      <c r="ATW96" s="96"/>
      <c r="ATX96" s="96"/>
      <c r="ATY96" s="96"/>
      <c r="ATZ96" s="96"/>
      <c r="AUA96" s="96"/>
      <c r="AUB96" s="96"/>
      <c r="AUC96" s="96"/>
      <c r="AUD96" s="96"/>
      <c r="AUE96" s="96"/>
      <c r="AUF96" s="96"/>
      <c r="AUG96" s="96"/>
      <c r="AUH96" s="96"/>
      <c r="AUI96" s="96"/>
      <c r="AUJ96" s="96"/>
      <c r="AUK96" s="96"/>
      <c r="AUL96" s="96"/>
      <c r="AUM96" s="96"/>
      <c r="AUN96" s="96"/>
      <c r="AUO96" s="96"/>
      <c r="AUP96" s="96"/>
      <c r="AUQ96" s="96"/>
      <c r="AUR96" s="96"/>
      <c r="AUS96" s="96"/>
      <c r="AUT96" s="96"/>
      <c r="AUU96" s="96"/>
      <c r="AUV96" s="96"/>
      <c r="AUW96" s="96"/>
      <c r="AUX96" s="96"/>
      <c r="AUY96" s="96"/>
      <c r="AUZ96" s="96"/>
      <c r="AVA96" s="96"/>
      <c r="AVB96" s="96"/>
      <c r="AVC96" s="96"/>
      <c r="AVD96" s="96"/>
      <c r="AVE96" s="96"/>
      <c r="AVF96" s="96"/>
      <c r="AVG96" s="96"/>
      <c r="AVH96" s="96"/>
      <c r="AVI96" s="96"/>
      <c r="AVJ96" s="96"/>
      <c r="AVK96" s="96"/>
      <c r="AVL96" s="96"/>
      <c r="AVM96" s="96"/>
      <c r="AVN96" s="96"/>
      <c r="AVO96" s="96"/>
      <c r="AVP96" s="96"/>
      <c r="AVQ96" s="96"/>
      <c r="AVR96" s="96"/>
      <c r="AVS96" s="96"/>
      <c r="AVT96" s="96"/>
      <c r="AVU96" s="96"/>
      <c r="AVV96" s="96"/>
      <c r="AVW96" s="96"/>
      <c r="AVX96" s="96"/>
      <c r="AVY96" s="96"/>
      <c r="AVZ96" s="96"/>
      <c r="AWA96" s="96"/>
      <c r="AWB96" s="96"/>
      <c r="AWC96" s="96"/>
      <c r="AWD96" s="96"/>
      <c r="AWE96" s="96"/>
      <c r="AWF96" s="96"/>
      <c r="AWG96" s="96"/>
      <c r="AWH96" s="96"/>
      <c r="AWI96" s="96"/>
      <c r="AWJ96" s="96"/>
      <c r="AWK96" s="96"/>
      <c r="AWL96" s="96"/>
      <c r="AWM96" s="96"/>
      <c r="AWN96" s="96"/>
      <c r="AWO96" s="96"/>
      <c r="AWP96" s="96"/>
      <c r="AWQ96" s="96"/>
      <c r="AWR96" s="96"/>
      <c r="AWS96" s="96"/>
      <c r="AWT96" s="96"/>
      <c r="AWU96" s="96"/>
      <c r="AWV96" s="96"/>
      <c r="AWW96" s="96"/>
      <c r="AWX96" s="96"/>
      <c r="AWY96" s="96"/>
      <c r="AWZ96" s="96"/>
      <c r="AXA96" s="96"/>
      <c r="AXB96" s="96"/>
      <c r="AXC96" s="96"/>
      <c r="AXD96" s="96"/>
      <c r="AXE96" s="96"/>
      <c r="AXF96" s="96"/>
      <c r="AXG96" s="96"/>
      <c r="AXH96" s="96"/>
      <c r="AXI96" s="96"/>
      <c r="AXJ96" s="96"/>
      <c r="AXK96" s="96"/>
      <c r="AXL96" s="96"/>
      <c r="AXM96" s="96"/>
      <c r="AXN96" s="96"/>
      <c r="AXO96" s="96"/>
      <c r="AXP96" s="96"/>
      <c r="AXQ96" s="96"/>
      <c r="AXR96" s="96"/>
      <c r="AXS96" s="96"/>
      <c r="AXT96" s="96"/>
      <c r="AXU96" s="96"/>
      <c r="AXV96" s="96"/>
      <c r="AXW96" s="96"/>
      <c r="AXX96" s="96"/>
      <c r="AXY96" s="96"/>
      <c r="AXZ96" s="96"/>
      <c r="AYA96" s="96"/>
      <c r="AYB96" s="96"/>
      <c r="AYC96" s="96"/>
      <c r="AYD96" s="96"/>
      <c r="AYE96" s="96"/>
      <c r="AYF96" s="96"/>
      <c r="AYG96" s="96"/>
      <c r="AYH96" s="96"/>
      <c r="AYI96" s="96"/>
      <c r="AYJ96" s="96"/>
      <c r="AYK96" s="96"/>
      <c r="AYL96" s="96"/>
      <c r="AYM96" s="96"/>
      <c r="AYN96" s="96"/>
      <c r="AYO96" s="96"/>
      <c r="AYP96" s="96"/>
      <c r="AYQ96" s="96"/>
      <c r="AYR96" s="96"/>
      <c r="AYS96" s="96"/>
      <c r="AYT96" s="96"/>
      <c r="AYU96" s="96"/>
      <c r="AYV96" s="96"/>
      <c r="AYW96" s="96"/>
      <c r="AYX96" s="96"/>
      <c r="AYY96" s="96"/>
      <c r="AYZ96" s="96"/>
      <c r="AZA96" s="96"/>
      <c r="AZB96" s="96"/>
      <c r="AZC96" s="96"/>
      <c r="AZD96" s="96"/>
      <c r="AZE96" s="96"/>
      <c r="AZF96" s="96"/>
      <c r="AZG96" s="96"/>
      <c r="AZH96" s="96"/>
      <c r="AZI96" s="96"/>
      <c r="AZJ96" s="96"/>
      <c r="AZK96" s="96"/>
      <c r="AZL96" s="96"/>
      <c r="AZM96" s="96"/>
      <c r="AZN96" s="96"/>
      <c r="AZO96" s="96"/>
      <c r="AZP96" s="96"/>
      <c r="AZQ96" s="96"/>
      <c r="AZR96" s="96"/>
      <c r="AZS96" s="96"/>
      <c r="AZT96" s="96"/>
      <c r="AZU96" s="96"/>
      <c r="AZV96" s="96"/>
      <c r="AZW96" s="96"/>
      <c r="AZX96" s="96"/>
      <c r="AZY96" s="96"/>
      <c r="AZZ96" s="96"/>
      <c r="BAA96" s="96"/>
      <c r="BAB96" s="96"/>
      <c r="BAC96" s="96"/>
      <c r="BAD96" s="96"/>
      <c r="BAE96" s="96"/>
      <c r="BAF96" s="96"/>
      <c r="BAG96" s="96"/>
      <c r="BAH96" s="96"/>
      <c r="BAI96" s="96"/>
      <c r="BAJ96" s="96"/>
      <c r="BAK96" s="96"/>
      <c r="BAL96" s="96"/>
      <c r="BAM96" s="96"/>
      <c r="BAN96" s="96"/>
      <c r="BAO96" s="96"/>
      <c r="BAP96" s="96"/>
      <c r="BAQ96" s="96"/>
      <c r="BAR96" s="96"/>
      <c r="BAS96" s="96"/>
      <c r="BAT96" s="96"/>
      <c r="BAU96" s="96"/>
      <c r="BAV96" s="96"/>
      <c r="BAW96" s="96"/>
      <c r="BAX96" s="96"/>
      <c r="BAY96" s="96"/>
      <c r="BAZ96" s="96"/>
      <c r="BBA96" s="96"/>
      <c r="BBB96" s="96"/>
      <c r="BBC96" s="96"/>
      <c r="BBD96" s="96"/>
      <c r="BBE96" s="96"/>
      <c r="BBF96" s="96"/>
      <c r="BBG96" s="96"/>
      <c r="BBH96" s="96"/>
      <c r="BBI96" s="96"/>
      <c r="BBJ96" s="96"/>
      <c r="BBK96" s="96"/>
      <c r="BBL96" s="96"/>
      <c r="BBM96" s="96"/>
      <c r="BBN96" s="96"/>
      <c r="BBO96" s="96"/>
      <c r="BBP96" s="96"/>
      <c r="BBQ96" s="96"/>
      <c r="BBR96" s="96"/>
      <c r="BBS96" s="96"/>
      <c r="BBT96" s="96"/>
      <c r="BBU96" s="96"/>
      <c r="BBV96" s="96"/>
      <c r="BBW96" s="96"/>
      <c r="BBX96" s="96"/>
      <c r="BBY96" s="96"/>
      <c r="BBZ96" s="96"/>
      <c r="BCA96" s="96"/>
      <c r="BCB96" s="96"/>
      <c r="BCC96" s="96"/>
      <c r="BCD96" s="96"/>
      <c r="BCE96" s="96"/>
      <c r="BCF96" s="96"/>
      <c r="BCG96" s="96"/>
      <c r="BCH96" s="96"/>
      <c r="BCI96" s="96"/>
      <c r="BCJ96" s="96"/>
      <c r="BCK96" s="96"/>
      <c r="BCL96" s="96"/>
      <c r="BCM96" s="96"/>
      <c r="BCN96" s="96"/>
      <c r="BCO96" s="96"/>
      <c r="BCP96" s="96"/>
      <c r="BCQ96" s="96"/>
      <c r="BCR96" s="96"/>
      <c r="BCS96" s="96"/>
      <c r="BCT96" s="96"/>
      <c r="BCU96" s="96"/>
      <c r="BCV96" s="96"/>
      <c r="BCW96" s="96"/>
      <c r="BCX96" s="96"/>
      <c r="BCY96" s="96"/>
      <c r="BCZ96" s="96"/>
      <c r="BDA96" s="96"/>
      <c r="BDB96" s="96"/>
      <c r="BDC96" s="96"/>
      <c r="BDD96" s="96"/>
      <c r="BDE96" s="96"/>
      <c r="BDF96" s="96"/>
      <c r="BDG96" s="96"/>
      <c r="BDH96" s="96"/>
      <c r="BDI96" s="96"/>
      <c r="BDJ96" s="96"/>
      <c r="BDK96" s="96"/>
      <c r="BDL96" s="96"/>
      <c r="BDM96" s="96"/>
      <c r="BDN96" s="96"/>
      <c r="BDO96" s="96"/>
      <c r="BDP96" s="96"/>
      <c r="BDQ96" s="96"/>
      <c r="BDR96" s="96"/>
      <c r="BDS96" s="96"/>
      <c r="BDT96" s="96"/>
      <c r="BDU96" s="96"/>
      <c r="BDV96" s="96"/>
      <c r="BDW96" s="96"/>
      <c r="BDX96" s="96"/>
      <c r="BDY96" s="96"/>
      <c r="BDZ96" s="96"/>
      <c r="BEA96" s="96"/>
      <c r="BEB96" s="96"/>
      <c r="BEC96" s="96"/>
      <c r="BED96" s="96"/>
      <c r="BEE96" s="96"/>
      <c r="BEF96" s="96"/>
      <c r="BEG96" s="96"/>
      <c r="BEH96" s="96"/>
      <c r="BEI96" s="96"/>
      <c r="BEJ96" s="96"/>
      <c r="BEK96" s="96"/>
      <c r="BEL96" s="96"/>
      <c r="BEM96" s="96"/>
      <c r="BEN96" s="96"/>
      <c r="BEO96" s="96"/>
      <c r="BEP96" s="96"/>
      <c r="BEQ96" s="96"/>
      <c r="BER96" s="96"/>
      <c r="BES96" s="96"/>
      <c r="BET96" s="96"/>
      <c r="BEU96" s="96"/>
      <c r="BEV96" s="96"/>
      <c r="BEW96" s="96"/>
      <c r="BEX96" s="96"/>
      <c r="BEY96" s="96"/>
      <c r="BEZ96" s="96"/>
      <c r="BFA96" s="96"/>
      <c r="BFB96" s="96"/>
      <c r="BFC96" s="96"/>
      <c r="BFD96" s="96"/>
      <c r="BFE96" s="96"/>
      <c r="BFF96" s="96"/>
      <c r="BFG96" s="96"/>
      <c r="BFH96" s="96"/>
      <c r="BFI96" s="96"/>
      <c r="BFJ96" s="96"/>
      <c r="BFK96" s="96"/>
      <c r="BFL96" s="96"/>
      <c r="BFM96" s="96"/>
      <c r="BFN96" s="96"/>
      <c r="BFO96" s="96"/>
      <c r="BFP96" s="96"/>
      <c r="BFQ96" s="96"/>
      <c r="BFR96" s="96"/>
      <c r="BFS96" s="96"/>
      <c r="BFT96" s="96"/>
      <c r="BFU96" s="96"/>
      <c r="BFV96" s="96"/>
      <c r="BFW96" s="96"/>
      <c r="BFX96" s="96"/>
      <c r="BFY96" s="96"/>
      <c r="BFZ96" s="96"/>
      <c r="BGA96" s="96"/>
      <c r="BGB96" s="96"/>
      <c r="BGC96" s="96"/>
      <c r="BGD96" s="96"/>
      <c r="BGE96" s="96"/>
      <c r="BGF96" s="96"/>
      <c r="BGG96" s="96"/>
      <c r="BGH96" s="96"/>
      <c r="BGI96" s="96"/>
      <c r="BGJ96" s="96"/>
      <c r="BGK96" s="96"/>
      <c r="BGL96" s="96"/>
      <c r="BGM96" s="96"/>
      <c r="BGN96" s="96"/>
      <c r="BGO96" s="96"/>
      <c r="BGP96" s="96"/>
      <c r="BGQ96" s="96"/>
      <c r="BGR96" s="96"/>
      <c r="BGS96" s="96"/>
      <c r="BGT96" s="96"/>
      <c r="BGU96" s="96"/>
      <c r="BGV96" s="96"/>
      <c r="BGW96" s="96"/>
      <c r="BGX96" s="96"/>
      <c r="BGY96" s="96"/>
      <c r="BGZ96" s="96"/>
      <c r="BHA96" s="96"/>
      <c r="BHB96" s="96"/>
      <c r="BHC96" s="96"/>
      <c r="BHD96" s="96"/>
      <c r="BHE96" s="96"/>
      <c r="BHF96" s="96"/>
      <c r="BHG96" s="96"/>
      <c r="BHH96" s="96"/>
      <c r="BHI96" s="96"/>
      <c r="BHJ96" s="96"/>
      <c r="BHK96" s="96"/>
      <c r="BHL96" s="96"/>
      <c r="BHM96" s="96"/>
      <c r="BHN96" s="96"/>
      <c r="BHO96" s="96"/>
      <c r="BHP96" s="96"/>
      <c r="BHQ96" s="96"/>
      <c r="BHR96" s="96"/>
      <c r="BHS96" s="96"/>
      <c r="BHT96" s="96"/>
      <c r="BHU96" s="96"/>
      <c r="BHV96" s="96"/>
      <c r="BHW96" s="96"/>
      <c r="BHX96" s="96"/>
      <c r="BHY96" s="96"/>
      <c r="BHZ96" s="96"/>
      <c r="BIA96" s="96"/>
      <c r="BIB96" s="96"/>
      <c r="BIC96" s="96"/>
      <c r="BID96" s="96"/>
      <c r="BIE96" s="96"/>
      <c r="BIF96" s="96"/>
      <c r="BIG96" s="96"/>
      <c r="BIH96" s="96"/>
      <c r="BII96" s="96"/>
      <c r="BIJ96" s="96"/>
      <c r="BIK96" s="96"/>
      <c r="BIL96" s="96"/>
      <c r="BIM96" s="96"/>
      <c r="BIN96" s="96"/>
      <c r="BIO96" s="96"/>
      <c r="BIP96" s="96"/>
      <c r="BIQ96" s="96"/>
      <c r="BIR96" s="96"/>
      <c r="BIS96" s="96"/>
      <c r="BIT96" s="96"/>
      <c r="BIU96" s="96"/>
      <c r="BIV96" s="96"/>
      <c r="BIW96" s="96"/>
      <c r="BIX96" s="96"/>
      <c r="BIY96" s="96"/>
      <c r="BIZ96" s="96"/>
      <c r="BJA96" s="96"/>
      <c r="BJB96" s="96"/>
      <c r="BJC96" s="96"/>
      <c r="BJD96" s="96"/>
      <c r="BJE96" s="96"/>
      <c r="BJF96" s="96"/>
      <c r="BJG96" s="96"/>
      <c r="BJH96" s="96"/>
      <c r="BJI96" s="96"/>
      <c r="BJJ96" s="96"/>
      <c r="BJK96" s="96"/>
      <c r="BJL96" s="96"/>
      <c r="BJM96" s="96"/>
      <c r="BJN96" s="96"/>
      <c r="BJO96" s="96"/>
      <c r="BJP96" s="96"/>
      <c r="BJQ96" s="96"/>
      <c r="BJR96" s="96"/>
      <c r="BJS96" s="96"/>
      <c r="BJT96" s="96"/>
      <c r="BJU96" s="96"/>
      <c r="BJV96" s="96"/>
      <c r="BJW96" s="96"/>
      <c r="BJX96" s="96"/>
      <c r="BJY96" s="96"/>
      <c r="BJZ96" s="96"/>
      <c r="BKA96" s="96"/>
      <c r="BKB96" s="96"/>
      <c r="BKC96" s="96"/>
      <c r="BKD96" s="96"/>
      <c r="BKE96" s="96"/>
      <c r="BKF96" s="96"/>
      <c r="BKG96" s="96"/>
      <c r="BKH96" s="96"/>
      <c r="BKI96" s="96"/>
      <c r="BKJ96" s="96"/>
      <c r="BKK96" s="96"/>
      <c r="BKL96" s="96"/>
      <c r="BKM96" s="96"/>
      <c r="BKN96" s="96"/>
      <c r="BKO96" s="96"/>
      <c r="BKP96" s="96"/>
      <c r="BKQ96" s="96"/>
      <c r="BKR96" s="96"/>
      <c r="BKS96" s="96"/>
      <c r="BKT96" s="96"/>
      <c r="BKU96" s="96"/>
      <c r="BKV96" s="96"/>
      <c r="BKW96" s="96"/>
      <c r="BKX96" s="96"/>
      <c r="BKY96" s="96"/>
      <c r="BKZ96" s="96"/>
      <c r="BLA96" s="96"/>
      <c r="BLB96" s="96"/>
      <c r="BLC96" s="96"/>
      <c r="BLD96" s="96"/>
      <c r="BLE96" s="96"/>
      <c r="BLF96" s="96"/>
      <c r="BLG96" s="96"/>
      <c r="BLH96" s="96"/>
      <c r="BLI96" s="96"/>
      <c r="BLJ96" s="96"/>
      <c r="BLK96" s="96"/>
      <c r="BLL96" s="96"/>
      <c r="BLM96" s="96"/>
      <c r="BLN96" s="96"/>
      <c r="BLO96" s="96"/>
      <c r="BLP96" s="96"/>
      <c r="BLQ96" s="96"/>
      <c r="BLR96" s="96"/>
      <c r="BLS96" s="96"/>
      <c r="BLT96" s="96"/>
      <c r="BLU96" s="96"/>
      <c r="BLV96" s="96"/>
      <c r="BLW96" s="96"/>
      <c r="BLX96" s="96"/>
      <c r="BLY96" s="96"/>
      <c r="BLZ96" s="96"/>
      <c r="BMA96" s="96"/>
      <c r="BMB96" s="96"/>
      <c r="BMC96" s="96"/>
      <c r="BMD96" s="96"/>
      <c r="BME96" s="96"/>
      <c r="BMF96" s="96"/>
      <c r="BMG96" s="96"/>
      <c r="BMH96" s="96"/>
      <c r="BMI96" s="96"/>
      <c r="BMJ96" s="96"/>
      <c r="BMK96" s="96"/>
      <c r="BML96" s="96"/>
      <c r="BMM96" s="96"/>
      <c r="BMN96" s="96"/>
      <c r="BMO96" s="96"/>
      <c r="BMP96" s="96"/>
      <c r="BMQ96" s="96"/>
      <c r="BMR96" s="96"/>
      <c r="BMS96" s="96"/>
      <c r="BMT96" s="96"/>
      <c r="BMU96" s="96"/>
      <c r="BMV96" s="96"/>
      <c r="BMW96" s="96"/>
      <c r="BMX96" s="96"/>
      <c r="BMY96" s="96"/>
      <c r="BMZ96" s="96"/>
      <c r="BNA96" s="96"/>
      <c r="BNB96" s="96"/>
      <c r="BNC96" s="96"/>
      <c r="BND96" s="96"/>
      <c r="BNE96" s="96"/>
      <c r="BNF96" s="96"/>
      <c r="BNG96" s="96"/>
      <c r="BNH96" s="96"/>
      <c r="BNI96" s="96"/>
      <c r="BNJ96" s="96"/>
      <c r="BNK96" s="96"/>
      <c r="BNL96" s="96"/>
      <c r="BNM96" s="96"/>
      <c r="BNN96" s="96"/>
      <c r="BNO96" s="96"/>
      <c r="BNP96" s="96"/>
      <c r="BNQ96" s="96"/>
      <c r="BNR96" s="96"/>
      <c r="BNS96" s="96"/>
      <c r="BNT96" s="96"/>
      <c r="BNU96" s="96"/>
      <c r="BNV96" s="96"/>
      <c r="BNW96" s="96"/>
      <c r="BNX96" s="96"/>
      <c r="BNY96" s="96"/>
      <c r="BNZ96" s="96"/>
      <c r="BOA96" s="96"/>
      <c r="BOB96" s="96"/>
      <c r="BOC96" s="96"/>
      <c r="BOD96" s="96"/>
      <c r="BOE96" s="96"/>
      <c r="BOF96" s="96"/>
      <c r="BOG96" s="96"/>
      <c r="BOH96" s="96"/>
      <c r="BOI96" s="96"/>
      <c r="BOJ96" s="96"/>
      <c r="BOK96" s="96"/>
      <c r="BOL96" s="96"/>
      <c r="BOM96" s="96"/>
      <c r="BON96" s="96"/>
      <c r="BOO96" s="96"/>
      <c r="BOP96" s="96"/>
      <c r="BOQ96" s="96"/>
      <c r="BOR96" s="96"/>
      <c r="BOS96" s="96"/>
      <c r="BOT96" s="96"/>
      <c r="BOU96" s="96"/>
      <c r="BOV96" s="96"/>
      <c r="BOW96" s="96"/>
      <c r="BOX96" s="96"/>
      <c r="BOY96" s="96"/>
      <c r="BOZ96" s="96"/>
      <c r="BPA96" s="96"/>
      <c r="BPB96" s="96"/>
      <c r="BPC96" s="96"/>
      <c r="BPD96" s="96"/>
      <c r="BPE96" s="96"/>
      <c r="BPF96" s="96"/>
      <c r="BPG96" s="96"/>
      <c r="BPH96" s="96"/>
      <c r="BPI96" s="96"/>
      <c r="BPJ96" s="96"/>
      <c r="BPK96" s="96"/>
      <c r="BPL96" s="96"/>
      <c r="BPM96" s="96"/>
      <c r="BPN96" s="96"/>
      <c r="BPO96" s="96"/>
      <c r="BPP96" s="96"/>
      <c r="BPQ96" s="96"/>
      <c r="BPR96" s="96"/>
      <c r="BPS96" s="96"/>
      <c r="BPT96" s="96"/>
      <c r="BPU96" s="96"/>
      <c r="BPV96" s="96"/>
      <c r="BPW96" s="96"/>
      <c r="BPX96" s="96"/>
      <c r="BPY96" s="96"/>
      <c r="BPZ96" s="96"/>
      <c r="BQA96" s="96"/>
      <c r="BQB96" s="96"/>
      <c r="BQC96" s="96"/>
      <c r="BQD96" s="96"/>
      <c r="BQE96" s="96"/>
      <c r="BQF96" s="96"/>
      <c r="BQG96" s="96"/>
      <c r="BQH96" s="96"/>
      <c r="BQI96" s="96"/>
      <c r="BQJ96" s="96"/>
      <c r="BQK96" s="96"/>
      <c r="BQL96" s="96"/>
      <c r="BQM96" s="96"/>
      <c r="BQN96" s="96"/>
      <c r="BQO96" s="96"/>
      <c r="BQP96" s="96"/>
      <c r="BQQ96" s="96"/>
      <c r="BQR96" s="96"/>
      <c r="BQS96" s="96"/>
      <c r="BQT96" s="96"/>
      <c r="BQU96" s="96"/>
      <c r="BQV96" s="96"/>
      <c r="BQW96" s="96"/>
      <c r="BQX96" s="96"/>
      <c r="BQY96" s="96"/>
      <c r="BQZ96" s="96"/>
      <c r="BRA96" s="96"/>
      <c r="BRB96" s="96"/>
      <c r="BRC96" s="96"/>
      <c r="BRD96" s="96"/>
      <c r="BRE96" s="96"/>
      <c r="BRF96" s="96"/>
      <c r="BRG96" s="96"/>
      <c r="BRH96" s="96"/>
      <c r="BRI96" s="96"/>
      <c r="BRJ96" s="96"/>
      <c r="BRK96" s="96"/>
      <c r="BRL96" s="96"/>
      <c r="BRM96" s="96"/>
      <c r="BRN96" s="96"/>
      <c r="BRO96" s="96"/>
      <c r="BRP96" s="96"/>
      <c r="BRQ96" s="96"/>
      <c r="BRR96" s="96"/>
      <c r="BRS96" s="96"/>
      <c r="BRT96" s="96"/>
      <c r="BRU96" s="96"/>
      <c r="BRV96" s="96"/>
      <c r="BRW96" s="96"/>
      <c r="BRX96" s="96"/>
      <c r="BRY96" s="96"/>
      <c r="BRZ96" s="96"/>
      <c r="BSA96" s="96"/>
      <c r="BSB96" s="96"/>
      <c r="BSC96" s="96"/>
      <c r="BSD96" s="96"/>
      <c r="BSE96" s="96"/>
      <c r="BSF96" s="96"/>
      <c r="BSG96" s="96"/>
      <c r="BSH96" s="96"/>
      <c r="BSI96" s="96"/>
      <c r="BSJ96" s="96"/>
      <c r="BSK96" s="96"/>
      <c r="BSL96" s="96"/>
      <c r="BSM96" s="96"/>
      <c r="BSN96" s="96"/>
      <c r="BSO96" s="96"/>
      <c r="BSP96" s="96"/>
      <c r="BSQ96" s="96"/>
      <c r="BSR96" s="96"/>
      <c r="BSS96" s="96"/>
      <c r="BST96" s="96"/>
      <c r="BSU96" s="96"/>
      <c r="BSV96" s="96"/>
      <c r="BSW96" s="96"/>
      <c r="BSX96" s="96"/>
      <c r="BSY96" s="96"/>
      <c r="BSZ96" s="96"/>
      <c r="BTA96" s="96"/>
      <c r="BTB96" s="96"/>
      <c r="BTC96" s="96"/>
      <c r="BTD96" s="96"/>
      <c r="BTE96" s="96"/>
      <c r="BTF96" s="96"/>
      <c r="BTG96" s="96"/>
      <c r="BTH96" s="96"/>
      <c r="BTI96" s="96"/>
      <c r="BTJ96" s="96"/>
      <c r="BTK96" s="96"/>
      <c r="BTL96" s="96"/>
      <c r="BTM96" s="96"/>
      <c r="BTN96" s="96"/>
      <c r="BTO96" s="96"/>
      <c r="BTP96" s="96"/>
      <c r="BTQ96" s="96"/>
      <c r="BTR96" s="96"/>
      <c r="BTS96" s="96"/>
      <c r="BTT96" s="96"/>
      <c r="BTU96" s="96"/>
      <c r="BTV96" s="96"/>
      <c r="BTW96" s="96"/>
      <c r="BTX96" s="96"/>
      <c r="BTY96" s="96"/>
      <c r="BTZ96" s="96"/>
      <c r="BUA96" s="96"/>
      <c r="BUB96" s="96"/>
      <c r="BUC96" s="96"/>
      <c r="BUD96" s="96"/>
      <c r="BUE96" s="96"/>
      <c r="BUF96" s="96"/>
      <c r="BUG96" s="96"/>
      <c r="BUH96" s="96"/>
      <c r="BUI96" s="96"/>
      <c r="BUJ96" s="96"/>
      <c r="BUK96" s="96"/>
      <c r="BUL96" s="96"/>
      <c r="BUM96" s="96"/>
      <c r="BUN96" s="96"/>
      <c r="BUO96" s="96"/>
      <c r="BUP96" s="96"/>
      <c r="BUQ96" s="96"/>
      <c r="BUR96" s="96"/>
      <c r="BUS96" s="96"/>
      <c r="BUT96" s="96"/>
      <c r="BUU96" s="96"/>
      <c r="BUV96" s="96"/>
      <c r="BUW96" s="96"/>
      <c r="BUX96" s="96"/>
      <c r="BUY96" s="96"/>
      <c r="BUZ96" s="96"/>
      <c r="BVA96" s="96"/>
      <c r="BVB96" s="96"/>
      <c r="BVC96" s="96"/>
      <c r="BVD96" s="96"/>
      <c r="BVE96" s="96"/>
      <c r="BVF96" s="96"/>
      <c r="BVG96" s="96"/>
      <c r="BVH96" s="96"/>
      <c r="BVI96" s="96"/>
      <c r="BVJ96" s="96"/>
      <c r="BVK96" s="96"/>
      <c r="BVL96" s="96"/>
      <c r="BVM96" s="96"/>
      <c r="BVN96" s="96"/>
      <c r="BVO96" s="96"/>
      <c r="BVP96" s="96"/>
      <c r="BVQ96" s="96"/>
      <c r="BVR96" s="96"/>
      <c r="BVS96" s="96"/>
      <c r="BVT96" s="96"/>
      <c r="BVU96" s="96"/>
      <c r="BVV96" s="96"/>
      <c r="BVW96" s="96"/>
      <c r="BVX96" s="96"/>
      <c r="BVY96" s="96"/>
      <c r="BVZ96" s="96"/>
      <c r="BWA96" s="96"/>
      <c r="BWB96" s="96"/>
      <c r="BWC96" s="96"/>
      <c r="BWD96" s="96"/>
      <c r="BWE96" s="96"/>
      <c r="BWF96" s="96"/>
      <c r="BWG96" s="96"/>
      <c r="BWH96" s="96"/>
      <c r="BWI96" s="96"/>
      <c r="BWJ96" s="96"/>
      <c r="BWK96" s="96"/>
      <c r="BWL96" s="96"/>
      <c r="BWM96" s="96"/>
      <c r="BWN96" s="96"/>
      <c r="BWO96" s="96"/>
      <c r="BWP96" s="96"/>
      <c r="BWQ96" s="96"/>
      <c r="BWR96" s="96"/>
      <c r="BWS96" s="96"/>
      <c r="BWT96" s="96"/>
      <c r="BWU96" s="96"/>
      <c r="BWV96" s="96"/>
      <c r="BWW96" s="96"/>
      <c r="BWX96" s="96"/>
      <c r="BWY96" s="96"/>
      <c r="BWZ96" s="96"/>
      <c r="BXA96" s="96"/>
      <c r="BXB96" s="96"/>
      <c r="BXC96" s="96"/>
      <c r="BXD96" s="96"/>
      <c r="BXE96" s="96"/>
      <c r="BXF96" s="96"/>
      <c r="BXG96" s="96"/>
      <c r="BXH96" s="96"/>
      <c r="BXI96" s="96"/>
      <c r="BXJ96" s="96"/>
      <c r="BXK96" s="96"/>
      <c r="BXL96" s="96"/>
      <c r="BXM96" s="96"/>
      <c r="BXN96" s="96"/>
      <c r="BXO96" s="96"/>
      <c r="BXP96" s="96"/>
      <c r="BXQ96" s="96"/>
      <c r="BXR96" s="96"/>
      <c r="BXS96" s="96"/>
      <c r="BXT96" s="96"/>
      <c r="BXU96" s="96"/>
      <c r="BXV96" s="96"/>
      <c r="BXW96" s="96"/>
      <c r="BXX96" s="96"/>
      <c r="BXY96" s="96"/>
      <c r="BXZ96" s="96"/>
      <c r="BYA96" s="96"/>
      <c r="BYB96" s="96"/>
      <c r="BYC96" s="96"/>
      <c r="BYD96" s="96"/>
      <c r="BYE96" s="96"/>
      <c r="BYF96" s="96"/>
      <c r="BYG96" s="96"/>
      <c r="BYH96" s="96"/>
      <c r="BYI96" s="96"/>
      <c r="BYJ96" s="96"/>
      <c r="BYK96" s="96"/>
      <c r="BYL96" s="96"/>
      <c r="BYM96" s="96"/>
      <c r="BYN96" s="96"/>
      <c r="BYO96" s="96"/>
      <c r="BYP96" s="96"/>
      <c r="BYQ96" s="96"/>
      <c r="BYR96" s="96"/>
      <c r="BYS96" s="96"/>
      <c r="BYT96" s="96"/>
      <c r="BYU96" s="96"/>
      <c r="BYV96" s="96"/>
      <c r="BYW96" s="96"/>
      <c r="BYX96" s="96"/>
      <c r="BYY96" s="96"/>
      <c r="BYZ96" s="96"/>
      <c r="BZA96" s="96"/>
      <c r="BZB96" s="96"/>
      <c r="BZC96" s="96"/>
      <c r="BZD96" s="96"/>
      <c r="BZE96" s="96"/>
      <c r="BZF96" s="96"/>
      <c r="BZG96" s="96"/>
      <c r="BZH96" s="96"/>
      <c r="BZI96" s="96"/>
      <c r="BZJ96" s="96"/>
      <c r="BZK96" s="96"/>
      <c r="BZL96" s="96"/>
      <c r="BZM96" s="96"/>
      <c r="BZN96" s="96"/>
      <c r="BZO96" s="96"/>
      <c r="BZP96" s="96"/>
      <c r="BZQ96" s="96"/>
      <c r="BZR96" s="96"/>
      <c r="BZS96" s="96"/>
      <c r="BZT96" s="96"/>
      <c r="BZU96" s="96"/>
      <c r="BZV96" s="96"/>
      <c r="BZW96" s="96"/>
      <c r="BZX96" s="96"/>
      <c r="BZY96" s="96"/>
      <c r="BZZ96" s="96"/>
      <c r="CAA96" s="96"/>
      <c r="CAB96" s="96"/>
      <c r="CAC96" s="96"/>
      <c r="CAD96" s="96"/>
      <c r="CAE96" s="96"/>
      <c r="CAF96" s="96"/>
      <c r="CAG96" s="96"/>
      <c r="CAH96" s="96"/>
      <c r="CAI96" s="96"/>
      <c r="CAJ96" s="96"/>
      <c r="CAK96" s="96"/>
      <c r="CAL96" s="96"/>
      <c r="CAM96" s="96"/>
      <c r="CAN96" s="96"/>
      <c r="CAO96" s="96"/>
      <c r="CAP96" s="96"/>
      <c r="CAQ96" s="96"/>
      <c r="CAR96" s="96"/>
      <c r="CAS96" s="96"/>
      <c r="CAT96" s="96"/>
      <c r="CAU96" s="96"/>
      <c r="CAV96" s="96"/>
      <c r="CAW96" s="96"/>
      <c r="CAX96" s="96"/>
      <c r="CAY96" s="96"/>
      <c r="CAZ96" s="96"/>
      <c r="CBA96" s="96"/>
      <c r="CBB96" s="96"/>
      <c r="CBC96" s="96"/>
      <c r="CBD96" s="96"/>
      <c r="CBE96" s="96"/>
      <c r="CBF96" s="96"/>
      <c r="CBG96" s="96"/>
      <c r="CBH96" s="96"/>
      <c r="CBI96" s="96"/>
      <c r="CBJ96" s="96"/>
      <c r="CBK96" s="96"/>
      <c r="CBL96" s="96"/>
      <c r="CBM96" s="96"/>
      <c r="CBN96" s="96"/>
      <c r="CBO96" s="96"/>
      <c r="CBP96" s="96"/>
      <c r="CBQ96" s="96"/>
      <c r="CBR96" s="96"/>
      <c r="CBS96" s="96"/>
      <c r="CBT96" s="96"/>
      <c r="CBU96" s="96"/>
      <c r="CBV96" s="96"/>
      <c r="CBW96" s="96"/>
      <c r="CBX96" s="96"/>
      <c r="CBY96" s="96"/>
      <c r="CBZ96" s="96"/>
      <c r="CCA96" s="96"/>
      <c r="CCB96" s="96"/>
      <c r="CCC96" s="96"/>
      <c r="CCD96" s="96"/>
      <c r="CCE96" s="96"/>
      <c r="CCF96" s="96"/>
      <c r="CCG96" s="96"/>
      <c r="CCH96" s="96"/>
      <c r="CCI96" s="96"/>
      <c r="CCJ96" s="96"/>
      <c r="CCK96" s="96"/>
      <c r="CCL96" s="96"/>
      <c r="CCM96" s="96"/>
      <c r="CCN96" s="96"/>
      <c r="CCO96" s="96"/>
      <c r="CCP96" s="96"/>
      <c r="CCQ96" s="96"/>
      <c r="CCR96" s="96"/>
      <c r="CCS96" s="96"/>
      <c r="CCT96" s="96"/>
      <c r="CCU96" s="96"/>
      <c r="CCV96" s="96"/>
      <c r="CCW96" s="96"/>
      <c r="CCX96" s="96"/>
      <c r="CCY96" s="96"/>
      <c r="CCZ96" s="96"/>
      <c r="CDA96" s="96"/>
      <c r="CDB96" s="96"/>
      <c r="CDC96" s="96"/>
      <c r="CDD96" s="96"/>
      <c r="CDE96" s="96"/>
      <c r="CDF96" s="96"/>
      <c r="CDG96" s="96"/>
      <c r="CDH96" s="96"/>
      <c r="CDI96" s="96"/>
      <c r="CDJ96" s="96"/>
      <c r="CDK96" s="96"/>
      <c r="CDL96" s="96"/>
      <c r="CDM96" s="96"/>
      <c r="CDN96" s="96"/>
      <c r="CDO96" s="96"/>
      <c r="CDP96" s="96"/>
      <c r="CDQ96" s="96"/>
      <c r="CDR96" s="96"/>
      <c r="CDS96" s="96"/>
      <c r="CDT96" s="96"/>
      <c r="CDU96" s="96"/>
      <c r="CDV96" s="96"/>
      <c r="CDW96" s="96"/>
      <c r="CDX96" s="96"/>
      <c r="CDY96" s="96"/>
      <c r="CDZ96" s="96"/>
      <c r="CEA96" s="96"/>
      <c r="CEB96" s="96"/>
      <c r="CEC96" s="96"/>
      <c r="CED96" s="96"/>
      <c r="CEE96" s="96"/>
      <c r="CEF96" s="96"/>
      <c r="CEG96" s="96"/>
      <c r="CEH96" s="96"/>
      <c r="CEI96" s="96"/>
      <c r="CEJ96" s="96"/>
      <c r="CEK96" s="96"/>
      <c r="CEL96" s="96"/>
      <c r="CEM96" s="96"/>
      <c r="CEN96" s="96"/>
      <c r="CEO96" s="96"/>
      <c r="CEP96" s="96"/>
      <c r="CEQ96" s="96"/>
      <c r="CER96" s="96"/>
      <c r="CES96" s="96"/>
      <c r="CET96" s="96"/>
      <c r="CEU96" s="96"/>
      <c r="CEV96" s="96"/>
      <c r="CEW96" s="96"/>
      <c r="CEX96" s="96"/>
      <c r="CEY96" s="96"/>
      <c r="CEZ96" s="96"/>
      <c r="CFA96" s="96"/>
      <c r="CFB96" s="96"/>
      <c r="CFC96" s="96"/>
      <c r="CFD96" s="96"/>
      <c r="CFE96" s="96"/>
      <c r="CFF96" s="96"/>
      <c r="CFG96" s="96"/>
      <c r="CFH96" s="96"/>
      <c r="CFI96" s="96"/>
      <c r="CFJ96" s="96"/>
      <c r="CFK96" s="96"/>
      <c r="CFL96" s="96"/>
      <c r="CFM96" s="96"/>
      <c r="CFN96" s="96"/>
      <c r="CFO96" s="96"/>
      <c r="CFP96" s="96"/>
      <c r="CFQ96" s="96"/>
      <c r="CFR96" s="96"/>
      <c r="CFS96" s="96"/>
      <c r="CFT96" s="96"/>
      <c r="CFU96" s="96"/>
      <c r="CFV96" s="96"/>
      <c r="CFW96" s="96"/>
      <c r="CFX96" s="96"/>
      <c r="CFY96" s="96"/>
      <c r="CFZ96" s="96"/>
      <c r="CGA96" s="96"/>
      <c r="CGB96" s="96"/>
      <c r="CGC96" s="96"/>
      <c r="CGD96" s="96"/>
      <c r="CGE96" s="96"/>
      <c r="CGF96" s="96"/>
      <c r="CGG96" s="96"/>
      <c r="CGH96" s="96"/>
      <c r="CGI96" s="96"/>
      <c r="CGJ96" s="96"/>
      <c r="CGK96" s="96"/>
      <c r="CGL96" s="96"/>
      <c r="CGM96" s="96"/>
      <c r="CGN96" s="96"/>
      <c r="CGO96" s="96"/>
      <c r="CGP96" s="96"/>
      <c r="CGQ96" s="96"/>
      <c r="CGR96" s="96"/>
      <c r="CGS96" s="96"/>
      <c r="CGT96" s="96"/>
      <c r="CGU96" s="96"/>
      <c r="CGV96" s="96"/>
      <c r="CGW96" s="96"/>
      <c r="CGX96" s="96"/>
      <c r="CGY96" s="96"/>
      <c r="CGZ96" s="96"/>
      <c r="CHA96" s="96"/>
      <c r="CHB96" s="96"/>
      <c r="CHC96" s="96"/>
      <c r="CHD96" s="96"/>
      <c r="CHE96" s="96"/>
      <c r="CHF96" s="96"/>
      <c r="CHG96" s="96"/>
      <c r="CHH96" s="96"/>
      <c r="CHI96" s="96"/>
      <c r="CHJ96" s="96"/>
      <c r="CHK96" s="96"/>
      <c r="CHL96" s="96"/>
      <c r="CHM96" s="96"/>
      <c r="CHN96" s="96"/>
      <c r="CHO96" s="96"/>
      <c r="CHP96" s="96"/>
      <c r="CHQ96" s="96"/>
      <c r="CHR96" s="96"/>
      <c r="CHS96" s="96"/>
      <c r="CHT96" s="96"/>
      <c r="CHU96" s="96"/>
      <c r="CHV96" s="96"/>
      <c r="CHW96" s="96"/>
      <c r="CHX96" s="96"/>
      <c r="CHY96" s="96"/>
      <c r="CHZ96" s="96"/>
      <c r="CIA96" s="96"/>
      <c r="CIB96" s="96"/>
      <c r="CIC96" s="96"/>
      <c r="CID96" s="96"/>
      <c r="CIE96" s="96"/>
      <c r="CIF96" s="96"/>
      <c r="CIG96" s="96"/>
      <c r="CIH96" s="96"/>
      <c r="CII96" s="96"/>
      <c r="CIJ96" s="96"/>
      <c r="CIK96" s="96"/>
      <c r="CIL96" s="96"/>
      <c r="CIM96" s="96"/>
      <c r="CIN96" s="96"/>
      <c r="CIO96" s="96"/>
      <c r="CIP96" s="96"/>
      <c r="CIQ96" s="96"/>
      <c r="CIR96" s="96"/>
      <c r="CIS96" s="96"/>
      <c r="CIT96" s="96"/>
      <c r="CIU96" s="96"/>
      <c r="CIV96" s="96"/>
      <c r="CIW96" s="96"/>
      <c r="CIX96" s="96"/>
      <c r="CIY96" s="96"/>
      <c r="CIZ96" s="96"/>
      <c r="CJA96" s="96"/>
      <c r="CJB96" s="96"/>
      <c r="CJC96" s="96"/>
      <c r="CJD96" s="96"/>
      <c r="CJE96" s="96"/>
      <c r="CJF96" s="96"/>
      <c r="CJG96" s="96"/>
      <c r="CJH96" s="96"/>
      <c r="CJI96" s="96"/>
      <c r="CJJ96" s="96"/>
      <c r="CJK96" s="96"/>
      <c r="CJL96" s="96"/>
      <c r="CJM96" s="96"/>
      <c r="CJN96" s="96"/>
      <c r="CJO96" s="96"/>
      <c r="CJP96" s="96"/>
      <c r="CJQ96" s="96"/>
      <c r="CJR96" s="96"/>
      <c r="CJS96" s="96"/>
      <c r="CJT96" s="96"/>
      <c r="CJU96" s="96"/>
      <c r="CJV96" s="96"/>
      <c r="CJW96" s="96"/>
      <c r="CJX96" s="96"/>
      <c r="CJY96" s="96"/>
      <c r="CJZ96" s="96"/>
      <c r="CKA96" s="96"/>
      <c r="CKB96" s="96"/>
      <c r="CKC96" s="96"/>
      <c r="CKD96" s="96"/>
      <c r="CKE96" s="96"/>
      <c r="CKF96" s="96"/>
      <c r="CKG96" s="96"/>
      <c r="CKH96" s="96"/>
      <c r="CKI96" s="96"/>
      <c r="CKJ96" s="96"/>
      <c r="CKK96" s="96"/>
      <c r="CKL96" s="96"/>
      <c r="CKM96" s="96"/>
      <c r="CKN96" s="96"/>
      <c r="CKO96" s="96"/>
      <c r="CKP96" s="96"/>
      <c r="CKQ96" s="96"/>
      <c r="CKR96" s="96"/>
      <c r="CKS96" s="96"/>
      <c r="CKT96" s="96"/>
      <c r="CKU96" s="96"/>
      <c r="CKV96" s="96"/>
      <c r="CKW96" s="96"/>
      <c r="CKX96" s="96"/>
      <c r="CKY96" s="96"/>
      <c r="CKZ96" s="96"/>
      <c r="CLA96" s="96"/>
      <c r="CLB96" s="96"/>
      <c r="CLC96" s="96"/>
      <c r="CLD96" s="96"/>
      <c r="CLE96" s="96"/>
      <c r="CLF96" s="96"/>
      <c r="CLG96" s="96"/>
      <c r="CLH96" s="96"/>
      <c r="CLI96" s="96"/>
      <c r="CLJ96" s="96"/>
      <c r="CLK96" s="96"/>
      <c r="CLL96" s="96"/>
      <c r="CLM96" s="96"/>
      <c r="CLN96" s="96"/>
      <c r="CLO96" s="96"/>
      <c r="CLP96" s="96"/>
      <c r="CLQ96" s="96"/>
      <c r="CLR96" s="96"/>
      <c r="CLS96" s="96"/>
      <c r="CLT96" s="96"/>
      <c r="CLU96" s="96"/>
      <c r="CLV96" s="96"/>
      <c r="CLW96" s="96"/>
      <c r="CLX96" s="96"/>
      <c r="CLY96" s="96"/>
      <c r="CLZ96" s="96"/>
      <c r="CMA96" s="96"/>
      <c r="CMB96" s="96"/>
      <c r="CMC96" s="96"/>
      <c r="CMD96" s="96"/>
      <c r="CME96" s="96"/>
      <c r="CMF96" s="96"/>
      <c r="CMG96" s="96"/>
      <c r="CMH96" s="96"/>
      <c r="CMI96" s="96"/>
      <c r="CMJ96" s="96"/>
      <c r="CMK96" s="96"/>
      <c r="CML96" s="96"/>
      <c r="CMM96" s="96"/>
      <c r="CMN96" s="96"/>
      <c r="CMO96" s="96"/>
      <c r="CMP96" s="96"/>
      <c r="CMQ96" s="96"/>
      <c r="CMR96" s="96"/>
      <c r="CMS96" s="96"/>
      <c r="CMT96" s="96"/>
      <c r="CMU96" s="96"/>
      <c r="CMV96" s="96"/>
      <c r="CMW96" s="96"/>
      <c r="CMX96" s="96"/>
      <c r="CMY96" s="96"/>
      <c r="CMZ96" s="96"/>
      <c r="CNA96" s="96"/>
      <c r="CNB96" s="96"/>
      <c r="CNC96" s="96"/>
      <c r="CND96" s="96"/>
      <c r="CNE96" s="96"/>
      <c r="CNF96" s="96"/>
      <c r="CNG96" s="96"/>
      <c r="CNH96" s="96"/>
      <c r="CNI96" s="96"/>
      <c r="CNJ96" s="96"/>
      <c r="CNK96" s="96"/>
      <c r="CNL96" s="96"/>
      <c r="CNM96" s="96"/>
      <c r="CNN96" s="96"/>
      <c r="CNO96" s="96"/>
      <c r="CNP96" s="96"/>
      <c r="CNQ96" s="96"/>
      <c r="CNR96" s="96"/>
      <c r="CNS96" s="96"/>
      <c r="CNT96" s="96"/>
      <c r="CNU96" s="96"/>
      <c r="CNV96" s="96"/>
      <c r="CNW96" s="96"/>
      <c r="CNX96" s="96"/>
      <c r="CNY96" s="96"/>
      <c r="CNZ96" s="96"/>
      <c r="COA96" s="96"/>
      <c r="COB96" s="96"/>
      <c r="COC96" s="96"/>
      <c r="COD96" s="96"/>
      <c r="COE96" s="96"/>
      <c r="COF96" s="96"/>
      <c r="COG96" s="96"/>
      <c r="COH96" s="96"/>
      <c r="COI96" s="96"/>
      <c r="COJ96" s="96"/>
      <c r="COK96" s="96"/>
      <c r="COL96" s="96"/>
      <c r="COM96" s="96"/>
      <c r="CON96" s="96"/>
      <c r="COO96" s="96"/>
      <c r="COP96" s="96"/>
      <c r="COQ96" s="96"/>
      <c r="COR96" s="96"/>
      <c r="COS96" s="96"/>
      <c r="COT96" s="96"/>
      <c r="COU96" s="96"/>
      <c r="COV96" s="96"/>
      <c r="COW96" s="96"/>
      <c r="COX96" s="96"/>
      <c r="COY96" s="96"/>
      <c r="COZ96" s="96"/>
      <c r="CPA96" s="96"/>
      <c r="CPB96" s="96"/>
      <c r="CPC96" s="96"/>
      <c r="CPD96" s="96"/>
      <c r="CPE96" s="96"/>
      <c r="CPF96" s="96"/>
      <c r="CPG96" s="96"/>
      <c r="CPH96" s="96"/>
      <c r="CPI96" s="96"/>
      <c r="CPJ96" s="96"/>
      <c r="CPK96" s="96"/>
      <c r="CPL96" s="96"/>
      <c r="CPM96" s="96"/>
      <c r="CPN96" s="96"/>
      <c r="CPO96" s="96"/>
      <c r="CPP96" s="96"/>
      <c r="CPQ96" s="96"/>
      <c r="CPR96" s="96"/>
      <c r="CPS96" s="96"/>
      <c r="CPT96" s="96"/>
      <c r="CPU96" s="96"/>
      <c r="CPV96" s="96"/>
      <c r="CPW96" s="96"/>
      <c r="CPX96" s="96"/>
      <c r="CPY96" s="96"/>
      <c r="CPZ96" s="96"/>
      <c r="CQA96" s="96"/>
      <c r="CQB96" s="96"/>
      <c r="CQC96" s="96"/>
      <c r="CQD96" s="96"/>
      <c r="CQE96" s="96"/>
      <c r="CQF96" s="96"/>
      <c r="CQG96" s="96"/>
      <c r="CQH96" s="96"/>
      <c r="CQI96" s="96"/>
      <c r="CQJ96" s="96"/>
      <c r="CQK96" s="96"/>
      <c r="CQL96" s="96"/>
      <c r="CQM96" s="96"/>
      <c r="CQN96" s="96"/>
      <c r="CQO96" s="96"/>
      <c r="CQP96" s="96"/>
      <c r="CQQ96" s="96"/>
      <c r="CQR96" s="96"/>
      <c r="CQS96" s="96"/>
      <c r="CQT96" s="96"/>
      <c r="CQU96" s="96"/>
      <c r="CQV96" s="96"/>
      <c r="CQW96" s="96"/>
      <c r="CQX96" s="96"/>
      <c r="CQY96" s="96"/>
      <c r="CQZ96" s="96"/>
      <c r="CRA96" s="96"/>
      <c r="CRB96" s="96"/>
      <c r="CRC96" s="96"/>
      <c r="CRD96" s="96"/>
      <c r="CRE96" s="96"/>
      <c r="CRF96" s="96"/>
      <c r="CRG96" s="96"/>
      <c r="CRH96" s="96"/>
      <c r="CRI96" s="96"/>
      <c r="CRJ96" s="96"/>
      <c r="CRK96" s="96"/>
      <c r="CRL96" s="96"/>
      <c r="CRM96" s="96"/>
      <c r="CRN96" s="96"/>
      <c r="CRO96" s="96"/>
      <c r="CRP96" s="96"/>
      <c r="CRQ96" s="96"/>
      <c r="CRR96" s="96"/>
      <c r="CRS96" s="96"/>
      <c r="CRT96" s="96"/>
      <c r="CRU96" s="96"/>
      <c r="CRV96" s="96"/>
      <c r="CRW96" s="96"/>
      <c r="CRX96" s="96"/>
      <c r="CRY96" s="96"/>
      <c r="CRZ96" s="96"/>
      <c r="CSA96" s="96"/>
      <c r="CSB96" s="96"/>
      <c r="CSC96" s="96"/>
      <c r="CSD96" s="96"/>
      <c r="CSE96" s="96"/>
      <c r="CSF96" s="96"/>
      <c r="CSG96" s="96"/>
      <c r="CSH96" s="96"/>
      <c r="CSI96" s="96"/>
      <c r="CSJ96" s="96"/>
      <c r="CSK96" s="96"/>
      <c r="CSL96" s="96"/>
      <c r="CSM96" s="96"/>
      <c r="CSN96" s="96"/>
      <c r="CSO96" s="96"/>
      <c r="CSP96" s="96"/>
      <c r="CSQ96" s="96"/>
      <c r="CSR96" s="96"/>
      <c r="CSS96" s="96"/>
      <c r="CST96" s="96"/>
      <c r="CSU96" s="96"/>
      <c r="CSV96" s="96"/>
      <c r="CSW96" s="96"/>
      <c r="CSX96" s="96"/>
      <c r="CSY96" s="96"/>
      <c r="CSZ96" s="96"/>
      <c r="CTA96" s="96"/>
      <c r="CTB96" s="96"/>
      <c r="CTC96" s="96"/>
      <c r="CTD96" s="96"/>
      <c r="CTE96" s="96"/>
      <c r="CTF96" s="96"/>
      <c r="CTG96" s="96"/>
      <c r="CTH96" s="96"/>
      <c r="CTI96" s="96"/>
      <c r="CTJ96" s="96"/>
      <c r="CTK96" s="96"/>
      <c r="CTL96" s="96"/>
      <c r="CTM96" s="96"/>
      <c r="CTN96" s="96"/>
      <c r="CTO96" s="96"/>
      <c r="CTP96" s="96"/>
      <c r="CTQ96" s="96"/>
      <c r="CTR96" s="96"/>
      <c r="CTS96" s="96"/>
      <c r="CTT96" s="96"/>
      <c r="CTU96" s="96"/>
      <c r="CTV96" s="96"/>
      <c r="CTW96" s="96"/>
      <c r="CTX96" s="96"/>
      <c r="CTY96" s="96"/>
      <c r="CTZ96" s="96"/>
      <c r="CUA96" s="96"/>
      <c r="CUB96" s="96"/>
      <c r="CUC96" s="96"/>
      <c r="CUD96" s="96"/>
      <c r="CUE96" s="96"/>
      <c r="CUF96" s="96"/>
      <c r="CUG96" s="96"/>
      <c r="CUH96" s="96"/>
      <c r="CUI96" s="96"/>
      <c r="CUJ96" s="96"/>
      <c r="CUK96" s="96"/>
      <c r="CUL96" s="96"/>
      <c r="CUM96" s="96"/>
      <c r="CUN96" s="96"/>
      <c r="CUO96" s="96"/>
      <c r="CUP96" s="96"/>
      <c r="CUQ96" s="96"/>
      <c r="CUR96" s="96"/>
      <c r="CUS96" s="96"/>
      <c r="CUT96" s="96"/>
      <c r="CUU96" s="96"/>
      <c r="CUV96" s="96"/>
      <c r="CUW96" s="96"/>
      <c r="CUX96" s="96"/>
      <c r="CUY96" s="96"/>
      <c r="CUZ96" s="96"/>
      <c r="CVA96" s="96"/>
      <c r="CVB96" s="96"/>
      <c r="CVC96" s="96"/>
      <c r="CVD96" s="96"/>
      <c r="CVE96" s="96"/>
      <c r="CVF96" s="96"/>
      <c r="CVG96" s="96"/>
      <c r="CVH96" s="96"/>
      <c r="CVI96" s="96"/>
      <c r="CVJ96" s="96"/>
      <c r="CVK96" s="96"/>
      <c r="CVL96" s="96"/>
      <c r="CVM96" s="96"/>
      <c r="CVN96" s="96"/>
      <c r="CVO96" s="96"/>
      <c r="CVP96" s="96"/>
      <c r="CVQ96" s="96"/>
      <c r="CVR96" s="96"/>
      <c r="CVS96" s="96"/>
      <c r="CVT96" s="96"/>
      <c r="CVU96" s="96"/>
      <c r="CVV96" s="96"/>
      <c r="CVW96" s="96"/>
      <c r="CVX96" s="96"/>
      <c r="CVY96" s="96"/>
      <c r="CVZ96" s="96"/>
      <c r="CWA96" s="96"/>
      <c r="CWB96" s="96"/>
      <c r="CWC96" s="96"/>
      <c r="CWD96" s="96"/>
      <c r="CWE96" s="96"/>
      <c r="CWF96" s="96"/>
      <c r="CWG96" s="96"/>
      <c r="CWH96" s="96"/>
      <c r="CWI96" s="96"/>
      <c r="CWJ96" s="96"/>
      <c r="CWK96" s="96"/>
      <c r="CWL96" s="96"/>
      <c r="CWM96" s="96"/>
      <c r="CWN96" s="96"/>
      <c r="CWO96" s="96"/>
      <c r="CWP96" s="96"/>
      <c r="CWQ96" s="96"/>
      <c r="CWR96" s="96"/>
      <c r="CWS96" s="96"/>
      <c r="CWT96" s="96"/>
      <c r="CWU96" s="96"/>
      <c r="CWV96" s="96"/>
      <c r="CWW96" s="96"/>
      <c r="CWX96" s="96"/>
      <c r="CWY96" s="96"/>
      <c r="CWZ96" s="96"/>
      <c r="CXA96" s="96"/>
      <c r="CXB96" s="96"/>
      <c r="CXC96" s="96"/>
      <c r="CXD96" s="96"/>
      <c r="CXE96" s="96"/>
      <c r="CXF96" s="96"/>
      <c r="CXG96" s="96"/>
      <c r="CXH96" s="96"/>
      <c r="CXI96" s="96"/>
      <c r="CXJ96" s="96"/>
      <c r="CXK96" s="96"/>
      <c r="CXL96" s="96"/>
      <c r="CXM96" s="96"/>
      <c r="CXN96" s="96"/>
      <c r="CXO96" s="96"/>
      <c r="CXP96" s="96"/>
      <c r="CXQ96" s="96"/>
      <c r="CXR96" s="96"/>
      <c r="CXS96" s="96"/>
      <c r="CXT96" s="96"/>
      <c r="CXU96" s="96"/>
      <c r="CXV96" s="96"/>
      <c r="CXW96" s="96"/>
      <c r="CXX96" s="96"/>
      <c r="CXY96" s="96"/>
      <c r="CXZ96" s="96"/>
      <c r="CYA96" s="96"/>
      <c r="CYB96" s="96"/>
      <c r="CYC96" s="96"/>
      <c r="CYD96" s="96"/>
      <c r="CYE96" s="96"/>
      <c r="CYF96" s="96"/>
      <c r="CYG96" s="96"/>
      <c r="CYH96" s="96"/>
      <c r="CYI96" s="96"/>
      <c r="CYJ96" s="96"/>
      <c r="CYK96" s="96"/>
      <c r="CYL96" s="96"/>
      <c r="CYM96" s="96"/>
      <c r="CYN96" s="96"/>
      <c r="CYO96" s="96"/>
      <c r="CYP96" s="96"/>
      <c r="CYQ96" s="96"/>
      <c r="CYR96" s="96"/>
      <c r="CYS96" s="96"/>
      <c r="CYT96" s="96"/>
      <c r="CYU96" s="96"/>
      <c r="CYV96" s="96"/>
      <c r="CYW96" s="96"/>
      <c r="CYX96" s="96"/>
      <c r="CYY96" s="96"/>
      <c r="CYZ96" s="96"/>
      <c r="CZA96" s="96"/>
      <c r="CZB96" s="96"/>
      <c r="CZC96" s="96"/>
      <c r="CZD96" s="96"/>
      <c r="CZE96" s="96"/>
      <c r="CZF96" s="96"/>
      <c r="CZG96" s="96"/>
      <c r="CZH96" s="96"/>
      <c r="CZI96" s="96"/>
      <c r="CZJ96" s="96"/>
      <c r="CZK96" s="96"/>
      <c r="CZL96" s="96"/>
      <c r="CZM96" s="96"/>
      <c r="CZN96" s="96"/>
      <c r="CZO96" s="96"/>
      <c r="CZP96" s="96"/>
      <c r="CZQ96" s="96"/>
      <c r="CZR96" s="96"/>
      <c r="CZS96" s="96"/>
      <c r="CZT96" s="96"/>
      <c r="CZU96" s="96"/>
      <c r="CZV96" s="96"/>
      <c r="CZW96" s="96"/>
      <c r="CZX96" s="96"/>
      <c r="CZY96" s="96"/>
      <c r="CZZ96" s="96"/>
      <c r="DAA96" s="96"/>
      <c r="DAB96" s="96"/>
      <c r="DAC96" s="96"/>
      <c r="DAD96" s="96"/>
      <c r="DAE96" s="96"/>
      <c r="DAF96" s="96"/>
      <c r="DAG96" s="96"/>
      <c r="DAH96" s="96"/>
      <c r="DAI96" s="96"/>
      <c r="DAJ96" s="96"/>
      <c r="DAK96" s="96"/>
      <c r="DAL96" s="96"/>
      <c r="DAM96" s="96"/>
      <c r="DAN96" s="96"/>
      <c r="DAO96" s="96"/>
      <c r="DAP96" s="96"/>
      <c r="DAQ96" s="96"/>
      <c r="DAR96" s="96"/>
      <c r="DAS96" s="96"/>
      <c r="DAT96" s="96"/>
      <c r="DAU96" s="96"/>
      <c r="DAV96" s="96"/>
      <c r="DAW96" s="96"/>
      <c r="DAX96" s="96"/>
      <c r="DAY96" s="96"/>
      <c r="DAZ96" s="96"/>
      <c r="DBA96" s="96"/>
      <c r="DBB96" s="96"/>
      <c r="DBC96" s="96"/>
      <c r="DBD96" s="96"/>
      <c r="DBE96" s="96"/>
      <c r="DBF96" s="96"/>
      <c r="DBG96" s="96"/>
      <c r="DBH96" s="96"/>
      <c r="DBI96" s="96"/>
      <c r="DBJ96" s="96"/>
      <c r="DBK96" s="96"/>
      <c r="DBL96" s="96"/>
      <c r="DBM96" s="96"/>
      <c r="DBN96" s="96"/>
      <c r="DBO96" s="96"/>
      <c r="DBP96" s="96"/>
      <c r="DBQ96" s="96"/>
      <c r="DBR96" s="96"/>
      <c r="DBS96" s="96"/>
      <c r="DBT96" s="96"/>
      <c r="DBU96" s="96"/>
      <c r="DBV96" s="96"/>
      <c r="DBW96" s="96"/>
      <c r="DBX96" s="96"/>
      <c r="DBY96" s="96"/>
      <c r="DBZ96" s="96"/>
      <c r="DCA96" s="96"/>
      <c r="DCB96" s="96"/>
      <c r="DCC96" s="96"/>
      <c r="DCD96" s="96"/>
      <c r="DCE96" s="96"/>
      <c r="DCF96" s="96"/>
      <c r="DCG96" s="96"/>
      <c r="DCH96" s="96"/>
      <c r="DCI96" s="96"/>
      <c r="DCJ96" s="96"/>
      <c r="DCK96" s="96"/>
      <c r="DCL96" s="96"/>
      <c r="DCM96" s="96"/>
      <c r="DCN96" s="96"/>
      <c r="DCO96" s="96"/>
      <c r="DCP96" s="96"/>
      <c r="DCQ96" s="96"/>
      <c r="DCR96" s="96"/>
      <c r="DCS96" s="96"/>
      <c r="DCT96" s="96"/>
      <c r="DCU96" s="96"/>
      <c r="DCV96" s="96"/>
      <c r="DCW96" s="96"/>
      <c r="DCX96" s="96"/>
      <c r="DCY96" s="96"/>
      <c r="DCZ96" s="96"/>
      <c r="DDA96" s="96"/>
      <c r="DDB96" s="96"/>
      <c r="DDC96" s="96"/>
      <c r="DDD96" s="96"/>
      <c r="DDE96" s="96"/>
      <c r="DDF96" s="96"/>
      <c r="DDG96" s="96"/>
      <c r="DDH96" s="96"/>
      <c r="DDI96" s="96"/>
      <c r="DDJ96" s="96"/>
      <c r="DDK96" s="96"/>
      <c r="DDL96" s="96"/>
      <c r="DDM96" s="96"/>
      <c r="DDN96" s="96"/>
      <c r="DDO96" s="96"/>
      <c r="DDP96" s="96"/>
      <c r="DDQ96" s="96"/>
      <c r="DDR96" s="96"/>
      <c r="DDS96" s="96"/>
      <c r="DDT96" s="96"/>
      <c r="DDU96" s="96"/>
      <c r="DDV96" s="96"/>
      <c r="DDW96" s="96"/>
      <c r="DDX96" s="96"/>
      <c r="DDY96" s="96"/>
      <c r="DDZ96" s="96"/>
      <c r="DEA96" s="96"/>
      <c r="DEB96" s="96"/>
      <c r="DEC96" s="96"/>
      <c r="DED96" s="96"/>
      <c r="DEE96" s="96"/>
      <c r="DEF96" s="96"/>
      <c r="DEG96" s="96"/>
      <c r="DEH96" s="96"/>
      <c r="DEI96" s="96"/>
      <c r="DEJ96" s="96"/>
      <c r="DEK96" s="96"/>
      <c r="DEL96" s="96"/>
      <c r="DEM96" s="96"/>
      <c r="DEN96" s="96"/>
      <c r="DEO96" s="96"/>
      <c r="DEP96" s="96"/>
      <c r="DEQ96" s="96"/>
      <c r="DER96" s="96"/>
      <c r="DES96" s="96"/>
      <c r="DET96" s="96"/>
      <c r="DEU96" s="96"/>
      <c r="DEV96" s="96"/>
      <c r="DEW96" s="96"/>
      <c r="DEX96" s="96"/>
      <c r="DEY96" s="96"/>
      <c r="DEZ96" s="96"/>
      <c r="DFA96" s="96"/>
      <c r="DFB96" s="96"/>
      <c r="DFC96" s="96"/>
      <c r="DFD96" s="96"/>
      <c r="DFE96" s="96"/>
      <c r="DFF96" s="96"/>
      <c r="DFG96" s="96"/>
      <c r="DFH96" s="96"/>
      <c r="DFI96" s="96"/>
      <c r="DFJ96" s="96"/>
      <c r="DFK96" s="96"/>
      <c r="DFL96" s="96"/>
      <c r="DFM96" s="96"/>
      <c r="DFN96" s="96"/>
      <c r="DFO96" s="96"/>
      <c r="DFP96" s="96"/>
      <c r="DFQ96" s="96"/>
      <c r="DFR96" s="96"/>
      <c r="DFS96" s="96"/>
      <c r="DFT96" s="96"/>
      <c r="DFU96" s="96"/>
      <c r="DFV96" s="96"/>
      <c r="DFW96" s="96"/>
      <c r="DFX96" s="96"/>
      <c r="DFY96" s="96"/>
      <c r="DFZ96" s="96"/>
      <c r="DGA96" s="96"/>
      <c r="DGB96" s="96"/>
      <c r="DGC96" s="96"/>
      <c r="DGD96" s="96"/>
      <c r="DGE96" s="96"/>
      <c r="DGF96" s="96"/>
      <c r="DGG96" s="96"/>
      <c r="DGH96" s="96"/>
      <c r="DGI96" s="96"/>
      <c r="DGJ96" s="96"/>
      <c r="DGK96" s="96"/>
      <c r="DGL96" s="96"/>
      <c r="DGM96" s="96"/>
      <c r="DGN96" s="96"/>
      <c r="DGO96" s="96"/>
      <c r="DGP96" s="96"/>
      <c r="DGQ96" s="96"/>
      <c r="DGR96" s="96"/>
      <c r="DGS96" s="96"/>
      <c r="DGT96" s="96"/>
      <c r="DGU96" s="96"/>
      <c r="DGV96" s="96"/>
      <c r="DGW96" s="96"/>
      <c r="DGX96" s="96"/>
      <c r="DGY96" s="96"/>
      <c r="DGZ96" s="96"/>
      <c r="DHA96" s="96"/>
      <c r="DHB96" s="96"/>
      <c r="DHC96" s="96"/>
      <c r="DHD96" s="96"/>
      <c r="DHE96" s="96"/>
      <c r="DHF96" s="96"/>
      <c r="DHG96" s="96"/>
      <c r="DHH96" s="96"/>
      <c r="DHI96" s="96"/>
      <c r="DHJ96" s="96"/>
      <c r="DHK96" s="96"/>
      <c r="DHL96" s="96"/>
      <c r="DHM96" s="96"/>
      <c r="DHN96" s="96"/>
      <c r="DHO96" s="96"/>
      <c r="DHP96" s="96"/>
      <c r="DHQ96" s="96"/>
      <c r="DHR96" s="96"/>
      <c r="DHS96" s="96"/>
      <c r="DHT96" s="96"/>
      <c r="DHU96" s="96"/>
      <c r="DHV96" s="96"/>
      <c r="DHW96" s="96"/>
      <c r="DHX96" s="96"/>
      <c r="DHY96" s="96"/>
      <c r="DHZ96" s="96"/>
      <c r="DIA96" s="96"/>
      <c r="DIB96" s="96"/>
      <c r="DIC96" s="96"/>
      <c r="DID96" s="96"/>
      <c r="DIE96" s="96"/>
      <c r="DIF96" s="96"/>
      <c r="DIG96" s="96"/>
      <c r="DIH96" s="96"/>
      <c r="DII96" s="96"/>
      <c r="DIJ96" s="96"/>
      <c r="DIK96" s="96"/>
      <c r="DIL96" s="96"/>
      <c r="DIM96" s="96"/>
      <c r="DIN96" s="96"/>
      <c r="DIO96" s="96"/>
      <c r="DIP96" s="96"/>
      <c r="DIQ96" s="96"/>
      <c r="DIR96" s="96"/>
      <c r="DIS96" s="96"/>
      <c r="DIT96" s="96"/>
      <c r="DIU96" s="96"/>
      <c r="DIV96" s="96"/>
      <c r="DIW96" s="96"/>
      <c r="DIX96" s="96"/>
      <c r="DIY96" s="96"/>
      <c r="DIZ96" s="96"/>
      <c r="DJA96" s="96"/>
      <c r="DJB96" s="96"/>
      <c r="DJC96" s="96"/>
      <c r="DJD96" s="96"/>
      <c r="DJE96" s="96"/>
      <c r="DJF96" s="96"/>
      <c r="DJG96" s="96"/>
      <c r="DJH96" s="96"/>
      <c r="DJI96" s="96"/>
      <c r="DJJ96" s="96"/>
      <c r="DJK96" s="96"/>
      <c r="DJL96" s="96"/>
      <c r="DJM96" s="96"/>
      <c r="DJN96" s="96"/>
      <c r="DJO96" s="96"/>
      <c r="DJP96" s="96"/>
      <c r="DJQ96" s="96"/>
      <c r="DJR96" s="96"/>
      <c r="DJS96" s="96"/>
      <c r="DJT96" s="96"/>
      <c r="DJU96" s="96"/>
      <c r="DJV96" s="96"/>
      <c r="DJW96" s="96"/>
      <c r="DJX96" s="96"/>
      <c r="DJY96" s="96"/>
      <c r="DJZ96" s="96"/>
      <c r="DKA96" s="96"/>
      <c r="DKB96" s="96"/>
      <c r="DKC96" s="96"/>
      <c r="DKD96" s="96"/>
      <c r="DKE96" s="96"/>
      <c r="DKF96" s="96"/>
      <c r="DKG96" s="96"/>
      <c r="DKH96" s="96"/>
      <c r="DKI96" s="96"/>
      <c r="DKJ96" s="96"/>
      <c r="DKK96" s="96"/>
      <c r="DKL96" s="96"/>
      <c r="DKM96" s="96"/>
      <c r="DKN96" s="96"/>
      <c r="DKO96" s="96"/>
      <c r="DKP96" s="96"/>
      <c r="DKQ96" s="96"/>
      <c r="DKR96" s="96"/>
      <c r="DKS96" s="96"/>
      <c r="DKT96" s="96"/>
      <c r="DKU96" s="96"/>
      <c r="DKV96" s="96"/>
      <c r="DKW96" s="96"/>
      <c r="DKX96" s="96"/>
      <c r="DKY96" s="96"/>
      <c r="DKZ96" s="96"/>
      <c r="DLA96" s="96"/>
      <c r="DLB96" s="96"/>
      <c r="DLC96" s="96"/>
      <c r="DLD96" s="96"/>
      <c r="DLE96" s="96"/>
      <c r="DLF96" s="96"/>
      <c r="DLG96" s="96"/>
      <c r="DLH96" s="96"/>
      <c r="DLI96" s="96"/>
      <c r="DLJ96" s="96"/>
      <c r="DLK96" s="96"/>
      <c r="DLL96" s="96"/>
      <c r="DLM96" s="96"/>
      <c r="DLN96" s="96"/>
      <c r="DLO96" s="96"/>
      <c r="DLP96" s="96"/>
      <c r="DLQ96" s="96"/>
      <c r="DLR96" s="96"/>
      <c r="DLS96" s="96"/>
      <c r="DLT96" s="96"/>
      <c r="DLU96" s="96"/>
      <c r="DLV96" s="96"/>
      <c r="DLW96" s="96"/>
      <c r="DLX96" s="96"/>
      <c r="DLY96" s="96"/>
      <c r="DLZ96" s="96"/>
      <c r="DMA96" s="96"/>
      <c r="DMB96" s="96"/>
      <c r="DMC96" s="96"/>
      <c r="DMD96" s="96"/>
      <c r="DME96" s="96"/>
      <c r="DMF96" s="96"/>
      <c r="DMG96" s="96"/>
      <c r="DMH96" s="96"/>
      <c r="DMI96" s="96"/>
      <c r="DMJ96" s="96"/>
      <c r="DMK96" s="96"/>
      <c r="DML96" s="96"/>
      <c r="DMM96" s="96"/>
      <c r="DMN96" s="96"/>
      <c r="DMO96" s="96"/>
      <c r="DMP96" s="96"/>
      <c r="DMQ96" s="96"/>
      <c r="DMR96" s="96"/>
      <c r="DMS96" s="96"/>
      <c r="DMT96" s="96"/>
      <c r="DMU96" s="96"/>
      <c r="DMV96" s="96"/>
      <c r="DMW96" s="96"/>
      <c r="DMX96" s="96"/>
      <c r="DMY96" s="96"/>
      <c r="DMZ96" s="96"/>
      <c r="DNA96" s="96"/>
      <c r="DNB96" s="96"/>
      <c r="DNC96" s="96"/>
      <c r="DND96" s="96"/>
      <c r="DNE96" s="96"/>
      <c r="DNF96" s="96"/>
      <c r="DNG96" s="96"/>
      <c r="DNH96" s="96"/>
      <c r="DNI96" s="96"/>
      <c r="DNJ96" s="96"/>
      <c r="DNK96" s="96"/>
      <c r="DNL96" s="96"/>
      <c r="DNM96" s="96"/>
      <c r="DNN96" s="96"/>
      <c r="DNO96" s="96"/>
      <c r="DNP96" s="96"/>
      <c r="DNQ96" s="96"/>
      <c r="DNR96" s="96"/>
      <c r="DNS96" s="96"/>
      <c r="DNT96" s="96"/>
      <c r="DNU96" s="96"/>
      <c r="DNV96" s="96"/>
      <c r="DNW96" s="96"/>
      <c r="DNX96" s="96"/>
      <c r="DNY96" s="96"/>
      <c r="DNZ96" s="96"/>
      <c r="DOA96" s="96"/>
      <c r="DOB96" s="96"/>
      <c r="DOC96" s="96"/>
      <c r="DOD96" s="96"/>
      <c r="DOE96" s="96"/>
      <c r="DOF96" s="96"/>
      <c r="DOG96" s="96"/>
      <c r="DOH96" s="96"/>
      <c r="DOI96" s="96"/>
      <c r="DOJ96" s="96"/>
      <c r="DOK96" s="96"/>
      <c r="DOL96" s="96"/>
      <c r="DOM96" s="96"/>
      <c r="DON96" s="96"/>
      <c r="DOO96" s="96"/>
      <c r="DOP96" s="96"/>
      <c r="DOQ96" s="96"/>
      <c r="DOR96" s="96"/>
      <c r="DOS96" s="96"/>
      <c r="DOT96" s="96"/>
      <c r="DOU96" s="96"/>
      <c r="DOV96" s="96"/>
      <c r="DOW96" s="96"/>
      <c r="DOX96" s="96"/>
      <c r="DOY96" s="96"/>
      <c r="DOZ96" s="96"/>
      <c r="DPA96" s="96"/>
      <c r="DPB96" s="96"/>
      <c r="DPC96" s="96"/>
      <c r="DPD96" s="96"/>
      <c r="DPE96" s="96"/>
      <c r="DPF96" s="96"/>
      <c r="DPG96" s="96"/>
      <c r="DPH96" s="96"/>
      <c r="DPI96" s="96"/>
      <c r="DPJ96" s="96"/>
      <c r="DPK96" s="96"/>
      <c r="DPL96" s="96"/>
      <c r="DPM96" s="96"/>
      <c r="DPN96" s="96"/>
      <c r="DPO96" s="96"/>
      <c r="DPP96" s="96"/>
      <c r="DPQ96" s="96"/>
      <c r="DPR96" s="96"/>
      <c r="DPS96" s="96"/>
      <c r="DPT96" s="96"/>
      <c r="DPU96" s="96"/>
      <c r="DPV96" s="96"/>
      <c r="DPW96" s="96"/>
      <c r="DPX96" s="96"/>
      <c r="DPY96" s="96"/>
      <c r="DPZ96" s="96"/>
      <c r="DQA96" s="96"/>
      <c r="DQB96" s="96"/>
      <c r="DQC96" s="96"/>
      <c r="DQD96" s="96"/>
      <c r="DQE96" s="96"/>
      <c r="DQF96" s="96"/>
      <c r="DQG96" s="96"/>
      <c r="DQH96" s="96"/>
      <c r="DQI96" s="96"/>
      <c r="DQJ96" s="96"/>
      <c r="DQK96" s="96"/>
      <c r="DQL96" s="96"/>
      <c r="DQM96" s="96"/>
      <c r="DQN96" s="96"/>
      <c r="DQO96" s="96"/>
      <c r="DQP96" s="96"/>
      <c r="DQQ96" s="96"/>
      <c r="DQR96" s="96"/>
      <c r="DQS96" s="96"/>
      <c r="DQT96" s="96"/>
      <c r="DQU96" s="96"/>
      <c r="DQV96" s="96"/>
      <c r="DQW96" s="96"/>
      <c r="DQX96" s="96"/>
      <c r="DQY96" s="96"/>
      <c r="DQZ96" s="96"/>
      <c r="DRA96" s="96"/>
      <c r="DRB96" s="96"/>
      <c r="DRC96" s="96"/>
      <c r="DRD96" s="96"/>
      <c r="DRE96" s="96"/>
      <c r="DRF96" s="96"/>
      <c r="DRG96" s="96"/>
      <c r="DRH96" s="96"/>
      <c r="DRI96" s="96"/>
      <c r="DRJ96" s="96"/>
      <c r="DRK96" s="96"/>
      <c r="DRL96" s="96"/>
      <c r="DRM96" s="96"/>
      <c r="DRN96" s="96"/>
      <c r="DRO96" s="96"/>
      <c r="DRP96" s="96"/>
      <c r="DRQ96" s="96"/>
      <c r="DRR96" s="96"/>
      <c r="DRS96" s="96"/>
      <c r="DRT96" s="96"/>
      <c r="DRU96" s="96"/>
      <c r="DRV96" s="96"/>
      <c r="DRW96" s="96"/>
      <c r="DRX96" s="96"/>
      <c r="DRY96" s="96"/>
      <c r="DRZ96" s="96"/>
      <c r="DSA96" s="96"/>
      <c r="DSB96" s="96"/>
      <c r="DSC96" s="96"/>
      <c r="DSD96" s="96"/>
      <c r="DSE96" s="96"/>
      <c r="DSF96" s="96"/>
      <c r="DSG96" s="96"/>
      <c r="DSH96" s="96"/>
      <c r="DSI96" s="96"/>
      <c r="DSJ96" s="96"/>
      <c r="DSK96" s="96"/>
      <c r="DSL96" s="96"/>
      <c r="DSM96" s="96"/>
      <c r="DSN96" s="96"/>
      <c r="DSO96" s="96"/>
      <c r="DSP96" s="96"/>
      <c r="DSQ96" s="96"/>
      <c r="DSR96" s="96"/>
      <c r="DSS96" s="96"/>
      <c r="DST96" s="96"/>
      <c r="DSU96" s="96"/>
      <c r="DSV96" s="96"/>
      <c r="DSW96" s="96"/>
      <c r="DSX96" s="96"/>
      <c r="DSY96" s="96"/>
      <c r="DSZ96" s="96"/>
      <c r="DTA96" s="96"/>
      <c r="DTB96" s="96"/>
      <c r="DTC96" s="96"/>
      <c r="DTD96" s="96"/>
      <c r="DTE96" s="96"/>
      <c r="DTF96" s="96"/>
      <c r="DTG96" s="96"/>
      <c r="DTH96" s="96"/>
      <c r="DTI96" s="96"/>
      <c r="DTJ96" s="96"/>
      <c r="DTK96" s="96"/>
      <c r="DTL96" s="96"/>
      <c r="DTM96" s="96"/>
      <c r="DTN96" s="96"/>
      <c r="DTO96" s="96"/>
      <c r="DTP96" s="96"/>
      <c r="DTQ96" s="96"/>
      <c r="DTR96" s="96"/>
      <c r="DTS96" s="96"/>
      <c r="DTT96" s="96"/>
      <c r="DTU96" s="96"/>
      <c r="DTV96" s="96"/>
      <c r="DTW96" s="96"/>
      <c r="DTX96" s="96"/>
      <c r="DTY96" s="96"/>
      <c r="DTZ96" s="96"/>
      <c r="DUA96" s="96"/>
      <c r="DUB96" s="96"/>
      <c r="DUC96" s="96"/>
      <c r="DUD96" s="96"/>
      <c r="DUE96" s="96"/>
      <c r="DUF96" s="96"/>
      <c r="DUG96" s="96"/>
      <c r="DUH96" s="96"/>
      <c r="DUI96" s="96"/>
      <c r="DUJ96" s="96"/>
      <c r="DUK96" s="96"/>
      <c r="DUL96" s="96"/>
      <c r="DUM96" s="96"/>
      <c r="DUN96" s="96"/>
      <c r="DUO96" s="96"/>
      <c r="DUP96" s="96"/>
      <c r="DUQ96" s="96"/>
      <c r="DUR96" s="96"/>
      <c r="DUS96" s="96"/>
      <c r="DUT96" s="96"/>
      <c r="DUU96" s="96"/>
      <c r="DUV96" s="96"/>
      <c r="DUW96" s="96"/>
      <c r="DUX96" s="96"/>
      <c r="DUY96" s="96"/>
      <c r="DUZ96" s="96"/>
      <c r="DVA96" s="96"/>
      <c r="DVB96" s="96"/>
      <c r="DVC96" s="96"/>
      <c r="DVD96" s="96"/>
      <c r="DVE96" s="96"/>
      <c r="DVF96" s="96"/>
      <c r="DVG96" s="96"/>
      <c r="DVH96" s="96"/>
      <c r="DVI96" s="96"/>
      <c r="DVJ96" s="96"/>
      <c r="DVK96" s="96"/>
      <c r="DVL96" s="96"/>
      <c r="DVM96" s="96"/>
      <c r="DVN96" s="96"/>
      <c r="DVO96" s="96"/>
      <c r="DVP96" s="96"/>
      <c r="DVQ96" s="96"/>
      <c r="DVR96" s="96"/>
      <c r="DVS96" s="96"/>
      <c r="DVT96" s="96"/>
      <c r="DVU96" s="96"/>
      <c r="DVV96" s="96"/>
      <c r="DVW96" s="96"/>
      <c r="DVX96" s="96"/>
      <c r="DVY96" s="96"/>
      <c r="DVZ96" s="96"/>
      <c r="DWA96" s="96"/>
      <c r="DWB96" s="96"/>
      <c r="DWC96" s="96"/>
      <c r="DWD96" s="96"/>
      <c r="DWE96" s="96"/>
      <c r="DWF96" s="96"/>
      <c r="DWG96" s="96"/>
      <c r="DWH96" s="96"/>
      <c r="DWI96" s="96"/>
      <c r="DWJ96" s="96"/>
      <c r="DWK96" s="96"/>
      <c r="DWL96" s="96"/>
      <c r="DWM96" s="96"/>
      <c r="DWN96" s="96"/>
      <c r="DWO96" s="96"/>
      <c r="DWP96" s="96"/>
      <c r="DWQ96" s="96"/>
      <c r="DWR96" s="96"/>
      <c r="DWS96" s="96"/>
      <c r="DWT96" s="96"/>
      <c r="DWU96" s="96"/>
      <c r="DWV96" s="96"/>
      <c r="DWW96" s="96"/>
      <c r="DWX96" s="96"/>
      <c r="DWY96" s="96"/>
      <c r="DWZ96" s="96"/>
      <c r="DXA96" s="96"/>
      <c r="DXB96" s="96"/>
      <c r="DXC96" s="96"/>
      <c r="DXD96" s="96"/>
      <c r="DXE96" s="96"/>
      <c r="DXF96" s="96"/>
      <c r="DXG96" s="96"/>
      <c r="DXH96" s="96"/>
      <c r="DXI96" s="96"/>
      <c r="DXJ96" s="96"/>
      <c r="DXK96" s="96"/>
      <c r="DXL96" s="96"/>
      <c r="DXM96" s="96"/>
      <c r="DXN96" s="96"/>
      <c r="DXO96" s="96"/>
      <c r="DXP96" s="96"/>
      <c r="DXQ96" s="96"/>
      <c r="DXR96" s="96"/>
      <c r="DXS96" s="96"/>
      <c r="DXT96" s="96"/>
      <c r="DXU96" s="96"/>
      <c r="DXV96" s="96"/>
      <c r="DXW96" s="96"/>
      <c r="DXX96" s="96"/>
      <c r="DXY96" s="96"/>
      <c r="DXZ96" s="96"/>
      <c r="DYA96" s="96"/>
      <c r="DYB96" s="96"/>
      <c r="DYC96" s="96"/>
      <c r="DYD96" s="96"/>
      <c r="DYE96" s="96"/>
      <c r="DYF96" s="96"/>
      <c r="DYG96" s="96"/>
      <c r="DYH96" s="96"/>
      <c r="DYI96" s="96"/>
      <c r="DYJ96" s="96"/>
      <c r="DYK96" s="96"/>
      <c r="DYL96" s="96"/>
      <c r="DYM96" s="96"/>
      <c r="DYN96" s="96"/>
      <c r="DYO96" s="96"/>
      <c r="DYP96" s="96"/>
      <c r="DYQ96" s="96"/>
      <c r="DYR96" s="96"/>
      <c r="DYS96" s="96"/>
      <c r="DYT96" s="96"/>
      <c r="DYU96" s="96"/>
      <c r="DYV96" s="96"/>
      <c r="DYW96" s="96"/>
      <c r="DYX96" s="96"/>
      <c r="DYY96" s="96"/>
      <c r="DYZ96" s="96"/>
      <c r="DZA96" s="96"/>
      <c r="DZB96" s="96"/>
      <c r="DZC96" s="96"/>
      <c r="DZD96" s="96"/>
      <c r="DZE96" s="96"/>
      <c r="DZF96" s="96"/>
      <c r="DZG96" s="96"/>
      <c r="DZH96" s="96"/>
      <c r="DZI96" s="96"/>
      <c r="DZJ96" s="96"/>
      <c r="DZK96" s="96"/>
      <c r="DZL96" s="96"/>
      <c r="DZM96" s="96"/>
      <c r="DZN96" s="96"/>
      <c r="DZO96" s="96"/>
      <c r="DZP96" s="96"/>
      <c r="DZQ96" s="96"/>
      <c r="DZR96" s="96"/>
      <c r="DZS96" s="96"/>
      <c r="DZT96" s="96"/>
      <c r="DZU96" s="96"/>
      <c r="DZV96" s="96"/>
      <c r="DZW96" s="96"/>
      <c r="DZX96" s="96"/>
      <c r="DZY96" s="96"/>
      <c r="DZZ96" s="96"/>
      <c r="EAA96" s="96"/>
      <c r="EAB96" s="96"/>
      <c r="EAC96" s="96"/>
      <c r="EAD96" s="96"/>
      <c r="EAE96" s="96"/>
      <c r="EAF96" s="96"/>
      <c r="EAG96" s="96"/>
      <c r="EAH96" s="96"/>
      <c r="EAI96" s="96"/>
      <c r="EAJ96" s="96"/>
      <c r="EAK96" s="96"/>
      <c r="EAL96" s="96"/>
      <c r="EAM96" s="96"/>
      <c r="EAN96" s="96"/>
      <c r="EAO96" s="96"/>
      <c r="EAP96" s="96"/>
      <c r="EAQ96" s="96"/>
      <c r="EAR96" s="96"/>
      <c r="EAS96" s="96"/>
      <c r="EAT96" s="96"/>
      <c r="EAU96" s="96"/>
      <c r="EAV96" s="96"/>
      <c r="EAW96" s="96"/>
      <c r="EAX96" s="96"/>
      <c r="EAY96" s="96"/>
      <c r="EAZ96" s="96"/>
      <c r="EBA96" s="96"/>
      <c r="EBB96" s="96"/>
      <c r="EBC96" s="96"/>
      <c r="EBD96" s="96"/>
      <c r="EBE96" s="96"/>
      <c r="EBF96" s="96"/>
      <c r="EBG96" s="96"/>
      <c r="EBH96" s="96"/>
      <c r="EBI96" s="96"/>
      <c r="EBJ96" s="96"/>
      <c r="EBK96" s="96"/>
      <c r="EBL96" s="96"/>
      <c r="EBM96" s="96"/>
      <c r="EBN96" s="96"/>
      <c r="EBO96" s="96"/>
      <c r="EBP96" s="96"/>
      <c r="EBQ96" s="96"/>
      <c r="EBR96" s="96"/>
      <c r="EBS96" s="96"/>
      <c r="EBT96" s="96"/>
      <c r="EBU96" s="96"/>
      <c r="EBV96" s="96"/>
      <c r="EBW96" s="96"/>
      <c r="EBX96" s="96"/>
      <c r="EBY96" s="96"/>
      <c r="EBZ96" s="96"/>
      <c r="ECA96" s="96"/>
      <c r="ECB96" s="96"/>
      <c r="ECC96" s="96"/>
      <c r="ECD96" s="96"/>
      <c r="ECE96" s="96"/>
      <c r="ECF96" s="96"/>
      <c r="ECG96" s="96"/>
      <c r="ECH96" s="96"/>
      <c r="ECI96" s="96"/>
      <c r="ECJ96" s="96"/>
      <c r="ECK96" s="96"/>
      <c r="ECL96" s="96"/>
      <c r="ECM96" s="96"/>
      <c r="ECN96" s="96"/>
      <c r="ECO96" s="96"/>
      <c r="ECP96" s="96"/>
      <c r="ECQ96" s="96"/>
      <c r="ECR96" s="96"/>
      <c r="ECS96" s="96"/>
      <c r="ECT96" s="96"/>
      <c r="ECU96" s="96"/>
      <c r="ECV96" s="96"/>
      <c r="ECW96" s="96"/>
      <c r="ECX96" s="96"/>
      <c r="ECY96" s="96"/>
      <c r="ECZ96" s="96"/>
      <c r="EDA96" s="96"/>
      <c r="EDB96" s="96"/>
      <c r="EDC96" s="96"/>
      <c r="EDD96" s="96"/>
      <c r="EDE96" s="96"/>
      <c r="EDF96" s="96"/>
      <c r="EDG96" s="96"/>
      <c r="EDH96" s="96"/>
      <c r="EDI96" s="96"/>
      <c r="EDJ96" s="96"/>
      <c r="EDK96" s="96"/>
      <c r="EDL96" s="96"/>
      <c r="EDM96" s="96"/>
      <c r="EDN96" s="96"/>
      <c r="EDO96" s="96"/>
      <c r="EDP96" s="96"/>
      <c r="EDQ96" s="96"/>
      <c r="EDR96" s="96"/>
      <c r="EDS96" s="96"/>
      <c r="EDT96" s="96"/>
      <c r="EDU96" s="96"/>
      <c r="EDV96" s="96"/>
      <c r="EDW96" s="96"/>
      <c r="EDX96" s="96"/>
      <c r="EDY96" s="96"/>
      <c r="EDZ96" s="96"/>
      <c r="EEA96" s="96"/>
      <c r="EEB96" s="96"/>
      <c r="EEC96" s="96"/>
      <c r="EED96" s="96"/>
      <c r="EEE96" s="96"/>
      <c r="EEF96" s="96"/>
      <c r="EEG96" s="96"/>
      <c r="EEH96" s="96"/>
      <c r="EEI96" s="96"/>
      <c r="EEJ96" s="96"/>
      <c r="EEK96" s="96"/>
      <c r="EEL96" s="96"/>
      <c r="EEM96" s="96"/>
      <c r="EEN96" s="96"/>
      <c r="EEO96" s="96"/>
      <c r="EEP96" s="96"/>
      <c r="EEQ96" s="96"/>
      <c r="EER96" s="96"/>
      <c r="EES96" s="96"/>
      <c r="EET96" s="96"/>
      <c r="EEU96" s="96"/>
      <c r="EEV96" s="96"/>
      <c r="EEW96" s="96"/>
      <c r="EEX96" s="96"/>
      <c r="EEY96" s="96"/>
      <c r="EEZ96" s="96"/>
      <c r="EFA96" s="96"/>
      <c r="EFB96" s="96"/>
      <c r="EFC96" s="96"/>
      <c r="EFD96" s="96"/>
      <c r="EFE96" s="96"/>
      <c r="EFF96" s="96"/>
      <c r="EFG96" s="96"/>
      <c r="EFH96" s="96"/>
      <c r="EFI96" s="96"/>
      <c r="EFJ96" s="96"/>
      <c r="EFK96" s="96"/>
      <c r="EFL96" s="96"/>
      <c r="EFM96" s="96"/>
      <c r="EFN96" s="96"/>
      <c r="EFO96" s="96"/>
      <c r="EFP96" s="96"/>
      <c r="EFQ96" s="96"/>
      <c r="EFR96" s="96"/>
      <c r="EFS96" s="96"/>
      <c r="EFT96" s="96"/>
      <c r="EFU96" s="96"/>
      <c r="EFV96" s="96"/>
      <c r="EFW96" s="96"/>
      <c r="EFX96" s="96"/>
      <c r="EFY96" s="96"/>
      <c r="EFZ96" s="96"/>
      <c r="EGA96" s="96"/>
      <c r="EGB96" s="96"/>
      <c r="EGC96" s="96"/>
      <c r="EGD96" s="96"/>
      <c r="EGE96" s="96"/>
      <c r="EGF96" s="96"/>
      <c r="EGG96" s="96"/>
      <c r="EGH96" s="96"/>
      <c r="EGI96" s="96"/>
      <c r="EGJ96" s="96"/>
      <c r="EGK96" s="96"/>
      <c r="EGL96" s="96"/>
      <c r="EGM96" s="96"/>
      <c r="EGN96" s="96"/>
      <c r="EGO96" s="96"/>
      <c r="EGP96" s="96"/>
      <c r="EGQ96" s="96"/>
      <c r="EGR96" s="96"/>
      <c r="EGS96" s="96"/>
      <c r="EGT96" s="96"/>
      <c r="EGU96" s="96"/>
      <c r="EGV96" s="96"/>
      <c r="EGW96" s="96"/>
      <c r="EGX96" s="96"/>
      <c r="EGY96" s="96"/>
      <c r="EGZ96" s="96"/>
      <c r="EHA96" s="96"/>
      <c r="EHB96" s="96"/>
      <c r="EHC96" s="96"/>
      <c r="EHD96" s="96"/>
      <c r="EHE96" s="96"/>
      <c r="EHF96" s="96"/>
      <c r="EHG96" s="96"/>
      <c r="EHH96" s="96"/>
      <c r="EHI96" s="96"/>
      <c r="EHJ96" s="96"/>
      <c r="EHK96" s="96"/>
      <c r="EHL96" s="96"/>
      <c r="EHM96" s="96"/>
      <c r="EHN96" s="96"/>
      <c r="EHO96" s="96"/>
      <c r="EHP96" s="96"/>
      <c r="EHQ96" s="96"/>
      <c r="EHR96" s="96"/>
      <c r="EHS96" s="96"/>
      <c r="EHT96" s="96"/>
      <c r="EHU96" s="96"/>
      <c r="EHV96" s="96"/>
      <c r="EHW96" s="96"/>
      <c r="EHX96" s="96"/>
      <c r="EHY96" s="96"/>
      <c r="EHZ96" s="96"/>
      <c r="EIA96" s="96"/>
      <c r="EIB96" s="96"/>
      <c r="EIC96" s="96"/>
      <c r="EID96" s="96"/>
      <c r="EIE96" s="96"/>
      <c r="EIF96" s="96"/>
      <c r="EIG96" s="96"/>
      <c r="EIH96" s="96"/>
      <c r="EII96" s="96"/>
      <c r="EIJ96" s="96"/>
      <c r="EIK96" s="96"/>
      <c r="EIL96" s="96"/>
      <c r="EIM96" s="96"/>
      <c r="EIN96" s="96"/>
      <c r="EIO96" s="96"/>
      <c r="EIP96" s="96"/>
      <c r="EIQ96" s="96"/>
      <c r="EIR96" s="96"/>
      <c r="EIS96" s="96"/>
      <c r="EIT96" s="96"/>
      <c r="EIU96" s="96"/>
      <c r="EIV96" s="96"/>
      <c r="EIW96" s="96"/>
      <c r="EIX96" s="96"/>
      <c r="EIY96" s="96"/>
      <c r="EIZ96" s="96"/>
      <c r="EJA96" s="96"/>
      <c r="EJB96" s="96"/>
      <c r="EJC96" s="96"/>
      <c r="EJD96" s="96"/>
      <c r="EJE96" s="96"/>
      <c r="EJF96" s="96"/>
      <c r="EJG96" s="96"/>
      <c r="EJH96" s="96"/>
      <c r="EJI96" s="96"/>
      <c r="EJJ96" s="96"/>
      <c r="EJK96" s="96"/>
      <c r="EJL96" s="96"/>
      <c r="EJM96" s="96"/>
      <c r="EJN96" s="96"/>
      <c r="EJO96" s="96"/>
      <c r="EJP96" s="96"/>
      <c r="EJQ96" s="96"/>
      <c r="EJR96" s="96"/>
      <c r="EJS96" s="96"/>
      <c r="EJT96" s="96"/>
      <c r="EJU96" s="96"/>
      <c r="EJV96" s="96"/>
      <c r="EJW96" s="96"/>
      <c r="EJX96" s="96"/>
      <c r="EJY96" s="96"/>
      <c r="EJZ96" s="96"/>
      <c r="EKA96" s="96"/>
      <c r="EKB96" s="96"/>
      <c r="EKC96" s="96"/>
      <c r="EKD96" s="96"/>
      <c r="EKE96" s="96"/>
      <c r="EKF96" s="96"/>
      <c r="EKG96" s="96"/>
      <c r="EKH96" s="96"/>
      <c r="EKI96" s="96"/>
      <c r="EKJ96" s="96"/>
      <c r="EKK96" s="96"/>
      <c r="EKL96" s="96"/>
      <c r="EKM96" s="96"/>
      <c r="EKN96" s="96"/>
      <c r="EKO96" s="96"/>
      <c r="EKP96" s="96"/>
      <c r="EKQ96" s="96"/>
      <c r="EKR96" s="96"/>
      <c r="EKS96" s="96"/>
      <c r="EKT96" s="96"/>
      <c r="EKU96" s="96"/>
      <c r="EKV96" s="96"/>
      <c r="EKW96" s="96"/>
      <c r="EKX96" s="96"/>
      <c r="EKY96" s="96"/>
      <c r="EKZ96" s="96"/>
      <c r="ELA96" s="96"/>
      <c r="ELB96" s="96"/>
      <c r="ELC96" s="96"/>
      <c r="ELD96" s="96"/>
      <c r="ELE96" s="96"/>
      <c r="ELF96" s="96"/>
      <c r="ELG96" s="96"/>
      <c r="ELH96" s="96"/>
      <c r="ELI96" s="96"/>
      <c r="ELJ96" s="96"/>
      <c r="ELK96" s="96"/>
      <c r="ELL96" s="96"/>
      <c r="ELM96" s="96"/>
      <c r="ELN96" s="96"/>
      <c r="ELO96" s="96"/>
      <c r="ELP96" s="96"/>
      <c r="ELQ96" s="96"/>
      <c r="ELR96" s="96"/>
      <c r="ELS96" s="96"/>
      <c r="ELT96" s="96"/>
      <c r="ELU96" s="96"/>
      <c r="ELV96" s="96"/>
      <c r="ELW96" s="96"/>
      <c r="ELX96" s="96"/>
      <c r="ELY96" s="96"/>
      <c r="ELZ96" s="96"/>
      <c r="EMA96" s="96"/>
      <c r="EMB96" s="96"/>
      <c r="EMC96" s="96"/>
      <c r="EMD96" s="96"/>
      <c r="EME96" s="96"/>
      <c r="EMF96" s="96"/>
      <c r="EMG96" s="96"/>
      <c r="EMH96" s="96"/>
      <c r="EMI96" s="96"/>
      <c r="EMJ96" s="96"/>
      <c r="EMK96" s="96"/>
      <c r="EML96" s="96"/>
      <c r="EMM96" s="96"/>
      <c r="EMN96" s="96"/>
      <c r="EMO96" s="96"/>
      <c r="EMP96" s="96"/>
      <c r="EMQ96" s="96"/>
      <c r="EMR96" s="96"/>
      <c r="EMS96" s="96"/>
      <c r="EMT96" s="96"/>
      <c r="EMU96" s="96"/>
      <c r="EMV96" s="96"/>
      <c r="EMW96" s="96"/>
      <c r="EMX96" s="96"/>
      <c r="EMY96" s="96"/>
      <c r="EMZ96" s="96"/>
      <c r="ENA96" s="96"/>
      <c r="ENB96" s="96"/>
      <c r="ENC96" s="96"/>
      <c r="END96" s="96"/>
      <c r="ENE96" s="96"/>
      <c r="ENF96" s="96"/>
      <c r="ENG96" s="96"/>
      <c r="ENH96" s="96"/>
      <c r="ENI96" s="96"/>
      <c r="ENJ96" s="96"/>
      <c r="ENK96" s="96"/>
      <c r="ENL96" s="96"/>
      <c r="ENM96" s="96"/>
      <c r="ENN96" s="96"/>
      <c r="ENO96" s="96"/>
      <c r="ENP96" s="96"/>
      <c r="ENQ96" s="96"/>
      <c r="ENR96" s="96"/>
      <c r="ENS96" s="96"/>
      <c r="ENT96" s="96"/>
      <c r="ENU96" s="96"/>
      <c r="ENV96" s="96"/>
      <c r="ENW96" s="96"/>
      <c r="ENX96" s="96"/>
      <c r="ENY96" s="96"/>
      <c r="ENZ96" s="96"/>
      <c r="EOA96" s="96"/>
      <c r="EOB96" s="96"/>
      <c r="EOC96" s="96"/>
      <c r="EOD96" s="96"/>
      <c r="EOE96" s="96"/>
      <c r="EOF96" s="96"/>
      <c r="EOG96" s="96"/>
      <c r="EOH96" s="96"/>
      <c r="EOI96" s="96"/>
      <c r="EOJ96" s="96"/>
      <c r="EOK96" s="96"/>
      <c r="EOL96" s="96"/>
      <c r="EOM96" s="96"/>
      <c r="EON96" s="96"/>
      <c r="EOO96" s="96"/>
      <c r="EOP96" s="96"/>
      <c r="EOQ96" s="96"/>
      <c r="EOR96" s="96"/>
      <c r="EOS96" s="96"/>
      <c r="EOT96" s="96"/>
      <c r="EOU96" s="96"/>
      <c r="EOV96" s="96"/>
      <c r="EOW96" s="96"/>
      <c r="EOX96" s="96"/>
      <c r="EOY96" s="96"/>
      <c r="EOZ96" s="96"/>
      <c r="EPA96" s="96"/>
      <c r="EPB96" s="96"/>
      <c r="EPC96" s="96"/>
      <c r="EPD96" s="96"/>
      <c r="EPE96" s="96"/>
      <c r="EPF96" s="96"/>
      <c r="EPG96" s="96"/>
      <c r="EPH96" s="96"/>
      <c r="EPI96" s="96"/>
      <c r="EPJ96" s="96"/>
      <c r="EPK96" s="96"/>
      <c r="EPL96" s="96"/>
      <c r="EPM96" s="96"/>
      <c r="EPN96" s="96"/>
      <c r="EPO96" s="96"/>
      <c r="EPP96" s="96"/>
      <c r="EPQ96" s="96"/>
      <c r="EPR96" s="96"/>
      <c r="EPS96" s="96"/>
      <c r="EPT96" s="96"/>
      <c r="EPU96" s="96"/>
      <c r="EPV96" s="96"/>
      <c r="EPW96" s="96"/>
      <c r="EPX96" s="96"/>
      <c r="EPY96" s="96"/>
      <c r="EPZ96" s="96"/>
      <c r="EQA96" s="96"/>
      <c r="EQB96" s="96"/>
      <c r="EQC96" s="96"/>
      <c r="EQD96" s="96"/>
      <c r="EQE96" s="96"/>
      <c r="EQF96" s="96"/>
      <c r="EQG96" s="96"/>
      <c r="EQH96" s="96"/>
      <c r="EQI96" s="96"/>
      <c r="EQJ96" s="96"/>
      <c r="EQK96" s="96"/>
      <c r="EQL96" s="96"/>
      <c r="EQM96" s="96"/>
      <c r="EQN96" s="96"/>
      <c r="EQO96" s="96"/>
      <c r="EQP96" s="96"/>
      <c r="EQQ96" s="96"/>
      <c r="EQR96" s="96"/>
      <c r="EQS96" s="96"/>
      <c r="EQT96" s="96"/>
      <c r="EQU96" s="96"/>
      <c r="EQV96" s="96"/>
      <c r="EQW96" s="96"/>
      <c r="EQX96" s="96"/>
      <c r="EQY96" s="96"/>
      <c r="EQZ96" s="96"/>
      <c r="ERA96" s="96"/>
      <c r="ERB96" s="96"/>
      <c r="ERC96" s="96"/>
      <c r="ERD96" s="96"/>
      <c r="ERE96" s="96"/>
      <c r="ERF96" s="96"/>
      <c r="ERG96" s="96"/>
      <c r="ERH96" s="96"/>
      <c r="ERI96" s="96"/>
      <c r="ERJ96" s="96"/>
      <c r="ERK96" s="96"/>
      <c r="ERL96" s="96"/>
      <c r="ERM96" s="96"/>
      <c r="ERN96" s="96"/>
      <c r="ERO96" s="96"/>
      <c r="ERP96" s="96"/>
      <c r="ERQ96" s="96"/>
      <c r="ERR96" s="96"/>
      <c r="ERS96" s="96"/>
      <c r="ERT96" s="96"/>
      <c r="ERU96" s="96"/>
      <c r="ERV96" s="96"/>
      <c r="ERW96" s="96"/>
      <c r="ERX96" s="96"/>
      <c r="ERY96" s="96"/>
      <c r="ERZ96" s="96"/>
      <c r="ESA96" s="96"/>
      <c r="ESB96" s="96"/>
      <c r="ESC96" s="96"/>
      <c r="ESD96" s="96"/>
      <c r="ESE96" s="96"/>
      <c r="ESF96" s="96"/>
      <c r="ESG96" s="96"/>
      <c r="ESH96" s="96"/>
      <c r="ESI96" s="96"/>
      <c r="ESJ96" s="96"/>
      <c r="ESK96" s="96"/>
      <c r="ESL96" s="96"/>
      <c r="ESM96" s="96"/>
      <c r="ESN96" s="96"/>
      <c r="ESO96" s="96"/>
      <c r="ESP96" s="96"/>
      <c r="ESQ96" s="96"/>
      <c r="ESR96" s="96"/>
      <c r="ESS96" s="96"/>
      <c r="EST96" s="96"/>
      <c r="ESU96" s="96"/>
      <c r="ESV96" s="96"/>
      <c r="ESW96" s="96"/>
      <c r="ESX96" s="96"/>
      <c r="ESY96" s="96"/>
      <c r="ESZ96" s="96"/>
      <c r="ETA96" s="96"/>
      <c r="ETB96" s="96"/>
      <c r="ETC96" s="96"/>
      <c r="ETD96" s="96"/>
      <c r="ETE96" s="96"/>
      <c r="ETF96" s="96"/>
      <c r="ETG96" s="96"/>
      <c r="ETH96" s="96"/>
      <c r="ETI96" s="96"/>
      <c r="ETJ96" s="96"/>
      <c r="ETK96" s="96"/>
      <c r="ETL96" s="96"/>
      <c r="ETM96" s="96"/>
      <c r="ETN96" s="96"/>
      <c r="ETO96" s="96"/>
      <c r="ETP96" s="96"/>
      <c r="ETQ96" s="96"/>
      <c r="ETR96" s="96"/>
      <c r="ETS96" s="96"/>
      <c r="ETT96" s="96"/>
      <c r="ETU96" s="96"/>
      <c r="ETV96" s="96"/>
      <c r="ETW96" s="96"/>
      <c r="ETX96" s="96"/>
      <c r="ETY96" s="96"/>
      <c r="ETZ96" s="96"/>
      <c r="EUA96" s="96"/>
      <c r="EUB96" s="96"/>
      <c r="EUC96" s="96"/>
      <c r="EUD96" s="96"/>
      <c r="EUE96" s="96"/>
      <c r="EUF96" s="96"/>
      <c r="EUG96" s="96"/>
      <c r="EUH96" s="96"/>
      <c r="EUI96" s="96"/>
      <c r="EUJ96" s="96"/>
      <c r="EUK96" s="96"/>
      <c r="EUL96" s="96"/>
      <c r="EUM96" s="96"/>
      <c r="EUN96" s="96"/>
      <c r="EUO96" s="96"/>
      <c r="EUP96" s="96"/>
      <c r="EUQ96" s="96"/>
      <c r="EUR96" s="96"/>
      <c r="EUS96" s="96"/>
      <c r="EUT96" s="96"/>
      <c r="EUU96" s="96"/>
      <c r="EUV96" s="96"/>
      <c r="EUW96" s="96"/>
      <c r="EUX96" s="96"/>
      <c r="EUY96" s="96"/>
      <c r="EUZ96" s="96"/>
      <c r="EVA96" s="96"/>
      <c r="EVB96" s="96"/>
      <c r="EVC96" s="96"/>
      <c r="EVD96" s="96"/>
      <c r="EVE96" s="96"/>
      <c r="EVF96" s="96"/>
      <c r="EVG96" s="96"/>
      <c r="EVH96" s="96"/>
      <c r="EVI96" s="96"/>
      <c r="EVJ96" s="96"/>
      <c r="EVK96" s="96"/>
      <c r="EVL96" s="96"/>
      <c r="EVM96" s="96"/>
      <c r="EVN96" s="96"/>
      <c r="EVO96" s="96"/>
      <c r="EVP96" s="96"/>
      <c r="EVQ96" s="96"/>
      <c r="EVR96" s="96"/>
      <c r="EVS96" s="96"/>
      <c r="EVT96" s="96"/>
      <c r="EVU96" s="96"/>
      <c r="EVV96" s="96"/>
      <c r="EVW96" s="96"/>
      <c r="EVX96" s="96"/>
      <c r="EVY96" s="96"/>
      <c r="EVZ96" s="96"/>
      <c r="EWA96" s="96"/>
      <c r="EWB96" s="96"/>
      <c r="EWC96" s="96"/>
      <c r="EWD96" s="96"/>
      <c r="EWE96" s="96"/>
      <c r="EWF96" s="96"/>
      <c r="EWG96" s="96"/>
      <c r="EWH96" s="96"/>
      <c r="EWI96" s="96"/>
      <c r="EWJ96" s="96"/>
      <c r="EWK96" s="96"/>
      <c r="EWL96" s="96"/>
      <c r="EWM96" s="96"/>
      <c r="EWN96" s="96"/>
      <c r="EWO96" s="96"/>
      <c r="EWP96" s="96"/>
      <c r="EWQ96" s="96"/>
      <c r="EWR96" s="96"/>
      <c r="EWS96" s="96"/>
      <c r="EWT96" s="96"/>
      <c r="EWU96" s="96"/>
      <c r="EWV96" s="96"/>
      <c r="EWW96" s="96"/>
      <c r="EWX96" s="96"/>
      <c r="EWY96" s="96"/>
      <c r="EWZ96" s="96"/>
      <c r="EXA96" s="96"/>
      <c r="EXB96" s="96"/>
      <c r="EXC96" s="96"/>
      <c r="EXD96" s="96"/>
      <c r="EXE96" s="96"/>
      <c r="EXF96" s="96"/>
      <c r="EXG96" s="96"/>
      <c r="EXH96" s="96"/>
      <c r="EXI96" s="96"/>
      <c r="EXJ96" s="96"/>
      <c r="EXK96" s="96"/>
      <c r="EXL96" s="96"/>
      <c r="EXM96" s="96"/>
      <c r="EXN96" s="96"/>
      <c r="EXO96" s="96"/>
      <c r="EXP96" s="96"/>
      <c r="EXQ96" s="96"/>
      <c r="EXR96" s="96"/>
      <c r="EXS96" s="96"/>
      <c r="EXT96" s="96"/>
      <c r="EXU96" s="96"/>
      <c r="EXV96" s="96"/>
      <c r="EXW96" s="96"/>
      <c r="EXX96" s="96"/>
      <c r="EXY96" s="96"/>
      <c r="EXZ96" s="96"/>
      <c r="EYA96" s="96"/>
      <c r="EYB96" s="96"/>
      <c r="EYC96" s="96"/>
      <c r="EYD96" s="96"/>
      <c r="EYE96" s="96"/>
      <c r="EYF96" s="96"/>
      <c r="EYG96" s="96"/>
      <c r="EYH96" s="96"/>
      <c r="EYI96" s="96"/>
      <c r="EYJ96" s="96"/>
      <c r="EYK96" s="96"/>
      <c r="EYL96" s="96"/>
      <c r="EYM96" s="96"/>
      <c r="EYN96" s="96"/>
      <c r="EYO96" s="96"/>
      <c r="EYP96" s="96"/>
      <c r="EYQ96" s="96"/>
      <c r="EYR96" s="96"/>
      <c r="EYS96" s="96"/>
      <c r="EYT96" s="96"/>
      <c r="EYU96" s="96"/>
      <c r="EYV96" s="96"/>
      <c r="EYW96" s="96"/>
      <c r="EYX96" s="96"/>
      <c r="EYY96" s="96"/>
      <c r="EYZ96" s="96"/>
      <c r="EZA96" s="96"/>
      <c r="EZB96" s="96"/>
      <c r="EZC96" s="96"/>
      <c r="EZD96" s="96"/>
      <c r="EZE96" s="96"/>
      <c r="EZF96" s="96"/>
      <c r="EZG96" s="96"/>
      <c r="EZH96" s="96"/>
      <c r="EZI96" s="96"/>
      <c r="EZJ96" s="96"/>
      <c r="EZK96" s="96"/>
      <c r="EZL96" s="96"/>
      <c r="EZM96" s="96"/>
      <c r="EZN96" s="96"/>
      <c r="EZO96" s="96"/>
      <c r="EZP96" s="96"/>
      <c r="EZQ96" s="96"/>
      <c r="EZR96" s="96"/>
      <c r="EZS96" s="96"/>
      <c r="EZT96" s="96"/>
      <c r="EZU96" s="96"/>
      <c r="EZV96" s="96"/>
      <c r="EZW96" s="96"/>
      <c r="EZX96" s="96"/>
      <c r="EZY96" s="96"/>
      <c r="EZZ96" s="96"/>
      <c r="FAA96" s="96"/>
      <c r="FAB96" s="96"/>
      <c r="FAC96" s="96"/>
      <c r="FAD96" s="96"/>
      <c r="FAE96" s="96"/>
      <c r="FAF96" s="96"/>
      <c r="FAG96" s="96"/>
      <c r="FAH96" s="96"/>
      <c r="FAI96" s="96"/>
      <c r="FAJ96" s="96"/>
      <c r="FAK96" s="96"/>
      <c r="FAL96" s="96"/>
      <c r="FAM96" s="96"/>
      <c r="FAN96" s="96"/>
      <c r="FAO96" s="96"/>
      <c r="FAP96" s="96"/>
      <c r="FAQ96" s="96"/>
      <c r="FAR96" s="96"/>
      <c r="FAS96" s="96"/>
      <c r="FAT96" s="96"/>
      <c r="FAU96" s="96"/>
      <c r="FAV96" s="96"/>
      <c r="FAW96" s="96"/>
      <c r="FAX96" s="96"/>
      <c r="FAY96" s="96"/>
      <c r="FAZ96" s="96"/>
      <c r="FBA96" s="96"/>
      <c r="FBB96" s="96"/>
      <c r="FBC96" s="96"/>
      <c r="FBD96" s="96"/>
      <c r="FBE96" s="96"/>
      <c r="FBF96" s="96"/>
      <c r="FBG96" s="96"/>
      <c r="FBH96" s="96"/>
      <c r="FBI96" s="96"/>
      <c r="FBJ96" s="96"/>
      <c r="FBK96" s="96"/>
      <c r="FBL96" s="96"/>
      <c r="FBM96" s="96"/>
      <c r="FBN96" s="96"/>
      <c r="FBO96" s="96"/>
      <c r="FBP96" s="96"/>
      <c r="FBQ96" s="96"/>
      <c r="FBR96" s="96"/>
      <c r="FBS96" s="96"/>
      <c r="FBT96" s="96"/>
      <c r="FBU96" s="96"/>
      <c r="FBV96" s="96"/>
      <c r="FBW96" s="96"/>
      <c r="FBX96" s="96"/>
      <c r="FBY96" s="96"/>
      <c r="FBZ96" s="96"/>
      <c r="FCA96" s="96"/>
      <c r="FCB96" s="96"/>
      <c r="FCC96" s="96"/>
      <c r="FCD96" s="96"/>
      <c r="FCE96" s="96"/>
      <c r="FCF96" s="96"/>
      <c r="FCG96" s="96"/>
      <c r="FCH96" s="96"/>
      <c r="FCI96" s="96"/>
      <c r="FCJ96" s="96"/>
      <c r="FCK96" s="96"/>
      <c r="FCL96" s="96"/>
      <c r="FCM96" s="96"/>
      <c r="FCN96" s="96"/>
      <c r="FCO96" s="96"/>
      <c r="FCP96" s="96"/>
      <c r="FCQ96" s="96"/>
      <c r="FCR96" s="96"/>
      <c r="FCS96" s="96"/>
      <c r="FCT96" s="96"/>
      <c r="FCU96" s="96"/>
      <c r="FCV96" s="96"/>
      <c r="FCW96" s="96"/>
      <c r="FCX96" s="96"/>
      <c r="FCY96" s="96"/>
      <c r="FCZ96" s="96"/>
      <c r="FDA96" s="96"/>
      <c r="FDB96" s="96"/>
      <c r="FDC96" s="96"/>
      <c r="FDD96" s="96"/>
      <c r="FDE96" s="96"/>
      <c r="FDF96" s="96"/>
      <c r="FDG96" s="96"/>
      <c r="FDH96" s="96"/>
      <c r="FDI96" s="96"/>
      <c r="FDJ96" s="96"/>
      <c r="FDK96" s="96"/>
      <c r="FDL96" s="96"/>
      <c r="FDM96" s="96"/>
      <c r="FDN96" s="96"/>
      <c r="FDO96" s="96"/>
      <c r="FDP96" s="96"/>
      <c r="FDQ96" s="96"/>
      <c r="FDR96" s="96"/>
      <c r="FDS96" s="96"/>
      <c r="FDT96" s="96"/>
      <c r="FDU96" s="96"/>
      <c r="FDV96" s="96"/>
      <c r="FDW96" s="96"/>
      <c r="FDX96" s="96"/>
      <c r="FDY96" s="96"/>
      <c r="FDZ96" s="96"/>
      <c r="FEA96" s="96"/>
      <c r="FEB96" s="96"/>
      <c r="FEC96" s="96"/>
      <c r="FED96" s="96"/>
      <c r="FEE96" s="96"/>
      <c r="FEF96" s="96"/>
      <c r="FEG96" s="96"/>
      <c r="FEH96" s="96"/>
      <c r="FEI96" s="96"/>
      <c r="FEJ96" s="96"/>
      <c r="FEK96" s="96"/>
      <c r="FEL96" s="96"/>
      <c r="FEM96" s="96"/>
      <c r="FEN96" s="96"/>
      <c r="FEO96" s="96"/>
      <c r="FEP96" s="96"/>
      <c r="FEQ96" s="96"/>
      <c r="FER96" s="96"/>
      <c r="FES96" s="96"/>
      <c r="FET96" s="96"/>
      <c r="FEU96" s="96"/>
      <c r="FEV96" s="96"/>
      <c r="FEW96" s="96"/>
      <c r="FEX96" s="96"/>
      <c r="FEY96" s="96"/>
      <c r="FEZ96" s="96"/>
      <c r="FFA96" s="96"/>
      <c r="FFB96" s="96"/>
      <c r="FFC96" s="96"/>
      <c r="FFD96" s="96"/>
      <c r="FFE96" s="96"/>
      <c r="FFF96" s="96"/>
      <c r="FFG96" s="96"/>
      <c r="FFH96" s="96"/>
      <c r="FFI96" s="96"/>
      <c r="FFJ96" s="96"/>
      <c r="FFK96" s="96"/>
      <c r="FFL96" s="96"/>
      <c r="FFM96" s="96"/>
      <c r="FFN96" s="96"/>
      <c r="FFO96" s="96"/>
      <c r="FFP96" s="96"/>
      <c r="FFQ96" s="96"/>
      <c r="FFR96" s="96"/>
      <c r="FFS96" s="96"/>
      <c r="FFT96" s="96"/>
      <c r="FFU96" s="96"/>
      <c r="FFV96" s="96"/>
      <c r="FFW96" s="96"/>
      <c r="FFX96" s="96"/>
      <c r="FFY96" s="96"/>
      <c r="FFZ96" s="96"/>
      <c r="FGA96" s="96"/>
      <c r="FGB96" s="96"/>
      <c r="FGC96" s="96"/>
      <c r="FGD96" s="96"/>
      <c r="FGE96" s="96"/>
      <c r="FGF96" s="96"/>
      <c r="FGG96" s="96"/>
      <c r="FGH96" s="96"/>
      <c r="FGI96" s="96"/>
      <c r="FGJ96" s="96"/>
      <c r="FGK96" s="96"/>
      <c r="FGL96" s="96"/>
      <c r="FGM96" s="96"/>
      <c r="FGN96" s="96"/>
      <c r="FGO96" s="96"/>
      <c r="FGP96" s="96"/>
      <c r="FGQ96" s="96"/>
      <c r="FGR96" s="96"/>
      <c r="FGS96" s="96"/>
      <c r="FGT96" s="96"/>
      <c r="FGU96" s="96"/>
      <c r="FGV96" s="96"/>
      <c r="FGW96" s="96"/>
      <c r="FGX96" s="96"/>
      <c r="FGY96" s="96"/>
      <c r="FGZ96" s="96"/>
      <c r="FHA96" s="96"/>
      <c r="FHB96" s="96"/>
      <c r="FHC96" s="96"/>
      <c r="FHD96" s="96"/>
      <c r="FHE96" s="96"/>
      <c r="FHF96" s="96"/>
      <c r="FHG96" s="96"/>
      <c r="FHH96" s="96"/>
      <c r="FHI96" s="96"/>
      <c r="FHJ96" s="96"/>
      <c r="FHK96" s="96"/>
      <c r="FHL96" s="96"/>
      <c r="FHM96" s="96"/>
      <c r="FHN96" s="96"/>
      <c r="FHO96" s="96"/>
      <c r="FHP96" s="96"/>
      <c r="FHQ96" s="96"/>
      <c r="FHR96" s="96"/>
      <c r="FHS96" s="96"/>
      <c r="FHT96" s="96"/>
      <c r="FHU96" s="96"/>
      <c r="FHV96" s="96"/>
      <c r="FHW96" s="96"/>
      <c r="FHX96" s="96"/>
      <c r="FHY96" s="96"/>
      <c r="FHZ96" s="96"/>
      <c r="FIA96" s="96"/>
      <c r="FIB96" s="96"/>
      <c r="FIC96" s="96"/>
      <c r="FID96" s="96"/>
      <c r="FIE96" s="96"/>
      <c r="FIF96" s="96"/>
      <c r="FIG96" s="96"/>
      <c r="FIH96" s="96"/>
      <c r="FII96" s="96"/>
      <c r="FIJ96" s="96"/>
      <c r="FIK96" s="96"/>
      <c r="FIL96" s="96"/>
      <c r="FIM96" s="96"/>
      <c r="FIN96" s="96"/>
      <c r="FIO96" s="96"/>
      <c r="FIP96" s="96"/>
      <c r="FIQ96" s="96"/>
      <c r="FIR96" s="96"/>
      <c r="FIS96" s="96"/>
      <c r="FIT96" s="96"/>
      <c r="FIU96" s="96"/>
      <c r="FIV96" s="96"/>
      <c r="FIW96" s="96"/>
      <c r="FIX96" s="96"/>
      <c r="FIY96" s="96"/>
      <c r="FIZ96" s="96"/>
      <c r="FJA96" s="96"/>
      <c r="FJB96" s="96"/>
      <c r="FJC96" s="96"/>
      <c r="FJD96" s="96"/>
      <c r="FJE96" s="96"/>
      <c r="FJF96" s="96"/>
      <c r="FJG96" s="96"/>
      <c r="FJH96" s="96"/>
      <c r="FJI96" s="96"/>
      <c r="FJJ96" s="96"/>
      <c r="FJK96" s="96"/>
      <c r="FJL96" s="96"/>
      <c r="FJM96" s="96"/>
      <c r="FJN96" s="96"/>
      <c r="FJO96" s="96"/>
      <c r="FJP96" s="96"/>
      <c r="FJQ96" s="96"/>
      <c r="FJR96" s="96"/>
      <c r="FJS96" s="96"/>
      <c r="FJT96" s="96"/>
      <c r="FJU96" s="96"/>
      <c r="FJV96" s="96"/>
      <c r="FJW96" s="96"/>
      <c r="FJX96" s="96"/>
      <c r="FJY96" s="96"/>
      <c r="FJZ96" s="96"/>
      <c r="FKA96" s="96"/>
      <c r="FKB96" s="96"/>
      <c r="FKC96" s="96"/>
      <c r="FKD96" s="96"/>
      <c r="FKE96" s="96"/>
      <c r="FKF96" s="96"/>
      <c r="FKG96" s="96"/>
      <c r="FKH96" s="96"/>
      <c r="FKI96" s="96"/>
      <c r="FKJ96" s="96"/>
      <c r="FKK96" s="96"/>
      <c r="FKL96" s="96"/>
      <c r="FKM96" s="96"/>
      <c r="FKN96" s="96"/>
      <c r="FKO96" s="96"/>
      <c r="FKP96" s="96"/>
      <c r="FKQ96" s="96"/>
      <c r="FKR96" s="96"/>
      <c r="FKS96" s="96"/>
      <c r="FKT96" s="96"/>
      <c r="FKU96" s="96"/>
      <c r="FKV96" s="96"/>
      <c r="FKW96" s="96"/>
      <c r="FKX96" s="96"/>
      <c r="FKY96" s="96"/>
      <c r="FKZ96" s="96"/>
      <c r="FLA96" s="96"/>
      <c r="FLB96" s="96"/>
      <c r="FLC96" s="96"/>
      <c r="FLD96" s="96"/>
      <c r="FLE96" s="96"/>
      <c r="FLF96" s="96"/>
      <c r="FLG96" s="96"/>
      <c r="FLH96" s="96"/>
      <c r="FLI96" s="96"/>
      <c r="FLJ96" s="96"/>
      <c r="FLK96" s="96"/>
      <c r="FLL96" s="96"/>
      <c r="FLM96" s="96"/>
      <c r="FLN96" s="96"/>
      <c r="FLO96" s="96"/>
      <c r="FLP96" s="96"/>
      <c r="FLQ96" s="96"/>
      <c r="FLR96" s="96"/>
      <c r="FLS96" s="96"/>
      <c r="FLT96" s="96"/>
      <c r="FLU96" s="96"/>
      <c r="FLV96" s="96"/>
      <c r="FLW96" s="96"/>
      <c r="FLX96" s="96"/>
      <c r="FLY96" s="96"/>
      <c r="FLZ96" s="96"/>
      <c r="FMA96" s="96"/>
      <c r="FMB96" s="96"/>
      <c r="FMC96" s="96"/>
      <c r="FMD96" s="96"/>
      <c r="FME96" s="96"/>
      <c r="FMF96" s="96"/>
      <c r="FMG96" s="96"/>
      <c r="FMH96" s="96"/>
      <c r="FMI96" s="96"/>
      <c r="FMJ96" s="96"/>
      <c r="FMK96" s="96"/>
      <c r="FML96" s="96"/>
      <c r="FMM96" s="96"/>
      <c r="FMN96" s="96"/>
      <c r="FMO96" s="96"/>
      <c r="FMP96" s="96"/>
      <c r="FMQ96" s="96"/>
      <c r="FMR96" s="96"/>
      <c r="FMS96" s="96"/>
      <c r="FMT96" s="96"/>
      <c r="FMU96" s="96"/>
      <c r="FMV96" s="96"/>
      <c r="FMW96" s="96"/>
      <c r="FMX96" s="96"/>
      <c r="FMY96" s="96"/>
      <c r="FMZ96" s="96"/>
      <c r="FNA96" s="96"/>
      <c r="FNB96" s="96"/>
      <c r="FNC96" s="96"/>
      <c r="FND96" s="96"/>
      <c r="FNE96" s="96"/>
      <c r="FNF96" s="96"/>
      <c r="FNG96" s="96"/>
      <c r="FNH96" s="96"/>
      <c r="FNI96" s="96"/>
      <c r="FNJ96" s="96"/>
      <c r="FNK96" s="96"/>
      <c r="FNL96" s="96"/>
      <c r="FNM96" s="96"/>
      <c r="FNN96" s="96"/>
      <c r="FNO96" s="96"/>
      <c r="FNP96" s="96"/>
      <c r="FNQ96" s="96"/>
      <c r="FNR96" s="96"/>
      <c r="FNS96" s="96"/>
      <c r="FNT96" s="96"/>
      <c r="FNU96" s="96"/>
      <c r="FNV96" s="96"/>
      <c r="FNW96" s="96"/>
      <c r="FNX96" s="96"/>
      <c r="FNY96" s="96"/>
      <c r="FNZ96" s="96"/>
      <c r="FOA96" s="96"/>
      <c r="FOB96" s="96"/>
      <c r="FOC96" s="96"/>
      <c r="FOD96" s="96"/>
      <c r="FOE96" s="96"/>
      <c r="FOF96" s="96"/>
      <c r="FOG96" s="96"/>
      <c r="FOH96" s="96"/>
      <c r="FOI96" s="96"/>
      <c r="FOJ96" s="96"/>
      <c r="FOK96" s="96"/>
      <c r="FOL96" s="96"/>
      <c r="FOM96" s="96"/>
      <c r="FON96" s="96"/>
      <c r="FOO96" s="96"/>
      <c r="FOP96" s="96"/>
      <c r="FOQ96" s="96"/>
      <c r="FOR96" s="96"/>
      <c r="FOS96" s="96"/>
      <c r="FOT96" s="96"/>
      <c r="FOU96" s="96"/>
      <c r="FOV96" s="96"/>
      <c r="FOW96" s="96"/>
      <c r="FOX96" s="96"/>
      <c r="FOY96" s="96"/>
      <c r="FOZ96" s="96"/>
      <c r="FPA96" s="96"/>
      <c r="FPB96" s="96"/>
      <c r="FPC96" s="96"/>
      <c r="FPD96" s="96"/>
      <c r="FPE96" s="96"/>
      <c r="FPF96" s="96"/>
      <c r="FPG96" s="96"/>
      <c r="FPH96" s="96"/>
      <c r="FPI96" s="96"/>
      <c r="FPJ96" s="96"/>
      <c r="FPK96" s="96"/>
      <c r="FPL96" s="96"/>
      <c r="FPM96" s="96"/>
      <c r="FPN96" s="96"/>
      <c r="FPO96" s="96"/>
      <c r="FPP96" s="96"/>
      <c r="FPQ96" s="96"/>
      <c r="FPR96" s="96"/>
      <c r="FPS96" s="96"/>
      <c r="FPT96" s="96"/>
      <c r="FPU96" s="96"/>
      <c r="FPV96" s="96"/>
      <c r="FPW96" s="96"/>
      <c r="FPX96" s="96"/>
      <c r="FPY96" s="96"/>
      <c r="FPZ96" s="96"/>
      <c r="FQA96" s="96"/>
      <c r="FQB96" s="96"/>
      <c r="FQC96" s="96"/>
      <c r="FQD96" s="96"/>
      <c r="FQE96" s="96"/>
      <c r="FQF96" s="96"/>
      <c r="FQG96" s="96"/>
      <c r="FQH96" s="96"/>
      <c r="FQI96" s="96"/>
      <c r="FQJ96" s="96"/>
      <c r="FQK96" s="96"/>
      <c r="FQL96" s="96"/>
      <c r="FQM96" s="96"/>
      <c r="FQN96" s="96"/>
      <c r="FQO96" s="96"/>
      <c r="FQP96" s="96"/>
      <c r="FQQ96" s="96"/>
      <c r="FQR96" s="96"/>
      <c r="FQS96" s="96"/>
      <c r="FQT96" s="96"/>
      <c r="FQU96" s="96"/>
      <c r="FQV96" s="96"/>
      <c r="FQW96" s="96"/>
      <c r="FQX96" s="96"/>
      <c r="FQY96" s="96"/>
      <c r="FQZ96" s="96"/>
      <c r="FRA96" s="96"/>
      <c r="FRB96" s="96"/>
      <c r="FRC96" s="96"/>
      <c r="FRD96" s="96"/>
      <c r="FRE96" s="96"/>
      <c r="FRF96" s="96"/>
      <c r="FRG96" s="96"/>
      <c r="FRH96" s="96"/>
      <c r="FRI96" s="96"/>
      <c r="FRJ96" s="96"/>
      <c r="FRK96" s="96"/>
      <c r="FRL96" s="96"/>
      <c r="FRM96" s="96"/>
      <c r="FRN96" s="96"/>
      <c r="FRO96" s="96"/>
      <c r="FRP96" s="96"/>
      <c r="FRQ96" s="96"/>
      <c r="FRR96" s="96"/>
      <c r="FRS96" s="96"/>
      <c r="FRT96" s="96"/>
      <c r="FRU96" s="96"/>
      <c r="FRV96" s="96"/>
      <c r="FRW96" s="96"/>
      <c r="FRX96" s="96"/>
      <c r="FRY96" s="96"/>
      <c r="FRZ96" s="96"/>
      <c r="FSA96" s="96"/>
      <c r="FSB96" s="96"/>
      <c r="FSC96" s="96"/>
      <c r="FSD96" s="96"/>
      <c r="FSE96" s="96"/>
      <c r="FSF96" s="96"/>
      <c r="FSG96" s="96"/>
      <c r="FSH96" s="96"/>
      <c r="FSI96" s="96"/>
      <c r="FSJ96" s="96"/>
      <c r="FSK96" s="96"/>
      <c r="FSL96" s="96"/>
      <c r="FSM96" s="96"/>
      <c r="FSN96" s="96"/>
      <c r="FSO96" s="96"/>
      <c r="FSP96" s="96"/>
      <c r="FSQ96" s="96"/>
      <c r="FSR96" s="96"/>
      <c r="FSS96" s="96"/>
      <c r="FST96" s="96"/>
      <c r="FSU96" s="96"/>
      <c r="FSV96" s="96"/>
      <c r="FSW96" s="96"/>
      <c r="FSX96" s="96"/>
      <c r="FSY96" s="96"/>
      <c r="FSZ96" s="96"/>
      <c r="FTA96" s="96"/>
      <c r="FTB96" s="96"/>
      <c r="FTC96" s="96"/>
      <c r="FTD96" s="96"/>
      <c r="FTE96" s="96"/>
      <c r="FTF96" s="96"/>
      <c r="FTG96" s="96"/>
      <c r="FTH96" s="96"/>
      <c r="FTI96" s="96"/>
      <c r="FTJ96" s="96"/>
      <c r="FTK96" s="96"/>
      <c r="FTL96" s="96"/>
      <c r="FTM96" s="96"/>
      <c r="FTN96" s="96"/>
      <c r="FTO96" s="96"/>
      <c r="FTP96" s="96"/>
      <c r="FTQ96" s="96"/>
      <c r="FTR96" s="96"/>
      <c r="FTS96" s="96"/>
      <c r="FTT96" s="96"/>
      <c r="FTU96" s="96"/>
      <c r="FTV96" s="96"/>
      <c r="FTW96" s="96"/>
      <c r="FTX96" s="96"/>
      <c r="FTY96" s="96"/>
      <c r="FTZ96" s="96"/>
      <c r="FUA96" s="96"/>
      <c r="FUB96" s="96"/>
      <c r="FUC96" s="96"/>
      <c r="FUD96" s="96"/>
      <c r="FUE96" s="96"/>
      <c r="FUF96" s="96"/>
      <c r="FUG96" s="96"/>
      <c r="FUH96" s="96"/>
      <c r="FUI96" s="96"/>
      <c r="FUJ96" s="96"/>
      <c r="FUK96" s="96"/>
      <c r="FUL96" s="96"/>
      <c r="FUM96" s="96"/>
      <c r="FUN96" s="96"/>
      <c r="FUO96" s="96"/>
      <c r="FUP96" s="96"/>
      <c r="FUQ96" s="96"/>
      <c r="FUR96" s="96"/>
      <c r="FUS96" s="96"/>
      <c r="FUT96" s="96"/>
      <c r="FUU96" s="96"/>
      <c r="FUV96" s="96"/>
      <c r="FUW96" s="96"/>
      <c r="FUX96" s="96"/>
      <c r="FUY96" s="96"/>
      <c r="FUZ96" s="96"/>
      <c r="FVA96" s="96"/>
      <c r="FVB96" s="96"/>
      <c r="FVC96" s="96"/>
      <c r="FVD96" s="96"/>
      <c r="FVE96" s="96"/>
      <c r="FVF96" s="96"/>
      <c r="FVG96" s="96"/>
      <c r="FVH96" s="96"/>
      <c r="FVI96" s="96"/>
      <c r="FVJ96" s="96"/>
      <c r="FVK96" s="96"/>
      <c r="FVL96" s="96"/>
      <c r="FVM96" s="96"/>
      <c r="FVN96" s="96"/>
      <c r="FVO96" s="96"/>
      <c r="FVP96" s="96"/>
      <c r="FVQ96" s="96"/>
      <c r="FVR96" s="96"/>
      <c r="FVS96" s="96"/>
      <c r="FVT96" s="96"/>
      <c r="FVU96" s="96"/>
      <c r="FVV96" s="96"/>
      <c r="FVW96" s="96"/>
      <c r="FVX96" s="96"/>
      <c r="FVY96" s="96"/>
      <c r="FVZ96" s="96"/>
      <c r="FWA96" s="96"/>
      <c r="FWB96" s="96"/>
      <c r="FWC96" s="96"/>
      <c r="FWD96" s="96"/>
      <c r="FWE96" s="96"/>
      <c r="FWF96" s="96"/>
      <c r="FWG96" s="96"/>
      <c r="FWH96" s="96"/>
      <c r="FWI96" s="96"/>
      <c r="FWJ96" s="96"/>
      <c r="FWK96" s="96"/>
      <c r="FWL96" s="96"/>
      <c r="FWM96" s="96"/>
      <c r="FWN96" s="96"/>
      <c r="FWO96" s="96"/>
      <c r="FWP96" s="96"/>
      <c r="FWQ96" s="96"/>
      <c r="FWR96" s="96"/>
      <c r="FWS96" s="96"/>
      <c r="FWT96" s="96"/>
      <c r="FWU96" s="96"/>
      <c r="FWV96" s="96"/>
      <c r="FWW96" s="96"/>
      <c r="FWX96" s="96"/>
      <c r="FWY96" s="96"/>
      <c r="FWZ96" s="96"/>
      <c r="FXA96" s="96"/>
      <c r="FXB96" s="96"/>
      <c r="FXC96" s="96"/>
      <c r="FXD96" s="96"/>
      <c r="FXE96" s="96"/>
      <c r="FXF96" s="96"/>
      <c r="FXG96" s="96"/>
      <c r="FXH96" s="96"/>
      <c r="FXI96" s="96"/>
      <c r="FXJ96" s="96"/>
      <c r="FXK96" s="96"/>
      <c r="FXL96" s="96"/>
      <c r="FXM96" s="96"/>
      <c r="FXN96" s="96"/>
      <c r="FXO96" s="96"/>
      <c r="FXP96" s="96"/>
      <c r="FXQ96" s="96"/>
      <c r="FXR96" s="96"/>
      <c r="FXS96" s="96"/>
      <c r="FXT96" s="96"/>
      <c r="FXU96" s="96"/>
      <c r="FXV96" s="96"/>
      <c r="FXW96" s="96"/>
      <c r="FXX96" s="96"/>
      <c r="FXY96" s="96"/>
      <c r="FXZ96" s="96"/>
      <c r="FYA96" s="96"/>
      <c r="FYB96" s="96"/>
      <c r="FYC96" s="96"/>
      <c r="FYD96" s="96"/>
      <c r="FYE96" s="96"/>
      <c r="FYF96" s="96"/>
      <c r="FYG96" s="96"/>
      <c r="FYH96" s="96"/>
      <c r="FYI96" s="96"/>
      <c r="FYJ96" s="96"/>
      <c r="FYK96" s="96"/>
      <c r="FYL96" s="96"/>
      <c r="FYM96" s="96"/>
      <c r="FYN96" s="96"/>
      <c r="FYO96" s="96"/>
      <c r="FYP96" s="96"/>
      <c r="FYQ96" s="96"/>
      <c r="FYR96" s="96"/>
      <c r="FYS96" s="96"/>
      <c r="FYT96" s="96"/>
      <c r="FYU96" s="96"/>
      <c r="FYV96" s="96"/>
      <c r="FYW96" s="96"/>
      <c r="FYX96" s="96"/>
      <c r="FYY96" s="96"/>
      <c r="FYZ96" s="96"/>
      <c r="FZA96" s="96"/>
      <c r="FZB96" s="96"/>
      <c r="FZC96" s="96"/>
      <c r="FZD96" s="96"/>
      <c r="FZE96" s="96"/>
      <c r="FZF96" s="96"/>
      <c r="FZG96" s="96"/>
      <c r="FZH96" s="96"/>
      <c r="FZI96" s="96"/>
      <c r="FZJ96" s="96"/>
      <c r="FZK96" s="96"/>
      <c r="FZL96" s="96"/>
      <c r="FZM96" s="96"/>
      <c r="FZN96" s="96"/>
      <c r="FZO96" s="96"/>
      <c r="FZP96" s="96"/>
      <c r="FZQ96" s="96"/>
      <c r="FZR96" s="96"/>
      <c r="FZS96" s="96"/>
      <c r="FZT96" s="96"/>
      <c r="FZU96" s="96"/>
      <c r="FZV96" s="96"/>
      <c r="FZW96" s="96"/>
      <c r="FZX96" s="96"/>
      <c r="FZY96" s="96"/>
      <c r="FZZ96" s="96"/>
      <c r="GAA96" s="96"/>
      <c r="GAB96" s="96"/>
      <c r="GAC96" s="96"/>
      <c r="GAD96" s="96"/>
      <c r="GAE96" s="96"/>
      <c r="GAF96" s="96"/>
      <c r="GAG96" s="96"/>
      <c r="GAH96" s="96"/>
      <c r="GAI96" s="96"/>
      <c r="GAJ96" s="96"/>
      <c r="GAK96" s="96"/>
      <c r="GAL96" s="96"/>
      <c r="GAM96" s="96"/>
      <c r="GAN96" s="96"/>
      <c r="GAO96" s="96"/>
      <c r="GAP96" s="96"/>
      <c r="GAQ96" s="96"/>
      <c r="GAR96" s="96"/>
      <c r="GAS96" s="96"/>
      <c r="GAT96" s="96"/>
      <c r="GAU96" s="96"/>
      <c r="GAV96" s="96"/>
      <c r="GAW96" s="96"/>
      <c r="GAX96" s="96"/>
      <c r="GAY96" s="96"/>
      <c r="GAZ96" s="96"/>
      <c r="GBA96" s="96"/>
      <c r="GBB96" s="96"/>
      <c r="GBC96" s="96"/>
      <c r="GBD96" s="96"/>
      <c r="GBE96" s="96"/>
      <c r="GBF96" s="96"/>
      <c r="GBG96" s="96"/>
      <c r="GBH96" s="96"/>
      <c r="GBI96" s="96"/>
      <c r="GBJ96" s="96"/>
      <c r="GBK96" s="96"/>
      <c r="GBL96" s="96"/>
      <c r="GBM96" s="96"/>
      <c r="GBN96" s="96"/>
      <c r="GBO96" s="96"/>
      <c r="GBP96" s="96"/>
      <c r="GBQ96" s="96"/>
      <c r="GBR96" s="96"/>
      <c r="GBS96" s="96"/>
      <c r="GBT96" s="96"/>
      <c r="GBU96" s="96"/>
      <c r="GBV96" s="96"/>
      <c r="GBW96" s="96"/>
      <c r="GBX96" s="96"/>
      <c r="GBY96" s="96"/>
      <c r="GBZ96" s="96"/>
      <c r="GCA96" s="96"/>
      <c r="GCB96" s="96"/>
      <c r="GCC96" s="96"/>
      <c r="GCD96" s="96"/>
      <c r="GCE96" s="96"/>
      <c r="GCF96" s="96"/>
      <c r="GCG96" s="96"/>
      <c r="GCH96" s="96"/>
      <c r="GCI96" s="96"/>
      <c r="GCJ96" s="96"/>
      <c r="GCK96" s="96"/>
      <c r="GCL96" s="96"/>
      <c r="GCM96" s="96"/>
      <c r="GCN96" s="96"/>
      <c r="GCO96" s="96"/>
      <c r="GCP96" s="96"/>
      <c r="GCQ96" s="96"/>
      <c r="GCR96" s="96"/>
      <c r="GCS96" s="96"/>
      <c r="GCT96" s="96"/>
      <c r="GCU96" s="96"/>
      <c r="GCV96" s="96"/>
      <c r="GCW96" s="96"/>
      <c r="GCX96" s="96"/>
      <c r="GCY96" s="96"/>
      <c r="GCZ96" s="96"/>
      <c r="GDA96" s="96"/>
      <c r="GDB96" s="96"/>
      <c r="GDC96" s="96"/>
      <c r="GDD96" s="96"/>
      <c r="GDE96" s="96"/>
      <c r="GDF96" s="96"/>
      <c r="GDG96" s="96"/>
      <c r="GDH96" s="96"/>
      <c r="GDI96" s="96"/>
      <c r="GDJ96" s="96"/>
      <c r="GDK96" s="96"/>
      <c r="GDL96" s="96"/>
      <c r="GDM96" s="96"/>
      <c r="GDN96" s="96"/>
      <c r="GDO96" s="96"/>
      <c r="GDP96" s="96"/>
      <c r="GDQ96" s="96"/>
      <c r="GDR96" s="96"/>
      <c r="GDS96" s="96"/>
      <c r="GDT96" s="96"/>
      <c r="GDU96" s="96"/>
      <c r="GDV96" s="96"/>
      <c r="GDW96" s="96"/>
      <c r="GDX96" s="96"/>
      <c r="GDY96" s="96"/>
      <c r="GDZ96" s="96"/>
      <c r="GEA96" s="96"/>
      <c r="GEB96" s="96"/>
      <c r="GEC96" s="96"/>
      <c r="GED96" s="96"/>
      <c r="GEE96" s="96"/>
      <c r="GEF96" s="96"/>
      <c r="GEG96" s="96"/>
      <c r="GEH96" s="96"/>
      <c r="GEI96" s="96"/>
      <c r="GEJ96" s="96"/>
      <c r="GEK96" s="96"/>
      <c r="GEL96" s="96"/>
      <c r="GEM96" s="96"/>
      <c r="GEN96" s="96"/>
      <c r="GEO96" s="96"/>
      <c r="GEP96" s="96"/>
      <c r="GEQ96" s="96"/>
      <c r="GER96" s="96"/>
      <c r="GES96" s="96"/>
      <c r="GET96" s="96"/>
      <c r="GEU96" s="96"/>
      <c r="GEV96" s="96"/>
      <c r="GEW96" s="96"/>
      <c r="GEX96" s="96"/>
      <c r="GEY96" s="96"/>
      <c r="GEZ96" s="96"/>
      <c r="GFA96" s="96"/>
      <c r="GFB96" s="96"/>
      <c r="GFC96" s="96"/>
      <c r="GFD96" s="96"/>
      <c r="GFE96" s="96"/>
      <c r="GFF96" s="96"/>
      <c r="GFG96" s="96"/>
      <c r="GFH96" s="96"/>
      <c r="GFI96" s="96"/>
      <c r="GFJ96" s="96"/>
      <c r="GFK96" s="96"/>
      <c r="GFL96" s="96"/>
      <c r="GFM96" s="96"/>
      <c r="GFN96" s="96"/>
      <c r="GFO96" s="96"/>
      <c r="GFP96" s="96"/>
      <c r="GFQ96" s="96"/>
      <c r="GFR96" s="96"/>
      <c r="GFS96" s="96"/>
      <c r="GFT96" s="96"/>
      <c r="GFU96" s="96"/>
      <c r="GFV96" s="96"/>
      <c r="GFW96" s="96"/>
      <c r="GFX96" s="96"/>
      <c r="GFY96" s="96"/>
      <c r="GFZ96" s="96"/>
      <c r="GGA96" s="96"/>
      <c r="GGB96" s="96"/>
      <c r="GGC96" s="96"/>
      <c r="GGD96" s="96"/>
      <c r="GGE96" s="96"/>
      <c r="GGF96" s="96"/>
      <c r="GGG96" s="96"/>
      <c r="GGH96" s="96"/>
      <c r="GGI96" s="96"/>
      <c r="GGJ96" s="96"/>
      <c r="GGK96" s="96"/>
      <c r="GGL96" s="96"/>
      <c r="GGM96" s="96"/>
      <c r="GGN96" s="96"/>
      <c r="GGO96" s="96"/>
      <c r="GGP96" s="96"/>
      <c r="GGQ96" s="96"/>
      <c r="GGR96" s="96"/>
      <c r="GGS96" s="96"/>
      <c r="GGT96" s="96"/>
      <c r="GGU96" s="96"/>
      <c r="GGV96" s="96"/>
      <c r="GGW96" s="96"/>
      <c r="GGX96" s="96"/>
      <c r="GGY96" s="96"/>
      <c r="GGZ96" s="96"/>
      <c r="GHA96" s="96"/>
      <c r="GHB96" s="96"/>
      <c r="GHC96" s="96"/>
      <c r="GHD96" s="96"/>
      <c r="GHE96" s="96"/>
      <c r="GHF96" s="96"/>
      <c r="GHG96" s="96"/>
      <c r="GHH96" s="96"/>
      <c r="GHI96" s="96"/>
      <c r="GHJ96" s="96"/>
      <c r="GHK96" s="96"/>
      <c r="GHL96" s="96"/>
      <c r="GHM96" s="96"/>
      <c r="GHN96" s="96"/>
      <c r="GHO96" s="96"/>
      <c r="GHP96" s="96"/>
      <c r="GHQ96" s="96"/>
      <c r="GHR96" s="96"/>
      <c r="GHS96" s="96"/>
      <c r="GHT96" s="96"/>
      <c r="GHU96" s="96"/>
      <c r="GHV96" s="96"/>
      <c r="GHW96" s="96"/>
      <c r="GHX96" s="96"/>
      <c r="GHY96" s="96"/>
      <c r="GHZ96" s="96"/>
      <c r="GIA96" s="96"/>
      <c r="GIB96" s="96"/>
      <c r="GIC96" s="96"/>
      <c r="GID96" s="96"/>
      <c r="GIE96" s="96"/>
      <c r="GIF96" s="96"/>
      <c r="GIG96" s="96"/>
      <c r="GIH96" s="96"/>
      <c r="GII96" s="96"/>
      <c r="GIJ96" s="96"/>
      <c r="GIK96" s="96"/>
      <c r="GIL96" s="96"/>
      <c r="GIM96" s="96"/>
      <c r="GIN96" s="96"/>
      <c r="GIO96" s="96"/>
      <c r="GIP96" s="96"/>
      <c r="GIQ96" s="96"/>
      <c r="GIR96" s="96"/>
      <c r="GIS96" s="96"/>
      <c r="GIT96" s="96"/>
      <c r="GIU96" s="96"/>
      <c r="GIV96" s="96"/>
      <c r="GIW96" s="96"/>
      <c r="GIX96" s="96"/>
      <c r="GIY96" s="96"/>
      <c r="GIZ96" s="96"/>
      <c r="GJA96" s="96"/>
      <c r="GJB96" s="96"/>
      <c r="GJC96" s="96"/>
      <c r="GJD96" s="96"/>
      <c r="GJE96" s="96"/>
      <c r="GJF96" s="96"/>
      <c r="GJG96" s="96"/>
      <c r="GJH96" s="96"/>
      <c r="GJI96" s="96"/>
      <c r="GJJ96" s="96"/>
      <c r="GJK96" s="96"/>
      <c r="GJL96" s="96"/>
      <c r="GJM96" s="96"/>
      <c r="GJN96" s="96"/>
      <c r="GJO96" s="96"/>
      <c r="GJP96" s="96"/>
      <c r="GJQ96" s="96"/>
      <c r="GJR96" s="96"/>
      <c r="GJS96" s="96"/>
      <c r="GJT96" s="96"/>
      <c r="GJU96" s="96"/>
      <c r="GJV96" s="96"/>
      <c r="GJW96" s="96"/>
      <c r="GJX96" s="96"/>
      <c r="GJY96" s="96"/>
      <c r="GJZ96" s="96"/>
      <c r="GKA96" s="96"/>
      <c r="GKB96" s="96"/>
      <c r="GKC96" s="96"/>
      <c r="GKD96" s="96"/>
      <c r="GKE96" s="96"/>
      <c r="GKF96" s="96"/>
      <c r="GKG96" s="96"/>
      <c r="GKH96" s="96"/>
      <c r="GKI96" s="96"/>
      <c r="GKJ96" s="96"/>
      <c r="GKK96" s="96"/>
      <c r="GKL96" s="96"/>
      <c r="GKM96" s="96"/>
      <c r="GKN96" s="96"/>
      <c r="GKO96" s="96"/>
      <c r="GKP96" s="96"/>
      <c r="GKQ96" s="96"/>
      <c r="GKR96" s="96"/>
      <c r="GKS96" s="96"/>
      <c r="GKT96" s="96"/>
      <c r="GKU96" s="96"/>
      <c r="GKV96" s="96"/>
      <c r="GKW96" s="96"/>
      <c r="GKX96" s="96"/>
      <c r="GKY96" s="96"/>
      <c r="GKZ96" s="96"/>
      <c r="GLA96" s="96"/>
      <c r="GLB96" s="96"/>
      <c r="GLC96" s="96"/>
      <c r="GLD96" s="96"/>
      <c r="GLE96" s="96"/>
      <c r="GLF96" s="96"/>
      <c r="GLG96" s="96"/>
      <c r="GLH96" s="96"/>
      <c r="GLI96" s="96"/>
      <c r="GLJ96" s="96"/>
      <c r="GLK96" s="96"/>
      <c r="GLL96" s="96"/>
      <c r="GLM96" s="96"/>
      <c r="GLN96" s="96"/>
      <c r="GLO96" s="96"/>
      <c r="GLP96" s="96"/>
      <c r="GLQ96" s="96"/>
      <c r="GLR96" s="96"/>
      <c r="GLS96" s="96"/>
      <c r="GLT96" s="96"/>
      <c r="GLU96" s="96"/>
      <c r="GLV96" s="96"/>
      <c r="GLW96" s="96"/>
      <c r="GLX96" s="96"/>
      <c r="GLY96" s="96"/>
      <c r="GLZ96" s="96"/>
      <c r="GMA96" s="96"/>
      <c r="GMB96" s="96"/>
      <c r="GMC96" s="96"/>
      <c r="GMD96" s="96"/>
      <c r="GME96" s="96"/>
      <c r="GMF96" s="96"/>
      <c r="GMG96" s="96"/>
      <c r="GMH96" s="96"/>
      <c r="GMI96" s="96"/>
      <c r="GMJ96" s="96"/>
      <c r="GMK96" s="96"/>
      <c r="GML96" s="96"/>
      <c r="GMM96" s="96"/>
      <c r="GMN96" s="96"/>
      <c r="GMO96" s="96"/>
      <c r="GMP96" s="96"/>
      <c r="GMQ96" s="96"/>
      <c r="GMR96" s="96"/>
      <c r="GMS96" s="96"/>
      <c r="GMT96" s="96"/>
      <c r="GMU96" s="96"/>
      <c r="GMV96" s="96"/>
      <c r="GMW96" s="96"/>
      <c r="GMX96" s="96"/>
      <c r="GMY96" s="96"/>
      <c r="GMZ96" s="96"/>
      <c r="GNA96" s="96"/>
      <c r="GNB96" s="96"/>
      <c r="GNC96" s="96"/>
      <c r="GND96" s="96"/>
      <c r="GNE96" s="96"/>
      <c r="GNF96" s="96"/>
      <c r="GNG96" s="96"/>
      <c r="GNH96" s="96"/>
      <c r="GNI96" s="96"/>
      <c r="GNJ96" s="96"/>
      <c r="GNK96" s="96"/>
      <c r="GNL96" s="96"/>
      <c r="GNM96" s="96"/>
      <c r="GNN96" s="96"/>
      <c r="GNO96" s="96"/>
      <c r="GNP96" s="96"/>
      <c r="GNQ96" s="96"/>
      <c r="GNR96" s="96"/>
      <c r="GNS96" s="96"/>
      <c r="GNT96" s="96"/>
      <c r="GNU96" s="96"/>
      <c r="GNV96" s="96"/>
      <c r="GNW96" s="96"/>
      <c r="GNX96" s="96"/>
      <c r="GNY96" s="96"/>
      <c r="GNZ96" s="96"/>
      <c r="GOA96" s="96"/>
      <c r="GOB96" s="96"/>
      <c r="GOC96" s="96"/>
      <c r="GOD96" s="96"/>
      <c r="GOE96" s="96"/>
      <c r="GOF96" s="96"/>
      <c r="GOG96" s="96"/>
      <c r="GOH96" s="96"/>
      <c r="GOI96" s="96"/>
      <c r="GOJ96" s="96"/>
      <c r="GOK96" s="96"/>
      <c r="GOL96" s="96"/>
      <c r="GOM96" s="96"/>
      <c r="GON96" s="96"/>
      <c r="GOO96" s="96"/>
      <c r="GOP96" s="96"/>
      <c r="GOQ96" s="96"/>
      <c r="GOR96" s="96"/>
      <c r="GOS96" s="96"/>
      <c r="GOT96" s="96"/>
      <c r="GOU96" s="96"/>
      <c r="GOV96" s="96"/>
      <c r="GOW96" s="96"/>
      <c r="GOX96" s="96"/>
      <c r="GOY96" s="96"/>
      <c r="GOZ96" s="96"/>
      <c r="GPA96" s="96"/>
      <c r="GPB96" s="96"/>
      <c r="GPC96" s="96"/>
      <c r="GPD96" s="96"/>
      <c r="GPE96" s="96"/>
      <c r="GPF96" s="96"/>
      <c r="GPG96" s="96"/>
      <c r="GPH96" s="96"/>
      <c r="GPI96" s="96"/>
      <c r="GPJ96" s="96"/>
      <c r="GPK96" s="96"/>
      <c r="GPL96" s="96"/>
      <c r="GPM96" s="96"/>
      <c r="GPN96" s="96"/>
      <c r="GPO96" s="96"/>
      <c r="GPP96" s="96"/>
      <c r="GPQ96" s="96"/>
      <c r="GPR96" s="96"/>
      <c r="GPS96" s="96"/>
      <c r="GPT96" s="96"/>
      <c r="GPU96" s="96"/>
      <c r="GPV96" s="96"/>
      <c r="GPW96" s="96"/>
      <c r="GPX96" s="96"/>
      <c r="GPY96" s="96"/>
      <c r="GPZ96" s="96"/>
      <c r="GQA96" s="96"/>
      <c r="GQB96" s="96"/>
      <c r="GQC96" s="96"/>
      <c r="GQD96" s="96"/>
      <c r="GQE96" s="96"/>
      <c r="GQF96" s="96"/>
      <c r="GQG96" s="96"/>
      <c r="GQH96" s="96"/>
      <c r="GQI96" s="96"/>
      <c r="GQJ96" s="96"/>
      <c r="GQK96" s="96"/>
      <c r="GQL96" s="96"/>
      <c r="GQM96" s="96"/>
      <c r="GQN96" s="96"/>
      <c r="GQO96" s="96"/>
      <c r="GQP96" s="96"/>
      <c r="GQQ96" s="96"/>
      <c r="GQR96" s="96"/>
      <c r="GQS96" s="96"/>
      <c r="GQT96" s="96"/>
      <c r="GQU96" s="96"/>
      <c r="GQV96" s="96"/>
      <c r="GQW96" s="96"/>
      <c r="GQX96" s="96"/>
      <c r="GQY96" s="96"/>
      <c r="GQZ96" s="96"/>
      <c r="GRA96" s="96"/>
      <c r="GRB96" s="96"/>
      <c r="GRC96" s="96"/>
      <c r="GRD96" s="96"/>
      <c r="GRE96" s="96"/>
      <c r="GRF96" s="96"/>
      <c r="GRG96" s="96"/>
      <c r="GRH96" s="96"/>
      <c r="GRI96" s="96"/>
      <c r="GRJ96" s="96"/>
      <c r="GRK96" s="96"/>
      <c r="GRL96" s="96"/>
      <c r="GRM96" s="96"/>
      <c r="GRN96" s="96"/>
      <c r="GRO96" s="96"/>
      <c r="GRP96" s="96"/>
      <c r="GRQ96" s="96"/>
      <c r="GRR96" s="96"/>
      <c r="GRS96" s="96"/>
      <c r="GRT96" s="96"/>
      <c r="GRU96" s="96"/>
      <c r="GRV96" s="96"/>
      <c r="GRW96" s="96"/>
      <c r="GRX96" s="96"/>
      <c r="GRY96" s="96"/>
      <c r="GRZ96" s="96"/>
      <c r="GSA96" s="96"/>
      <c r="GSB96" s="96"/>
      <c r="GSC96" s="96"/>
      <c r="GSD96" s="96"/>
      <c r="GSE96" s="96"/>
      <c r="GSF96" s="96"/>
      <c r="GSG96" s="96"/>
      <c r="GSH96" s="96"/>
      <c r="GSI96" s="96"/>
      <c r="GSJ96" s="96"/>
      <c r="GSK96" s="96"/>
      <c r="GSL96" s="96"/>
      <c r="GSM96" s="96"/>
      <c r="GSN96" s="96"/>
      <c r="GSO96" s="96"/>
      <c r="GSP96" s="96"/>
      <c r="GSQ96" s="96"/>
      <c r="GSR96" s="96"/>
      <c r="GSS96" s="96"/>
      <c r="GST96" s="96"/>
      <c r="GSU96" s="96"/>
      <c r="GSV96" s="96"/>
      <c r="GSW96" s="96"/>
      <c r="GSX96" s="96"/>
      <c r="GSY96" s="96"/>
      <c r="GSZ96" s="96"/>
      <c r="GTA96" s="96"/>
      <c r="GTB96" s="96"/>
      <c r="GTC96" s="96"/>
      <c r="GTD96" s="96"/>
      <c r="GTE96" s="96"/>
      <c r="GTF96" s="96"/>
      <c r="GTG96" s="96"/>
      <c r="GTH96" s="96"/>
      <c r="GTI96" s="96"/>
      <c r="GTJ96" s="96"/>
      <c r="GTK96" s="96"/>
      <c r="GTL96" s="96"/>
      <c r="GTM96" s="96"/>
      <c r="GTN96" s="96"/>
      <c r="GTO96" s="96"/>
      <c r="GTP96" s="96"/>
      <c r="GTQ96" s="96"/>
      <c r="GTR96" s="96"/>
      <c r="GTS96" s="96"/>
      <c r="GTT96" s="96"/>
      <c r="GTU96" s="96"/>
      <c r="GTV96" s="96"/>
      <c r="GTW96" s="96"/>
      <c r="GTX96" s="96"/>
      <c r="GTY96" s="96"/>
      <c r="GTZ96" s="96"/>
      <c r="GUA96" s="96"/>
      <c r="GUB96" s="96"/>
      <c r="GUC96" s="96"/>
      <c r="GUD96" s="96"/>
      <c r="GUE96" s="96"/>
      <c r="GUF96" s="96"/>
      <c r="GUG96" s="96"/>
      <c r="GUH96" s="96"/>
      <c r="GUI96" s="96"/>
      <c r="GUJ96" s="96"/>
      <c r="GUK96" s="96"/>
      <c r="GUL96" s="96"/>
      <c r="GUM96" s="96"/>
      <c r="GUN96" s="96"/>
      <c r="GUO96" s="96"/>
      <c r="GUP96" s="96"/>
      <c r="GUQ96" s="96"/>
      <c r="GUR96" s="96"/>
      <c r="GUS96" s="96"/>
      <c r="GUT96" s="96"/>
      <c r="GUU96" s="96"/>
      <c r="GUV96" s="96"/>
      <c r="GUW96" s="96"/>
      <c r="GUX96" s="96"/>
      <c r="GUY96" s="96"/>
      <c r="GUZ96" s="96"/>
      <c r="GVA96" s="96"/>
      <c r="GVB96" s="96"/>
      <c r="GVC96" s="96"/>
      <c r="GVD96" s="96"/>
      <c r="GVE96" s="96"/>
      <c r="GVF96" s="96"/>
      <c r="GVG96" s="96"/>
      <c r="GVH96" s="96"/>
      <c r="GVI96" s="96"/>
      <c r="GVJ96" s="96"/>
      <c r="GVK96" s="96"/>
      <c r="GVL96" s="96"/>
      <c r="GVM96" s="96"/>
      <c r="GVN96" s="96"/>
      <c r="GVO96" s="96"/>
      <c r="GVP96" s="96"/>
      <c r="GVQ96" s="96"/>
      <c r="GVR96" s="96"/>
      <c r="GVS96" s="96"/>
      <c r="GVT96" s="96"/>
      <c r="GVU96" s="96"/>
      <c r="GVV96" s="96"/>
      <c r="GVW96" s="96"/>
      <c r="GVX96" s="96"/>
      <c r="GVY96" s="96"/>
      <c r="GVZ96" s="96"/>
      <c r="GWA96" s="96"/>
      <c r="GWB96" s="96"/>
      <c r="GWC96" s="96"/>
      <c r="GWD96" s="96"/>
      <c r="GWE96" s="96"/>
      <c r="GWF96" s="96"/>
      <c r="GWG96" s="96"/>
      <c r="GWH96" s="96"/>
      <c r="GWI96" s="96"/>
      <c r="GWJ96" s="96"/>
      <c r="GWK96" s="96"/>
      <c r="GWL96" s="96"/>
      <c r="GWM96" s="96"/>
      <c r="GWN96" s="96"/>
      <c r="GWO96" s="96"/>
      <c r="GWP96" s="96"/>
      <c r="GWQ96" s="96"/>
      <c r="GWR96" s="96"/>
      <c r="GWS96" s="96"/>
      <c r="GWT96" s="96"/>
      <c r="GWU96" s="96"/>
      <c r="GWV96" s="96"/>
      <c r="GWW96" s="96"/>
      <c r="GWX96" s="96"/>
      <c r="GWY96" s="96"/>
      <c r="GWZ96" s="96"/>
      <c r="GXA96" s="96"/>
      <c r="GXB96" s="96"/>
      <c r="GXC96" s="96"/>
      <c r="GXD96" s="96"/>
      <c r="GXE96" s="96"/>
      <c r="GXF96" s="96"/>
      <c r="GXG96" s="96"/>
      <c r="GXH96" s="96"/>
      <c r="GXI96" s="96"/>
      <c r="GXJ96" s="96"/>
      <c r="GXK96" s="96"/>
      <c r="GXL96" s="96"/>
      <c r="GXM96" s="96"/>
      <c r="GXN96" s="96"/>
      <c r="GXO96" s="96"/>
      <c r="GXP96" s="96"/>
      <c r="GXQ96" s="96"/>
      <c r="GXR96" s="96"/>
      <c r="GXS96" s="96"/>
      <c r="GXT96" s="96"/>
      <c r="GXU96" s="96"/>
      <c r="GXV96" s="96"/>
      <c r="GXW96" s="96"/>
      <c r="GXX96" s="96"/>
      <c r="GXY96" s="96"/>
      <c r="GXZ96" s="96"/>
      <c r="GYA96" s="96"/>
      <c r="GYB96" s="96"/>
      <c r="GYC96" s="96"/>
      <c r="GYD96" s="96"/>
      <c r="GYE96" s="96"/>
      <c r="GYF96" s="96"/>
      <c r="GYG96" s="96"/>
      <c r="GYH96" s="96"/>
      <c r="GYI96" s="96"/>
      <c r="GYJ96" s="96"/>
      <c r="GYK96" s="96"/>
      <c r="GYL96" s="96"/>
      <c r="GYM96" s="96"/>
      <c r="GYN96" s="96"/>
      <c r="GYO96" s="96"/>
      <c r="GYP96" s="96"/>
      <c r="GYQ96" s="96"/>
      <c r="GYR96" s="96"/>
      <c r="GYS96" s="96"/>
      <c r="GYT96" s="96"/>
      <c r="GYU96" s="96"/>
      <c r="GYV96" s="96"/>
      <c r="GYW96" s="96"/>
      <c r="GYX96" s="96"/>
      <c r="GYY96" s="96"/>
      <c r="GYZ96" s="96"/>
      <c r="GZA96" s="96"/>
      <c r="GZB96" s="96"/>
      <c r="GZC96" s="96"/>
      <c r="GZD96" s="96"/>
      <c r="GZE96" s="96"/>
      <c r="GZF96" s="96"/>
      <c r="GZG96" s="96"/>
      <c r="GZH96" s="96"/>
      <c r="GZI96" s="96"/>
      <c r="GZJ96" s="96"/>
      <c r="GZK96" s="96"/>
      <c r="GZL96" s="96"/>
      <c r="GZM96" s="96"/>
      <c r="GZN96" s="96"/>
      <c r="GZO96" s="96"/>
      <c r="GZP96" s="96"/>
      <c r="GZQ96" s="96"/>
      <c r="GZR96" s="96"/>
      <c r="GZS96" s="96"/>
      <c r="GZT96" s="96"/>
      <c r="GZU96" s="96"/>
      <c r="GZV96" s="96"/>
      <c r="GZW96" s="96"/>
      <c r="GZX96" s="96"/>
      <c r="GZY96" s="96"/>
      <c r="GZZ96" s="96"/>
      <c r="HAA96" s="96"/>
      <c r="HAB96" s="96"/>
      <c r="HAC96" s="96"/>
      <c r="HAD96" s="96"/>
      <c r="HAE96" s="96"/>
      <c r="HAF96" s="96"/>
      <c r="HAG96" s="96"/>
      <c r="HAH96" s="96"/>
      <c r="HAI96" s="96"/>
      <c r="HAJ96" s="96"/>
      <c r="HAK96" s="96"/>
      <c r="HAL96" s="96"/>
      <c r="HAM96" s="96"/>
      <c r="HAN96" s="96"/>
      <c r="HAO96" s="96"/>
      <c r="HAP96" s="96"/>
      <c r="HAQ96" s="96"/>
      <c r="HAR96" s="96"/>
      <c r="HAS96" s="96"/>
      <c r="HAT96" s="96"/>
      <c r="HAU96" s="96"/>
      <c r="HAV96" s="96"/>
      <c r="HAW96" s="96"/>
      <c r="HAX96" s="96"/>
      <c r="HAY96" s="96"/>
      <c r="HAZ96" s="96"/>
      <c r="HBA96" s="96"/>
      <c r="HBB96" s="96"/>
      <c r="HBC96" s="96"/>
      <c r="HBD96" s="96"/>
      <c r="HBE96" s="96"/>
      <c r="HBF96" s="96"/>
      <c r="HBG96" s="96"/>
      <c r="HBH96" s="96"/>
      <c r="HBI96" s="96"/>
      <c r="HBJ96" s="96"/>
      <c r="HBK96" s="96"/>
      <c r="HBL96" s="96"/>
      <c r="HBM96" s="96"/>
      <c r="HBN96" s="96"/>
      <c r="HBO96" s="96"/>
      <c r="HBP96" s="96"/>
      <c r="HBQ96" s="96"/>
      <c r="HBR96" s="96"/>
      <c r="HBS96" s="96"/>
      <c r="HBT96" s="96"/>
      <c r="HBU96" s="96"/>
      <c r="HBV96" s="96"/>
      <c r="HBW96" s="96"/>
      <c r="HBX96" s="96"/>
      <c r="HBY96" s="96"/>
      <c r="HBZ96" s="96"/>
      <c r="HCA96" s="96"/>
      <c r="HCB96" s="96"/>
      <c r="HCC96" s="96"/>
      <c r="HCD96" s="96"/>
      <c r="HCE96" s="96"/>
      <c r="HCF96" s="96"/>
      <c r="HCG96" s="96"/>
      <c r="HCH96" s="96"/>
      <c r="HCI96" s="96"/>
      <c r="HCJ96" s="96"/>
      <c r="HCK96" s="96"/>
      <c r="HCL96" s="96"/>
      <c r="HCM96" s="96"/>
      <c r="HCN96" s="96"/>
      <c r="HCO96" s="96"/>
      <c r="HCP96" s="96"/>
      <c r="HCQ96" s="96"/>
      <c r="HCR96" s="96"/>
      <c r="HCS96" s="96"/>
      <c r="HCT96" s="96"/>
      <c r="HCU96" s="96"/>
      <c r="HCV96" s="96"/>
      <c r="HCW96" s="96"/>
      <c r="HCX96" s="96"/>
      <c r="HCY96" s="96"/>
      <c r="HCZ96" s="96"/>
      <c r="HDA96" s="96"/>
      <c r="HDB96" s="96"/>
      <c r="HDC96" s="96"/>
      <c r="HDD96" s="96"/>
      <c r="HDE96" s="96"/>
      <c r="HDF96" s="96"/>
      <c r="HDG96" s="96"/>
      <c r="HDH96" s="96"/>
      <c r="HDI96" s="96"/>
      <c r="HDJ96" s="96"/>
      <c r="HDK96" s="96"/>
      <c r="HDL96" s="96"/>
      <c r="HDM96" s="96"/>
      <c r="HDN96" s="96"/>
      <c r="HDO96" s="96"/>
      <c r="HDP96" s="96"/>
      <c r="HDQ96" s="96"/>
      <c r="HDR96" s="96"/>
      <c r="HDS96" s="96"/>
      <c r="HDT96" s="96"/>
      <c r="HDU96" s="96"/>
      <c r="HDV96" s="96"/>
      <c r="HDW96" s="96"/>
      <c r="HDX96" s="96"/>
      <c r="HDY96" s="96"/>
      <c r="HDZ96" s="96"/>
      <c r="HEA96" s="96"/>
      <c r="HEB96" s="96"/>
      <c r="HEC96" s="96"/>
      <c r="HED96" s="96"/>
      <c r="HEE96" s="96"/>
      <c r="HEF96" s="96"/>
      <c r="HEG96" s="96"/>
      <c r="HEH96" s="96"/>
      <c r="HEI96" s="96"/>
      <c r="HEJ96" s="96"/>
      <c r="HEK96" s="96"/>
      <c r="HEL96" s="96"/>
      <c r="HEM96" s="96"/>
      <c r="HEN96" s="96"/>
      <c r="HEO96" s="96"/>
      <c r="HEP96" s="96"/>
      <c r="HEQ96" s="96"/>
      <c r="HER96" s="96"/>
      <c r="HES96" s="96"/>
      <c r="HET96" s="96"/>
      <c r="HEU96" s="96"/>
      <c r="HEV96" s="96"/>
      <c r="HEW96" s="96"/>
      <c r="HEX96" s="96"/>
      <c r="HEY96" s="96"/>
      <c r="HEZ96" s="96"/>
      <c r="HFA96" s="96"/>
      <c r="HFB96" s="96"/>
      <c r="HFC96" s="96"/>
      <c r="HFD96" s="96"/>
      <c r="HFE96" s="96"/>
      <c r="HFF96" s="96"/>
      <c r="HFG96" s="96"/>
      <c r="HFH96" s="96"/>
      <c r="HFI96" s="96"/>
      <c r="HFJ96" s="96"/>
      <c r="HFK96" s="96"/>
      <c r="HFL96" s="96"/>
      <c r="HFM96" s="96"/>
      <c r="HFN96" s="96"/>
      <c r="HFO96" s="96"/>
      <c r="HFP96" s="96"/>
      <c r="HFQ96" s="96"/>
      <c r="HFR96" s="96"/>
      <c r="HFS96" s="96"/>
      <c r="HFT96" s="96"/>
      <c r="HFU96" s="96"/>
      <c r="HFV96" s="96"/>
      <c r="HFW96" s="96"/>
      <c r="HFX96" s="96"/>
      <c r="HFY96" s="96"/>
      <c r="HFZ96" s="96"/>
      <c r="HGA96" s="96"/>
      <c r="HGB96" s="96"/>
      <c r="HGC96" s="96"/>
      <c r="HGD96" s="96"/>
      <c r="HGE96" s="96"/>
      <c r="HGF96" s="96"/>
      <c r="HGG96" s="96"/>
      <c r="HGH96" s="96"/>
      <c r="HGI96" s="96"/>
      <c r="HGJ96" s="96"/>
      <c r="HGK96" s="96"/>
      <c r="HGL96" s="96"/>
      <c r="HGM96" s="96"/>
      <c r="HGN96" s="96"/>
      <c r="HGO96" s="96"/>
      <c r="HGP96" s="96"/>
      <c r="HGQ96" s="96"/>
      <c r="HGR96" s="96"/>
      <c r="HGS96" s="96"/>
      <c r="HGT96" s="96"/>
      <c r="HGU96" s="96"/>
      <c r="HGV96" s="96"/>
      <c r="HGW96" s="96"/>
      <c r="HGX96" s="96"/>
      <c r="HGY96" s="96"/>
      <c r="HGZ96" s="96"/>
      <c r="HHA96" s="96"/>
      <c r="HHB96" s="96"/>
      <c r="HHC96" s="96"/>
      <c r="HHD96" s="96"/>
      <c r="HHE96" s="96"/>
      <c r="HHF96" s="96"/>
      <c r="HHG96" s="96"/>
      <c r="HHH96" s="96"/>
      <c r="HHI96" s="96"/>
      <c r="HHJ96" s="96"/>
      <c r="HHK96" s="96"/>
      <c r="HHL96" s="96"/>
      <c r="HHM96" s="96"/>
      <c r="HHN96" s="96"/>
      <c r="HHO96" s="96"/>
      <c r="HHP96" s="96"/>
      <c r="HHQ96" s="96"/>
      <c r="HHR96" s="96"/>
      <c r="HHS96" s="96"/>
      <c r="HHT96" s="96"/>
      <c r="HHU96" s="96"/>
      <c r="HHV96" s="96"/>
      <c r="HHW96" s="96"/>
      <c r="HHX96" s="96"/>
      <c r="HHY96" s="96"/>
      <c r="HHZ96" s="96"/>
      <c r="HIA96" s="96"/>
      <c r="HIB96" s="96"/>
      <c r="HIC96" s="96"/>
      <c r="HID96" s="96"/>
      <c r="HIE96" s="96"/>
      <c r="HIF96" s="96"/>
      <c r="HIG96" s="96"/>
      <c r="HIH96" s="96"/>
      <c r="HII96" s="96"/>
      <c r="HIJ96" s="96"/>
      <c r="HIK96" s="96"/>
      <c r="HIL96" s="96"/>
      <c r="HIM96" s="96"/>
      <c r="HIN96" s="96"/>
      <c r="HIO96" s="96"/>
      <c r="HIP96" s="96"/>
      <c r="HIQ96" s="96"/>
      <c r="HIR96" s="96"/>
      <c r="HIS96" s="96"/>
      <c r="HIT96" s="96"/>
      <c r="HIU96" s="96"/>
      <c r="HIV96" s="96"/>
      <c r="HIW96" s="96"/>
      <c r="HIX96" s="96"/>
      <c r="HIY96" s="96"/>
      <c r="HIZ96" s="96"/>
      <c r="HJA96" s="96"/>
      <c r="HJB96" s="96"/>
      <c r="HJC96" s="96"/>
      <c r="HJD96" s="96"/>
      <c r="HJE96" s="96"/>
      <c r="HJF96" s="96"/>
      <c r="HJG96" s="96"/>
      <c r="HJH96" s="96"/>
      <c r="HJI96" s="96"/>
      <c r="HJJ96" s="96"/>
      <c r="HJK96" s="96"/>
      <c r="HJL96" s="96"/>
      <c r="HJM96" s="96"/>
      <c r="HJN96" s="96"/>
      <c r="HJO96" s="96"/>
      <c r="HJP96" s="96"/>
      <c r="HJQ96" s="96"/>
      <c r="HJR96" s="96"/>
      <c r="HJS96" s="96"/>
      <c r="HJT96" s="96"/>
      <c r="HJU96" s="96"/>
      <c r="HJV96" s="96"/>
      <c r="HJW96" s="96"/>
      <c r="HJX96" s="96"/>
      <c r="HJY96" s="96"/>
      <c r="HJZ96" s="96"/>
      <c r="HKA96" s="96"/>
      <c r="HKB96" s="96"/>
      <c r="HKC96" s="96"/>
      <c r="HKD96" s="96"/>
      <c r="HKE96" s="96"/>
      <c r="HKF96" s="96"/>
      <c r="HKG96" s="96"/>
      <c r="HKH96" s="96"/>
      <c r="HKI96" s="96"/>
      <c r="HKJ96" s="96"/>
      <c r="HKK96" s="96"/>
      <c r="HKL96" s="96"/>
      <c r="HKM96" s="96"/>
      <c r="HKN96" s="96"/>
      <c r="HKO96" s="96"/>
      <c r="HKP96" s="96"/>
      <c r="HKQ96" s="96"/>
      <c r="HKR96" s="96"/>
      <c r="HKS96" s="96"/>
      <c r="HKT96" s="96"/>
      <c r="HKU96" s="96"/>
      <c r="HKV96" s="96"/>
      <c r="HKW96" s="96"/>
      <c r="HKX96" s="96"/>
      <c r="HKY96" s="96"/>
      <c r="HKZ96" s="96"/>
      <c r="HLA96" s="96"/>
      <c r="HLB96" s="96"/>
      <c r="HLC96" s="96"/>
      <c r="HLD96" s="96"/>
      <c r="HLE96" s="96"/>
      <c r="HLF96" s="96"/>
      <c r="HLG96" s="96"/>
      <c r="HLH96" s="96"/>
      <c r="HLI96" s="96"/>
      <c r="HLJ96" s="96"/>
      <c r="HLK96" s="96"/>
      <c r="HLL96" s="96"/>
      <c r="HLM96" s="96"/>
      <c r="HLN96" s="96"/>
      <c r="HLO96" s="96"/>
      <c r="HLP96" s="96"/>
      <c r="HLQ96" s="96"/>
      <c r="HLR96" s="96"/>
      <c r="HLS96" s="96"/>
      <c r="HLT96" s="96"/>
      <c r="HLU96" s="96"/>
      <c r="HLV96" s="96"/>
      <c r="HLW96" s="96"/>
      <c r="HLX96" s="96"/>
      <c r="HLY96" s="96"/>
      <c r="HLZ96" s="96"/>
      <c r="HMA96" s="96"/>
      <c r="HMB96" s="96"/>
      <c r="HMC96" s="96"/>
      <c r="HMD96" s="96"/>
      <c r="HME96" s="96"/>
      <c r="HMF96" s="96"/>
      <c r="HMG96" s="96"/>
      <c r="HMH96" s="96"/>
      <c r="HMI96" s="96"/>
      <c r="HMJ96" s="96"/>
      <c r="HMK96" s="96"/>
      <c r="HML96" s="96"/>
      <c r="HMM96" s="96"/>
      <c r="HMN96" s="96"/>
      <c r="HMO96" s="96"/>
      <c r="HMP96" s="96"/>
      <c r="HMQ96" s="96"/>
      <c r="HMR96" s="96"/>
      <c r="HMS96" s="96"/>
      <c r="HMT96" s="96"/>
      <c r="HMU96" s="96"/>
      <c r="HMV96" s="96"/>
      <c r="HMW96" s="96"/>
      <c r="HMX96" s="96"/>
      <c r="HMY96" s="96"/>
      <c r="HMZ96" s="96"/>
      <c r="HNA96" s="96"/>
      <c r="HNB96" s="96"/>
      <c r="HNC96" s="96"/>
      <c r="HND96" s="96"/>
      <c r="HNE96" s="96"/>
      <c r="HNF96" s="96"/>
      <c r="HNG96" s="96"/>
      <c r="HNH96" s="96"/>
      <c r="HNI96" s="96"/>
      <c r="HNJ96" s="96"/>
      <c r="HNK96" s="96"/>
      <c r="HNL96" s="96"/>
      <c r="HNM96" s="96"/>
      <c r="HNN96" s="96"/>
      <c r="HNO96" s="96"/>
      <c r="HNP96" s="96"/>
      <c r="HNQ96" s="96"/>
      <c r="HNR96" s="96"/>
      <c r="HNS96" s="96"/>
      <c r="HNT96" s="96"/>
      <c r="HNU96" s="96"/>
      <c r="HNV96" s="96"/>
      <c r="HNW96" s="96"/>
      <c r="HNX96" s="96"/>
      <c r="HNY96" s="96"/>
      <c r="HNZ96" s="96"/>
      <c r="HOA96" s="96"/>
      <c r="HOB96" s="96"/>
      <c r="HOC96" s="96"/>
      <c r="HOD96" s="96"/>
      <c r="HOE96" s="96"/>
      <c r="HOF96" s="96"/>
      <c r="HOG96" s="96"/>
      <c r="HOH96" s="96"/>
      <c r="HOI96" s="96"/>
      <c r="HOJ96" s="96"/>
      <c r="HOK96" s="96"/>
      <c r="HOL96" s="96"/>
      <c r="HOM96" s="96"/>
      <c r="HON96" s="96"/>
      <c r="HOO96" s="96"/>
      <c r="HOP96" s="96"/>
      <c r="HOQ96" s="96"/>
      <c r="HOR96" s="96"/>
      <c r="HOS96" s="96"/>
      <c r="HOT96" s="96"/>
      <c r="HOU96" s="96"/>
      <c r="HOV96" s="96"/>
      <c r="HOW96" s="96"/>
      <c r="HOX96" s="96"/>
      <c r="HOY96" s="96"/>
      <c r="HOZ96" s="96"/>
      <c r="HPA96" s="96"/>
      <c r="HPB96" s="96"/>
      <c r="HPC96" s="96"/>
      <c r="HPD96" s="96"/>
      <c r="HPE96" s="96"/>
      <c r="HPF96" s="96"/>
      <c r="HPG96" s="96"/>
      <c r="HPH96" s="96"/>
      <c r="HPI96" s="96"/>
      <c r="HPJ96" s="96"/>
      <c r="HPK96" s="96"/>
      <c r="HPL96" s="96"/>
      <c r="HPM96" s="96"/>
      <c r="HPN96" s="96"/>
      <c r="HPO96" s="96"/>
      <c r="HPP96" s="96"/>
      <c r="HPQ96" s="96"/>
      <c r="HPR96" s="96"/>
      <c r="HPS96" s="96"/>
      <c r="HPT96" s="96"/>
      <c r="HPU96" s="96"/>
      <c r="HPV96" s="96"/>
      <c r="HPW96" s="96"/>
      <c r="HPX96" s="96"/>
      <c r="HPY96" s="96"/>
      <c r="HPZ96" s="96"/>
      <c r="HQA96" s="96"/>
      <c r="HQB96" s="96"/>
      <c r="HQC96" s="96"/>
      <c r="HQD96" s="96"/>
      <c r="HQE96" s="96"/>
      <c r="HQF96" s="96"/>
      <c r="HQG96" s="96"/>
      <c r="HQH96" s="96"/>
      <c r="HQI96" s="96"/>
      <c r="HQJ96" s="96"/>
      <c r="HQK96" s="96"/>
      <c r="HQL96" s="96"/>
      <c r="HQM96" s="96"/>
      <c r="HQN96" s="96"/>
      <c r="HQO96" s="96"/>
      <c r="HQP96" s="96"/>
      <c r="HQQ96" s="96"/>
      <c r="HQR96" s="96"/>
      <c r="HQS96" s="96"/>
      <c r="HQT96" s="96"/>
      <c r="HQU96" s="96"/>
      <c r="HQV96" s="96"/>
      <c r="HQW96" s="96"/>
      <c r="HQX96" s="96"/>
      <c r="HQY96" s="96"/>
      <c r="HQZ96" s="96"/>
      <c r="HRA96" s="96"/>
      <c r="HRB96" s="96"/>
      <c r="HRC96" s="96"/>
      <c r="HRD96" s="96"/>
      <c r="HRE96" s="96"/>
      <c r="HRF96" s="96"/>
      <c r="HRG96" s="96"/>
      <c r="HRH96" s="96"/>
      <c r="HRI96" s="96"/>
      <c r="HRJ96" s="96"/>
      <c r="HRK96" s="96"/>
      <c r="HRL96" s="96"/>
      <c r="HRM96" s="96"/>
      <c r="HRN96" s="96"/>
      <c r="HRO96" s="96"/>
      <c r="HRP96" s="96"/>
      <c r="HRQ96" s="96"/>
      <c r="HRR96" s="96"/>
      <c r="HRS96" s="96"/>
      <c r="HRT96" s="96"/>
      <c r="HRU96" s="96"/>
      <c r="HRV96" s="96"/>
      <c r="HRW96" s="96"/>
      <c r="HRX96" s="96"/>
      <c r="HRY96" s="96"/>
      <c r="HRZ96" s="96"/>
      <c r="HSA96" s="96"/>
      <c r="HSB96" s="96"/>
      <c r="HSC96" s="96"/>
      <c r="HSD96" s="96"/>
      <c r="HSE96" s="96"/>
      <c r="HSF96" s="96"/>
      <c r="HSG96" s="96"/>
      <c r="HSH96" s="96"/>
      <c r="HSI96" s="96"/>
      <c r="HSJ96" s="96"/>
      <c r="HSK96" s="96"/>
      <c r="HSL96" s="96"/>
      <c r="HSM96" s="96"/>
      <c r="HSN96" s="96"/>
      <c r="HSO96" s="96"/>
      <c r="HSP96" s="96"/>
      <c r="HSQ96" s="96"/>
      <c r="HSR96" s="96"/>
      <c r="HSS96" s="96"/>
      <c r="HST96" s="96"/>
      <c r="HSU96" s="96"/>
      <c r="HSV96" s="96"/>
      <c r="HSW96" s="96"/>
      <c r="HSX96" s="96"/>
      <c r="HSY96" s="96"/>
      <c r="HSZ96" s="96"/>
      <c r="HTA96" s="96"/>
      <c r="HTB96" s="96"/>
      <c r="HTC96" s="96"/>
      <c r="HTD96" s="96"/>
      <c r="HTE96" s="96"/>
      <c r="HTF96" s="96"/>
      <c r="HTG96" s="96"/>
      <c r="HTH96" s="96"/>
      <c r="HTI96" s="96"/>
      <c r="HTJ96" s="96"/>
      <c r="HTK96" s="96"/>
      <c r="HTL96" s="96"/>
      <c r="HTM96" s="96"/>
      <c r="HTN96" s="96"/>
      <c r="HTO96" s="96"/>
      <c r="HTP96" s="96"/>
      <c r="HTQ96" s="96"/>
      <c r="HTR96" s="96"/>
      <c r="HTS96" s="96"/>
      <c r="HTT96" s="96"/>
      <c r="HTU96" s="96"/>
      <c r="HTV96" s="96"/>
      <c r="HTW96" s="96"/>
      <c r="HTX96" s="96"/>
      <c r="HTY96" s="96"/>
      <c r="HTZ96" s="96"/>
      <c r="HUA96" s="96"/>
      <c r="HUB96" s="96"/>
      <c r="HUC96" s="96"/>
      <c r="HUD96" s="96"/>
      <c r="HUE96" s="96"/>
      <c r="HUF96" s="96"/>
      <c r="HUG96" s="96"/>
      <c r="HUH96" s="96"/>
      <c r="HUI96" s="96"/>
      <c r="HUJ96" s="96"/>
      <c r="HUK96" s="96"/>
      <c r="HUL96" s="96"/>
      <c r="HUM96" s="96"/>
      <c r="HUN96" s="96"/>
      <c r="HUO96" s="96"/>
      <c r="HUP96" s="96"/>
      <c r="HUQ96" s="96"/>
      <c r="HUR96" s="96"/>
      <c r="HUS96" s="96"/>
      <c r="HUT96" s="96"/>
      <c r="HUU96" s="96"/>
      <c r="HUV96" s="96"/>
      <c r="HUW96" s="96"/>
      <c r="HUX96" s="96"/>
      <c r="HUY96" s="96"/>
      <c r="HUZ96" s="96"/>
      <c r="HVA96" s="96"/>
      <c r="HVB96" s="96"/>
      <c r="HVC96" s="96"/>
      <c r="HVD96" s="96"/>
      <c r="HVE96" s="96"/>
      <c r="HVF96" s="96"/>
      <c r="HVG96" s="96"/>
      <c r="HVH96" s="96"/>
      <c r="HVI96" s="96"/>
      <c r="HVJ96" s="96"/>
      <c r="HVK96" s="96"/>
      <c r="HVL96" s="96"/>
      <c r="HVM96" s="96"/>
      <c r="HVN96" s="96"/>
      <c r="HVO96" s="96"/>
      <c r="HVP96" s="96"/>
      <c r="HVQ96" s="96"/>
      <c r="HVR96" s="96"/>
      <c r="HVS96" s="96"/>
      <c r="HVT96" s="96"/>
      <c r="HVU96" s="96"/>
      <c r="HVV96" s="96"/>
      <c r="HVW96" s="96"/>
      <c r="HVX96" s="96"/>
      <c r="HVY96" s="96"/>
      <c r="HVZ96" s="96"/>
      <c r="HWA96" s="96"/>
      <c r="HWB96" s="96"/>
      <c r="HWC96" s="96"/>
      <c r="HWD96" s="96"/>
      <c r="HWE96" s="96"/>
      <c r="HWF96" s="96"/>
      <c r="HWG96" s="96"/>
      <c r="HWH96" s="96"/>
      <c r="HWI96" s="96"/>
      <c r="HWJ96" s="96"/>
      <c r="HWK96" s="96"/>
      <c r="HWL96" s="96"/>
      <c r="HWM96" s="96"/>
      <c r="HWN96" s="96"/>
      <c r="HWO96" s="96"/>
      <c r="HWP96" s="96"/>
      <c r="HWQ96" s="96"/>
      <c r="HWR96" s="96"/>
      <c r="HWS96" s="96"/>
      <c r="HWT96" s="96"/>
      <c r="HWU96" s="96"/>
      <c r="HWV96" s="96"/>
      <c r="HWW96" s="96"/>
      <c r="HWX96" s="96"/>
      <c r="HWY96" s="96"/>
      <c r="HWZ96" s="96"/>
      <c r="HXA96" s="96"/>
      <c r="HXB96" s="96"/>
      <c r="HXC96" s="96"/>
      <c r="HXD96" s="96"/>
      <c r="HXE96" s="96"/>
      <c r="HXF96" s="96"/>
      <c r="HXG96" s="96"/>
      <c r="HXH96" s="96"/>
      <c r="HXI96" s="96"/>
      <c r="HXJ96" s="96"/>
      <c r="HXK96" s="96"/>
      <c r="HXL96" s="96"/>
      <c r="HXM96" s="96"/>
      <c r="HXN96" s="96"/>
      <c r="HXO96" s="96"/>
      <c r="HXP96" s="96"/>
      <c r="HXQ96" s="96"/>
      <c r="HXR96" s="96"/>
      <c r="HXS96" s="96"/>
      <c r="HXT96" s="96"/>
      <c r="HXU96" s="96"/>
      <c r="HXV96" s="96"/>
      <c r="HXW96" s="96"/>
      <c r="HXX96" s="96"/>
      <c r="HXY96" s="96"/>
      <c r="HXZ96" s="96"/>
      <c r="HYA96" s="96"/>
      <c r="HYB96" s="96"/>
      <c r="HYC96" s="96"/>
      <c r="HYD96" s="96"/>
      <c r="HYE96" s="96"/>
      <c r="HYF96" s="96"/>
      <c r="HYG96" s="96"/>
      <c r="HYH96" s="96"/>
      <c r="HYI96" s="96"/>
      <c r="HYJ96" s="96"/>
      <c r="HYK96" s="96"/>
      <c r="HYL96" s="96"/>
      <c r="HYM96" s="96"/>
      <c r="HYN96" s="96"/>
      <c r="HYO96" s="96"/>
      <c r="HYP96" s="96"/>
      <c r="HYQ96" s="96"/>
      <c r="HYR96" s="96"/>
      <c r="HYS96" s="96"/>
      <c r="HYT96" s="96"/>
      <c r="HYU96" s="96"/>
      <c r="HYV96" s="96"/>
      <c r="HYW96" s="96"/>
      <c r="HYX96" s="96"/>
      <c r="HYY96" s="96"/>
      <c r="HYZ96" s="96"/>
      <c r="HZA96" s="96"/>
      <c r="HZB96" s="96"/>
      <c r="HZC96" s="96"/>
      <c r="HZD96" s="96"/>
      <c r="HZE96" s="96"/>
      <c r="HZF96" s="96"/>
      <c r="HZG96" s="96"/>
      <c r="HZH96" s="96"/>
      <c r="HZI96" s="96"/>
      <c r="HZJ96" s="96"/>
      <c r="HZK96" s="96"/>
      <c r="HZL96" s="96"/>
      <c r="HZM96" s="96"/>
      <c r="HZN96" s="96"/>
      <c r="HZO96" s="96"/>
      <c r="HZP96" s="96"/>
      <c r="HZQ96" s="96"/>
      <c r="HZR96" s="96"/>
      <c r="HZS96" s="96"/>
      <c r="HZT96" s="96"/>
      <c r="HZU96" s="96"/>
      <c r="HZV96" s="96"/>
      <c r="HZW96" s="96"/>
      <c r="HZX96" s="96"/>
      <c r="HZY96" s="96"/>
      <c r="HZZ96" s="96"/>
      <c r="IAA96" s="96"/>
      <c r="IAB96" s="96"/>
      <c r="IAC96" s="96"/>
      <c r="IAD96" s="96"/>
      <c r="IAE96" s="96"/>
      <c r="IAF96" s="96"/>
      <c r="IAG96" s="96"/>
      <c r="IAH96" s="96"/>
      <c r="IAI96" s="96"/>
      <c r="IAJ96" s="96"/>
      <c r="IAK96" s="96"/>
      <c r="IAL96" s="96"/>
      <c r="IAM96" s="96"/>
      <c r="IAN96" s="96"/>
      <c r="IAO96" s="96"/>
      <c r="IAP96" s="96"/>
      <c r="IAQ96" s="96"/>
      <c r="IAR96" s="96"/>
      <c r="IAS96" s="96"/>
      <c r="IAT96" s="96"/>
      <c r="IAU96" s="96"/>
      <c r="IAV96" s="96"/>
      <c r="IAW96" s="96"/>
      <c r="IAX96" s="96"/>
      <c r="IAY96" s="96"/>
      <c r="IAZ96" s="96"/>
      <c r="IBA96" s="96"/>
      <c r="IBB96" s="96"/>
      <c r="IBC96" s="96"/>
      <c r="IBD96" s="96"/>
      <c r="IBE96" s="96"/>
      <c r="IBF96" s="96"/>
      <c r="IBG96" s="96"/>
      <c r="IBH96" s="96"/>
      <c r="IBI96" s="96"/>
      <c r="IBJ96" s="96"/>
      <c r="IBK96" s="96"/>
      <c r="IBL96" s="96"/>
      <c r="IBM96" s="96"/>
      <c r="IBN96" s="96"/>
      <c r="IBO96" s="96"/>
      <c r="IBP96" s="96"/>
      <c r="IBQ96" s="96"/>
      <c r="IBR96" s="96"/>
      <c r="IBS96" s="96"/>
      <c r="IBT96" s="96"/>
      <c r="IBU96" s="96"/>
      <c r="IBV96" s="96"/>
      <c r="IBW96" s="96"/>
      <c r="IBX96" s="96"/>
      <c r="IBY96" s="96"/>
      <c r="IBZ96" s="96"/>
      <c r="ICA96" s="96"/>
      <c r="ICB96" s="96"/>
      <c r="ICC96" s="96"/>
      <c r="ICD96" s="96"/>
      <c r="ICE96" s="96"/>
      <c r="ICF96" s="96"/>
      <c r="ICG96" s="96"/>
      <c r="ICH96" s="96"/>
      <c r="ICI96" s="96"/>
      <c r="ICJ96" s="96"/>
      <c r="ICK96" s="96"/>
      <c r="ICL96" s="96"/>
      <c r="ICM96" s="96"/>
      <c r="ICN96" s="96"/>
      <c r="ICO96" s="96"/>
      <c r="ICP96" s="96"/>
      <c r="ICQ96" s="96"/>
      <c r="ICR96" s="96"/>
      <c r="ICS96" s="96"/>
      <c r="ICT96" s="96"/>
      <c r="ICU96" s="96"/>
      <c r="ICV96" s="96"/>
      <c r="ICW96" s="96"/>
      <c r="ICX96" s="96"/>
      <c r="ICY96" s="96"/>
      <c r="ICZ96" s="96"/>
      <c r="IDA96" s="96"/>
      <c r="IDB96" s="96"/>
      <c r="IDC96" s="96"/>
      <c r="IDD96" s="96"/>
      <c r="IDE96" s="96"/>
      <c r="IDF96" s="96"/>
      <c r="IDG96" s="96"/>
      <c r="IDH96" s="96"/>
      <c r="IDI96" s="96"/>
      <c r="IDJ96" s="96"/>
      <c r="IDK96" s="96"/>
      <c r="IDL96" s="96"/>
      <c r="IDM96" s="96"/>
      <c r="IDN96" s="96"/>
      <c r="IDO96" s="96"/>
      <c r="IDP96" s="96"/>
      <c r="IDQ96" s="96"/>
      <c r="IDR96" s="96"/>
      <c r="IDS96" s="96"/>
      <c r="IDT96" s="96"/>
      <c r="IDU96" s="96"/>
      <c r="IDV96" s="96"/>
      <c r="IDW96" s="96"/>
      <c r="IDX96" s="96"/>
      <c r="IDY96" s="96"/>
      <c r="IDZ96" s="96"/>
      <c r="IEA96" s="96"/>
      <c r="IEB96" s="96"/>
      <c r="IEC96" s="96"/>
      <c r="IED96" s="96"/>
      <c r="IEE96" s="96"/>
      <c r="IEF96" s="96"/>
      <c r="IEG96" s="96"/>
      <c r="IEH96" s="96"/>
      <c r="IEI96" s="96"/>
      <c r="IEJ96" s="96"/>
      <c r="IEK96" s="96"/>
      <c r="IEL96" s="96"/>
      <c r="IEM96" s="96"/>
      <c r="IEN96" s="96"/>
      <c r="IEO96" s="96"/>
      <c r="IEP96" s="96"/>
      <c r="IEQ96" s="96"/>
      <c r="IER96" s="96"/>
      <c r="IES96" s="96"/>
      <c r="IET96" s="96"/>
      <c r="IEU96" s="96"/>
      <c r="IEV96" s="96"/>
      <c r="IEW96" s="96"/>
      <c r="IEX96" s="96"/>
      <c r="IEY96" s="96"/>
      <c r="IEZ96" s="96"/>
      <c r="IFA96" s="96"/>
      <c r="IFB96" s="96"/>
      <c r="IFC96" s="96"/>
      <c r="IFD96" s="96"/>
      <c r="IFE96" s="96"/>
      <c r="IFF96" s="96"/>
      <c r="IFG96" s="96"/>
      <c r="IFH96" s="96"/>
      <c r="IFI96" s="96"/>
      <c r="IFJ96" s="96"/>
      <c r="IFK96" s="96"/>
      <c r="IFL96" s="96"/>
      <c r="IFM96" s="96"/>
      <c r="IFN96" s="96"/>
      <c r="IFO96" s="96"/>
      <c r="IFP96" s="96"/>
      <c r="IFQ96" s="96"/>
      <c r="IFR96" s="96"/>
      <c r="IFS96" s="96"/>
      <c r="IFT96" s="96"/>
      <c r="IFU96" s="96"/>
      <c r="IFV96" s="96"/>
      <c r="IFW96" s="96"/>
      <c r="IFX96" s="96"/>
      <c r="IFY96" s="96"/>
      <c r="IFZ96" s="96"/>
      <c r="IGA96" s="96"/>
      <c r="IGB96" s="96"/>
      <c r="IGC96" s="96"/>
      <c r="IGD96" s="96"/>
      <c r="IGE96" s="96"/>
      <c r="IGF96" s="96"/>
      <c r="IGG96" s="96"/>
      <c r="IGH96" s="96"/>
      <c r="IGI96" s="96"/>
      <c r="IGJ96" s="96"/>
      <c r="IGK96" s="96"/>
      <c r="IGL96" s="96"/>
      <c r="IGM96" s="96"/>
      <c r="IGN96" s="96"/>
      <c r="IGO96" s="96"/>
      <c r="IGP96" s="96"/>
      <c r="IGQ96" s="96"/>
      <c r="IGR96" s="96"/>
      <c r="IGS96" s="96"/>
      <c r="IGT96" s="96"/>
      <c r="IGU96" s="96"/>
      <c r="IGV96" s="96"/>
      <c r="IGW96" s="96"/>
      <c r="IGX96" s="96"/>
      <c r="IGY96" s="96"/>
      <c r="IGZ96" s="96"/>
      <c r="IHA96" s="96"/>
      <c r="IHB96" s="96"/>
      <c r="IHC96" s="96"/>
      <c r="IHD96" s="96"/>
      <c r="IHE96" s="96"/>
      <c r="IHF96" s="96"/>
      <c r="IHG96" s="96"/>
      <c r="IHH96" s="96"/>
      <c r="IHI96" s="96"/>
      <c r="IHJ96" s="96"/>
      <c r="IHK96" s="96"/>
      <c r="IHL96" s="96"/>
      <c r="IHM96" s="96"/>
      <c r="IHN96" s="96"/>
      <c r="IHO96" s="96"/>
      <c r="IHP96" s="96"/>
      <c r="IHQ96" s="96"/>
      <c r="IHR96" s="96"/>
      <c r="IHS96" s="96"/>
      <c r="IHT96" s="96"/>
      <c r="IHU96" s="96"/>
      <c r="IHV96" s="96"/>
      <c r="IHW96" s="96"/>
      <c r="IHX96" s="96"/>
      <c r="IHY96" s="96"/>
      <c r="IHZ96" s="96"/>
      <c r="IIA96" s="96"/>
      <c r="IIB96" s="96"/>
      <c r="IIC96" s="96"/>
      <c r="IID96" s="96"/>
      <c r="IIE96" s="96"/>
      <c r="IIF96" s="96"/>
      <c r="IIG96" s="96"/>
      <c r="IIH96" s="96"/>
      <c r="III96" s="96"/>
      <c r="IIJ96" s="96"/>
      <c r="IIK96" s="96"/>
      <c r="IIL96" s="96"/>
      <c r="IIM96" s="96"/>
      <c r="IIN96" s="96"/>
      <c r="IIO96" s="96"/>
      <c r="IIP96" s="96"/>
      <c r="IIQ96" s="96"/>
      <c r="IIR96" s="96"/>
      <c r="IIS96" s="96"/>
      <c r="IIT96" s="96"/>
      <c r="IIU96" s="96"/>
      <c r="IIV96" s="96"/>
      <c r="IIW96" s="96"/>
      <c r="IIX96" s="96"/>
      <c r="IIY96" s="96"/>
      <c r="IIZ96" s="96"/>
      <c r="IJA96" s="96"/>
      <c r="IJB96" s="96"/>
      <c r="IJC96" s="96"/>
      <c r="IJD96" s="96"/>
      <c r="IJE96" s="96"/>
      <c r="IJF96" s="96"/>
      <c r="IJG96" s="96"/>
      <c r="IJH96" s="96"/>
      <c r="IJI96" s="96"/>
      <c r="IJJ96" s="96"/>
      <c r="IJK96" s="96"/>
      <c r="IJL96" s="96"/>
      <c r="IJM96" s="96"/>
      <c r="IJN96" s="96"/>
      <c r="IJO96" s="96"/>
      <c r="IJP96" s="96"/>
      <c r="IJQ96" s="96"/>
      <c r="IJR96" s="96"/>
      <c r="IJS96" s="96"/>
      <c r="IJT96" s="96"/>
      <c r="IJU96" s="96"/>
      <c r="IJV96" s="96"/>
      <c r="IJW96" s="96"/>
      <c r="IJX96" s="96"/>
      <c r="IJY96" s="96"/>
      <c r="IJZ96" s="96"/>
      <c r="IKA96" s="96"/>
      <c r="IKB96" s="96"/>
      <c r="IKC96" s="96"/>
      <c r="IKD96" s="96"/>
      <c r="IKE96" s="96"/>
      <c r="IKF96" s="96"/>
      <c r="IKG96" s="96"/>
      <c r="IKH96" s="96"/>
      <c r="IKI96" s="96"/>
      <c r="IKJ96" s="96"/>
      <c r="IKK96" s="96"/>
      <c r="IKL96" s="96"/>
      <c r="IKM96" s="96"/>
      <c r="IKN96" s="96"/>
      <c r="IKO96" s="96"/>
      <c r="IKP96" s="96"/>
      <c r="IKQ96" s="96"/>
      <c r="IKR96" s="96"/>
      <c r="IKS96" s="96"/>
      <c r="IKT96" s="96"/>
      <c r="IKU96" s="96"/>
      <c r="IKV96" s="96"/>
      <c r="IKW96" s="96"/>
      <c r="IKX96" s="96"/>
      <c r="IKY96" s="96"/>
      <c r="IKZ96" s="96"/>
      <c r="ILA96" s="96"/>
      <c r="ILB96" s="96"/>
      <c r="ILC96" s="96"/>
      <c r="ILD96" s="96"/>
      <c r="ILE96" s="96"/>
      <c r="ILF96" s="96"/>
      <c r="ILG96" s="96"/>
      <c r="ILH96" s="96"/>
      <c r="ILI96" s="96"/>
      <c r="ILJ96" s="96"/>
      <c r="ILK96" s="96"/>
      <c r="ILL96" s="96"/>
      <c r="ILM96" s="96"/>
      <c r="ILN96" s="96"/>
      <c r="ILO96" s="96"/>
      <c r="ILP96" s="96"/>
      <c r="ILQ96" s="96"/>
      <c r="ILR96" s="96"/>
      <c r="ILS96" s="96"/>
      <c r="ILT96" s="96"/>
      <c r="ILU96" s="96"/>
      <c r="ILV96" s="96"/>
      <c r="ILW96" s="96"/>
      <c r="ILX96" s="96"/>
      <c r="ILY96" s="96"/>
      <c r="ILZ96" s="96"/>
      <c r="IMA96" s="96"/>
      <c r="IMB96" s="96"/>
      <c r="IMC96" s="96"/>
      <c r="IMD96" s="96"/>
      <c r="IME96" s="96"/>
      <c r="IMF96" s="96"/>
      <c r="IMG96" s="96"/>
      <c r="IMH96" s="96"/>
      <c r="IMI96" s="96"/>
      <c r="IMJ96" s="96"/>
      <c r="IMK96" s="96"/>
      <c r="IML96" s="96"/>
      <c r="IMM96" s="96"/>
      <c r="IMN96" s="96"/>
      <c r="IMO96" s="96"/>
      <c r="IMP96" s="96"/>
      <c r="IMQ96" s="96"/>
      <c r="IMR96" s="96"/>
      <c r="IMS96" s="96"/>
      <c r="IMT96" s="96"/>
      <c r="IMU96" s="96"/>
      <c r="IMV96" s="96"/>
      <c r="IMW96" s="96"/>
      <c r="IMX96" s="96"/>
      <c r="IMY96" s="96"/>
      <c r="IMZ96" s="96"/>
      <c r="INA96" s="96"/>
      <c r="INB96" s="96"/>
      <c r="INC96" s="96"/>
      <c r="IND96" s="96"/>
      <c r="INE96" s="96"/>
      <c r="INF96" s="96"/>
      <c r="ING96" s="96"/>
      <c r="INH96" s="96"/>
      <c r="INI96" s="96"/>
      <c r="INJ96" s="96"/>
      <c r="INK96" s="96"/>
      <c r="INL96" s="96"/>
      <c r="INM96" s="96"/>
      <c r="INN96" s="96"/>
      <c r="INO96" s="96"/>
      <c r="INP96" s="96"/>
      <c r="INQ96" s="96"/>
      <c r="INR96" s="96"/>
      <c r="INS96" s="96"/>
      <c r="INT96" s="96"/>
      <c r="INU96" s="96"/>
      <c r="INV96" s="96"/>
      <c r="INW96" s="96"/>
      <c r="INX96" s="96"/>
      <c r="INY96" s="96"/>
      <c r="INZ96" s="96"/>
      <c r="IOA96" s="96"/>
      <c r="IOB96" s="96"/>
      <c r="IOC96" s="96"/>
      <c r="IOD96" s="96"/>
      <c r="IOE96" s="96"/>
      <c r="IOF96" s="96"/>
      <c r="IOG96" s="96"/>
      <c r="IOH96" s="96"/>
      <c r="IOI96" s="96"/>
      <c r="IOJ96" s="96"/>
      <c r="IOK96" s="96"/>
      <c r="IOL96" s="96"/>
      <c r="IOM96" s="96"/>
      <c r="ION96" s="96"/>
      <c r="IOO96" s="96"/>
      <c r="IOP96" s="96"/>
      <c r="IOQ96" s="96"/>
      <c r="IOR96" s="96"/>
      <c r="IOS96" s="96"/>
      <c r="IOT96" s="96"/>
      <c r="IOU96" s="96"/>
      <c r="IOV96" s="96"/>
      <c r="IOW96" s="96"/>
      <c r="IOX96" s="96"/>
      <c r="IOY96" s="96"/>
      <c r="IOZ96" s="96"/>
      <c r="IPA96" s="96"/>
      <c r="IPB96" s="96"/>
      <c r="IPC96" s="96"/>
      <c r="IPD96" s="96"/>
      <c r="IPE96" s="96"/>
      <c r="IPF96" s="96"/>
      <c r="IPG96" s="96"/>
      <c r="IPH96" s="96"/>
      <c r="IPI96" s="96"/>
      <c r="IPJ96" s="96"/>
      <c r="IPK96" s="96"/>
      <c r="IPL96" s="96"/>
      <c r="IPM96" s="96"/>
      <c r="IPN96" s="96"/>
      <c r="IPO96" s="96"/>
      <c r="IPP96" s="96"/>
      <c r="IPQ96" s="96"/>
      <c r="IPR96" s="96"/>
      <c r="IPS96" s="96"/>
      <c r="IPT96" s="96"/>
      <c r="IPU96" s="96"/>
      <c r="IPV96" s="96"/>
      <c r="IPW96" s="96"/>
      <c r="IPX96" s="96"/>
      <c r="IPY96" s="96"/>
      <c r="IPZ96" s="96"/>
      <c r="IQA96" s="96"/>
      <c r="IQB96" s="96"/>
      <c r="IQC96" s="96"/>
      <c r="IQD96" s="96"/>
      <c r="IQE96" s="96"/>
      <c r="IQF96" s="96"/>
      <c r="IQG96" s="96"/>
      <c r="IQH96" s="96"/>
      <c r="IQI96" s="96"/>
      <c r="IQJ96" s="96"/>
      <c r="IQK96" s="96"/>
      <c r="IQL96" s="96"/>
      <c r="IQM96" s="96"/>
      <c r="IQN96" s="96"/>
      <c r="IQO96" s="96"/>
      <c r="IQP96" s="96"/>
      <c r="IQQ96" s="96"/>
      <c r="IQR96" s="96"/>
      <c r="IQS96" s="96"/>
      <c r="IQT96" s="96"/>
      <c r="IQU96" s="96"/>
      <c r="IQV96" s="96"/>
      <c r="IQW96" s="96"/>
      <c r="IQX96" s="96"/>
      <c r="IQY96" s="96"/>
      <c r="IQZ96" s="96"/>
      <c r="IRA96" s="96"/>
      <c r="IRB96" s="96"/>
      <c r="IRC96" s="96"/>
      <c r="IRD96" s="96"/>
      <c r="IRE96" s="96"/>
      <c r="IRF96" s="96"/>
      <c r="IRG96" s="96"/>
      <c r="IRH96" s="96"/>
      <c r="IRI96" s="96"/>
      <c r="IRJ96" s="96"/>
      <c r="IRK96" s="96"/>
      <c r="IRL96" s="96"/>
      <c r="IRM96" s="96"/>
      <c r="IRN96" s="96"/>
      <c r="IRO96" s="96"/>
      <c r="IRP96" s="96"/>
      <c r="IRQ96" s="96"/>
      <c r="IRR96" s="96"/>
      <c r="IRS96" s="96"/>
      <c r="IRT96" s="96"/>
      <c r="IRU96" s="96"/>
      <c r="IRV96" s="96"/>
      <c r="IRW96" s="96"/>
      <c r="IRX96" s="96"/>
      <c r="IRY96" s="96"/>
      <c r="IRZ96" s="96"/>
      <c r="ISA96" s="96"/>
      <c r="ISB96" s="96"/>
      <c r="ISC96" s="96"/>
      <c r="ISD96" s="96"/>
      <c r="ISE96" s="96"/>
      <c r="ISF96" s="96"/>
      <c r="ISG96" s="96"/>
      <c r="ISH96" s="96"/>
      <c r="ISI96" s="96"/>
      <c r="ISJ96" s="96"/>
      <c r="ISK96" s="96"/>
      <c r="ISL96" s="96"/>
      <c r="ISM96" s="96"/>
      <c r="ISN96" s="96"/>
      <c r="ISO96" s="96"/>
      <c r="ISP96" s="96"/>
      <c r="ISQ96" s="96"/>
      <c r="ISR96" s="96"/>
      <c r="ISS96" s="96"/>
      <c r="IST96" s="96"/>
      <c r="ISU96" s="96"/>
      <c r="ISV96" s="96"/>
      <c r="ISW96" s="96"/>
      <c r="ISX96" s="96"/>
      <c r="ISY96" s="96"/>
      <c r="ISZ96" s="96"/>
      <c r="ITA96" s="96"/>
      <c r="ITB96" s="96"/>
      <c r="ITC96" s="96"/>
      <c r="ITD96" s="96"/>
      <c r="ITE96" s="96"/>
      <c r="ITF96" s="96"/>
      <c r="ITG96" s="96"/>
      <c r="ITH96" s="96"/>
      <c r="ITI96" s="96"/>
      <c r="ITJ96" s="96"/>
      <c r="ITK96" s="96"/>
      <c r="ITL96" s="96"/>
      <c r="ITM96" s="96"/>
      <c r="ITN96" s="96"/>
      <c r="ITO96" s="96"/>
      <c r="ITP96" s="96"/>
      <c r="ITQ96" s="96"/>
      <c r="ITR96" s="96"/>
      <c r="ITS96" s="96"/>
      <c r="ITT96" s="96"/>
      <c r="ITU96" s="96"/>
      <c r="ITV96" s="96"/>
      <c r="ITW96" s="96"/>
      <c r="ITX96" s="96"/>
      <c r="ITY96" s="96"/>
      <c r="ITZ96" s="96"/>
      <c r="IUA96" s="96"/>
      <c r="IUB96" s="96"/>
      <c r="IUC96" s="96"/>
      <c r="IUD96" s="96"/>
      <c r="IUE96" s="96"/>
      <c r="IUF96" s="96"/>
      <c r="IUG96" s="96"/>
      <c r="IUH96" s="96"/>
      <c r="IUI96" s="96"/>
      <c r="IUJ96" s="96"/>
      <c r="IUK96" s="96"/>
      <c r="IUL96" s="96"/>
      <c r="IUM96" s="96"/>
      <c r="IUN96" s="96"/>
      <c r="IUO96" s="96"/>
      <c r="IUP96" s="96"/>
      <c r="IUQ96" s="96"/>
      <c r="IUR96" s="96"/>
      <c r="IUS96" s="96"/>
      <c r="IUT96" s="96"/>
      <c r="IUU96" s="96"/>
      <c r="IUV96" s="96"/>
      <c r="IUW96" s="96"/>
      <c r="IUX96" s="96"/>
      <c r="IUY96" s="96"/>
      <c r="IUZ96" s="96"/>
      <c r="IVA96" s="96"/>
      <c r="IVB96" s="96"/>
      <c r="IVC96" s="96"/>
      <c r="IVD96" s="96"/>
      <c r="IVE96" s="96"/>
      <c r="IVF96" s="96"/>
      <c r="IVG96" s="96"/>
      <c r="IVH96" s="96"/>
      <c r="IVI96" s="96"/>
      <c r="IVJ96" s="96"/>
      <c r="IVK96" s="96"/>
      <c r="IVL96" s="96"/>
      <c r="IVM96" s="96"/>
      <c r="IVN96" s="96"/>
      <c r="IVO96" s="96"/>
      <c r="IVP96" s="96"/>
      <c r="IVQ96" s="96"/>
      <c r="IVR96" s="96"/>
      <c r="IVS96" s="96"/>
      <c r="IVT96" s="96"/>
      <c r="IVU96" s="96"/>
      <c r="IVV96" s="96"/>
      <c r="IVW96" s="96"/>
      <c r="IVX96" s="96"/>
      <c r="IVY96" s="96"/>
      <c r="IVZ96" s="96"/>
      <c r="IWA96" s="96"/>
      <c r="IWB96" s="96"/>
      <c r="IWC96" s="96"/>
      <c r="IWD96" s="96"/>
      <c r="IWE96" s="96"/>
      <c r="IWF96" s="96"/>
      <c r="IWG96" s="96"/>
      <c r="IWH96" s="96"/>
      <c r="IWI96" s="96"/>
      <c r="IWJ96" s="96"/>
      <c r="IWK96" s="96"/>
      <c r="IWL96" s="96"/>
      <c r="IWM96" s="96"/>
      <c r="IWN96" s="96"/>
      <c r="IWO96" s="96"/>
      <c r="IWP96" s="96"/>
      <c r="IWQ96" s="96"/>
      <c r="IWR96" s="96"/>
      <c r="IWS96" s="96"/>
      <c r="IWT96" s="96"/>
      <c r="IWU96" s="96"/>
      <c r="IWV96" s="96"/>
      <c r="IWW96" s="96"/>
      <c r="IWX96" s="96"/>
      <c r="IWY96" s="96"/>
      <c r="IWZ96" s="96"/>
      <c r="IXA96" s="96"/>
      <c r="IXB96" s="96"/>
      <c r="IXC96" s="96"/>
      <c r="IXD96" s="96"/>
      <c r="IXE96" s="96"/>
      <c r="IXF96" s="96"/>
      <c r="IXG96" s="96"/>
      <c r="IXH96" s="96"/>
      <c r="IXI96" s="96"/>
      <c r="IXJ96" s="96"/>
      <c r="IXK96" s="96"/>
      <c r="IXL96" s="96"/>
      <c r="IXM96" s="96"/>
      <c r="IXN96" s="96"/>
      <c r="IXO96" s="96"/>
      <c r="IXP96" s="96"/>
      <c r="IXQ96" s="96"/>
      <c r="IXR96" s="96"/>
      <c r="IXS96" s="96"/>
      <c r="IXT96" s="96"/>
      <c r="IXU96" s="96"/>
      <c r="IXV96" s="96"/>
      <c r="IXW96" s="96"/>
      <c r="IXX96" s="96"/>
      <c r="IXY96" s="96"/>
      <c r="IXZ96" s="96"/>
      <c r="IYA96" s="96"/>
      <c r="IYB96" s="96"/>
      <c r="IYC96" s="96"/>
      <c r="IYD96" s="96"/>
      <c r="IYE96" s="96"/>
      <c r="IYF96" s="96"/>
      <c r="IYG96" s="96"/>
      <c r="IYH96" s="96"/>
      <c r="IYI96" s="96"/>
      <c r="IYJ96" s="96"/>
      <c r="IYK96" s="96"/>
      <c r="IYL96" s="96"/>
      <c r="IYM96" s="96"/>
      <c r="IYN96" s="96"/>
      <c r="IYO96" s="96"/>
      <c r="IYP96" s="96"/>
      <c r="IYQ96" s="96"/>
      <c r="IYR96" s="96"/>
      <c r="IYS96" s="96"/>
      <c r="IYT96" s="96"/>
      <c r="IYU96" s="96"/>
      <c r="IYV96" s="96"/>
      <c r="IYW96" s="96"/>
      <c r="IYX96" s="96"/>
      <c r="IYY96" s="96"/>
      <c r="IYZ96" s="96"/>
      <c r="IZA96" s="96"/>
      <c r="IZB96" s="96"/>
      <c r="IZC96" s="96"/>
      <c r="IZD96" s="96"/>
      <c r="IZE96" s="96"/>
      <c r="IZF96" s="96"/>
      <c r="IZG96" s="96"/>
      <c r="IZH96" s="96"/>
      <c r="IZI96" s="96"/>
      <c r="IZJ96" s="96"/>
      <c r="IZK96" s="96"/>
      <c r="IZL96" s="96"/>
      <c r="IZM96" s="96"/>
      <c r="IZN96" s="96"/>
      <c r="IZO96" s="96"/>
      <c r="IZP96" s="96"/>
      <c r="IZQ96" s="96"/>
      <c r="IZR96" s="96"/>
      <c r="IZS96" s="96"/>
      <c r="IZT96" s="96"/>
      <c r="IZU96" s="96"/>
      <c r="IZV96" s="96"/>
      <c r="IZW96" s="96"/>
      <c r="IZX96" s="96"/>
      <c r="IZY96" s="96"/>
      <c r="IZZ96" s="96"/>
      <c r="JAA96" s="96"/>
      <c r="JAB96" s="96"/>
      <c r="JAC96" s="96"/>
      <c r="JAD96" s="96"/>
      <c r="JAE96" s="96"/>
      <c r="JAF96" s="96"/>
      <c r="JAG96" s="96"/>
      <c r="JAH96" s="96"/>
      <c r="JAI96" s="96"/>
      <c r="JAJ96" s="96"/>
      <c r="JAK96" s="96"/>
      <c r="JAL96" s="96"/>
      <c r="JAM96" s="96"/>
      <c r="JAN96" s="96"/>
      <c r="JAO96" s="96"/>
      <c r="JAP96" s="96"/>
      <c r="JAQ96" s="96"/>
      <c r="JAR96" s="96"/>
      <c r="JAS96" s="96"/>
      <c r="JAT96" s="96"/>
      <c r="JAU96" s="96"/>
      <c r="JAV96" s="96"/>
      <c r="JAW96" s="96"/>
      <c r="JAX96" s="96"/>
      <c r="JAY96" s="96"/>
      <c r="JAZ96" s="96"/>
      <c r="JBA96" s="96"/>
      <c r="JBB96" s="96"/>
      <c r="JBC96" s="96"/>
      <c r="JBD96" s="96"/>
      <c r="JBE96" s="96"/>
      <c r="JBF96" s="96"/>
      <c r="JBG96" s="96"/>
      <c r="JBH96" s="96"/>
      <c r="JBI96" s="96"/>
      <c r="JBJ96" s="96"/>
      <c r="JBK96" s="96"/>
      <c r="JBL96" s="96"/>
      <c r="JBM96" s="96"/>
      <c r="JBN96" s="96"/>
      <c r="JBO96" s="96"/>
      <c r="JBP96" s="96"/>
      <c r="JBQ96" s="96"/>
      <c r="JBR96" s="96"/>
      <c r="JBS96" s="96"/>
      <c r="JBT96" s="96"/>
      <c r="JBU96" s="96"/>
      <c r="JBV96" s="96"/>
      <c r="JBW96" s="96"/>
      <c r="JBX96" s="96"/>
      <c r="JBY96" s="96"/>
      <c r="JBZ96" s="96"/>
      <c r="JCA96" s="96"/>
      <c r="JCB96" s="96"/>
      <c r="JCC96" s="96"/>
      <c r="JCD96" s="96"/>
      <c r="JCE96" s="96"/>
      <c r="JCF96" s="96"/>
      <c r="JCG96" s="96"/>
      <c r="JCH96" s="96"/>
      <c r="JCI96" s="96"/>
      <c r="JCJ96" s="96"/>
      <c r="JCK96" s="96"/>
      <c r="JCL96" s="96"/>
      <c r="JCM96" s="96"/>
      <c r="JCN96" s="96"/>
      <c r="JCO96" s="96"/>
      <c r="JCP96" s="96"/>
      <c r="JCQ96" s="96"/>
      <c r="JCR96" s="96"/>
      <c r="JCS96" s="96"/>
      <c r="JCT96" s="96"/>
      <c r="JCU96" s="96"/>
      <c r="JCV96" s="96"/>
      <c r="JCW96" s="96"/>
      <c r="JCX96" s="96"/>
      <c r="JCY96" s="96"/>
      <c r="JCZ96" s="96"/>
      <c r="JDA96" s="96"/>
      <c r="JDB96" s="96"/>
      <c r="JDC96" s="96"/>
      <c r="JDD96" s="96"/>
      <c r="JDE96" s="96"/>
      <c r="JDF96" s="96"/>
      <c r="JDG96" s="96"/>
      <c r="JDH96" s="96"/>
      <c r="JDI96" s="96"/>
      <c r="JDJ96" s="96"/>
      <c r="JDK96" s="96"/>
      <c r="JDL96" s="96"/>
      <c r="JDM96" s="96"/>
      <c r="JDN96" s="96"/>
      <c r="JDO96" s="96"/>
      <c r="JDP96" s="96"/>
      <c r="JDQ96" s="96"/>
      <c r="JDR96" s="96"/>
      <c r="JDS96" s="96"/>
      <c r="JDT96" s="96"/>
      <c r="JDU96" s="96"/>
      <c r="JDV96" s="96"/>
      <c r="JDW96" s="96"/>
      <c r="JDX96" s="96"/>
      <c r="JDY96" s="96"/>
      <c r="JDZ96" s="96"/>
      <c r="JEA96" s="96"/>
      <c r="JEB96" s="96"/>
      <c r="JEC96" s="96"/>
      <c r="JED96" s="96"/>
      <c r="JEE96" s="96"/>
      <c r="JEF96" s="96"/>
      <c r="JEG96" s="96"/>
      <c r="JEH96" s="96"/>
      <c r="JEI96" s="96"/>
      <c r="JEJ96" s="96"/>
      <c r="JEK96" s="96"/>
      <c r="JEL96" s="96"/>
      <c r="JEM96" s="96"/>
      <c r="JEN96" s="96"/>
      <c r="JEO96" s="96"/>
      <c r="JEP96" s="96"/>
      <c r="JEQ96" s="96"/>
      <c r="JER96" s="96"/>
      <c r="JES96" s="96"/>
      <c r="JET96" s="96"/>
      <c r="JEU96" s="96"/>
      <c r="JEV96" s="96"/>
      <c r="JEW96" s="96"/>
      <c r="JEX96" s="96"/>
      <c r="JEY96" s="96"/>
      <c r="JEZ96" s="96"/>
      <c r="JFA96" s="96"/>
      <c r="JFB96" s="96"/>
      <c r="JFC96" s="96"/>
      <c r="JFD96" s="96"/>
      <c r="JFE96" s="96"/>
      <c r="JFF96" s="96"/>
      <c r="JFG96" s="96"/>
      <c r="JFH96" s="96"/>
      <c r="JFI96" s="96"/>
      <c r="JFJ96" s="96"/>
      <c r="JFK96" s="96"/>
      <c r="JFL96" s="96"/>
      <c r="JFM96" s="96"/>
      <c r="JFN96" s="96"/>
      <c r="JFO96" s="96"/>
      <c r="JFP96" s="96"/>
      <c r="JFQ96" s="96"/>
      <c r="JFR96" s="96"/>
      <c r="JFS96" s="96"/>
      <c r="JFT96" s="96"/>
      <c r="JFU96" s="96"/>
      <c r="JFV96" s="96"/>
      <c r="JFW96" s="96"/>
      <c r="JFX96" s="96"/>
      <c r="JFY96" s="96"/>
      <c r="JFZ96" s="96"/>
      <c r="JGA96" s="96"/>
      <c r="JGB96" s="96"/>
      <c r="JGC96" s="96"/>
      <c r="JGD96" s="96"/>
      <c r="JGE96" s="96"/>
      <c r="JGF96" s="96"/>
      <c r="JGG96" s="96"/>
      <c r="JGH96" s="96"/>
      <c r="JGI96" s="96"/>
      <c r="JGJ96" s="96"/>
      <c r="JGK96" s="96"/>
      <c r="JGL96" s="96"/>
      <c r="JGM96" s="96"/>
      <c r="JGN96" s="96"/>
      <c r="JGO96" s="96"/>
      <c r="JGP96" s="96"/>
      <c r="JGQ96" s="96"/>
      <c r="JGR96" s="96"/>
      <c r="JGS96" s="96"/>
      <c r="JGT96" s="96"/>
      <c r="JGU96" s="96"/>
      <c r="JGV96" s="96"/>
      <c r="JGW96" s="96"/>
      <c r="JGX96" s="96"/>
      <c r="JGY96" s="96"/>
      <c r="JGZ96" s="96"/>
      <c r="JHA96" s="96"/>
      <c r="JHB96" s="96"/>
      <c r="JHC96" s="96"/>
      <c r="JHD96" s="96"/>
      <c r="JHE96" s="96"/>
      <c r="JHF96" s="96"/>
      <c r="JHG96" s="96"/>
      <c r="JHH96" s="96"/>
      <c r="JHI96" s="96"/>
      <c r="JHJ96" s="96"/>
      <c r="JHK96" s="96"/>
      <c r="JHL96" s="96"/>
      <c r="JHM96" s="96"/>
      <c r="JHN96" s="96"/>
      <c r="JHO96" s="96"/>
      <c r="JHP96" s="96"/>
      <c r="JHQ96" s="96"/>
      <c r="JHR96" s="96"/>
      <c r="JHS96" s="96"/>
      <c r="JHT96" s="96"/>
      <c r="JHU96" s="96"/>
      <c r="JHV96" s="96"/>
      <c r="JHW96" s="96"/>
      <c r="JHX96" s="96"/>
      <c r="JHY96" s="96"/>
      <c r="JHZ96" s="96"/>
      <c r="JIA96" s="96"/>
      <c r="JIB96" s="96"/>
      <c r="JIC96" s="96"/>
      <c r="JID96" s="96"/>
      <c r="JIE96" s="96"/>
      <c r="JIF96" s="96"/>
      <c r="JIG96" s="96"/>
      <c r="JIH96" s="96"/>
      <c r="JII96" s="96"/>
      <c r="JIJ96" s="96"/>
      <c r="JIK96" s="96"/>
      <c r="JIL96" s="96"/>
      <c r="JIM96" s="96"/>
      <c r="JIN96" s="96"/>
      <c r="JIO96" s="96"/>
      <c r="JIP96" s="96"/>
      <c r="JIQ96" s="96"/>
      <c r="JIR96" s="96"/>
      <c r="JIS96" s="96"/>
      <c r="JIT96" s="96"/>
      <c r="JIU96" s="96"/>
      <c r="JIV96" s="96"/>
      <c r="JIW96" s="96"/>
      <c r="JIX96" s="96"/>
      <c r="JIY96" s="96"/>
      <c r="JIZ96" s="96"/>
      <c r="JJA96" s="96"/>
      <c r="JJB96" s="96"/>
      <c r="JJC96" s="96"/>
      <c r="JJD96" s="96"/>
      <c r="JJE96" s="96"/>
      <c r="JJF96" s="96"/>
      <c r="JJG96" s="96"/>
      <c r="JJH96" s="96"/>
      <c r="JJI96" s="96"/>
      <c r="JJJ96" s="96"/>
      <c r="JJK96" s="96"/>
      <c r="JJL96" s="96"/>
      <c r="JJM96" s="96"/>
      <c r="JJN96" s="96"/>
      <c r="JJO96" s="96"/>
      <c r="JJP96" s="96"/>
      <c r="JJQ96" s="96"/>
      <c r="JJR96" s="96"/>
      <c r="JJS96" s="96"/>
      <c r="JJT96" s="96"/>
      <c r="JJU96" s="96"/>
      <c r="JJV96" s="96"/>
      <c r="JJW96" s="96"/>
      <c r="JJX96" s="96"/>
      <c r="JJY96" s="96"/>
      <c r="JJZ96" s="96"/>
      <c r="JKA96" s="96"/>
      <c r="JKB96" s="96"/>
      <c r="JKC96" s="96"/>
      <c r="JKD96" s="96"/>
      <c r="JKE96" s="96"/>
      <c r="JKF96" s="96"/>
      <c r="JKG96" s="96"/>
      <c r="JKH96" s="96"/>
      <c r="JKI96" s="96"/>
      <c r="JKJ96" s="96"/>
      <c r="JKK96" s="96"/>
      <c r="JKL96" s="96"/>
      <c r="JKM96" s="96"/>
      <c r="JKN96" s="96"/>
      <c r="JKO96" s="96"/>
      <c r="JKP96" s="96"/>
      <c r="JKQ96" s="96"/>
      <c r="JKR96" s="96"/>
      <c r="JKS96" s="96"/>
      <c r="JKT96" s="96"/>
      <c r="JKU96" s="96"/>
      <c r="JKV96" s="96"/>
      <c r="JKW96" s="96"/>
      <c r="JKX96" s="96"/>
      <c r="JKY96" s="96"/>
      <c r="JKZ96" s="96"/>
      <c r="JLA96" s="96"/>
      <c r="JLB96" s="96"/>
      <c r="JLC96" s="96"/>
      <c r="JLD96" s="96"/>
      <c r="JLE96" s="96"/>
      <c r="JLF96" s="96"/>
      <c r="JLG96" s="96"/>
      <c r="JLH96" s="96"/>
      <c r="JLI96" s="96"/>
      <c r="JLJ96" s="96"/>
      <c r="JLK96" s="96"/>
      <c r="JLL96" s="96"/>
      <c r="JLM96" s="96"/>
      <c r="JLN96" s="96"/>
      <c r="JLO96" s="96"/>
      <c r="JLP96" s="96"/>
      <c r="JLQ96" s="96"/>
      <c r="JLR96" s="96"/>
      <c r="JLS96" s="96"/>
      <c r="JLT96" s="96"/>
      <c r="JLU96" s="96"/>
      <c r="JLV96" s="96"/>
      <c r="JLW96" s="96"/>
      <c r="JLX96" s="96"/>
      <c r="JLY96" s="96"/>
      <c r="JLZ96" s="96"/>
      <c r="JMA96" s="96"/>
      <c r="JMB96" s="96"/>
      <c r="JMC96" s="96"/>
      <c r="JMD96" s="96"/>
      <c r="JME96" s="96"/>
      <c r="JMF96" s="96"/>
      <c r="JMG96" s="96"/>
      <c r="JMH96" s="96"/>
      <c r="JMI96" s="96"/>
      <c r="JMJ96" s="96"/>
      <c r="JMK96" s="96"/>
      <c r="JML96" s="96"/>
      <c r="JMM96" s="96"/>
      <c r="JMN96" s="96"/>
      <c r="JMO96" s="96"/>
      <c r="JMP96" s="96"/>
      <c r="JMQ96" s="96"/>
      <c r="JMR96" s="96"/>
      <c r="JMS96" s="96"/>
      <c r="JMT96" s="96"/>
      <c r="JMU96" s="96"/>
      <c r="JMV96" s="96"/>
      <c r="JMW96" s="96"/>
      <c r="JMX96" s="96"/>
      <c r="JMY96" s="96"/>
      <c r="JMZ96" s="96"/>
      <c r="JNA96" s="96"/>
      <c r="JNB96" s="96"/>
      <c r="JNC96" s="96"/>
      <c r="JND96" s="96"/>
      <c r="JNE96" s="96"/>
      <c r="JNF96" s="96"/>
      <c r="JNG96" s="96"/>
      <c r="JNH96" s="96"/>
      <c r="JNI96" s="96"/>
      <c r="JNJ96" s="96"/>
      <c r="JNK96" s="96"/>
      <c r="JNL96" s="96"/>
      <c r="JNM96" s="96"/>
      <c r="JNN96" s="96"/>
      <c r="JNO96" s="96"/>
      <c r="JNP96" s="96"/>
      <c r="JNQ96" s="96"/>
      <c r="JNR96" s="96"/>
      <c r="JNS96" s="96"/>
      <c r="JNT96" s="96"/>
      <c r="JNU96" s="96"/>
      <c r="JNV96" s="96"/>
      <c r="JNW96" s="96"/>
      <c r="JNX96" s="96"/>
      <c r="JNY96" s="96"/>
      <c r="JNZ96" s="96"/>
      <c r="JOA96" s="96"/>
      <c r="JOB96" s="96"/>
      <c r="JOC96" s="96"/>
      <c r="JOD96" s="96"/>
      <c r="JOE96" s="96"/>
      <c r="JOF96" s="96"/>
      <c r="JOG96" s="96"/>
      <c r="JOH96" s="96"/>
      <c r="JOI96" s="96"/>
      <c r="JOJ96" s="96"/>
      <c r="JOK96" s="96"/>
      <c r="JOL96" s="96"/>
      <c r="JOM96" s="96"/>
      <c r="JON96" s="96"/>
      <c r="JOO96" s="96"/>
      <c r="JOP96" s="96"/>
      <c r="JOQ96" s="96"/>
      <c r="JOR96" s="96"/>
      <c r="JOS96" s="96"/>
      <c r="JOT96" s="96"/>
      <c r="JOU96" s="96"/>
      <c r="JOV96" s="96"/>
      <c r="JOW96" s="96"/>
      <c r="JOX96" s="96"/>
      <c r="JOY96" s="96"/>
      <c r="JOZ96" s="96"/>
      <c r="JPA96" s="96"/>
      <c r="JPB96" s="96"/>
      <c r="JPC96" s="96"/>
      <c r="JPD96" s="96"/>
      <c r="JPE96" s="96"/>
      <c r="JPF96" s="96"/>
      <c r="JPG96" s="96"/>
      <c r="JPH96" s="96"/>
      <c r="JPI96" s="96"/>
      <c r="JPJ96" s="96"/>
      <c r="JPK96" s="96"/>
      <c r="JPL96" s="96"/>
      <c r="JPM96" s="96"/>
      <c r="JPN96" s="96"/>
      <c r="JPO96" s="96"/>
      <c r="JPP96" s="96"/>
      <c r="JPQ96" s="96"/>
      <c r="JPR96" s="96"/>
      <c r="JPS96" s="96"/>
      <c r="JPT96" s="96"/>
      <c r="JPU96" s="96"/>
      <c r="JPV96" s="96"/>
      <c r="JPW96" s="96"/>
      <c r="JPX96" s="96"/>
      <c r="JPY96" s="96"/>
      <c r="JPZ96" s="96"/>
      <c r="JQA96" s="96"/>
      <c r="JQB96" s="96"/>
      <c r="JQC96" s="96"/>
      <c r="JQD96" s="96"/>
      <c r="JQE96" s="96"/>
      <c r="JQF96" s="96"/>
      <c r="JQG96" s="96"/>
      <c r="JQH96" s="96"/>
      <c r="JQI96" s="96"/>
      <c r="JQJ96" s="96"/>
      <c r="JQK96" s="96"/>
      <c r="JQL96" s="96"/>
      <c r="JQM96" s="96"/>
      <c r="JQN96" s="96"/>
      <c r="JQO96" s="96"/>
      <c r="JQP96" s="96"/>
      <c r="JQQ96" s="96"/>
      <c r="JQR96" s="96"/>
      <c r="JQS96" s="96"/>
      <c r="JQT96" s="96"/>
      <c r="JQU96" s="96"/>
      <c r="JQV96" s="96"/>
      <c r="JQW96" s="96"/>
      <c r="JQX96" s="96"/>
      <c r="JQY96" s="96"/>
      <c r="JQZ96" s="96"/>
      <c r="JRA96" s="96"/>
      <c r="JRB96" s="96"/>
      <c r="JRC96" s="96"/>
      <c r="JRD96" s="96"/>
      <c r="JRE96" s="96"/>
      <c r="JRF96" s="96"/>
      <c r="JRG96" s="96"/>
      <c r="JRH96" s="96"/>
      <c r="JRI96" s="96"/>
      <c r="JRJ96" s="96"/>
      <c r="JRK96" s="96"/>
      <c r="JRL96" s="96"/>
      <c r="JRM96" s="96"/>
      <c r="JRN96" s="96"/>
      <c r="JRO96" s="96"/>
      <c r="JRP96" s="96"/>
      <c r="JRQ96" s="96"/>
      <c r="JRR96" s="96"/>
      <c r="JRS96" s="96"/>
      <c r="JRT96" s="96"/>
      <c r="JRU96" s="96"/>
      <c r="JRV96" s="96"/>
      <c r="JRW96" s="96"/>
      <c r="JRX96" s="96"/>
      <c r="JRY96" s="96"/>
      <c r="JRZ96" s="96"/>
      <c r="JSA96" s="96"/>
      <c r="JSB96" s="96"/>
      <c r="JSC96" s="96"/>
      <c r="JSD96" s="96"/>
      <c r="JSE96" s="96"/>
      <c r="JSF96" s="96"/>
      <c r="JSG96" s="96"/>
      <c r="JSH96" s="96"/>
      <c r="JSI96" s="96"/>
      <c r="JSJ96" s="96"/>
      <c r="JSK96" s="96"/>
      <c r="JSL96" s="96"/>
      <c r="JSM96" s="96"/>
      <c r="JSN96" s="96"/>
      <c r="JSO96" s="96"/>
      <c r="JSP96" s="96"/>
      <c r="JSQ96" s="96"/>
      <c r="JSR96" s="96"/>
      <c r="JSS96" s="96"/>
      <c r="JST96" s="96"/>
      <c r="JSU96" s="96"/>
      <c r="JSV96" s="96"/>
      <c r="JSW96" s="96"/>
      <c r="JSX96" s="96"/>
      <c r="JSY96" s="96"/>
      <c r="JSZ96" s="96"/>
      <c r="JTA96" s="96"/>
      <c r="JTB96" s="96"/>
      <c r="JTC96" s="96"/>
      <c r="JTD96" s="96"/>
      <c r="JTE96" s="96"/>
      <c r="JTF96" s="96"/>
      <c r="JTG96" s="96"/>
      <c r="JTH96" s="96"/>
      <c r="JTI96" s="96"/>
      <c r="JTJ96" s="96"/>
      <c r="JTK96" s="96"/>
      <c r="JTL96" s="96"/>
      <c r="JTM96" s="96"/>
      <c r="JTN96" s="96"/>
      <c r="JTO96" s="96"/>
      <c r="JTP96" s="96"/>
      <c r="JTQ96" s="96"/>
      <c r="JTR96" s="96"/>
      <c r="JTS96" s="96"/>
      <c r="JTT96" s="96"/>
      <c r="JTU96" s="96"/>
      <c r="JTV96" s="96"/>
      <c r="JTW96" s="96"/>
      <c r="JTX96" s="96"/>
      <c r="JTY96" s="96"/>
      <c r="JTZ96" s="96"/>
      <c r="JUA96" s="96"/>
      <c r="JUB96" s="96"/>
      <c r="JUC96" s="96"/>
      <c r="JUD96" s="96"/>
      <c r="JUE96" s="96"/>
      <c r="JUF96" s="96"/>
      <c r="JUG96" s="96"/>
      <c r="JUH96" s="96"/>
      <c r="JUI96" s="96"/>
      <c r="JUJ96" s="96"/>
      <c r="JUK96" s="96"/>
      <c r="JUL96" s="96"/>
      <c r="JUM96" s="96"/>
      <c r="JUN96" s="96"/>
      <c r="JUO96" s="96"/>
      <c r="JUP96" s="96"/>
      <c r="JUQ96" s="96"/>
      <c r="JUR96" s="96"/>
      <c r="JUS96" s="96"/>
      <c r="JUT96" s="96"/>
      <c r="JUU96" s="96"/>
      <c r="JUV96" s="96"/>
      <c r="JUW96" s="96"/>
      <c r="JUX96" s="96"/>
      <c r="JUY96" s="96"/>
      <c r="JUZ96" s="96"/>
      <c r="JVA96" s="96"/>
      <c r="JVB96" s="96"/>
      <c r="JVC96" s="96"/>
      <c r="JVD96" s="96"/>
      <c r="JVE96" s="96"/>
      <c r="JVF96" s="96"/>
      <c r="JVG96" s="96"/>
      <c r="JVH96" s="96"/>
      <c r="JVI96" s="96"/>
      <c r="JVJ96" s="96"/>
      <c r="JVK96" s="96"/>
      <c r="JVL96" s="96"/>
      <c r="JVM96" s="96"/>
      <c r="JVN96" s="96"/>
      <c r="JVO96" s="96"/>
      <c r="JVP96" s="96"/>
      <c r="JVQ96" s="96"/>
      <c r="JVR96" s="96"/>
      <c r="JVS96" s="96"/>
      <c r="JVT96" s="96"/>
      <c r="JVU96" s="96"/>
      <c r="JVV96" s="96"/>
      <c r="JVW96" s="96"/>
      <c r="JVX96" s="96"/>
      <c r="JVY96" s="96"/>
      <c r="JVZ96" s="96"/>
      <c r="JWA96" s="96"/>
      <c r="JWB96" s="96"/>
      <c r="JWC96" s="96"/>
      <c r="JWD96" s="96"/>
      <c r="JWE96" s="96"/>
      <c r="JWF96" s="96"/>
      <c r="JWG96" s="96"/>
      <c r="JWH96" s="96"/>
      <c r="JWI96" s="96"/>
      <c r="JWJ96" s="96"/>
      <c r="JWK96" s="96"/>
      <c r="JWL96" s="96"/>
      <c r="JWM96" s="96"/>
      <c r="JWN96" s="96"/>
      <c r="JWO96" s="96"/>
      <c r="JWP96" s="96"/>
      <c r="JWQ96" s="96"/>
      <c r="JWR96" s="96"/>
      <c r="JWS96" s="96"/>
      <c r="JWT96" s="96"/>
      <c r="JWU96" s="96"/>
      <c r="JWV96" s="96"/>
      <c r="JWW96" s="96"/>
      <c r="JWX96" s="96"/>
      <c r="JWY96" s="96"/>
      <c r="JWZ96" s="96"/>
      <c r="JXA96" s="96"/>
      <c r="JXB96" s="96"/>
      <c r="JXC96" s="96"/>
      <c r="JXD96" s="96"/>
      <c r="JXE96" s="96"/>
      <c r="JXF96" s="96"/>
      <c r="JXG96" s="96"/>
      <c r="JXH96" s="96"/>
      <c r="JXI96" s="96"/>
      <c r="JXJ96" s="96"/>
      <c r="JXK96" s="96"/>
      <c r="JXL96" s="96"/>
      <c r="JXM96" s="96"/>
      <c r="JXN96" s="96"/>
      <c r="JXO96" s="96"/>
      <c r="JXP96" s="96"/>
      <c r="JXQ96" s="96"/>
      <c r="JXR96" s="96"/>
      <c r="JXS96" s="96"/>
      <c r="JXT96" s="96"/>
      <c r="JXU96" s="96"/>
      <c r="JXV96" s="96"/>
      <c r="JXW96" s="96"/>
      <c r="JXX96" s="96"/>
      <c r="JXY96" s="96"/>
      <c r="JXZ96" s="96"/>
      <c r="JYA96" s="96"/>
      <c r="JYB96" s="96"/>
      <c r="JYC96" s="96"/>
      <c r="JYD96" s="96"/>
      <c r="JYE96" s="96"/>
      <c r="JYF96" s="96"/>
      <c r="JYG96" s="96"/>
      <c r="JYH96" s="96"/>
      <c r="JYI96" s="96"/>
      <c r="JYJ96" s="96"/>
      <c r="JYK96" s="96"/>
      <c r="JYL96" s="96"/>
      <c r="JYM96" s="96"/>
      <c r="JYN96" s="96"/>
      <c r="JYO96" s="96"/>
      <c r="JYP96" s="96"/>
      <c r="JYQ96" s="96"/>
      <c r="JYR96" s="96"/>
      <c r="JYS96" s="96"/>
      <c r="JYT96" s="96"/>
      <c r="JYU96" s="96"/>
      <c r="JYV96" s="96"/>
      <c r="JYW96" s="96"/>
      <c r="JYX96" s="96"/>
      <c r="JYY96" s="96"/>
      <c r="JYZ96" s="96"/>
      <c r="JZA96" s="96"/>
      <c r="JZB96" s="96"/>
      <c r="JZC96" s="96"/>
      <c r="JZD96" s="96"/>
      <c r="JZE96" s="96"/>
      <c r="JZF96" s="96"/>
      <c r="JZG96" s="96"/>
      <c r="JZH96" s="96"/>
      <c r="JZI96" s="96"/>
      <c r="JZJ96" s="96"/>
      <c r="JZK96" s="96"/>
      <c r="JZL96" s="96"/>
      <c r="JZM96" s="96"/>
      <c r="JZN96" s="96"/>
      <c r="JZO96" s="96"/>
      <c r="JZP96" s="96"/>
      <c r="JZQ96" s="96"/>
      <c r="JZR96" s="96"/>
      <c r="JZS96" s="96"/>
      <c r="JZT96" s="96"/>
      <c r="JZU96" s="96"/>
      <c r="JZV96" s="96"/>
      <c r="JZW96" s="96"/>
      <c r="JZX96" s="96"/>
      <c r="JZY96" s="96"/>
      <c r="JZZ96" s="96"/>
      <c r="KAA96" s="96"/>
      <c r="KAB96" s="96"/>
      <c r="KAC96" s="96"/>
      <c r="KAD96" s="96"/>
      <c r="KAE96" s="96"/>
      <c r="KAF96" s="96"/>
      <c r="KAG96" s="96"/>
      <c r="KAH96" s="96"/>
      <c r="KAI96" s="96"/>
      <c r="KAJ96" s="96"/>
      <c r="KAK96" s="96"/>
      <c r="KAL96" s="96"/>
      <c r="KAM96" s="96"/>
      <c r="KAN96" s="96"/>
      <c r="KAO96" s="96"/>
      <c r="KAP96" s="96"/>
      <c r="KAQ96" s="96"/>
      <c r="KAR96" s="96"/>
      <c r="KAS96" s="96"/>
      <c r="KAT96" s="96"/>
      <c r="KAU96" s="96"/>
      <c r="KAV96" s="96"/>
      <c r="KAW96" s="96"/>
      <c r="KAX96" s="96"/>
      <c r="KAY96" s="96"/>
      <c r="KAZ96" s="96"/>
      <c r="KBA96" s="96"/>
      <c r="KBB96" s="96"/>
      <c r="KBC96" s="96"/>
      <c r="KBD96" s="96"/>
      <c r="KBE96" s="96"/>
      <c r="KBF96" s="96"/>
      <c r="KBG96" s="96"/>
      <c r="KBH96" s="96"/>
      <c r="KBI96" s="96"/>
      <c r="KBJ96" s="96"/>
      <c r="KBK96" s="96"/>
      <c r="KBL96" s="96"/>
      <c r="KBM96" s="96"/>
      <c r="KBN96" s="96"/>
      <c r="KBO96" s="96"/>
      <c r="KBP96" s="96"/>
      <c r="KBQ96" s="96"/>
      <c r="KBR96" s="96"/>
      <c r="KBS96" s="96"/>
      <c r="KBT96" s="96"/>
      <c r="KBU96" s="96"/>
      <c r="KBV96" s="96"/>
      <c r="KBW96" s="96"/>
      <c r="KBX96" s="96"/>
      <c r="KBY96" s="96"/>
      <c r="KBZ96" s="96"/>
      <c r="KCA96" s="96"/>
      <c r="KCB96" s="96"/>
      <c r="KCC96" s="96"/>
      <c r="KCD96" s="96"/>
      <c r="KCE96" s="96"/>
      <c r="KCF96" s="96"/>
      <c r="KCG96" s="96"/>
      <c r="KCH96" s="96"/>
      <c r="KCI96" s="96"/>
      <c r="KCJ96" s="96"/>
      <c r="KCK96" s="96"/>
      <c r="KCL96" s="96"/>
      <c r="KCM96" s="96"/>
      <c r="KCN96" s="96"/>
      <c r="KCO96" s="96"/>
      <c r="KCP96" s="96"/>
      <c r="KCQ96" s="96"/>
      <c r="KCR96" s="96"/>
      <c r="KCS96" s="96"/>
      <c r="KCT96" s="96"/>
      <c r="KCU96" s="96"/>
      <c r="KCV96" s="96"/>
      <c r="KCW96" s="96"/>
      <c r="KCX96" s="96"/>
      <c r="KCY96" s="96"/>
      <c r="KCZ96" s="96"/>
      <c r="KDA96" s="96"/>
      <c r="KDB96" s="96"/>
      <c r="KDC96" s="96"/>
      <c r="KDD96" s="96"/>
      <c r="KDE96" s="96"/>
      <c r="KDF96" s="96"/>
      <c r="KDG96" s="96"/>
      <c r="KDH96" s="96"/>
      <c r="KDI96" s="96"/>
      <c r="KDJ96" s="96"/>
      <c r="KDK96" s="96"/>
      <c r="KDL96" s="96"/>
      <c r="KDM96" s="96"/>
      <c r="KDN96" s="96"/>
      <c r="KDO96" s="96"/>
      <c r="KDP96" s="96"/>
      <c r="KDQ96" s="96"/>
      <c r="KDR96" s="96"/>
      <c r="KDS96" s="96"/>
      <c r="KDT96" s="96"/>
      <c r="KDU96" s="96"/>
      <c r="KDV96" s="96"/>
      <c r="KDW96" s="96"/>
      <c r="KDX96" s="96"/>
      <c r="KDY96" s="96"/>
      <c r="KDZ96" s="96"/>
      <c r="KEA96" s="96"/>
      <c r="KEB96" s="96"/>
      <c r="KEC96" s="96"/>
      <c r="KED96" s="96"/>
      <c r="KEE96" s="96"/>
      <c r="KEF96" s="96"/>
      <c r="KEG96" s="96"/>
      <c r="KEH96" s="96"/>
      <c r="KEI96" s="96"/>
      <c r="KEJ96" s="96"/>
      <c r="KEK96" s="96"/>
      <c r="KEL96" s="96"/>
      <c r="KEM96" s="96"/>
      <c r="KEN96" s="96"/>
      <c r="KEO96" s="96"/>
      <c r="KEP96" s="96"/>
      <c r="KEQ96" s="96"/>
      <c r="KER96" s="96"/>
      <c r="KES96" s="96"/>
      <c r="KET96" s="96"/>
      <c r="KEU96" s="96"/>
      <c r="KEV96" s="96"/>
      <c r="KEW96" s="96"/>
      <c r="KEX96" s="96"/>
      <c r="KEY96" s="96"/>
      <c r="KEZ96" s="96"/>
      <c r="KFA96" s="96"/>
      <c r="KFB96" s="96"/>
      <c r="KFC96" s="96"/>
      <c r="KFD96" s="96"/>
      <c r="KFE96" s="96"/>
      <c r="KFF96" s="96"/>
      <c r="KFG96" s="96"/>
      <c r="KFH96" s="96"/>
      <c r="KFI96" s="96"/>
      <c r="KFJ96" s="96"/>
      <c r="KFK96" s="96"/>
      <c r="KFL96" s="96"/>
      <c r="KFM96" s="96"/>
      <c r="KFN96" s="96"/>
      <c r="KFO96" s="96"/>
      <c r="KFP96" s="96"/>
      <c r="KFQ96" s="96"/>
      <c r="KFR96" s="96"/>
      <c r="KFS96" s="96"/>
      <c r="KFT96" s="96"/>
      <c r="KFU96" s="96"/>
      <c r="KFV96" s="96"/>
      <c r="KFW96" s="96"/>
      <c r="KFX96" s="96"/>
      <c r="KFY96" s="96"/>
      <c r="KFZ96" s="96"/>
      <c r="KGA96" s="96"/>
      <c r="KGB96" s="96"/>
      <c r="KGC96" s="96"/>
      <c r="KGD96" s="96"/>
      <c r="KGE96" s="96"/>
      <c r="KGF96" s="96"/>
      <c r="KGG96" s="96"/>
      <c r="KGH96" s="96"/>
      <c r="KGI96" s="96"/>
      <c r="KGJ96" s="96"/>
      <c r="KGK96" s="96"/>
      <c r="KGL96" s="96"/>
      <c r="KGM96" s="96"/>
      <c r="KGN96" s="96"/>
      <c r="KGO96" s="96"/>
      <c r="KGP96" s="96"/>
      <c r="KGQ96" s="96"/>
      <c r="KGR96" s="96"/>
      <c r="KGS96" s="96"/>
      <c r="KGT96" s="96"/>
      <c r="KGU96" s="96"/>
      <c r="KGV96" s="96"/>
      <c r="KGW96" s="96"/>
      <c r="KGX96" s="96"/>
      <c r="KGY96" s="96"/>
      <c r="KGZ96" s="96"/>
      <c r="KHA96" s="96"/>
      <c r="KHB96" s="96"/>
      <c r="KHC96" s="96"/>
      <c r="KHD96" s="96"/>
      <c r="KHE96" s="96"/>
      <c r="KHF96" s="96"/>
      <c r="KHG96" s="96"/>
      <c r="KHH96" s="96"/>
      <c r="KHI96" s="96"/>
      <c r="KHJ96" s="96"/>
      <c r="KHK96" s="96"/>
      <c r="KHL96" s="96"/>
      <c r="KHM96" s="96"/>
      <c r="KHN96" s="96"/>
      <c r="KHO96" s="96"/>
      <c r="KHP96" s="96"/>
      <c r="KHQ96" s="96"/>
      <c r="KHR96" s="96"/>
      <c r="KHS96" s="96"/>
      <c r="KHT96" s="96"/>
      <c r="KHU96" s="96"/>
      <c r="KHV96" s="96"/>
      <c r="KHW96" s="96"/>
      <c r="KHX96" s="96"/>
      <c r="KHY96" s="96"/>
      <c r="KHZ96" s="96"/>
      <c r="KIA96" s="96"/>
      <c r="KIB96" s="96"/>
      <c r="KIC96" s="96"/>
      <c r="KID96" s="96"/>
      <c r="KIE96" s="96"/>
      <c r="KIF96" s="96"/>
      <c r="KIG96" s="96"/>
      <c r="KIH96" s="96"/>
      <c r="KII96" s="96"/>
      <c r="KIJ96" s="96"/>
      <c r="KIK96" s="96"/>
      <c r="KIL96" s="96"/>
      <c r="KIM96" s="96"/>
      <c r="KIN96" s="96"/>
      <c r="KIO96" s="96"/>
      <c r="KIP96" s="96"/>
      <c r="KIQ96" s="96"/>
      <c r="KIR96" s="96"/>
      <c r="KIS96" s="96"/>
      <c r="KIT96" s="96"/>
      <c r="KIU96" s="96"/>
      <c r="KIV96" s="96"/>
      <c r="KIW96" s="96"/>
      <c r="KIX96" s="96"/>
      <c r="KIY96" s="96"/>
      <c r="KIZ96" s="96"/>
      <c r="KJA96" s="96"/>
      <c r="KJB96" s="96"/>
      <c r="KJC96" s="96"/>
      <c r="KJD96" s="96"/>
      <c r="KJE96" s="96"/>
      <c r="KJF96" s="96"/>
      <c r="KJG96" s="96"/>
      <c r="KJH96" s="96"/>
      <c r="KJI96" s="96"/>
      <c r="KJJ96" s="96"/>
      <c r="KJK96" s="96"/>
      <c r="KJL96" s="96"/>
      <c r="KJM96" s="96"/>
      <c r="KJN96" s="96"/>
      <c r="KJO96" s="96"/>
      <c r="KJP96" s="96"/>
      <c r="KJQ96" s="96"/>
      <c r="KJR96" s="96"/>
      <c r="KJS96" s="96"/>
      <c r="KJT96" s="96"/>
      <c r="KJU96" s="96"/>
      <c r="KJV96" s="96"/>
      <c r="KJW96" s="96"/>
      <c r="KJX96" s="96"/>
      <c r="KJY96" s="96"/>
      <c r="KJZ96" s="96"/>
      <c r="KKA96" s="96"/>
      <c r="KKB96" s="96"/>
      <c r="KKC96" s="96"/>
      <c r="KKD96" s="96"/>
      <c r="KKE96" s="96"/>
      <c r="KKF96" s="96"/>
      <c r="KKG96" s="96"/>
      <c r="KKH96" s="96"/>
      <c r="KKI96" s="96"/>
      <c r="KKJ96" s="96"/>
      <c r="KKK96" s="96"/>
      <c r="KKL96" s="96"/>
      <c r="KKM96" s="96"/>
      <c r="KKN96" s="96"/>
      <c r="KKO96" s="96"/>
      <c r="KKP96" s="96"/>
      <c r="KKQ96" s="96"/>
      <c r="KKR96" s="96"/>
      <c r="KKS96" s="96"/>
      <c r="KKT96" s="96"/>
      <c r="KKU96" s="96"/>
      <c r="KKV96" s="96"/>
      <c r="KKW96" s="96"/>
      <c r="KKX96" s="96"/>
      <c r="KKY96" s="96"/>
      <c r="KKZ96" s="96"/>
      <c r="KLA96" s="96"/>
      <c r="KLB96" s="96"/>
      <c r="KLC96" s="96"/>
      <c r="KLD96" s="96"/>
      <c r="KLE96" s="96"/>
      <c r="KLF96" s="96"/>
      <c r="KLG96" s="96"/>
      <c r="KLH96" s="96"/>
      <c r="KLI96" s="96"/>
      <c r="KLJ96" s="96"/>
      <c r="KLK96" s="96"/>
      <c r="KLL96" s="96"/>
      <c r="KLM96" s="96"/>
      <c r="KLN96" s="96"/>
      <c r="KLO96" s="96"/>
      <c r="KLP96" s="96"/>
      <c r="KLQ96" s="96"/>
      <c r="KLR96" s="96"/>
      <c r="KLS96" s="96"/>
      <c r="KLT96" s="96"/>
      <c r="KLU96" s="96"/>
      <c r="KLV96" s="96"/>
      <c r="KLW96" s="96"/>
      <c r="KLX96" s="96"/>
      <c r="KLY96" s="96"/>
      <c r="KLZ96" s="96"/>
      <c r="KMA96" s="96"/>
      <c r="KMB96" s="96"/>
      <c r="KMC96" s="96"/>
      <c r="KMD96" s="96"/>
      <c r="KME96" s="96"/>
      <c r="KMF96" s="96"/>
      <c r="KMG96" s="96"/>
      <c r="KMH96" s="96"/>
      <c r="KMI96" s="96"/>
      <c r="KMJ96" s="96"/>
      <c r="KMK96" s="96"/>
      <c r="KML96" s="96"/>
      <c r="KMM96" s="96"/>
      <c r="KMN96" s="96"/>
      <c r="KMO96" s="96"/>
      <c r="KMP96" s="96"/>
      <c r="KMQ96" s="96"/>
      <c r="KMR96" s="96"/>
      <c r="KMS96" s="96"/>
      <c r="KMT96" s="96"/>
      <c r="KMU96" s="96"/>
      <c r="KMV96" s="96"/>
      <c r="KMW96" s="96"/>
      <c r="KMX96" s="96"/>
      <c r="KMY96" s="96"/>
      <c r="KMZ96" s="96"/>
      <c r="KNA96" s="96"/>
      <c r="KNB96" s="96"/>
      <c r="KNC96" s="96"/>
      <c r="KND96" s="96"/>
      <c r="KNE96" s="96"/>
      <c r="KNF96" s="96"/>
      <c r="KNG96" s="96"/>
      <c r="KNH96" s="96"/>
      <c r="KNI96" s="96"/>
      <c r="KNJ96" s="96"/>
      <c r="KNK96" s="96"/>
      <c r="KNL96" s="96"/>
      <c r="KNM96" s="96"/>
      <c r="KNN96" s="96"/>
      <c r="KNO96" s="96"/>
      <c r="KNP96" s="96"/>
      <c r="KNQ96" s="96"/>
      <c r="KNR96" s="96"/>
      <c r="KNS96" s="96"/>
      <c r="KNT96" s="96"/>
      <c r="KNU96" s="96"/>
      <c r="KNV96" s="96"/>
      <c r="KNW96" s="96"/>
      <c r="KNX96" s="96"/>
      <c r="KNY96" s="96"/>
      <c r="KNZ96" s="96"/>
      <c r="KOA96" s="96"/>
      <c r="KOB96" s="96"/>
      <c r="KOC96" s="96"/>
      <c r="KOD96" s="96"/>
      <c r="KOE96" s="96"/>
      <c r="KOF96" s="96"/>
      <c r="KOG96" s="96"/>
      <c r="KOH96" s="96"/>
      <c r="KOI96" s="96"/>
      <c r="KOJ96" s="96"/>
      <c r="KOK96" s="96"/>
      <c r="KOL96" s="96"/>
      <c r="KOM96" s="96"/>
      <c r="KON96" s="96"/>
      <c r="KOO96" s="96"/>
      <c r="KOP96" s="96"/>
      <c r="KOQ96" s="96"/>
      <c r="KOR96" s="96"/>
      <c r="KOS96" s="96"/>
      <c r="KOT96" s="96"/>
      <c r="KOU96" s="96"/>
      <c r="KOV96" s="96"/>
      <c r="KOW96" s="96"/>
      <c r="KOX96" s="96"/>
      <c r="KOY96" s="96"/>
      <c r="KOZ96" s="96"/>
      <c r="KPA96" s="96"/>
      <c r="KPB96" s="96"/>
      <c r="KPC96" s="96"/>
      <c r="KPD96" s="96"/>
      <c r="KPE96" s="96"/>
      <c r="KPF96" s="96"/>
      <c r="KPG96" s="96"/>
      <c r="KPH96" s="96"/>
      <c r="KPI96" s="96"/>
      <c r="KPJ96" s="96"/>
      <c r="KPK96" s="96"/>
      <c r="KPL96" s="96"/>
      <c r="KPM96" s="96"/>
      <c r="KPN96" s="96"/>
      <c r="KPO96" s="96"/>
      <c r="KPP96" s="96"/>
      <c r="KPQ96" s="96"/>
      <c r="KPR96" s="96"/>
      <c r="KPS96" s="96"/>
      <c r="KPT96" s="96"/>
      <c r="KPU96" s="96"/>
      <c r="KPV96" s="96"/>
      <c r="KPW96" s="96"/>
      <c r="KPX96" s="96"/>
      <c r="KPY96" s="96"/>
      <c r="KPZ96" s="96"/>
      <c r="KQA96" s="96"/>
      <c r="KQB96" s="96"/>
      <c r="KQC96" s="96"/>
      <c r="KQD96" s="96"/>
      <c r="KQE96" s="96"/>
      <c r="KQF96" s="96"/>
      <c r="KQG96" s="96"/>
      <c r="KQH96" s="96"/>
      <c r="KQI96" s="96"/>
      <c r="KQJ96" s="96"/>
      <c r="KQK96" s="96"/>
      <c r="KQL96" s="96"/>
      <c r="KQM96" s="96"/>
      <c r="KQN96" s="96"/>
      <c r="KQO96" s="96"/>
      <c r="KQP96" s="96"/>
      <c r="KQQ96" s="96"/>
      <c r="KQR96" s="96"/>
      <c r="KQS96" s="96"/>
      <c r="KQT96" s="96"/>
      <c r="KQU96" s="96"/>
      <c r="KQV96" s="96"/>
      <c r="KQW96" s="96"/>
      <c r="KQX96" s="96"/>
      <c r="KQY96" s="96"/>
      <c r="KQZ96" s="96"/>
      <c r="KRA96" s="96"/>
      <c r="KRB96" s="96"/>
      <c r="KRC96" s="96"/>
      <c r="KRD96" s="96"/>
      <c r="KRE96" s="96"/>
      <c r="KRF96" s="96"/>
      <c r="KRG96" s="96"/>
      <c r="KRH96" s="96"/>
      <c r="KRI96" s="96"/>
      <c r="KRJ96" s="96"/>
      <c r="KRK96" s="96"/>
      <c r="KRL96" s="96"/>
      <c r="KRM96" s="96"/>
      <c r="KRN96" s="96"/>
      <c r="KRO96" s="96"/>
      <c r="KRP96" s="96"/>
      <c r="KRQ96" s="96"/>
      <c r="KRR96" s="96"/>
      <c r="KRS96" s="96"/>
      <c r="KRT96" s="96"/>
      <c r="KRU96" s="96"/>
      <c r="KRV96" s="96"/>
      <c r="KRW96" s="96"/>
      <c r="KRX96" s="96"/>
      <c r="KRY96" s="96"/>
      <c r="KRZ96" s="96"/>
      <c r="KSA96" s="96"/>
      <c r="KSB96" s="96"/>
      <c r="KSC96" s="96"/>
      <c r="KSD96" s="96"/>
      <c r="KSE96" s="96"/>
      <c r="KSF96" s="96"/>
      <c r="KSG96" s="96"/>
      <c r="KSH96" s="96"/>
      <c r="KSI96" s="96"/>
      <c r="KSJ96" s="96"/>
      <c r="KSK96" s="96"/>
      <c r="KSL96" s="96"/>
      <c r="KSM96" s="96"/>
      <c r="KSN96" s="96"/>
      <c r="KSO96" s="96"/>
      <c r="KSP96" s="96"/>
      <c r="KSQ96" s="96"/>
      <c r="KSR96" s="96"/>
      <c r="KSS96" s="96"/>
      <c r="KST96" s="96"/>
      <c r="KSU96" s="96"/>
      <c r="KSV96" s="96"/>
      <c r="KSW96" s="96"/>
      <c r="KSX96" s="96"/>
      <c r="KSY96" s="96"/>
      <c r="KSZ96" s="96"/>
      <c r="KTA96" s="96"/>
      <c r="KTB96" s="96"/>
      <c r="KTC96" s="96"/>
      <c r="KTD96" s="96"/>
      <c r="KTE96" s="96"/>
      <c r="KTF96" s="96"/>
      <c r="KTG96" s="96"/>
      <c r="KTH96" s="96"/>
      <c r="KTI96" s="96"/>
      <c r="KTJ96" s="96"/>
      <c r="KTK96" s="96"/>
      <c r="KTL96" s="96"/>
      <c r="KTM96" s="96"/>
      <c r="KTN96" s="96"/>
      <c r="KTO96" s="96"/>
      <c r="KTP96" s="96"/>
      <c r="KTQ96" s="96"/>
      <c r="KTR96" s="96"/>
      <c r="KTS96" s="96"/>
      <c r="KTT96" s="96"/>
      <c r="KTU96" s="96"/>
      <c r="KTV96" s="96"/>
      <c r="KTW96" s="96"/>
      <c r="KTX96" s="96"/>
      <c r="KTY96" s="96"/>
      <c r="KTZ96" s="96"/>
      <c r="KUA96" s="96"/>
      <c r="KUB96" s="96"/>
      <c r="KUC96" s="96"/>
      <c r="KUD96" s="96"/>
      <c r="KUE96" s="96"/>
      <c r="KUF96" s="96"/>
      <c r="KUG96" s="96"/>
      <c r="KUH96" s="96"/>
      <c r="KUI96" s="96"/>
      <c r="KUJ96" s="96"/>
      <c r="KUK96" s="96"/>
      <c r="KUL96" s="96"/>
      <c r="KUM96" s="96"/>
      <c r="KUN96" s="96"/>
      <c r="KUO96" s="96"/>
      <c r="KUP96" s="96"/>
      <c r="KUQ96" s="96"/>
      <c r="KUR96" s="96"/>
      <c r="KUS96" s="96"/>
      <c r="KUT96" s="96"/>
      <c r="KUU96" s="96"/>
      <c r="KUV96" s="96"/>
      <c r="KUW96" s="96"/>
      <c r="KUX96" s="96"/>
      <c r="KUY96" s="96"/>
      <c r="KUZ96" s="96"/>
      <c r="KVA96" s="96"/>
      <c r="KVB96" s="96"/>
      <c r="KVC96" s="96"/>
      <c r="KVD96" s="96"/>
      <c r="KVE96" s="96"/>
      <c r="KVF96" s="96"/>
      <c r="KVG96" s="96"/>
      <c r="KVH96" s="96"/>
      <c r="KVI96" s="96"/>
      <c r="KVJ96" s="96"/>
      <c r="KVK96" s="96"/>
      <c r="KVL96" s="96"/>
      <c r="KVM96" s="96"/>
      <c r="KVN96" s="96"/>
      <c r="KVO96" s="96"/>
      <c r="KVP96" s="96"/>
      <c r="KVQ96" s="96"/>
      <c r="KVR96" s="96"/>
      <c r="KVS96" s="96"/>
      <c r="KVT96" s="96"/>
      <c r="KVU96" s="96"/>
      <c r="KVV96" s="96"/>
      <c r="KVW96" s="96"/>
      <c r="KVX96" s="96"/>
      <c r="KVY96" s="96"/>
      <c r="KVZ96" s="96"/>
      <c r="KWA96" s="96"/>
      <c r="KWB96" s="96"/>
      <c r="KWC96" s="96"/>
      <c r="KWD96" s="96"/>
      <c r="KWE96" s="96"/>
      <c r="KWF96" s="96"/>
      <c r="KWG96" s="96"/>
      <c r="KWH96" s="96"/>
      <c r="KWI96" s="96"/>
      <c r="KWJ96" s="96"/>
      <c r="KWK96" s="96"/>
      <c r="KWL96" s="96"/>
      <c r="KWM96" s="96"/>
      <c r="KWN96" s="96"/>
      <c r="KWO96" s="96"/>
      <c r="KWP96" s="96"/>
      <c r="KWQ96" s="96"/>
      <c r="KWR96" s="96"/>
      <c r="KWS96" s="96"/>
      <c r="KWT96" s="96"/>
      <c r="KWU96" s="96"/>
      <c r="KWV96" s="96"/>
      <c r="KWW96" s="96"/>
      <c r="KWX96" s="96"/>
      <c r="KWY96" s="96"/>
      <c r="KWZ96" s="96"/>
      <c r="KXA96" s="96"/>
      <c r="KXB96" s="96"/>
      <c r="KXC96" s="96"/>
      <c r="KXD96" s="96"/>
      <c r="KXE96" s="96"/>
      <c r="KXF96" s="96"/>
      <c r="KXG96" s="96"/>
      <c r="KXH96" s="96"/>
      <c r="KXI96" s="96"/>
      <c r="KXJ96" s="96"/>
      <c r="KXK96" s="96"/>
      <c r="KXL96" s="96"/>
      <c r="KXM96" s="96"/>
      <c r="KXN96" s="96"/>
      <c r="KXO96" s="96"/>
      <c r="KXP96" s="96"/>
      <c r="KXQ96" s="96"/>
      <c r="KXR96" s="96"/>
      <c r="KXS96" s="96"/>
      <c r="KXT96" s="96"/>
      <c r="KXU96" s="96"/>
      <c r="KXV96" s="96"/>
      <c r="KXW96" s="96"/>
      <c r="KXX96" s="96"/>
      <c r="KXY96" s="96"/>
      <c r="KXZ96" s="96"/>
      <c r="KYA96" s="96"/>
      <c r="KYB96" s="96"/>
      <c r="KYC96" s="96"/>
      <c r="KYD96" s="96"/>
      <c r="KYE96" s="96"/>
      <c r="KYF96" s="96"/>
      <c r="KYG96" s="96"/>
      <c r="KYH96" s="96"/>
      <c r="KYI96" s="96"/>
      <c r="KYJ96" s="96"/>
      <c r="KYK96" s="96"/>
      <c r="KYL96" s="96"/>
      <c r="KYM96" s="96"/>
      <c r="KYN96" s="96"/>
      <c r="KYO96" s="96"/>
      <c r="KYP96" s="96"/>
      <c r="KYQ96" s="96"/>
      <c r="KYR96" s="96"/>
      <c r="KYS96" s="96"/>
      <c r="KYT96" s="96"/>
      <c r="KYU96" s="96"/>
      <c r="KYV96" s="96"/>
      <c r="KYW96" s="96"/>
      <c r="KYX96" s="96"/>
      <c r="KYY96" s="96"/>
      <c r="KYZ96" s="96"/>
      <c r="KZA96" s="96"/>
      <c r="KZB96" s="96"/>
      <c r="KZC96" s="96"/>
      <c r="KZD96" s="96"/>
      <c r="KZE96" s="96"/>
      <c r="KZF96" s="96"/>
      <c r="KZG96" s="96"/>
      <c r="KZH96" s="96"/>
      <c r="KZI96" s="96"/>
      <c r="KZJ96" s="96"/>
      <c r="KZK96" s="96"/>
      <c r="KZL96" s="96"/>
      <c r="KZM96" s="96"/>
      <c r="KZN96" s="96"/>
      <c r="KZO96" s="96"/>
      <c r="KZP96" s="96"/>
      <c r="KZQ96" s="96"/>
      <c r="KZR96" s="96"/>
      <c r="KZS96" s="96"/>
      <c r="KZT96" s="96"/>
      <c r="KZU96" s="96"/>
      <c r="KZV96" s="96"/>
      <c r="KZW96" s="96"/>
      <c r="KZX96" s="96"/>
      <c r="KZY96" s="96"/>
      <c r="KZZ96" s="96"/>
      <c r="LAA96" s="96"/>
      <c r="LAB96" s="96"/>
      <c r="LAC96" s="96"/>
      <c r="LAD96" s="96"/>
      <c r="LAE96" s="96"/>
      <c r="LAF96" s="96"/>
      <c r="LAG96" s="96"/>
      <c r="LAH96" s="96"/>
      <c r="LAI96" s="96"/>
      <c r="LAJ96" s="96"/>
      <c r="LAK96" s="96"/>
      <c r="LAL96" s="96"/>
      <c r="LAM96" s="96"/>
      <c r="LAN96" s="96"/>
      <c r="LAO96" s="96"/>
      <c r="LAP96" s="96"/>
      <c r="LAQ96" s="96"/>
      <c r="LAR96" s="96"/>
      <c r="LAS96" s="96"/>
      <c r="LAT96" s="96"/>
      <c r="LAU96" s="96"/>
      <c r="LAV96" s="96"/>
      <c r="LAW96" s="96"/>
      <c r="LAX96" s="96"/>
      <c r="LAY96" s="96"/>
      <c r="LAZ96" s="96"/>
      <c r="LBA96" s="96"/>
      <c r="LBB96" s="96"/>
      <c r="LBC96" s="96"/>
      <c r="LBD96" s="96"/>
      <c r="LBE96" s="96"/>
      <c r="LBF96" s="96"/>
      <c r="LBG96" s="96"/>
      <c r="LBH96" s="96"/>
      <c r="LBI96" s="96"/>
      <c r="LBJ96" s="96"/>
      <c r="LBK96" s="96"/>
      <c r="LBL96" s="96"/>
      <c r="LBM96" s="96"/>
      <c r="LBN96" s="96"/>
      <c r="LBO96" s="96"/>
      <c r="LBP96" s="96"/>
      <c r="LBQ96" s="96"/>
      <c r="LBR96" s="96"/>
      <c r="LBS96" s="96"/>
      <c r="LBT96" s="96"/>
      <c r="LBU96" s="96"/>
      <c r="LBV96" s="96"/>
      <c r="LBW96" s="96"/>
      <c r="LBX96" s="96"/>
      <c r="LBY96" s="96"/>
      <c r="LBZ96" s="96"/>
      <c r="LCA96" s="96"/>
      <c r="LCB96" s="96"/>
      <c r="LCC96" s="96"/>
      <c r="LCD96" s="96"/>
      <c r="LCE96" s="96"/>
      <c r="LCF96" s="96"/>
      <c r="LCG96" s="96"/>
      <c r="LCH96" s="96"/>
      <c r="LCI96" s="96"/>
      <c r="LCJ96" s="96"/>
      <c r="LCK96" s="96"/>
      <c r="LCL96" s="96"/>
      <c r="LCM96" s="96"/>
      <c r="LCN96" s="96"/>
      <c r="LCO96" s="96"/>
      <c r="LCP96" s="96"/>
      <c r="LCQ96" s="96"/>
      <c r="LCR96" s="96"/>
      <c r="LCS96" s="96"/>
      <c r="LCT96" s="96"/>
      <c r="LCU96" s="96"/>
      <c r="LCV96" s="96"/>
      <c r="LCW96" s="96"/>
      <c r="LCX96" s="96"/>
      <c r="LCY96" s="96"/>
      <c r="LCZ96" s="96"/>
      <c r="LDA96" s="96"/>
      <c r="LDB96" s="96"/>
      <c r="LDC96" s="96"/>
      <c r="LDD96" s="96"/>
      <c r="LDE96" s="96"/>
      <c r="LDF96" s="96"/>
      <c r="LDG96" s="96"/>
      <c r="LDH96" s="96"/>
      <c r="LDI96" s="96"/>
      <c r="LDJ96" s="96"/>
      <c r="LDK96" s="96"/>
      <c r="LDL96" s="96"/>
      <c r="LDM96" s="96"/>
      <c r="LDN96" s="96"/>
      <c r="LDO96" s="96"/>
      <c r="LDP96" s="96"/>
      <c r="LDQ96" s="96"/>
      <c r="LDR96" s="96"/>
      <c r="LDS96" s="96"/>
      <c r="LDT96" s="96"/>
      <c r="LDU96" s="96"/>
      <c r="LDV96" s="96"/>
      <c r="LDW96" s="96"/>
      <c r="LDX96" s="96"/>
      <c r="LDY96" s="96"/>
      <c r="LDZ96" s="96"/>
      <c r="LEA96" s="96"/>
      <c r="LEB96" s="96"/>
      <c r="LEC96" s="96"/>
      <c r="LED96" s="96"/>
      <c r="LEE96" s="96"/>
      <c r="LEF96" s="96"/>
      <c r="LEG96" s="96"/>
      <c r="LEH96" s="96"/>
      <c r="LEI96" s="96"/>
      <c r="LEJ96" s="96"/>
      <c r="LEK96" s="96"/>
      <c r="LEL96" s="96"/>
      <c r="LEM96" s="96"/>
      <c r="LEN96" s="96"/>
      <c r="LEO96" s="96"/>
      <c r="LEP96" s="96"/>
      <c r="LEQ96" s="96"/>
      <c r="LER96" s="96"/>
      <c r="LES96" s="96"/>
      <c r="LET96" s="96"/>
      <c r="LEU96" s="96"/>
      <c r="LEV96" s="96"/>
      <c r="LEW96" s="96"/>
      <c r="LEX96" s="96"/>
      <c r="LEY96" s="96"/>
      <c r="LEZ96" s="96"/>
      <c r="LFA96" s="96"/>
      <c r="LFB96" s="96"/>
      <c r="LFC96" s="96"/>
      <c r="LFD96" s="96"/>
      <c r="LFE96" s="96"/>
      <c r="LFF96" s="96"/>
      <c r="LFG96" s="96"/>
      <c r="LFH96" s="96"/>
      <c r="LFI96" s="96"/>
      <c r="LFJ96" s="96"/>
      <c r="LFK96" s="96"/>
      <c r="LFL96" s="96"/>
      <c r="LFM96" s="96"/>
      <c r="LFN96" s="96"/>
      <c r="LFO96" s="96"/>
      <c r="LFP96" s="96"/>
      <c r="LFQ96" s="96"/>
      <c r="LFR96" s="96"/>
      <c r="LFS96" s="96"/>
      <c r="LFT96" s="96"/>
      <c r="LFU96" s="96"/>
      <c r="LFV96" s="96"/>
      <c r="LFW96" s="96"/>
      <c r="LFX96" s="96"/>
      <c r="LFY96" s="96"/>
      <c r="LFZ96" s="96"/>
      <c r="LGA96" s="96"/>
      <c r="LGB96" s="96"/>
      <c r="LGC96" s="96"/>
      <c r="LGD96" s="96"/>
      <c r="LGE96" s="96"/>
      <c r="LGF96" s="96"/>
      <c r="LGG96" s="96"/>
      <c r="LGH96" s="96"/>
      <c r="LGI96" s="96"/>
      <c r="LGJ96" s="96"/>
      <c r="LGK96" s="96"/>
      <c r="LGL96" s="96"/>
      <c r="LGM96" s="96"/>
      <c r="LGN96" s="96"/>
      <c r="LGO96" s="96"/>
      <c r="LGP96" s="96"/>
      <c r="LGQ96" s="96"/>
      <c r="LGR96" s="96"/>
      <c r="LGS96" s="96"/>
      <c r="LGT96" s="96"/>
      <c r="LGU96" s="96"/>
      <c r="LGV96" s="96"/>
      <c r="LGW96" s="96"/>
      <c r="LGX96" s="96"/>
      <c r="LGY96" s="96"/>
      <c r="LGZ96" s="96"/>
      <c r="LHA96" s="96"/>
      <c r="LHB96" s="96"/>
      <c r="LHC96" s="96"/>
      <c r="LHD96" s="96"/>
      <c r="LHE96" s="96"/>
      <c r="LHF96" s="96"/>
      <c r="LHG96" s="96"/>
      <c r="LHH96" s="96"/>
      <c r="LHI96" s="96"/>
      <c r="LHJ96" s="96"/>
      <c r="LHK96" s="96"/>
      <c r="LHL96" s="96"/>
      <c r="LHM96" s="96"/>
      <c r="LHN96" s="96"/>
      <c r="LHO96" s="96"/>
      <c r="LHP96" s="96"/>
      <c r="LHQ96" s="96"/>
      <c r="LHR96" s="96"/>
      <c r="LHS96" s="96"/>
      <c r="LHT96" s="96"/>
      <c r="LHU96" s="96"/>
      <c r="LHV96" s="96"/>
      <c r="LHW96" s="96"/>
      <c r="LHX96" s="96"/>
      <c r="LHY96" s="96"/>
      <c r="LHZ96" s="96"/>
      <c r="LIA96" s="96"/>
      <c r="LIB96" s="96"/>
      <c r="LIC96" s="96"/>
      <c r="LID96" s="96"/>
      <c r="LIE96" s="96"/>
      <c r="LIF96" s="96"/>
      <c r="LIG96" s="96"/>
      <c r="LIH96" s="96"/>
      <c r="LII96" s="96"/>
      <c r="LIJ96" s="96"/>
      <c r="LIK96" s="96"/>
      <c r="LIL96" s="96"/>
      <c r="LIM96" s="96"/>
      <c r="LIN96" s="96"/>
      <c r="LIO96" s="96"/>
      <c r="LIP96" s="96"/>
      <c r="LIQ96" s="96"/>
      <c r="LIR96" s="96"/>
      <c r="LIS96" s="96"/>
      <c r="LIT96" s="96"/>
      <c r="LIU96" s="96"/>
      <c r="LIV96" s="96"/>
      <c r="LIW96" s="96"/>
      <c r="LIX96" s="96"/>
      <c r="LIY96" s="96"/>
      <c r="LIZ96" s="96"/>
      <c r="LJA96" s="96"/>
      <c r="LJB96" s="96"/>
      <c r="LJC96" s="96"/>
      <c r="LJD96" s="96"/>
      <c r="LJE96" s="96"/>
      <c r="LJF96" s="96"/>
      <c r="LJG96" s="96"/>
      <c r="LJH96" s="96"/>
      <c r="LJI96" s="96"/>
      <c r="LJJ96" s="96"/>
      <c r="LJK96" s="96"/>
      <c r="LJL96" s="96"/>
      <c r="LJM96" s="96"/>
      <c r="LJN96" s="96"/>
      <c r="LJO96" s="96"/>
      <c r="LJP96" s="96"/>
      <c r="LJQ96" s="96"/>
      <c r="LJR96" s="96"/>
      <c r="LJS96" s="96"/>
      <c r="LJT96" s="96"/>
      <c r="LJU96" s="96"/>
      <c r="LJV96" s="96"/>
      <c r="LJW96" s="96"/>
      <c r="LJX96" s="96"/>
      <c r="LJY96" s="96"/>
      <c r="LJZ96" s="96"/>
      <c r="LKA96" s="96"/>
      <c r="LKB96" s="96"/>
      <c r="LKC96" s="96"/>
      <c r="LKD96" s="96"/>
      <c r="LKE96" s="96"/>
      <c r="LKF96" s="96"/>
      <c r="LKG96" s="96"/>
      <c r="LKH96" s="96"/>
      <c r="LKI96" s="96"/>
      <c r="LKJ96" s="96"/>
      <c r="LKK96" s="96"/>
      <c r="LKL96" s="96"/>
      <c r="LKM96" s="96"/>
      <c r="LKN96" s="96"/>
      <c r="LKO96" s="96"/>
      <c r="LKP96" s="96"/>
      <c r="LKQ96" s="96"/>
      <c r="LKR96" s="96"/>
      <c r="LKS96" s="96"/>
      <c r="LKT96" s="96"/>
      <c r="LKU96" s="96"/>
      <c r="LKV96" s="96"/>
      <c r="LKW96" s="96"/>
      <c r="LKX96" s="96"/>
      <c r="LKY96" s="96"/>
      <c r="LKZ96" s="96"/>
      <c r="LLA96" s="96"/>
      <c r="LLB96" s="96"/>
      <c r="LLC96" s="96"/>
      <c r="LLD96" s="96"/>
      <c r="LLE96" s="96"/>
      <c r="LLF96" s="96"/>
      <c r="LLG96" s="96"/>
      <c r="LLH96" s="96"/>
      <c r="LLI96" s="96"/>
      <c r="LLJ96" s="96"/>
      <c r="LLK96" s="96"/>
      <c r="LLL96" s="96"/>
      <c r="LLM96" s="96"/>
      <c r="LLN96" s="96"/>
      <c r="LLO96" s="96"/>
      <c r="LLP96" s="96"/>
      <c r="LLQ96" s="96"/>
      <c r="LLR96" s="96"/>
      <c r="LLS96" s="96"/>
      <c r="LLT96" s="96"/>
      <c r="LLU96" s="96"/>
      <c r="LLV96" s="96"/>
      <c r="LLW96" s="96"/>
      <c r="LLX96" s="96"/>
      <c r="LLY96" s="96"/>
      <c r="LLZ96" s="96"/>
      <c r="LMA96" s="96"/>
      <c r="LMB96" s="96"/>
      <c r="LMC96" s="96"/>
      <c r="LMD96" s="96"/>
      <c r="LME96" s="96"/>
      <c r="LMF96" s="96"/>
      <c r="LMG96" s="96"/>
      <c r="LMH96" s="96"/>
      <c r="LMI96" s="96"/>
      <c r="LMJ96" s="96"/>
      <c r="LMK96" s="96"/>
      <c r="LML96" s="96"/>
      <c r="LMM96" s="96"/>
      <c r="LMN96" s="96"/>
      <c r="LMO96" s="96"/>
      <c r="LMP96" s="96"/>
      <c r="LMQ96" s="96"/>
      <c r="LMR96" s="96"/>
      <c r="LMS96" s="96"/>
      <c r="LMT96" s="96"/>
      <c r="LMU96" s="96"/>
      <c r="LMV96" s="96"/>
      <c r="LMW96" s="96"/>
      <c r="LMX96" s="96"/>
      <c r="LMY96" s="96"/>
      <c r="LMZ96" s="96"/>
      <c r="LNA96" s="96"/>
      <c r="LNB96" s="96"/>
      <c r="LNC96" s="96"/>
      <c r="LND96" s="96"/>
      <c r="LNE96" s="96"/>
      <c r="LNF96" s="96"/>
      <c r="LNG96" s="96"/>
      <c r="LNH96" s="96"/>
      <c r="LNI96" s="96"/>
      <c r="LNJ96" s="96"/>
      <c r="LNK96" s="96"/>
      <c r="LNL96" s="96"/>
      <c r="LNM96" s="96"/>
      <c r="LNN96" s="96"/>
      <c r="LNO96" s="96"/>
      <c r="LNP96" s="96"/>
      <c r="LNQ96" s="96"/>
      <c r="LNR96" s="96"/>
      <c r="LNS96" s="96"/>
      <c r="LNT96" s="96"/>
      <c r="LNU96" s="96"/>
      <c r="LNV96" s="96"/>
      <c r="LNW96" s="96"/>
      <c r="LNX96" s="96"/>
      <c r="LNY96" s="96"/>
      <c r="LNZ96" s="96"/>
      <c r="LOA96" s="96"/>
      <c r="LOB96" s="96"/>
      <c r="LOC96" s="96"/>
      <c r="LOD96" s="96"/>
      <c r="LOE96" s="96"/>
      <c r="LOF96" s="96"/>
      <c r="LOG96" s="96"/>
      <c r="LOH96" s="96"/>
      <c r="LOI96" s="96"/>
      <c r="LOJ96" s="96"/>
      <c r="LOK96" s="96"/>
      <c r="LOL96" s="96"/>
      <c r="LOM96" s="96"/>
      <c r="LON96" s="96"/>
      <c r="LOO96" s="96"/>
      <c r="LOP96" s="96"/>
      <c r="LOQ96" s="96"/>
      <c r="LOR96" s="96"/>
      <c r="LOS96" s="96"/>
      <c r="LOT96" s="96"/>
      <c r="LOU96" s="96"/>
      <c r="LOV96" s="96"/>
      <c r="LOW96" s="96"/>
      <c r="LOX96" s="96"/>
      <c r="LOY96" s="96"/>
      <c r="LOZ96" s="96"/>
      <c r="LPA96" s="96"/>
      <c r="LPB96" s="96"/>
      <c r="LPC96" s="96"/>
      <c r="LPD96" s="96"/>
      <c r="LPE96" s="96"/>
      <c r="LPF96" s="96"/>
      <c r="LPG96" s="96"/>
      <c r="LPH96" s="96"/>
      <c r="LPI96" s="96"/>
      <c r="LPJ96" s="96"/>
      <c r="LPK96" s="96"/>
      <c r="LPL96" s="96"/>
      <c r="LPM96" s="96"/>
      <c r="LPN96" s="96"/>
      <c r="LPO96" s="96"/>
      <c r="LPP96" s="96"/>
      <c r="LPQ96" s="96"/>
      <c r="LPR96" s="96"/>
      <c r="LPS96" s="96"/>
      <c r="LPT96" s="96"/>
      <c r="LPU96" s="96"/>
      <c r="LPV96" s="96"/>
      <c r="LPW96" s="96"/>
      <c r="LPX96" s="96"/>
      <c r="LPY96" s="96"/>
      <c r="LPZ96" s="96"/>
      <c r="LQA96" s="96"/>
      <c r="LQB96" s="96"/>
      <c r="LQC96" s="96"/>
      <c r="LQD96" s="96"/>
      <c r="LQE96" s="96"/>
      <c r="LQF96" s="96"/>
      <c r="LQG96" s="96"/>
      <c r="LQH96" s="96"/>
      <c r="LQI96" s="96"/>
      <c r="LQJ96" s="96"/>
      <c r="LQK96" s="96"/>
      <c r="LQL96" s="96"/>
      <c r="LQM96" s="96"/>
      <c r="LQN96" s="96"/>
      <c r="LQO96" s="96"/>
      <c r="LQP96" s="96"/>
      <c r="LQQ96" s="96"/>
      <c r="LQR96" s="96"/>
      <c r="LQS96" s="96"/>
      <c r="LQT96" s="96"/>
      <c r="LQU96" s="96"/>
      <c r="LQV96" s="96"/>
      <c r="LQW96" s="96"/>
      <c r="LQX96" s="96"/>
      <c r="LQY96" s="96"/>
      <c r="LQZ96" s="96"/>
      <c r="LRA96" s="96"/>
      <c r="LRB96" s="96"/>
      <c r="LRC96" s="96"/>
      <c r="LRD96" s="96"/>
      <c r="LRE96" s="96"/>
      <c r="LRF96" s="96"/>
      <c r="LRG96" s="96"/>
      <c r="LRH96" s="96"/>
      <c r="LRI96" s="96"/>
      <c r="LRJ96" s="96"/>
      <c r="LRK96" s="96"/>
      <c r="LRL96" s="96"/>
      <c r="LRM96" s="96"/>
      <c r="LRN96" s="96"/>
      <c r="LRO96" s="96"/>
      <c r="LRP96" s="96"/>
      <c r="LRQ96" s="96"/>
      <c r="LRR96" s="96"/>
      <c r="LRS96" s="96"/>
      <c r="LRT96" s="96"/>
      <c r="LRU96" s="96"/>
      <c r="LRV96" s="96"/>
      <c r="LRW96" s="96"/>
      <c r="LRX96" s="96"/>
      <c r="LRY96" s="96"/>
      <c r="LRZ96" s="96"/>
      <c r="LSA96" s="96"/>
      <c r="LSB96" s="96"/>
      <c r="LSC96" s="96"/>
      <c r="LSD96" s="96"/>
      <c r="LSE96" s="96"/>
      <c r="LSF96" s="96"/>
      <c r="LSG96" s="96"/>
      <c r="LSH96" s="96"/>
      <c r="LSI96" s="96"/>
      <c r="LSJ96" s="96"/>
      <c r="LSK96" s="96"/>
      <c r="LSL96" s="96"/>
      <c r="LSM96" s="96"/>
      <c r="LSN96" s="96"/>
      <c r="LSO96" s="96"/>
      <c r="LSP96" s="96"/>
      <c r="LSQ96" s="96"/>
      <c r="LSR96" s="96"/>
      <c r="LSS96" s="96"/>
      <c r="LST96" s="96"/>
      <c r="LSU96" s="96"/>
      <c r="LSV96" s="96"/>
      <c r="LSW96" s="96"/>
      <c r="LSX96" s="96"/>
      <c r="LSY96" s="96"/>
      <c r="LSZ96" s="96"/>
      <c r="LTA96" s="96"/>
      <c r="LTB96" s="96"/>
      <c r="LTC96" s="96"/>
      <c r="LTD96" s="96"/>
      <c r="LTE96" s="96"/>
      <c r="LTF96" s="96"/>
      <c r="LTG96" s="96"/>
      <c r="LTH96" s="96"/>
      <c r="LTI96" s="96"/>
      <c r="LTJ96" s="96"/>
      <c r="LTK96" s="96"/>
      <c r="LTL96" s="96"/>
      <c r="LTM96" s="96"/>
      <c r="LTN96" s="96"/>
      <c r="LTO96" s="96"/>
      <c r="LTP96" s="96"/>
      <c r="LTQ96" s="96"/>
      <c r="LTR96" s="96"/>
      <c r="LTS96" s="96"/>
      <c r="LTT96" s="96"/>
      <c r="LTU96" s="96"/>
      <c r="LTV96" s="96"/>
      <c r="LTW96" s="96"/>
      <c r="LTX96" s="96"/>
      <c r="LTY96" s="96"/>
      <c r="LTZ96" s="96"/>
      <c r="LUA96" s="96"/>
      <c r="LUB96" s="96"/>
      <c r="LUC96" s="96"/>
      <c r="LUD96" s="96"/>
      <c r="LUE96" s="96"/>
      <c r="LUF96" s="96"/>
      <c r="LUG96" s="96"/>
      <c r="LUH96" s="96"/>
      <c r="LUI96" s="96"/>
      <c r="LUJ96" s="96"/>
      <c r="LUK96" s="96"/>
      <c r="LUL96" s="96"/>
      <c r="LUM96" s="96"/>
      <c r="LUN96" s="96"/>
      <c r="LUO96" s="96"/>
      <c r="LUP96" s="96"/>
      <c r="LUQ96" s="96"/>
      <c r="LUR96" s="96"/>
      <c r="LUS96" s="96"/>
      <c r="LUT96" s="96"/>
      <c r="LUU96" s="96"/>
      <c r="LUV96" s="96"/>
      <c r="LUW96" s="96"/>
      <c r="LUX96" s="96"/>
      <c r="LUY96" s="96"/>
      <c r="LUZ96" s="96"/>
      <c r="LVA96" s="96"/>
      <c r="LVB96" s="96"/>
      <c r="LVC96" s="96"/>
      <c r="LVD96" s="96"/>
      <c r="LVE96" s="96"/>
      <c r="LVF96" s="96"/>
      <c r="LVG96" s="96"/>
      <c r="LVH96" s="96"/>
      <c r="LVI96" s="96"/>
      <c r="LVJ96" s="96"/>
      <c r="LVK96" s="96"/>
      <c r="LVL96" s="96"/>
      <c r="LVM96" s="96"/>
      <c r="LVN96" s="96"/>
      <c r="LVO96" s="96"/>
      <c r="LVP96" s="96"/>
      <c r="LVQ96" s="96"/>
      <c r="LVR96" s="96"/>
      <c r="LVS96" s="96"/>
      <c r="LVT96" s="96"/>
      <c r="LVU96" s="96"/>
      <c r="LVV96" s="96"/>
      <c r="LVW96" s="96"/>
      <c r="LVX96" s="96"/>
      <c r="LVY96" s="96"/>
      <c r="LVZ96" s="96"/>
      <c r="LWA96" s="96"/>
      <c r="LWB96" s="96"/>
      <c r="LWC96" s="96"/>
      <c r="LWD96" s="96"/>
      <c r="LWE96" s="96"/>
      <c r="LWF96" s="96"/>
      <c r="LWG96" s="96"/>
      <c r="LWH96" s="96"/>
      <c r="LWI96" s="96"/>
      <c r="LWJ96" s="96"/>
      <c r="LWK96" s="96"/>
      <c r="LWL96" s="96"/>
      <c r="LWM96" s="96"/>
      <c r="LWN96" s="96"/>
      <c r="LWO96" s="96"/>
      <c r="LWP96" s="96"/>
      <c r="LWQ96" s="96"/>
      <c r="LWR96" s="96"/>
      <c r="LWS96" s="96"/>
      <c r="LWT96" s="96"/>
      <c r="LWU96" s="96"/>
      <c r="LWV96" s="96"/>
      <c r="LWW96" s="96"/>
      <c r="LWX96" s="96"/>
      <c r="LWY96" s="96"/>
      <c r="LWZ96" s="96"/>
      <c r="LXA96" s="96"/>
      <c r="LXB96" s="96"/>
      <c r="LXC96" s="96"/>
      <c r="LXD96" s="96"/>
      <c r="LXE96" s="96"/>
      <c r="LXF96" s="96"/>
      <c r="LXG96" s="96"/>
      <c r="LXH96" s="96"/>
      <c r="LXI96" s="96"/>
      <c r="LXJ96" s="96"/>
      <c r="LXK96" s="96"/>
      <c r="LXL96" s="96"/>
      <c r="LXM96" s="96"/>
      <c r="LXN96" s="96"/>
      <c r="LXO96" s="96"/>
      <c r="LXP96" s="96"/>
      <c r="LXQ96" s="96"/>
      <c r="LXR96" s="96"/>
      <c r="LXS96" s="96"/>
      <c r="LXT96" s="96"/>
      <c r="LXU96" s="96"/>
      <c r="LXV96" s="96"/>
      <c r="LXW96" s="96"/>
      <c r="LXX96" s="96"/>
      <c r="LXY96" s="96"/>
      <c r="LXZ96" s="96"/>
      <c r="LYA96" s="96"/>
      <c r="LYB96" s="96"/>
      <c r="LYC96" s="96"/>
      <c r="LYD96" s="96"/>
      <c r="LYE96" s="96"/>
      <c r="LYF96" s="96"/>
      <c r="LYG96" s="96"/>
      <c r="LYH96" s="96"/>
      <c r="LYI96" s="96"/>
      <c r="LYJ96" s="96"/>
      <c r="LYK96" s="96"/>
      <c r="LYL96" s="96"/>
      <c r="LYM96" s="96"/>
      <c r="LYN96" s="96"/>
      <c r="LYO96" s="96"/>
      <c r="LYP96" s="96"/>
      <c r="LYQ96" s="96"/>
      <c r="LYR96" s="96"/>
      <c r="LYS96" s="96"/>
      <c r="LYT96" s="96"/>
      <c r="LYU96" s="96"/>
      <c r="LYV96" s="96"/>
      <c r="LYW96" s="96"/>
      <c r="LYX96" s="96"/>
      <c r="LYY96" s="96"/>
      <c r="LYZ96" s="96"/>
      <c r="LZA96" s="96"/>
      <c r="LZB96" s="96"/>
      <c r="LZC96" s="96"/>
      <c r="LZD96" s="96"/>
      <c r="LZE96" s="96"/>
      <c r="LZF96" s="96"/>
      <c r="LZG96" s="96"/>
      <c r="LZH96" s="96"/>
      <c r="LZI96" s="96"/>
      <c r="LZJ96" s="96"/>
      <c r="LZK96" s="96"/>
      <c r="LZL96" s="96"/>
      <c r="LZM96" s="96"/>
      <c r="LZN96" s="96"/>
      <c r="LZO96" s="96"/>
      <c r="LZP96" s="96"/>
      <c r="LZQ96" s="96"/>
      <c r="LZR96" s="96"/>
      <c r="LZS96" s="96"/>
      <c r="LZT96" s="96"/>
      <c r="LZU96" s="96"/>
      <c r="LZV96" s="96"/>
      <c r="LZW96" s="96"/>
      <c r="LZX96" s="96"/>
      <c r="LZY96" s="96"/>
      <c r="LZZ96" s="96"/>
      <c r="MAA96" s="96"/>
      <c r="MAB96" s="96"/>
      <c r="MAC96" s="96"/>
      <c r="MAD96" s="96"/>
      <c r="MAE96" s="96"/>
      <c r="MAF96" s="96"/>
      <c r="MAG96" s="96"/>
      <c r="MAH96" s="96"/>
      <c r="MAI96" s="96"/>
      <c r="MAJ96" s="96"/>
      <c r="MAK96" s="96"/>
      <c r="MAL96" s="96"/>
      <c r="MAM96" s="96"/>
      <c r="MAN96" s="96"/>
      <c r="MAO96" s="96"/>
      <c r="MAP96" s="96"/>
      <c r="MAQ96" s="96"/>
      <c r="MAR96" s="96"/>
      <c r="MAS96" s="96"/>
      <c r="MAT96" s="96"/>
      <c r="MAU96" s="96"/>
      <c r="MAV96" s="96"/>
      <c r="MAW96" s="96"/>
      <c r="MAX96" s="96"/>
      <c r="MAY96" s="96"/>
      <c r="MAZ96" s="96"/>
      <c r="MBA96" s="96"/>
      <c r="MBB96" s="96"/>
      <c r="MBC96" s="96"/>
      <c r="MBD96" s="96"/>
      <c r="MBE96" s="96"/>
      <c r="MBF96" s="96"/>
      <c r="MBG96" s="96"/>
      <c r="MBH96" s="96"/>
      <c r="MBI96" s="96"/>
      <c r="MBJ96" s="96"/>
      <c r="MBK96" s="96"/>
      <c r="MBL96" s="96"/>
      <c r="MBM96" s="96"/>
      <c r="MBN96" s="96"/>
      <c r="MBO96" s="96"/>
      <c r="MBP96" s="96"/>
      <c r="MBQ96" s="96"/>
      <c r="MBR96" s="96"/>
      <c r="MBS96" s="96"/>
      <c r="MBT96" s="96"/>
      <c r="MBU96" s="96"/>
      <c r="MBV96" s="96"/>
      <c r="MBW96" s="96"/>
      <c r="MBX96" s="96"/>
      <c r="MBY96" s="96"/>
      <c r="MBZ96" s="96"/>
      <c r="MCA96" s="96"/>
      <c r="MCB96" s="96"/>
      <c r="MCC96" s="96"/>
      <c r="MCD96" s="96"/>
      <c r="MCE96" s="96"/>
      <c r="MCF96" s="96"/>
      <c r="MCG96" s="96"/>
      <c r="MCH96" s="96"/>
      <c r="MCI96" s="96"/>
      <c r="MCJ96" s="96"/>
      <c r="MCK96" s="96"/>
      <c r="MCL96" s="96"/>
      <c r="MCM96" s="96"/>
      <c r="MCN96" s="96"/>
      <c r="MCO96" s="96"/>
      <c r="MCP96" s="96"/>
      <c r="MCQ96" s="96"/>
      <c r="MCR96" s="96"/>
      <c r="MCS96" s="96"/>
      <c r="MCT96" s="96"/>
      <c r="MCU96" s="96"/>
      <c r="MCV96" s="96"/>
      <c r="MCW96" s="96"/>
      <c r="MCX96" s="96"/>
      <c r="MCY96" s="96"/>
      <c r="MCZ96" s="96"/>
      <c r="MDA96" s="96"/>
      <c r="MDB96" s="96"/>
      <c r="MDC96" s="96"/>
      <c r="MDD96" s="96"/>
      <c r="MDE96" s="96"/>
      <c r="MDF96" s="96"/>
      <c r="MDG96" s="96"/>
      <c r="MDH96" s="96"/>
      <c r="MDI96" s="96"/>
      <c r="MDJ96" s="96"/>
      <c r="MDK96" s="96"/>
      <c r="MDL96" s="96"/>
      <c r="MDM96" s="96"/>
      <c r="MDN96" s="96"/>
      <c r="MDO96" s="96"/>
      <c r="MDP96" s="96"/>
      <c r="MDQ96" s="96"/>
      <c r="MDR96" s="96"/>
      <c r="MDS96" s="96"/>
      <c r="MDT96" s="96"/>
      <c r="MDU96" s="96"/>
      <c r="MDV96" s="96"/>
      <c r="MDW96" s="96"/>
      <c r="MDX96" s="96"/>
      <c r="MDY96" s="96"/>
      <c r="MDZ96" s="96"/>
      <c r="MEA96" s="96"/>
      <c r="MEB96" s="96"/>
      <c r="MEC96" s="96"/>
      <c r="MED96" s="96"/>
      <c r="MEE96" s="96"/>
      <c r="MEF96" s="96"/>
      <c r="MEG96" s="96"/>
      <c r="MEH96" s="96"/>
      <c r="MEI96" s="96"/>
      <c r="MEJ96" s="96"/>
      <c r="MEK96" s="96"/>
      <c r="MEL96" s="96"/>
      <c r="MEM96" s="96"/>
      <c r="MEN96" s="96"/>
      <c r="MEO96" s="96"/>
      <c r="MEP96" s="96"/>
      <c r="MEQ96" s="96"/>
      <c r="MER96" s="96"/>
      <c r="MES96" s="96"/>
      <c r="MET96" s="96"/>
      <c r="MEU96" s="96"/>
      <c r="MEV96" s="96"/>
      <c r="MEW96" s="96"/>
      <c r="MEX96" s="96"/>
      <c r="MEY96" s="96"/>
      <c r="MEZ96" s="96"/>
      <c r="MFA96" s="96"/>
      <c r="MFB96" s="96"/>
      <c r="MFC96" s="96"/>
      <c r="MFD96" s="96"/>
      <c r="MFE96" s="96"/>
      <c r="MFF96" s="96"/>
      <c r="MFG96" s="96"/>
      <c r="MFH96" s="96"/>
      <c r="MFI96" s="96"/>
      <c r="MFJ96" s="96"/>
      <c r="MFK96" s="96"/>
      <c r="MFL96" s="96"/>
      <c r="MFM96" s="96"/>
      <c r="MFN96" s="96"/>
      <c r="MFO96" s="96"/>
      <c r="MFP96" s="96"/>
      <c r="MFQ96" s="96"/>
      <c r="MFR96" s="96"/>
      <c r="MFS96" s="96"/>
      <c r="MFT96" s="96"/>
      <c r="MFU96" s="96"/>
      <c r="MFV96" s="96"/>
      <c r="MFW96" s="96"/>
      <c r="MFX96" s="96"/>
      <c r="MFY96" s="96"/>
      <c r="MFZ96" s="96"/>
      <c r="MGA96" s="96"/>
      <c r="MGB96" s="96"/>
      <c r="MGC96" s="96"/>
      <c r="MGD96" s="96"/>
      <c r="MGE96" s="96"/>
      <c r="MGF96" s="96"/>
      <c r="MGG96" s="96"/>
      <c r="MGH96" s="96"/>
      <c r="MGI96" s="96"/>
      <c r="MGJ96" s="96"/>
      <c r="MGK96" s="96"/>
      <c r="MGL96" s="96"/>
      <c r="MGM96" s="96"/>
      <c r="MGN96" s="96"/>
      <c r="MGO96" s="96"/>
      <c r="MGP96" s="96"/>
      <c r="MGQ96" s="96"/>
      <c r="MGR96" s="96"/>
      <c r="MGS96" s="96"/>
      <c r="MGT96" s="96"/>
      <c r="MGU96" s="96"/>
      <c r="MGV96" s="96"/>
      <c r="MGW96" s="96"/>
      <c r="MGX96" s="96"/>
      <c r="MGY96" s="96"/>
      <c r="MGZ96" s="96"/>
      <c r="MHA96" s="96"/>
      <c r="MHB96" s="96"/>
      <c r="MHC96" s="96"/>
      <c r="MHD96" s="96"/>
      <c r="MHE96" s="96"/>
      <c r="MHF96" s="96"/>
      <c r="MHG96" s="96"/>
      <c r="MHH96" s="96"/>
      <c r="MHI96" s="96"/>
      <c r="MHJ96" s="96"/>
      <c r="MHK96" s="96"/>
      <c r="MHL96" s="96"/>
      <c r="MHM96" s="96"/>
      <c r="MHN96" s="96"/>
      <c r="MHO96" s="96"/>
      <c r="MHP96" s="96"/>
      <c r="MHQ96" s="96"/>
      <c r="MHR96" s="96"/>
      <c r="MHS96" s="96"/>
      <c r="MHT96" s="96"/>
      <c r="MHU96" s="96"/>
      <c r="MHV96" s="96"/>
      <c r="MHW96" s="96"/>
      <c r="MHX96" s="96"/>
      <c r="MHY96" s="96"/>
      <c r="MHZ96" s="96"/>
      <c r="MIA96" s="96"/>
      <c r="MIB96" s="96"/>
      <c r="MIC96" s="96"/>
      <c r="MID96" s="96"/>
      <c r="MIE96" s="96"/>
      <c r="MIF96" s="96"/>
      <c r="MIG96" s="96"/>
      <c r="MIH96" s="96"/>
      <c r="MII96" s="96"/>
      <c r="MIJ96" s="96"/>
      <c r="MIK96" s="96"/>
      <c r="MIL96" s="96"/>
      <c r="MIM96" s="96"/>
      <c r="MIN96" s="96"/>
      <c r="MIO96" s="96"/>
      <c r="MIP96" s="96"/>
      <c r="MIQ96" s="96"/>
      <c r="MIR96" s="96"/>
      <c r="MIS96" s="96"/>
      <c r="MIT96" s="96"/>
      <c r="MIU96" s="96"/>
      <c r="MIV96" s="96"/>
      <c r="MIW96" s="96"/>
      <c r="MIX96" s="96"/>
      <c r="MIY96" s="96"/>
      <c r="MIZ96" s="96"/>
      <c r="MJA96" s="96"/>
      <c r="MJB96" s="96"/>
      <c r="MJC96" s="96"/>
      <c r="MJD96" s="96"/>
      <c r="MJE96" s="96"/>
      <c r="MJF96" s="96"/>
      <c r="MJG96" s="96"/>
      <c r="MJH96" s="96"/>
      <c r="MJI96" s="96"/>
      <c r="MJJ96" s="96"/>
      <c r="MJK96" s="96"/>
      <c r="MJL96" s="96"/>
      <c r="MJM96" s="96"/>
      <c r="MJN96" s="96"/>
      <c r="MJO96" s="96"/>
      <c r="MJP96" s="96"/>
      <c r="MJQ96" s="96"/>
      <c r="MJR96" s="96"/>
      <c r="MJS96" s="96"/>
      <c r="MJT96" s="96"/>
      <c r="MJU96" s="96"/>
      <c r="MJV96" s="96"/>
      <c r="MJW96" s="96"/>
      <c r="MJX96" s="96"/>
      <c r="MJY96" s="96"/>
      <c r="MJZ96" s="96"/>
      <c r="MKA96" s="96"/>
      <c r="MKB96" s="96"/>
      <c r="MKC96" s="96"/>
      <c r="MKD96" s="96"/>
      <c r="MKE96" s="96"/>
      <c r="MKF96" s="96"/>
      <c r="MKG96" s="96"/>
      <c r="MKH96" s="96"/>
      <c r="MKI96" s="96"/>
      <c r="MKJ96" s="96"/>
      <c r="MKK96" s="96"/>
      <c r="MKL96" s="96"/>
      <c r="MKM96" s="96"/>
      <c r="MKN96" s="96"/>
      <c r="MKO96" s="96"/>
      <c r="MKP96" s="96"/>
      <c r="MKQ96" s="96"/>
      <c r="MKR96" s="96"/>
      <c r="MKS96" s="96"/>
      <c r="MKT96" s="96"/>
      <c r="MKU96" s="96"/>
      <c r="MKV96" s="96"/>
      <c r="MKW96" s="96"/>
      <c r="MKX96" s="96"/>
      <c r="MKY96" s="96"/>
      <c r="MKZ96" s="96"/>
      <c r="MLA96" s="96"/>
      <c r="MLB96" s="96"/>
      <c r="MLC96" s="96"/>
      <c r="MLD96" s="96"/>
      <c r="MLE96" s="96"/>
      <c r="MLF96" s="96"/>
      <c r="MLG96" s="96"/>
      <c r="MLH96" s="96"/>
      <c r="MLI96" s="96"/>
      <c r="MLJ96" s="96"/>
      <c r="MLK96" s="96"/>
      <c r="MLL96" s="96"/>
      <c r="MLM96" s="96"/>
      <c r="MLN96" s="96"/>
      <c r="MLO96" s="96"/>
      <c r="MLP96" s="96"/>
      <c r="MLQ96" s="96"/>
      <c r="MLR96" s="96"/>
      <c r="MLS96" s="96"/>
      <c r="MLT96" s="96"/>
      <c r="MLU96" s="96"/>
      <c r="MLV96" s="96"/>
      <c r="MLW96" s="96"/>
      <c r="MLX96" s="96"/>
      <c r="MLY96" s="96"/>
      <c r="MLZ96" s="96"/>
      <c r="MMA96" s="96"/>
      <c r="MMB96" s="96"/>
      <c r="MMC96" s="96"/>
      <c r="MMD96" s="96"/>
      <c r="MME96" s="96"/>
      <c r="MMF96" s="96"/>
      <c r="MMG96" s="96"/>
      <c r="MMH96" s="96"/>
      <c r="MMI96" s="96"/>
      <c r="MMJ96" s="96"/>
      <c r="MMK96" s="96"/>
      <c r="MML96" s="96"/>
      <c r="MMM96" s="96"/>
      <c r="MMN96" s="96"/>
      <c r="MMO96" s="96"/>
      <c r="MMP96" s="96"/>
      <c r="MMQ96" s="96"/>
      <c r="MMR96" s="96"/>
      <c r="MMS96" s="96"/>
      <c r="MMT96" s="96"/>
      <c r="MMU96" s="96"/>
      <c r="MMV96" s="96"/>
      <c r="MMW96" s="96"/>
      <c r="MMX96" s="96"/>
      <c r="MMY96" s="96"/>
      <c r="MMZ96" s="96"/>
      <c r="MNA96" s="96"/>
      <c r="MNB96" s="96"/>
      <c r="MNC96" s="96"/>
      <c r="MND96" s="96"/>
      <c r="MNE96" s="96"/>
      <c r="MNF96" s="96"/>
      <c r="MNG96" s="96"/>
      <c r="MNH96" s="96"/>
      <c r="MNI96" s="96"/>
      <c r="MNJ96" s="96"/>
      <c r="MNK96" s="96"/>
      <c r="MNL96" s="96"/>
      <c r="MNM96" s="96"/>
      <c r="MNN96" s="96"/>
      <c r="MNO96" s="96"/>
      <c r="MNP96" s="96"/>
      <c r="MNQ96" s="96"/>
      <c r="MNR96" s="96"/>
      <c r="MNS96" s="96"/>
      <c r="MNT96" s="96"/>
      <c r="MNU96" s="96"/>
      <c r="MNV96" s="96"/>
      <c r="MNW96" s="96"/>
      <c r="MNX96" s="96"/>
      <c r="MNY96" s="96"/>
      <c r="MNZ96" s="96"/>
      <c r="MOA96" s="96"/>
      <c r="MOB96" s="96"/>
      <c r="MOC96" s="96"/>
      <c r="MOD96" s="96"/>
      <c r="MOE96" s="96"/>
      <c r="MOF96" s="96"/>
      <c r="MOG96" s="96"/>
      <c r="MOH96" s="96"/>
      <c r="MOI96" s="96"/>
      <c r="MOJ96" s="96"/>
      <c r="MOK96" s="96"/>
      <c r="MOL96" s="96"/>
      <c r="MOM96" s="96"/>
      <c r="MON96" s="96"/>
      <c r="MOO96" s="96"/>
      <c r="MOP96" s="96"/>
      <c r="MOQ96" s="96"/>
      <c r="MOR96" s="96"/>
      <c r="MOS96" s="96"/>
      <c r="MOT96" s="96"/>
      <c r="MOU96" s="96"/>
      <c r="MOV96" s="96"/>
      <c r="MOW96" s="96"/>
      <c r="MOX96" s="96"/>
      <c r="MOY96" s="96"/>
      <c r="MOZ96" s="96"/>
      <c r="MPA96" s="96"/>
      <c r="MPB96" s="96"/>
      <c r="MPC96" s="96"/>
      <c r="MPD96" s="96"/>
      <c r="MPE96" s="96"/>
      <c r="MPF96" s="96"/>
      <c r="MPG96" s="96"/>
      <c r="MPH96" s="96"/>
      <c r="MPI96" s="96"/>
      <c r="MPJ96" s="96"/>
      <c r="MPK96" s="96"/>
      <c r="MPL96" s="96"/>
      <c r="MPM96" s="96"/>
      <c r="MPN96" s="96"/>
      <c r="MPO96" s="96"/>
      <c r="MPP96" s="96"/>
      <c r="MPQ96" s="96"/>
      <c r="MPR96" s="96"/>
      <c r="MPS96" s="96"/>
      <c r="MPT96" s="96"/>
      <c r="MPU96" s="96"/>
      <c r="MPV96" s="96"/>
      <c r="MPW96" s="96"/>
      <c r="MPX96" s="96"/>
      <c r="MPY96" s="96"/>
      <c r="MPZ96" s="96"/>
      <c r="MQA96" s="96"/>
      <c r="MQB96" s="96"/>
      <c r="MQC96" s="96"/>
      <c r="MQD96" s="96"/>
      <c r="MQE96" s="96"/>
      <c r="MQF96" s="96"/>
      <c r="MQG96" s="96"/>
      <c r="MQH96" s="96"/>
      <c r="MQI96" s="96"/>
      <c r="MQJ96" s="96"/>
      <c r="MQK96" s="96"/>
      <c r="MQL96" s="96"/>
      <c r="MQM96" s="96"/>
      <c r="MQN96" s="96"/>
      <c r="MQO96" s="96"/>
      <c r="MQP96" s="96"/>
      <c r="MQQ96" s="96"/>
      <c r="MQR96" s="96"/>
      <c r="MQS96" s="96"/>
      <c r="MQT96" s="96"/>
      <c r="MQU96" s="96"/>
      <c r="MQV96" s="96"/>
      <c r="MQW96" s="96"/>
      <c r="MQX96" s="96"/>
      <c r="MQY96" s="96"/>
      <c r="MQZ96" s="96"/>
      <c r="MRA96" s="96"/>
      <c r="MRB96" s="96"/>
      <c r="MRC96" s="96"/>
      <c r="MRD96" s="96"/>
      <c r="MRE96" s="96"/>
      <c r="MRF96" s="96"/>
      <c r="MRG96" s="96"/>
      <c r="MRH96" s="96"/>
      <c r="MRI96" s="96"/>
      <c r="MRJ96" s="96"/>
      <c r="MRK96" s="96"/>
      <c r="MRL96" s="96"/>
      <c r="MRM96" s="96"/>
      <c r="MRN96" s="96"/>
      <c r="MRO96" s="96"/>
      <c r="MRP96" s="96"/>
      <c r="MRQ96" s="96"/>
      <c r="MRR96" s="96"/>
      <c r="MRS96" s="96"/>
      <c r="MRT96" s="96"/>
      <c r="MRU96" s="96"/>
      <c r="MRV96" s="96"/>
      <c r="MRW96" s="96"/>
      <c r="MRX96" s="96"/>
      <c r="MRY96" s="96"/>
      <c r="MRZ96" s="96"/>
      <c r="MSA96" s="96"/>
      <c r="MSB96" s="96"/>
      <c r="MSC96" s="96"/>
      <c r="MSD96" s="96"/>
      <c r="MSE96" s="96"/>
      <c r="MSF96" s="96"/>
      <c r="MSG96" s="96"/>
      <c r="MSH96" s="96"/>
      <c r="MSI96" s="96"/>
      <c r="MSJ96" s="96"/>
      <c r="MSK96" s="96"/>
      <c r="MSL96" s="96"/>
      <c r="MSM96" s="96"/>
      <c r="MSN96" s="96"/>
      <c r="MSO96" s="96"/>
      <c r="MSP96" s="96"/>
      <c r="MSQ96" s="96"/>
      <c r="MSR96" s="96"/>
      <c r="MSS96" s="96"/>
      <c r="MST96" s="96"/>
      <c r="MSU96" s="96"/>
      <c r="MSV96" s="96"/>
      <c r="MSW96" s="96"/>
      <c r="MSX96" s="96"/>
      <c r="MSY96" s="96"/>
      <c r="MSZ96" s="96"/>
      <c r="MTA96" s="96"/>
      <c r="MTB96" s="96"/>
      <c r="MTC96" s="96"/>
      <c r="MTD96" s="96"/>
      <c r="MTE96" s="96"/>
      <c r="MTF96" s="96"/>
      <c r="MTG96" s="96"/>
      <c r="MTH96" s="96"/>
      <c r="MTI96" s="96"/>
      <c r="MTJ96" s="96"/>
      <c r="MTK96" s="96"/>
      <c r="MTL96" s="96"/>
      <c r="MTM96" s="96"/>
      <c r="MTN96" s="96"/>
      <c r="MTO96" s="96"/>
      <c r="MTP96" s="96"/>
      <c r="MTQ96" s="96"/>
      <c r="MTR96" s="96"/>
      <c r="MTS96" s="96"/>
      <c r="MTT96" s="96"/>
      <c r="MTU96" s="96"/>
      <c r="MTV96" s="96"/>
      <c r="MTW96" s="96"/>
      <c r="MTX96" s="96"/>
      <c r="MTY96" s="96"/>
      <c r="MTZ96" s="96"/>
      <c r="MUA96" s="96"/>
      <c r="MUB96" s="96"/>
      <c r="MUC96" s="96"/>
      <c r="MUD96" s="96"/>
      <c r="MUE96" s="96"/>
      <c r="MUF96" s="96"/>
      <c r="MUG96" s="96"/>
      <c r="MUH96" s="96"/>
      <c r="MUI96" s="96"/>
      <c r="MUJ96" s="96"/>
      <c r="MUK96" s="96"/>
      <c r="MUL96" s="96"/>
      <c r="MUM96" s="96"/>
      <c r="MUN96" s="96"/>
      <c r="MUO96" s="96"/>
      <c r="MUP96" s="96"/>
      <c r="MUQ96" s="96"/>
      <c r="MUR96" s="96"/>
      <c r="MUS96" s="96"/>
      <c r="MUT96" s="96"/>
      <c r="MUU96" s="96"/>
      <c r="MUV96" s="96"/>
      <c r="MUW96" s="96"/>
      <c r="MUX96" s="96"/>
      <c r="MUY96" s="96"/>
      <c r="MUZ96" s="96"/>
      <c r="MVA96" s="96"/>
      <c r="MVB96" s="96"/>
      <c r="MVC96" s="96"/>
      <c r="MVD96" s="96"/>
      <c r="MVE96" s="96"/>
      <c r="MVF96" s="96"/>
      <c r="MVG96" s="96"/>
      <c r="MVH96" s="96"/>
      <c r="MVI96" s="96"/>
      <c r="MVJ96" s="96"/>
      <c r="MVK96" s="96"/>
      <c r="MVL96" s="96"/>
      <c r="MVM96" s="96"/>
      <c r="MVN96" s="96"/>
      <c r="MVO96" s="96"/>
      <c r="MVP96" s="96"/>
      <c r="MVQ96" s="96"/>
      <c r="MVR96" s="96"/>
      <c r="MVS96" s="96"/>
      <c r="MVT96" s="96"/>
      <c r="MVU96" s="96"/>
      <c r="MVV96" s="96"/>
      <c r="MVW96" s="96"/>
      <c r="MVX96" s="96"/>
      <c r="MVY96" s="96"/>
      <c r="MVZ96" s="96"/>
      <c r="MWA96" s="96"/>
      <c r="MWB96" s="96"/>
      <c r="MWC96" s="96"/>
      <c r="MWD96" s="96"/>
      <c r="MWE96" s="96"/>
      <c r="MWF96" s="96"/>
      <c r="MWG96" s="96"/>
      <c r="MWH96" s="96"/>
      <c r="MWI96" s="96"/>
      <c r="MWJ96" s="96"/>
      <c r="MWK96" s="96"/>
      <c r="MWL96" s="96"/>
      <c r="MWM96" s="96"/>
      <c r="MWN96" s="96"/>
      <c r="MWO96" s="96"/>
      <c r="MWP96" s="96"/>
      <c r="MWQ96" s="96"/>
      <c r="MWR96" s="96"/>
      <c r="MWS96" s="96"/>
      <c r="MWT96" s="96"/>
      <c r="MWU96" s="96"/>
      <c r="MWV96" s="96"/>
      <c r="MWW96" s="96"/>
      <c r="MWX96" s="96"/>
      <c r="MWY96" s="96"/>
      <c r="MWZ96" s="96"/>
      <c r="MXA96" s="96"/>
      <c r="MXB96" s="96"/>
      <c r="MXC96" s="96"/>
      <c r="MXD96" s="96"/>
      <c r="MXE96" s="96"/>
      <c r="MXF96" s="96"/>
      <c r="MXG96" s="96"/>
      <c r="MXH96" s="96"/>
      <c r="MXI96" s="96"/>
      <c r="MXJ96" s="96"/>
      <c r="MXK96" s="96"/>
      <c r="MXL96" s="96"/>
      <c r="MXM96" s="96"/>
      <c r="MXN96" s="96"/>
      <c r="MXO96" s="96"/>
      <c r="MXP96" s="96"/>
      <c r="MXQ96" s="96"/>
      <c r="MXR96" s="96"/>
      <c r="MXS96" s="96"/>
      <c r="MXT96" s="96"/>
      <c r="MXU96" s="96"/>
      <c r="MXV96" s="96"/>
      <c r="MXW96" s="96"/>
      <c r="MXX96" s="96"/>
      <c r="MXY96" s="96"/>
      <c r="MXZ96" s="96"/>
      <c r="MYA96" s="96"/>
      <c r="MYB96" s="96"/>
      <c r="MYC96" s="96"/>
      <c r="MYD96" s="96"/>
      <c r="MYE96" s="96"/>
      <c r="MYF96" s="96"/>
      <c r="MYG96" s="96"/>
      <c r="MYH96" s="96"/>
      <c r="MYI96" s="96"/>
      <c r="MYJ96" s="96"/>
      <c r="MYK96" s="96"/>
      <c r="MYL96" s="96"/>
      <c r="MYM96" s="96"/>
      <c r="MYN96" s="96"/>
      <c r="MYO96" s="96"/>
      <c r="MYP96" s="96"/>
      <c r="MYQ96" s="96"/>
      <c r="MYR96" s="96"/>
      <c r="MYS96" s="96"/>
      <c r="MYT96" s="96"/>
      <c r="MYU96" s="96"/>
      <c r="MYV96" s="96"/>
      <c r="MYW96" s="96"/>
      <c r="MYX96" s="96"/>
      <c r="MYY96" s="96"/>
      <c r="MYZ96" s="96"/>
      <c r="MZA96" s="96"/>
      <c r="MZB96" s="96"/>
      <c r="MZC96" s="96"/>
      <c r="MZD96" s="96"/>
      <c r="MZE96" s="96"/>
      <c r="MZF96" s="96"/>
      <c r="MZG96" s="96"/>
      <c r="MZH96" s="96"/>
      <c r="MZI96" s="96"/>
      <c r="MZJ96" s="96"/>
      <c r="MZK96" s="96"/>
      <c r="MZL96" s="96"/>
      <c r="MZM96" s="96"/>
      <c r="MZN96" s="96"/>
      <c r="MZO96" s="96"/>
      <c r="MZP96" s="96"/>
      <c r="MZQ96" s="96"/>
      <c r="MZR96" s="96"/>
      <c r="MZS96" s="96"/>
      <c r="MZT96" s="96"/>
      <c r="MZU96" s="96"/>
      <c r="MZV96" s="96"/>
      <c r="MZW96" s="96"/>
      <c r="MZX96" s="96"/>
      <c r="MZY96" s="96"/>
      <c r="MZZ96" s="96"/>
      <c r="NAA96" s="96"/>
      <c r="NAB96" s="96"/>
      <c r="NAC96" s="96"/>
      <c r="NAD96" s="96"/>
      <c r="NAE96" s="96"/>
      <c r="NAF96" s="96"/>
      <c r="NAG96" s="96"/>
      <c r="NAH96" s="96"/>
      <c r="NAI96" s="96"/>
      <c r="NAJ96" s="96"/>
      <c r="NAK96" s="96"/>
      <c r="NAL96" s="96"/>
      <c r="NAM96" s="96"/>
      <c r="NAN96" s="96"/>
      <c r="NAO96" s="96"/>
      <c r="NAP96" s="96"/>
      <c r="NAQ96" s="96"/>
      <c r="NAR96" s="96"/>
      <c r="NAS96" s="96"/>
      <c r="NAT96" s="96"/>
      <c r="NAU96" s="96"/>
      <c r="NAV96" s="96"/>
      <c r="NAW96" s="96"/>
      <c r="NAX96" s="96"/>
      <c r="NAY96" s="96"/>
      <c r="NAZ96" s="96"/>
      <c r="NBA96" s="96"/>
      <c r="NBB96" s="96"/>
      <c r="NBC96" s="96"/>
      <c r="NBD96" s="96"/>
      <c r="NBE96" s="96"/>
      <c r="NBF96" s="96"/>
      <c r="NBG96" s="96"/>
      <c r="NBH96" s="96"/>
      <c r="NBI96" s="96"/>
      <c r="NBJ96" s="96"/>
      <c r="NBK96" s="96"/>
      <c r="NBL96" s="96"/>
      <c r="NBM96" s="96"/>
      <c r="NBN96" s="96"/>
      <c r="NBO96" s="96"/>
      <c r="NBP96" s="96"/>
      <c r="NBQ96" s="96"/>
      <c r="NBR96" s="96"/>
      <c r="NBS96" s="96"/>
      <c r="NBT96" s="96"/>
      <c r="NBU96" s="96"/>
      <c r="NBV96" s="96"/>
      <c r="NBW96" s="96"/>
      <c r="NBX96" s="96"/>
      <c r="NBY96" s="96"/>
      <c r="NBZ96" s="96"/>
      <c r="NCA96" s="96"/>
      <c r="NCB96" s="96"/>
      <c r="NCC96" s="96"/>
      <c r="NCD96" s="96"/>
      <c r="NCE96" s="96"/>
      <c r="NCF96" s="96"/>
      <c r="NCG96" s="96"/>
      <c r="NCH96" s="96"/>
      <c r="NCI96" s="96"/>
      <c r="NCJ96" s="96"/>
      <c r="NCK96" s="96"/>
      <c r="NCL96" s="96"/>
      <c r="NCM96" s="96"/>
      <c r="NCN96" s="96"/>
      <c r="NCO96" s="96"/>
      <c r="NCP96" s="96"/>
      <c r="NCQ96" s="96"/>
      <c r="NCR96" s="96"/>
      <c r="NCS96" s="96"/>
      <c r="NCT96" s="96"/>
      <c r="NCU96" s="96"/>
      <c r="NCV96" s="96"/>
      <c r="NCW96" s="96"/>
      <c r="NCX96" s="96"/>
      <c r="NCY96" s="96"/>
      <c r="NCZ96" s="96"/>
      <c r="NDA96" s="96"/>
      <c r="NDB96" s="96"/>
      <c r="NDC96" s="96"/>
      <c r="NDD96" s="96"/>
      <c r="NDE96" s="96"/>
      <c r="NDF96" s="96"/>
      <c r="NDG96" s="96"/>
      <c r="NDH96" s="96"/>
      <c r="NDI96" s="96"/>
      <c r="NDJ96" s="96"/>
      <c r="NDK96" s="96"/>
      <c r="NDL96" s="96"/>
      <c r="NDM96" s="96"/>
      <c r="NDN96" s="96"/>
      <c r="NDO96" s="96"/>
      <c r="NDP96" s="96"/>
      <c r="NDQ96" s="96"/>
      <c r="NDR96" s="96"/>
      <c r="NDS96" s="96"/>
      <c r="NDT96" s="96"/>
      <c r="NDU96" s="96"/>
      <c r="NDV96" s="96"/>
      <c r="NDW96" s="96"/>
      <c r="NDX96" s="96"/>
      <c r="NDY96" s="96"/>
      <c r="NDZ96" s="96"/>
      <c r="NEA96" s="96"/>
      <c r="NEB96" s="96"/>
      <c r="NEC96" s="96"/>
      <c r="NED96" s="96"/>
      <c r="NEE96" s="96"/>
      <c r="NEF96" s="96"/>
      <c r="NEG96" s="96"/>
      <c r="NEH96" s="96"/>
      <c r="NEI96" s="96"/>
      <c r="NEJ96" s="96"/>
      <c r="NEK96" s="96"/>
      <c r="NEL96" s="96"/>
      <c r="NEM96" s="96"/>
      <c r="NEN96" s="96"/>
      <c r="NEO96" s="96"/>
      <c r="NEP96" s="96"/>
      <c r="NEQ96" s="96"/>
      <c r="NER96" s="96"/>
      <c r="NES96" s="96"/>
      <c r="NET96" s="96"/>
      <c r="NEU96" s="96"/>
      <c r="NEV96" s="96"/>
      <c r="NEW96" s="96"/>
      <c r="NEX96" s="96"/>
      <c r="NEY96" s="96"/>
      <c r="NEZ96" s="96"/>
      <c r="NFA96" s="96"/>
      <c r="NFB96" s="96"/>
      <c r="NFC96" s="96"/>
      <c r="NFD96" s="96"/>
      <c r="NFE96" s="96"/>
      <c r="NFF96" s="96"/>
      <c r="NFG96" s="96"/>
      <c r="NFH96" s="96"/>
      <c r="NFI96" s="96"/>
      <c r="NFJ96" s="96"/>
      <c r="NFK96" s="96"/>
      <c r="NFL96" s="96"/>
      <c r="NFM96" s="96"/>
      <c r="NFN96" s="96"/>
      <c r="NFO96" s="96"/>
      <c r="NFP96" s="96"/>
      <c r="NFQ96" s="96"/>
      <c r="NFR96" s="96"/>
      <c r="NFS96" s="96"/>
      <c r="NFT96" s="96"/>
      <c r="NFU96" s="96"/>
      <c r="NFV96" s="96"/>
      <c r="NFW96" s="96"/>
      <c r="NFX96" s="96"/>
      <c r="NFY96" s="96"/>
      <c r="NFZ96" s="96"/>
      <c r="NGA96" s="96"/>
      <c r="NGB96" s="96"/>
      <c r="NGC96" s="96"/>
      <c r="NGD96" s="96"/>
      <c r="NGE96" s="96"/>
      <c r="NGF96" s="96"/>
      <c r="NGG96" s="96"/>
      <c r="NGH96" s="96"/>
      <c r="NGI96" s="96"/>
      <c r="NGJ96" s="96"/>
      <c r="NGK96" s="96"/>
      <c r="NGL96" s="96"/>
      <c r="NGM96" s="96"/>
      <c r="NGN96" s="96"/>
      <c r="NGO96" s="96"/>
      <c r="NGP96" s="96"/>
      <c r="NGQ96" s="96"/>
      <c r="NGR96" s="96"/>
      <c r="NGS96" s="96"/>
      <c r="NGT96" s="96"/>
      <c r="NGU96" s="96"/>
      <c r="NGV96" s="96"/>
      <c r="NGW96" s="96"/>
      <c r="NGX96" s="96"/>
      <c r="NGY96" s="96"/>
      <c r="NGZ96" s="96"/>
      <c r="NHA96" s="96"/>
      <c r="NHB96" s="96"/>
      <c r="NHC96" s="96"/>
      <c r="NHD96" s="96"/>
      <c r="NHE96" s="96"/>
      <c r="NHF96" s="96"/>
      <c r="NHG96" s="96"/>
      <c r="NHH96" s="96"/>
      <c r="NHI96" s="96"/>
      <c r="NHJ96" s="96"/>
      <c r="NHK96" s="96"/>
      <c r="NHL96" s="96"/>
      <c r="NHM96" s="96"/>
      <c r="NHN96" s="96"/>
      <c r="NHO96" s="96"/>
      <c r="NHP96" s="96"/>
      <c r="NHQ96" s="96"/>
      <c r="NHR96" s="96"/>
      <c r="NHS96" s="96"/>
      <c r="NHT96" s="96"/>
      <c r="NHU96" s="96"/>
      <c r="NHV96" s="96"/>
      <c r="NHW96" s="96"/>
      <c r="NHX96" s="96"/>
      <c r="NHY96" s="96"/>
      <c r="NHZ96" s="96"/>
      <c r="NIA96" s="96"/>
      <c r="NIB96" s="96"/>
      <c r="NIC96" s="96"/>
      <c r="NID96" s="96"/>
      <c r="NIE96" s="96"/>
      <c r="NIF96" s="96"/>
      <c r="NIG96" s="96"/>
      <c r="NIH96" s="96"/>
      <c r="NII96" s="96"/>
      <c r="NIJ96" s="96"/>
      <c r="NIK96" s="96"/>
      <c r="NIL96" s="96"/>
      <c r="NIM96" s="96"/>
      <c r="NIN96" s="96"/>
      <c r="NIO96" s="96"/>
      <c r="NIP96" s="96"/>
      <c r="NIQ96" s="96"/>
      <c r="NIR96" s="96"/>
      <c r="NIS96" s="96"/>
      <c r="NIT96" s="96"/>
      <c r="NIU96" s="96"/>
      <c r="NIV96" s="96"/>
      <c r="NIW96" s="96"/>
      <c r="NIX96" s="96"/>
      <c r="NIY96" s="96"/>
      <c r="NIZ96" s="96"/>
      <c r="NJA96" s="96"/>
      <c r="NJB96" s="96"/>
      <c r="NJC96" s="96"/>
      <c r="NJD96" s="96"/>
      <c r="NJE96" s="96"/>
      <c r="NJF96" s="96"/>
      <c r="NJG96" s="96"/>
      <c r="NJH96" s="96"/>
      <c r="NJI96" s="96"/>
      <c r="NJJ96" s="96"/>
      <c r="NJK96" s="96"/>
      <c r="NJL96" s="96"/>
      <c r="NJM96" s="96"/>
      <c r="NJN96" s="96"/>
      <c r="NJO96" s="96"/>
      <c r="NJP96" s="96"/>
      <c r="NJQ96" s="96"/>
      <c r="NJR96" s="96"/>
      <c r="NJS96" s="96"/>
      <c r="NJT96" s="96"/>
      <c r="NJU96" s="96"/>
      <c r="NJV96" s="96"/>
      <c r="NJW96" s="96"/>
      <c r="NJX96" s="96"/>
      <c r="NJY96" s="96"/>
      <c r="NJZ96" s="96"/>
      <c r="NKA96" s="96"/>
      <c r="NKB96" s="96"/>
      <c r="NKC96" s="96"/>
      <c r="NKD96" s="96"/>
      <c r="NKE96" s="96"/>
      <c r="NKF96" s="96"/>
      <c r="NKG96" s="96"/>
      <c r="NKH96" s="96"/>
      <c r="NKI96" s="96"/>
      <c r="NKJ96" s="96"/>
      <c r="NKK96" s="96"/>
      <c r="NKL96" s="96"/>
      <c r="NKM96" s="96"/>
      <c r="NKN96" s="96"/>
      <c r="NKO96" s="96"/>
      <c r="NKP96" s="96"/>
      <c r="NKQ96" s="96"/>
      <c r="NKR96" s="96"/>
      <c r="NKS96" s="96"/>
      <c r="NKT96" s="96"/>
      <c r="NKU96" s="96"/>
      <c r="NKV96" s="96"/>
      <c r="NKW96" s="96"/>
      <c r="NKX96" s="96"/>
      <c r="NKY96" s="96"/>
      <c r="NKZ96" s="96"/>
      <c r="NLA96" s="96"/>
      <c r="NLB96" s="96"/>
      <c r="NLC96" s="96"/>
      <c r="NLD96" s="96"/>
      <c r="NLE96" s="96"/>
      <c r="NLF96" s="96"/>
      <c r="NLG96" s="96"/>
      <c r="NLH96" s="96"/>
      <c r="NLI96" s="96"/>
      <c r="NLJ96" s="96"/>
      <c r="NLK96" s="96"/>
      <c r="NLL96" s="96"/>
      <c r="NLM96" s="96"/>
      <c r="NLN96" s="96"/>
      <c r="NLO96" s="96"/>
      <c r="NLP96" s="96"/>
      <c r="NLQ96" s="96"/>
      <c r="NLR96" s="96"/>
      <c r="NLS96" s="96"/>
      <c r="NLT96" s="96"/>
      <c r="NLU96" s="96"/>
      <c r="NLV96" s="96"/>
      <c r="NLW96" s="96"/>
      <c r="NLX96" s="96"/>
      <c r="NLY96" s="96"/>
      <c r="NLZ96" s="96"/>
      <c r="NMA96" s="96"/>
      <c r="NMB96" s="96"/>
      <c r="NMC96" s="96"/>
      <c r="NMD96" s="96"/>
      <c r="NME96" s="96"/>
      <c r="NMF96" s="96"/>
      <c r="NMG96" s="96"/>
      <c r="NMH96" s="96"/>
      <c r="NMI96" s="96"/>
      <c r="NMJ96" s="96"/>
      <c r="NMK96" s="96"/>
      <c r="NML96" s="96"/>
      <c r="NMM96" s="96"/>
      <c r="NMN96" s="96"/>
      <c r="NMO96" s="96"/>
      <c r="NMP96" s="96"/>
      <c r="NMQ96" s="96"/>
      <c r="NMR96" s="96"/>
      <c r="NMS96" s="96"/>
      <c r="NMT96" s="96"/>
      <c r="NMU96" s="96"/>
      <c r="NMV96" s="96"/>
      <c r="NMW96" s="96"/>
      <c r="NMX96" s="96"/>
      <c r="NMY96" s="96"/>
      <c r="NMZ96" s="96"/>
      <c r="NNA96" s="96"/>
      <c r="NNB96" s="96"/>
      <c r="NNC96" s="96"/>
      <c r="NND96" s="96"/>
      <c r="NNE96" s="96"/>
      <c r="NNF96" s="96"/>
      <c r="NNG96" s="96"/>
      <c r="NNH96" s="96"/>
      <c r="NNI96" s="96"/>
      <c r="NNJ96" s="96"/>
      <c r="NNK96" s="96"/>
      <c r="NNL96" s="96"/>
      <c r="NNM96" s="96"/>
      <c r="NNN96" s="96"/>
      <c r="NNO96" s="96"/>
      <c r="NNP96" s="96"/>
      <c r="NNQ96" s="96"/>
      <c r="NNR96" s="96"/>
      <c r="NNS96" s="96"/>
      <c r="NNT96" s="96"/>
      <c r="NNU96" s="96"/>
      <c r="NNV96" s="96"/>
      <c r="NNW96" s="96"/>
      <c r="NNX96" s="96"/>
      <c r="NNY96" s="96"/>
      <c r="NNZ96" s="96"/>
      <c r="NOA96" s="96"/>
      <c r="NOB96" s="96"/>
      <c r="NOC96" s="96"/>
      <c r="NOD96" s="96"/>
      <c r="NOE96" s="96"/>
      <c r="NOF96" s="96"/>
      <c r="NOG96" s="96"/>
      <c r="NOH96" s="96"/>
      <c r="NOI96" s="96"/>
      <c r="NOJ96" s="96"/>
      <c r="NOK96" s="96"/>
      <c r="NOL96" s="96"/>
      <c r="NOM96" s="96"/>
      <c r="NON96" s="96"/>
      <c r="NOO96" s="96"/>
      <c r="NOP96" s="96"/>
      <c r="NOQ96" s="96"/>
      <c r="NOR96" s="96"/>
      <c r="NOS96" s="96"/>
      <c r="NOT96" s="96"/>
      <c r="NOU96" s="96"/>
      <c r="NOV96" s="96"/>
      <c r="NOW96" s="96"/>
      <c r="NOX96" s="96"/>
      <c r="NOY96" s="96"/>
      <c r="NOZ96" s="96"/>
      <c r="NPA96" s="96"/>
      <c r="NPB96" s="96"/>
      <c r="NPC96" s="96"/>
      <c r="NPD96" s="96"/>
      <c r="NPE96" s="96"/>
      <c r="NPF96" s="96"/>
      <c r="NPG96" s="96"/>
      <c r="NPH96" s="96"/>
      <c r="NPI96" s="96"/>
      <c r="NPJ96" s="96"/>
      <c r="NPK96" s="96"/>
      <c r="NPL96" s="96"/>
      <c r="NPM96" s="96"/>
      <c r="NPN96" s="96"/>
      <c r="NPO96" s="96"/>
      <c r="NPP96" s="96"/>
      <c r="NPQ96" s="96"/>
      <c r="NPR96" s="96"/>
      <c r="NPS96" s="96"/>
      <c r="NPT96" s="96"/>
      <c r="NPU96" s="96"/>
      <c r="NPV96" s="96"/>
      <c r="NPW96" s="96"/>
      <c r="NPX96" s="96"/>
      <c r="NPY96" s="96"/>
      <c r="NPZ96" s="96"/>
      <c r="NQA96" s="96"/>
      <c r="NQB96" s="96"/>
      <c r="NQC96" s="96"/>
      <c r="NQD96" s="96"/>
      <c r="NQE96" s="96"/>
      <c r="NQF96" s="96"/>
      <c r="NQG96" s="96"/>
      <c r="NQH96" s="96"/>
      <c r="NQI96" s="96"/>
      <c r="NQJ96" s="96"/>
      <c r="NQK96" s="96"/>
      <c r="NQL96" s="96"/>
      <c r="NQM96" s="96"/>
      <c r="NQN96" s="96"/>
      <c r="NQO96" s="96"/>
      <c r="NQP96" s="96"/>
      <c r="NQQ96" s="96"/>
      <c r="NQR96" s="96"/>
      <c r="NQS96" s="96"/>
      <c r="NQT96" s="96"/>
      <c r="NQU96" s="96"/>
      <c r="NQV96" s="96"/>
      <c r="NQW96" s="96"/>
      <c r="NQX96" s="96"/>
      <c r="NQY96" s="96"/>
      <c r="NQZ96" s="96"/>
      <c r="NRA96" s="96"/>
      <c r="NRB96" s="96"/>
      <c r="NRC96" s="96"/>
      <c r="NRD96" s="96"/>
      <c r="NRE96" s="96"/>
      <c r="NRF96" s="96"/>
      <c r="NRG96" s="96"/>
      <c r="NRH96" s="96"/>
      <c r="NRI96" s="96"/>
      <c r="NRJ96" s="96"/>
      <c r="NRK96" s="96"/>
      <c r="NRL96" s="96"/>
      <c r="NRM96" s="96"/>
      <c r="NRN96" s="96"/>
      <c r="NRO96" s="96"/>
      <c r="NRP96" s="96"/>
      <c r="NRQ96" s="96"/>
      <c r="NRR96" s="96"/>
      <c r="NRS96" s="96"/>
      <c r="NRT96" s="96"/>
      <c r="NRU96" s="96"/>
      <c r="NRV96" s="96"/>
      <c r="NRW96" s="96"/>
      <c r="NRX96" s="96"/>
      <c r="NRY96" s="96"/>
      <c r="NRZ96" s="96"/>
      <c r="NSA96" s="96"/>
      <c r="NSB96" s="96"/>
      <c r="NSC96" s="96"/>
      <c r="NSD96" s="96"/>
      <c r="NSE96" s="96"/>
      <c r="NSF96" s="96"/>
      <c r="NSG96" s="96"/>
      <c r="NSH96" s="96"/>
      <c r="NSI96" s="96"/>
      <c r="NSJ96" s="96"/>
      <c r="NSK96" s="96"/>
      <c r="NSL96" s="96"/>
      <c r="NSM96" s="96"/>
      <c r="NSN96" s="96"/>
      <c r="NSO96" s="96"/>
      <c r="NSP96" s="96"/>
      <c r="NSQ96" s="96"/>
      <c r="NSR96" s="96"/>
      <c r="NSS96" s="96"/>
      <c r="NST96" s="96"/>
      <c r="NSU96" s="96"/>
      <c r="NSV96" s="96"/>
      <c r="NSW96" s="96"/>
      <c r="NSX96" s="96"/>
      <c r="NSY96" s="96"/>
      <c r="NSZ96" s="96"/>
      <c r="NTA96" s="96"/>
      <c r="NTB96" s="96"/>
      <c r="NTC96" s="96"/>
      <c r="NTD96" s="96"/>
      <c r="NTE96" s="96"/>
      <c r="NTF96" s="96"/>
      <c r="NTG96" s="96"/>
      <c r="NTH96" s="96"/>
      <c r="NTI96" s="96"/>
      <c r="NTJ96" s="96"/>
      <c r="NTK96" s="96"/>
      <c r="NTL96" s="96"/>
      <c r="NTM96" s="96"/>
      <c r="NTN96" s="96"/>
      <c r="NTO96" s="96"/>
      <c r="NTP96" s="96"/>
      <c r="NTQ96" s="96"/>
      <c r="NTR96" s="96"/>
      <c r="NTS96" s="96"/>
      <c r="NTT96" s="96"/>
      <c r="NTU96" s="96"/>
      <c r="NTV96" s="96"/>
      <c r="NTW96" s="96"/>
      <c r="NTX96" s="96"/>
      <c r="NTY96" s="96"/>
      <c r="NTZ96" s="96"/>
      <c r="NUA96" s="96"/>
      <c r="NUB96" s="96"/>
      <c r="NUC96" s="96"/>
      <c r="NUD96" s="96"/>
      <c r="NUE96" s="96"/>
      <c r="NUF96" s="96"/>
      <c r="NUG96" s="96"/>
      <c r="NUH96" s="96"/>
      <c r="NUI96" s="96"/>
      <c r="NUJ96" s="96"/>
      <c r="NUK96" s="96"/>
      <c r="NUL96" s="96"/>
      <c r="NUM96" s="96"/>
      <c r="NUN96" s="96"/>
      <c r="NUO96" s="96"/>
      <c r="NUP96" s="96"/>
      <c r="NUQ96" s="96"/>
      <c r="NUR96" s="96"/>
      <c r="NUS96" s="96"/>
      <c r="NUT96" s="96"/>
      <c r="NUU96" s="96"/>
      <c r="NUV96" s="96"/>
      <c r="NUW96" s="96"/>
      <c r="NUX96" s="96"/>
      <c r="NUY96" s="96"/>
      <c r="NUZ96" s="96"/>
      <c r="NVA96" s="96"/>
      <c r="NVB96" s="96"/>
      <c r="NVC96" s="96"/>
      <c r="NVD96" s="96"/>
      <c r="NVE96" s="96"/>
      <c r="NVF96" s="96"/>
      <c r="NVG96" s="96"/>
      <c r="NVH96" s="96"/>
      <c r="NVI96" s="96"/>
      <c r="NVJ96" s="96"/>
      <c r="NVK96" s="96"/>
      <c r="NVL96" s="96"/>
      <c r="NVM96" s="96"/>
      <c r="NVN96" s="96"/>
      <c r="NVO96" s="96"/>
      <c r="NVP96" s="96"/>
      <c r="NVQ96" s="96"/>
      <c r="NVR96" s="96"/>
      <c r="NVS96" s="96"/>
      <c r="NVT96" s="96"/>
      <c r="NVU96" s="96"/>
      <c r="NVV96" s="96"/>
      <c r="NVW96" s="96"/>
      <c r="NVX96" s="96"/>
      <c r="NVY96" s="96"/>
      <c r="NVZ96" s="96"/>
      <c r="NWA96" s="96"/>
      <c r="NWB96" s="96"/>
      <c r="NWC96" s="96"/>
      <c r="NWD96" s="96"/>
      <c r="NWE96" s="96"/>
      <c r="NWF96" s="96"/>
      <c r="NWG96" s="96"/>
      <c r="NWH96" s="96"/>
      <c r="NWI96" s="96"/>
      <c r="NWJ96" s="96"/>
      <c r="NWK96" s="96"/>
      <c r="NWL96" s="96"/>
      <c r="NWM96" s="96"/>
      <c r="NWN96" s="96"/>
      <c r="NWO96" s="96"/>
      <c r="NWP96" s="96"/>
      <c r="NWQ96" s="96"/>
      <c r="NWR96" s="96"/>
      <c r="NWS96" s="96"/>
      <c r="NWT96" s="96"/>
      <c r="NWU96" s="96"/>
      <c r="NWV96" s="96"/>
      <c r="NWW96" s="96"/>
      <c r="NWX96" s="96"/>
      <c r="NWY96" s="96"/>
      <c r="NWZ96" s="96"/>
      <c r="NXA96" s="96"/>
      <c r="NXB96" s="96"/>
      <c r="NXC96" s="96"/>
      <c r="NXD96" s="96"/>
      <c r="NXE96" s="96"/>
      <c r="NXF96" s="96"/>
      <c r="NXG96" s="96"/>
      <c r="NXH96" s="96"/>
      <c r="NXI96" s="96"/>
      <c r="NXJ96" s="96"/>
      <c r="NXK96" s="96"/>
      <c r="NXL96" s="96"/>
      <c r="NXM96" s="96"/>
      <c r="NXN96" s="96"/>
      <c r="NXO96" s="96"/>
      <c r="NXP96" s="96"/>
      <c r="NXQ96" s="96"/>
      <c r="NXR96" s="96"/>
      <c r="NXS96" s="96"/>
      <c r="NXT96" s="96"/>
      <c r="NXU96" s="96"/>
      <c r="NXV96" s="96"/>
      <c r="NXW96" s="96"/>
      <c r="NXX96" s="96"/>
      <c r="NXY96" s="96"/>
      <c r="NXZ96" s="96"/>
      <c r="NYA96" s="96"/>
      <c r="NYB96" s="96"/>
      <c r="NYC96" s="96"/>
      <c r="NYD96" s="96"/>
      <c r="NYE96" s="96"/>
      <c r="NYF96" s="96"/>
      <c r="NYG96" s="96"/>
      <c r="NYH96" s="96"/>
      <c r="NYI96" s="96"/>
      <c r="NYJ96" s="96"/>
      <c r="NYK96" s="96"/>
      <c r="NYL96" s="96"/>
      <c r="NYM96" s="96"/>
      <c r="NYN96" s="96"/>
      <c r="NYO96" s="96"/>
      <c r="NYP96" s="96"/>
      <c r="NYQ96" s="96"/>
      <c r="NYR96" s="96"/>
      <c r="NYS96" s="96"/>
      <c r="NYT96" s="96"/>
      <c r="NYU96" s="96"/>
      <c r="NYV96" s="96"/>
      <c r="NYW96" s="96"/>
      <c r="NYX96" s="96"/>
      <c r="NYY96" s="96"/>
      <c r="NYZ96" s="96"/>
      <c r="NZA96" s="96"/>
      <c r="NZB96" s="96"/>
      <c r="NZC96" s="96"/>
      <c r="NZD96" s="96"/>
      <c r="NZE96" s="96"/>
      <c r="NZF96" s="96"/>
      <c r="NZG96" s="96"/>
      <c r="NZH96" s="96"/>
      <c r="NZI96" s="96"/>
      <c r="NZJ96" s="96"/>
      <c r="NZK96" s="96"/>
      <c r="NZL96" s="96"/>
      <c r="NZM96" s="96"/>
      <c r="NZN96" s="96"/>
      <c r="NZO96" s="96"/>
      <c r="NZP96" s="96"/>
      <c r="NZQ96" s="96"/>
      <c r="NZR96" s="96"/>
      <c r="NZS96" s="96"/>
      <c r="NZT96" s="96"/>
      <c r="NZU96" s="96"/>
      <c r="NZV96" s="96"/>
      <c r="NZW96" s="96"/>
      <c r="NZX96" s="96"/>
      <c r="NZY96" s="96"/>
      <c r="NZZ96" s="96"/>
      <c r="OAA96" s="96"/>
      <c r="OAB96" s="96"/>
      <c r="OAC96" s="96"/>
      <c r="OAD96" s="96"/>
      <c r="OAE96" s="96"/>
      <c r="OAF96" s="96"/>
      <c r="OAG96" s="96"/>
      <c r="OAH96" s="96"/>
      <c r="OAI96" s="96"/>
      <c r="OAJ96" s="96"/>
      <c r="OAK96" s="96"/>
      <c r="OAL96" s="96"/>
      <c r="OAM96" s="96"/>
      <c r="OAN96" s="96"/>
      <c r="OAO96" s="96"/>
      <c r="OAP96" s="96"/>
      <c r="OAQ96" s="96"/>
      <c r="OAR96" s="96"/>
      <c r="OAS96" s="96"/>
      <c r="OAT96" s="96"/>
      <c r="OAU96" s="96"/>
      <c r="OAV96" s="96"/>
      <c r="OAW96" s="96"/>
      <c r="OAX96" s="96"/>
      <c r="OAY96" s="96"/>
      <c r="OAZ96" s="96"/>
      <c r="OBA96" s="96"/>
      <c r="OBB96" s="96"/>
      <c r="OBC96" s="96"/>
      <c r="OBD96" s="96"/>
      <c r="OBE96" s="96"/>
      <c r="OBF96" s="96"/>
      <c r="OBG96" s="96"/>
      <c r="OBH96" s="96"/>
      <c r="OBI96" s="96"/>
      <c r="OBJ96" s="96"/>
      <c r="OBK96" s="96"/>
      <c r="OBL96" s="96"/>
      <c r="OBM96" s="96"/>
      <c r="OBN96" s="96"/>
      <c r="OBO96" s="96"/>
      <c r="OBP96" s="96"/>
      <c r="OBQ96" s="96"/>
      <c r="OBR96" s="96"/>
      <c r="OBS96" s="96"/>
      <c r="OBT96" s="96"/>
      <c r="OBU96" s="96"/>
      <c r="OBV96" s="96"/>
      <c r="OBW96" s="96"/>
      <c r="OBX96" s="96"/>
      <c r="OBY96" s="96"/>
      <c r="OBZ96" s="96"/>
      <c r="OCA96" s="96"/>
      <c r="OCB96" s="96"/>
      <c r="OCC96" s="96"/>
      <c r="OCD96" s="96"/>
      <c r="OCE96" s="96"/>
      <c r="OCF96" s="96"/>
      <c r="OCG96" s="96"/>
      <c r="OCH96" s="96"/>
      <c r="OCI96" s="96"/>
      <c r="OCJ96" s="96"/>
      <c r="OCK96" s="96"/>
      <c r="OCL96" s="96"/>
      <c r="OCM96" s="96"/>
      <c r="OCN96" s="96"/>
      <c r="OCO96" s="96"/>
      <c r="OCP96" s="96"/>
      <c r="OCQ96" s="96"/>
      <c r="OCR96" s="96"/>
      <c r="OCS96" s="96"/>
      <c r="OCT96" s="96"/>
      <c r="OCU96" s="96"/>
      <c r="OCV96" s="96"/>
      <c r="OCW96" s="96"/>
      <c r="OCX96" s="96"/>
      <c r="OCY96" s="96"/>
      <c r="OCZ96" s="96"/>
      <c r="ODA96" s="96"/>
      <c r="ODB96" s="96"/>
      <c r="ODC96" s="96"/>
      <c r="ODD96" s="96"/>
      <c r="ODE96" s="96"/>
      <c r="ODF96" s="96"/>
      <c r="ODG96" s="96"/>
      <c r="ODH96" s="96"/>
      <c r="ODI96" s="96"/>
      <c r="ODJ96" s="96"/>
      <c r="ODK96" s="96"/>
      <c r="ODL96" s="96"/>
      <c r="ODM96" s="96"/>
      <c r="ODN96" s="96"/>
      <c r="ODO96" s="96"/>
      <c r="ODP96" s="96"/>
      <c r="ODQ96" s="96"/>
      <c r="ODR96" s="96"/>
      <c r="ODS96" s="96"/>
      <c r="ODT96" s="96"/>
      <c r="ODU96" s="96"/>
      <c r="ODV96" s="96"/>
      <c r="ODW96" s="96"/>
      <c r="ODX96" s="96"/>
      <c r="ODY96" s="96"/>
      <c r="ODZ96" s="96"/>
      <c r="OEA96" s="96"/>
      <c r="OEB96" s="96"/>
      <c r="OEC96" s="96"/>
      <c r="OED96" s="96"/>
      <c r="OEE96" s="96"/>
      <c r="OEF96" s="96"/>
      <c r="OEG96" s="96"/>
      <c r="OEH96" s="96"/>
      <c r="OEI96" s="96"/>
      <c r="OEJ96" s="96"/>
      <c r="OEK96" s="96"/>
      <c r="OEL96" s="96"/>
      <c r="OEM96" s="96"/>
      <c r="OEN96" s="96"/>
      <c r="OEO96" s="96"/>
      <c r="OEP96" s="96"/>
      <c r="OEQ96" s="96"/>
      <c r="OER96" s="96"/>
      <c r="OES96" s="96"/>
      <c r="OET96" s="96"/>
      <c r="OEU96" s="96"/>
      <c r="OEV96" s="96"/>
      <c r="OEW96" s="96"/>
      <c r="OEX96" s="96"/>
      <c r="OEY96" s="96"/>
      <c r="OEZ96" s="96"/>
      <c r="OFA96" s="96"/>
      <c r="OFB96" s="96"/>
      <c r="OFC96" s="96"/>
      <c r="OFD96" s="96"/>
      <c r="OFE96" s="96"/>
      <c r="OFF96" s="96"/>
      <c r="OFG96" s="96"/>
      <c r="OFH96" s="96"/>
      <c r="OFI96" s="96"/>
      <c r="OFJ96" s="96"/>
      <c r="OFK96" s="96"/>
      <c r="OFL96" s="96"/>
      <c r="OFM96" s="96"/>
      <c r="OFN96" s="96"/>
      <c r="OFO96" s="96"/>
      <c r="OFP96" s="96"/>
      <c r="OFQ96" s="96"/>
      <c r="OFR96" s="96"/>
      <c r="OFS96" s="96"/>
      <c r="OFT96" s="96"/>
      <c r="OFU96" s="96"/>
      <c r="OFV96" s="96"/>
      <c r="OFW96" s="96"/>
      <c r="OFX96" s="96"/>
      <c r="OFY96" s="96"/>
      <c r="OFZ96" s="96"/>
      <c r="OGA96" s="96"/>
      <c r="OGB96" s="96"/>
      <c r="OGC96" s="96"/>
      <c r="OGD96" s="96"/>
      <c r="OGE96" s="96"/>
      <c r="OGF96" s="96"/>
      <c r="OGG96" s="96"/>
      <c r="OGH96" s="96"/>
      <c r="OGI96" s="96"/>
      <c r="OGJ96" s="96"/>
      <c r="OGK96" s="96"/>
      <c r="OGL96" s="96"/>
      <c r="OGM96" s="96"/>
      <c r="OGN96" s="96"/>
      <c r="OGO96" s="96"/>
      <c r="OGP96" s="96"/>
      <c r="OGQ96" s="96"/>
      <c r="OGR96" s="96"/>
      <c r="OGS96" s="96"/>
      <c r="OGT96" s="96"/>
      <c r="OGU96" s="96"/>
      <c r="OGV96" s="96"/>
      <c r="OGW96" s="96"/>
      <c r="OGX96" s="96"/>
      <c r="OGY96" s="96"/>
      <c r="OGZ96" s="96"/>
      <c r="OHA96" s="96"/>
      <c r="OHB96" s="96"/>
      <c r="OHC96" s="96"/>
      <c r="OHD96" s="96"/>
      <c r="OHE96" s="96"/>
      <c r="OHF96" s="96"/>
      <c r="OHG96" s="96"/>
      <c r="OHH96" s="96"/>
      <c r="OHI96" s="96"/>
      <c r="OHJ96" s="96"/>
      <c r="OHK96" s="96"/>
      <c r="OHL96" s="96"/>
      <c r="OHM96" s="96"/>
      <c r="OHN96" s="96"/>
      <c r="OHO96" s="96"/>
      <c r="OHP96" s="96"/>
      <c r="OHQ96" s="96"/>
      <c r="OHR96" s="96"/>
      <c r="OHS96" s="96"/>
      <c r="OHT96" s="96"/>
      <c r="OHU96" s="96"/>
      <c r="OHV96" s="96"/>
      <c r="OHW96" s="96"/>
      <c r="OHX96" s="96"/>
      <c r="OHY96" s="96"/>
      <c r="OHZ96" s="96"/>
      <c r="OIA96" s="96"/>
      <c r="OIB96" s="96"/>
      <c r="OIC96" s="96"/>
      <c r="OID96" s="96"/>
      <c r="OIE96" s="96"/>
      <c r="OIF96" s="96"/>
      <c r="OIG96" s="96"/>
      <c r="OIH96" s="96"/>
      <c r="OII96" s="96"/>
      <c r="OIJ96" s="96"/>
      <c r="OIK96" s="96"/>
      <c r="OIL96" s="96"/>
      <c r="OIM96" s="96"/>
      <c r="OIN96" s="96"/>
      <c r="OIO96" s="96"/>
      <c r="OIP96" s="96"/>
      <c r="OIQ96" s="96"/>
      <c r="OIR96" s="96"/>
      <c r="OIS96" s="96"/>
      <c r="OIT96" s="96"/>
      <c r="OIU96" s="96"/>
      <c r="OIV96" s="96"/>
      <c r="OIW96" s="96"/>
      <c r="OIX96" s="96"/>
      <c r="OIY96" s="96"/>
      <c r="OIZ96" s="96"/>
      <c r="OJA96" s="96"/>
      <c r="OJB96" s="96"/>
      <c r="OJC96" s="96"/>
      <c r="OJD96" s="96"/>
      <c r="OJE96" s="96"/>
      <c r="OJF96" s="96"/>
      <c r="OJG96" s="96"/>
      <c r="OJH96" s="96"/>
      <c r="OJI96" s="96"/>
      <c r="OJJ96" s="96"/>
      <c r="OJK96" s="96"/>
      <c r="OJL96" s="96"/>
      <c r="OJM96" s="96"/>
      <c r="OJN96" s="96"/>
      <c r="OJO96" s="96"/>
      <c r="OJP96" s="96"/>
      <c r="OJQ96" s="96"/>
      <c r="OJR96" s="96"/>
      <c r="OJS96" s="96"/>
      <c r="OJT96" s="96"/>
      <c r="OJU96" s="96"/>
      <c r="OJV96" s="96"/>
      <c r="OJW96" s="96"/>
      <c r="OJX96" s="96"/>
      <c r="OJY96" s="96"/>
      <c r="OJZ96" s="96"/>
      <c r="OKA96" s="96"/>
      <c r="OKB96" s="96"/>
      <c r="OKC96" s="96"/>
      <c r="OKD96" s="96"/>
      <c r="OKE96" s="96"/>
      <c r="OKF96" s="96"/>
      <c r="OKG96" s="96"/>
      <c r="OKH96" s="96"/>
      <c r="OKI96" s="96"/>
      <c r="OKJ96" s="96"/>
      <c r="OKK96" s="96"/>
      <c r="OKL96" s="96"/>
      <c r="OKM96" s="96"/>
      <c r="OKN96" s="96"/>
      <c r="OKO96" s="96"/>
      <c r="OKP96" s="96"/>
      <c r="OKQ96" s="96"/>
      <c r="OKR96" s="96"/>
      <c r="OKS96" s="96"/>
      <c r="OKT96" s="96"/>
      <c r="OKU96" s="96"/>
      <c r="OKV96" s="96"/>
      <c r="OKW96" s="96"/>
      <c r="OKX96" s="96"/>
      <c r="OKY96" s="96"/>
      <c r="OKZ96" s="96"/>
      <c r="OLA96" s="96"/>
      <c r="OLB96" s="96"/>
      <c r="OLC96" s="96"/>
      <c r="OLD96" s="96"/>
      <c r="OLE96" s="96"/>
      <c r="OLF96" s="96"/>
      <c r="OLG96" s="96"/>
      <c r="OLH96" s="96"/>
      <c r="OLI96" s="96"/>
      <c r="OLJ96" s="96"/>
      <c r="OLK96" s="96"/>
      <c r="OLL96" s="96"/>
      <c r="OLM96" s="96"/>
      <c r="OLN96" s="96"/>
      <c r="OLO96" s="96"/>
      <c r="OLP96" s="96"/>
      <c r="OLQ96" s="96"/>
      <c r="OLR96" s="96"/>
      <c r="OLS96" s="96"/>
      <c r="OLT96" s="96"/>
      <c r="OLU96" s="96"/>
      <c r="OLV96" s="96"/>
      <c r="OLW96" s="96"/>
      <c r="OLX96" s="96"/>
      <c r="OLY96" s="96"/>
      <c r="OLZ96" s="96"/>
      <c r="OMA96" s="96"/>
      <c r="OMB96" s="96"/>
      <c r="OMC96" s="96"/>
      <c r="OMD96" s="96"/>
      <c r="OME96" s="96"/>
      <c r="OMF96" s="96"/>
      <c r="OMG96" s="96"/>
      <c r="OMH96" s="96"/>
      <c r="OMI96" s="96"/>
      <c r="OMJ96" s="96"/>
      <c r="OMK96" s="96"/>
      <c r="OML96" s="96"/>
      <c r="OMM96" s="96"/>
      <c r="OMN96" s="96"/>
      <c r="OMO96" s="96"/>
      <c r="OMP96" s="96"/>
      <c r="OMQ96" s="96"/>
      <c r="OMR96" s="96"/>
      <c r="OMS96" s="96"/>
      <c r="OMT96" s="96"/>
      <c r="OMU96" s="96"/>
      <c r="OMV96" s="96"/>
      <c r="OMW96" s="96"/>
      <c r="OMX96" s="96"/>
      <c r="OMY96" s="96"/>
      <c r="OMZ96" s="96"/>
      <c r="ONA96" s="96"/>
      <c r="ONB96" s="96"/>
      <c r="ONC96" s="96"/>
      <c r="OND96" s="96"/>
      <c r="ONE96" s="96"/>
      <c r="ONF96" s="96"/>
      <c r="ONG96" s="96"/>
      <c r="ONH96" s="96"/>
      <c r="ONI96" s="96"/>
      <c r="ONJ96" s="96"/>
      <c r="ONK96" s="96"/>
      <c r="ONL96" s="96"/>
      <c r="ONM96" s="96"/>
      <c r="ONN96" s="96"/>
      <c r="ONO96" s="96"/>
      <c r="ONP96" s="96"/>
      <c r="ONQ96" s="96"/>
      <c r="ONR96" s="96"/>
      <c r="ONS96" s="96"/>
      <c r="ONT96" s="96"/>
      <c r="ONU96" s="96"/>
      <c r="ONV96" s="96"/>
      <c r="ONW96" s="96"/>
      <c r="ONX96" s="96"/>
      <c r="ONY96" s="96"/>
      <c r="ONZ96" s="96"/>
      <c r="OOA96" s="96"/>
      <c r="OOB96" s="96"/>
      <c r="OOC96" s="96"/>
      <c r="OOD96" s="96"/>
      <c r="OOE96" s="96"/>
      <c r="OOF96" s="96"/>
      <c r="OOG96" s="96"/>
      <c r="OOH96" s="96"/>
      <c r="OOI96" s="96"/>
      <c r="OOJ96" s="96"/>
      <c r="OOK96" s="96"/>
      <c r="OOL96" s="96"/>
      <c r="OOM96" s="96"/>
      <c r="OON96" s="96"/>
      <c r="OOO96" s="96"/>
      <c r="OOP96" s="96"/>
      <c r="OOQ96" s="96"/>
      <c r="OOR96" s="96"/>
      <c r="OOS96" s="96"/>
      <c r="OOT96" s="96"/>
      <c r="OOU96" s="96"/>
      <c r="OOV96" s="96"/>
      <c r="OOW96" s="96"/>
      <c r="OOX96" s="96"/>
      <c r="OOY96" s="96"/>
      <c r="OOZ96" s="96"/>
      <c r="OPA96" s="96"/>
      <c r="OPB96" s="96"/>
      <c r="OPC96" s="96"/>
      <c r="OPD96" s="96"/>
      <c r="OPE96" s="96"/>
      <c r="OPF96" s="96"/>
      <c r="OPG96" s="96"/>
      <c r="OPH96" s="96"/>
      <c r="OPI96" s="96"/>
      <c r="OPJ96" s="96"/>
      <c r="OPK96" s="96"/>
      <c r="OPL96" s="96"/>
      <c r="OPM96" s="96"/>
      <c r="OPN96" s="96"/>
      <c r="OPO96" s="96"/>
      <c r="OPP96" s="96"/>
      <c r="OPQ96" s="96"/>
      <c r="OPR96" s="96"/>
      <c r="OPS96" s="96"/>
      <c r="OPT96" s="96"/>
      <c r="OPU96" s="96"/>
      <c r="OPV96" s="96"/>
      <c r="OPW96" s="96"/>
      <c r="OPX96" s="96"/>
      <c r="OPY96" s="96"/>
      <c r="OPZ96" s="96"/>
      <c r="OQA96" s="96"/>
      <c r="OQB96" s="96"/>
      <c r="OQC96" s="96"/>
      <c r="OQD96" s="96"/>
      <c r="OQE96" s="96"/>
      <c r="OQF96" s="96"/>
      <c r="OQG96" s="96"/>
      <c r="OQH96" s="96"/>
      <c r="OQI96" s="96"/>
      <c r="OQJ96" s="96"/>
      <c r="OQK96" s="96"/>
      <c r="OQL96" s="96"/>
      <c r="OQM96" s="96"/>
      <c r="OQN96" s="96"/>
      <c r="OQO96" s="96"/>
      <c r="OQP96" s="96"/>
      <c r="OQQ96" s="96"/>
      <c r="OQR96" s="96"/>
      <c r="OQS96" s="96"/>
      <c r="OQT96" s="96"/>
      <c r="OQU96" s="96"/>
      <c r="OQV96" s="96"/>
      <c r="OQW96" s="96"/>
      <c r="OQX96" s="96"/>
      <c r="OQY96" s="96"/>
      <c r="OQZ96" s="96"/>
      <c r="ORA96" s="96"/>
      <c r="ORB96" s="96"/>
      <c r="ORC96" s="96"/>
      <c r="ORD96" s="96"/>
      <c r="ORE96" s="96"/>
      <c r="ORF96" s="96"/>
      <c r="ORG96" s="96"/>
      <c r="ORH96" s="96"/>
      <c r="ORI96" s="96"/>
      <c r="ORJ96" s="96"/>
      <c r="ORK96" s="96"/>
      <c r="ORL96" s="96"/>
      <c r="ORM96" s="96"/>
      <c r="ORN96" s="96"/>
      <c r="ORO96" s="96"/>
      <c r="ORP96" s="96"/>
      <c r="ORQ96" s="96"/>
      <c r="ORR96" s="96"/>
      <c r="ORS96" s="96"/>
      <c r="ORT96" s="96"/>
      <c r="ORU96" s="96"/>
      <c r="ORV96" s="96"/>
      <c r="ORW96" s="96"/>
      <c r="ORX96" s="96"/>
      <c r="ORY96" s="96"/>
      <c r="ORZ96" s="96"/>
      <c r="OSA96" s="96"/>
      <c r="OSB96" s="96"/>
      <c r="OSC96" s="96"/>
      <c r="OSD96" s="96"/>
      <c r="OSE96" s="96"/>
      <c r="OSF96" s="96"/>
      <c r="OSG96" s="96"/>
      <c r="OSH96" s="96"/>
      <c r="OSI96" s="96"/>
      <c r="OSJ96" s="96"/>
      <c r="OSK96" s="96"/>
      <c r="OSL96" s="96"/>
      <c r="OSM96" s="96"/>
      <c r="OSN96" s="96"/>
      <c r="OSO96" s="96"/>
      <c r="OSP96" s="96"/>
      <c r="OSQ96" s="96"/>
      <c r="OSR96" s="96"/>
      <c r="OSS96" s="96"/>
      <c r="OST96" s="96"/>
      <c r="OSU96" s="96"/>
      <c r="OSV96" s="96"/>
      <c r="OSW96" s="96"/>
      <c r="OSX96" s="96"/>
      <c r="OSY96" s="96"/>
      <c r="OSZ96" s="96"/>
      <c r="OTA96" s="96"/>
      <c r="OTB96" s="96"/>
      <c r="OTC96" s="96"/>
      <c r="OTD96" s="96"/>
      <c r="OTE96" s="96"/>
      <c r="OTF96" s="96"/>
      <c r="OTG96" s="96"/>
      <c r="OTH96" s="96"/>
      <c r="OTI96" s="96"/>
      <c r="OTJ96" s="96"/>
      <c r="OTK96" s="96"/>
      <c r="OTL96" s="96"/>
      <c r="OTM96" s="96"/>
      <c r="OTN96" s="96"/>
      <c r="OTO96" s="96"/>
      <c r="OTP96" s="96"/>
      <c r="OTQ96" s="96"/>
      <c r="OTR96" s="96"/>
      <c r="OTS96" s="96"/>
      <c r="OTT96" s="96"/>
      <c r="OTU96" s="96"/>
      <c r="OTV96" s="96"/>
      <c r="OTW96" s="96"/>
      <c r="OTX96" s="96"/>
      <c r="OTY96" s="96"/>
      <c r="OTZ96" s="96"/>
      <c r="OUA96" s="96"/>
      <c r="OUB96" s="96"/>
      <c r="OUC96" s="96"/>
      <c r="OUD96" s="96"/>
      <c r="OUE96" s="96"/>
      <c r="OUF96" s="96"/>
      <c r="OUG96" s="96"/>
      <c r="OUH96" s="96"/>
      <c r="OUI96" s="96"/>
      <c r="OUJ96" s="96"/>
      <c r="OUK96" s="96"/>
      <c r="OUL96" s="96"/>
      <c r="OUM96" s="96"/>
      <c r="OUN96" s="96"/>
      <c r="OUO96" s="96"/>
      <c r="OUP96" s="96"/>
      <c r="OUQ96" s="96"/>
      <c r="OUR96" s="96"/>
      <c r="OUS96" s="96"/>
      <c r="OUT96" s="96"/>
      <c r="OUU96" s="96"/>
      <c r="OUV96" s="96"/>
      <c r="OUW96" s="96"/>
      <c r="OUX96" s="96"/>
      <c r="OUY96" s="96"/>
      <c r="OUZ96" s="96"/>
      <c r="OVA96" s="96"/>
      <c r="OVB96" s="96"/>
      <c r="OVC96" s="96"/>
      <c r="OVD96" s="96"/>
      <c r="OVE96" s="96"/>
      <c r="OVF96" s="96"/>
      <c r="OVG96" s="96"/>
      <c r="OVH96" s="96"/>
      <c r="OVI96" s="96"/>
      <c r="OVJ96" s="96"/>
      <c r="OVK96" s="96"/>
      <c r="OVL96" s="96"/>
      <c r="OVM96" s="96"/>
      <c r="OVN96" s="96"/>
      <c r="OVO96" s="96"/>
      <c r="OVP96" s="96"/>
      <c r="OVQ96" s="96"/>
      <c r="OVR96" s="96"/>
      <c r="OVS96" s="96"/>
      <c r="OVT96" s="96"/>
      <c r="OVU96" s="96"/>
      <c r="OVV96" s="96"/>
      <c r="OVW96" s="96"/>
      <c r="OVX96" s="96"/>
      <c r="OVY96" s="96"/>
      <c r="OVZ96" s="96"/>
      <c r="OWA96" s="96"/>
      <c r="OWB96" s="96"/>
      <c r="OWC96" s="96"/>
      <c r="OWD96" s="96"/>
      <c r="OWE96" s="96"/>
      <c r="OWF96" s="96"/>
      <c r="OWG96" s="96"/>
      <c r="OWH96" s="96"/>
      <c r="OWI96" s="96"/>
      <c r="OWJ96" s="96"/>
      <c r="OWK96" s="96"/>
      <c r="OWL96" s="96"/>
      <c r="OWM96" s="96"/>
      <c r="OWN96" s="96"/>
      <c r="OWO96" s="96"/>
      <c r="OWP96" s="96"/>
      <c r="OWQ96" s="96"/>
      <c r="OWR96" s="96"/>
      <c r="OWS96" s="96"/>
      <c r="OWT96" s="96"/>
      <c r="OWU96" s="96"/>
      <c r="OWV96" s="96"/>
      <c r="OWW96" s="96"/>
      <c r="OWX96" s="96"/>
      <c r="OWY96" s="96"/>
      <c r="OWZ96" s="96"/>
      <c r="OXA96" s="96"/>
      <c r="OXB96" s="96"/>
      <c r="OXC96" s="96"/>
      <c r="OXD96" s="96"/>
      <c r="OXE96" s="96"/>
      <c r="OXF96" s="96"/>
      <c r="OXG96" s="96"/>
      <c r="OXH96" s="96"/>
      <c r="OXI96" s="96"/>
      <c r="OXJ96" s="96"/>
      <c r="OXK96" s="96"/>
      <c r="OXL96" s="96"/>
      <c r="OXM96" s="96"/>
      <c r="OXN96" s="96"/>
      <c r="OXO96" s="96"/>
      <c r="OXP96" s="96"/>
      <c r="OXQ96" s="96"/>
      <c r="OXR96" s="96"/>
      <c r="OXS96" s="96"/>
      <c r="OXT96" s="96"/>
      <c r="OXU96" s="96"/>
      <c r="OXV96" s="96"/>
      <c r="OXW96" s="96"/>
      <c r="OXX96" s="96"/>
      <c r="OXY96" s="96"/>
      <c r="OXZ96" s="96"/>
      <c r="OYA96" s="96"/>
      <c r="OYB96" s="96"/>
      <c r="OYC96" s="96"/>
      <c r="OYD96" s="96"/>
      <c r="OYE96" s="96"/>
      <c r="OYF96" s="96"/>
      <c r="OYG96" s="96"/>
      <c r="OYH96" s="96"/>
      <c r="OYI96" s="96"/>
      <c r="OYJ96" s="96"/>
      <c r="OYK96" s="96"/>
      <c r="OYL96" s="96"/>
      <c r="OYM96" s="96"/>
      <c r="OYN96" s="96"/>
      <c r="OYO96" s="96"/>
      <c r="OYP96" s="96"/>
      <c r="OYQ96" s="96"/>
      <c r="OYR96" s="96"/>
      <c r="OYS96" s="96"/>
      <c r="OYT96" s="96"/>
      <c r="OYU96" s="96"/>
      <c r="OYV96" s="96"/>
      <c r="OYW96" s="96"/>
      <c r="OYX96" s="96"/>
      <c r="OYY96" s="96"/>
      <c r="OYZ96" s="96"/>
      <c r="OZA96" s="96"/>
      <c r="OZB96" s="96"/>
      <c r="OZC96" s="96"/>
      <c r="OZD96" s="96"/>
      <c r="OZE96" s="96"/>
      <c r="OZF96" s="96"/>
      <c r="OZG96" s="96"/>
      <c r="OZH96" s="96"/>
      <c r="OZI96" s="96"/>
      <c r="OZJ96" s="96"/>
      <c r="OZK96" s="96"/>
      <c r="OZL96" s="96"/>
      <c r="OZM96" s="96"/>
      <c r="OZN96" s="96"/>
      <c r="OZO96" s="96"/>
      <c r="OZP96" s="96"/>
      <c r="OZQ96" s="96"/>
      <c r="OZR96" s="96"/>
      <c r="OZS96" s="96"/>
      <c r="OZT96" s="96"/>
      <c r="OZU96" s="96"/>
      <c r="OZV96" s="96"/>
      <c r="OZW96" s="96"/>
      <c r="OZX96" s="96"/>
      <c r="OZY96" s="96"/>
      <c r="OZZ96" s="96"/>
      <c r="PAA96" s="96"/>
      <c r="PAB96" s="96"/>
      <c r="PAC96" s="96"/>
      <c r="PAD96" s="96"/>
      <c r="PAE96" s="96"/>
      <c r="PAF96" s="96"/>
      <c r="PAG96" s="96"/>
      <c r="PAH96" s="96"/>
      <c r="PAI96" s="96"/>
      <c r="PAJ96" s="96"/>
      <c r="PAK96" s="96"/>
      <c r="PAL96" s="96"/>
      <c r="PAM96" s="96"/>
      <c r="PAN96" s="96"/>
      <c r="PAO96" s="96"/>
      <c r="PAP96" s="96"/>
      <c r="PAQ96" s="96"/>
      <c r="PAR96" s="96"/>
      <c r="PAS96" s="96"/>
      <c r="PAT96" s="96"/>
      <c r="PAU96" s="96"/>
      <c r="PAV96" s="96"/>
      <c r="PAW96" s="96"/>
      <c r="PAX96" s="96"/>
      <c r="PAY96" s="96"/>
      <c r="PAZ96" s="96"/>
      <c r="PBA96" s="96"/>
      <c r="PBB96" s="96"/>
      <c r="PBC96" s="96"/>
      <c r="PBD96" s="96"/>
      <c r="PBE96" s="96"/>
      <c r="PBF96" s="96"/>
      <c r="PBG96" s="96"/>
      <c r="PBH96" s="96"/>
      <c r="PBI96" s="96"/>
      <c r="PBJ96" s="96"/>
      <c r="PBK96" s="96"/>
      <c r="PBL96" s="96"/>
      <c r="PBM96" s="96"/>
      <c r="PBN96" s="96"/>
      <c r="PBO96" s="96"/>
      <c r="PBP96" s="96"/>
      <c r="PBQ96" s="96"/>
      <c r="PBR96" s="96"/>
      <c r="PBS96" s="96"/>
      <c r="PBT96" s="96"/>
      <c r="PBU96" s="96"/>
      <c r="PBV96" s="96"/>
      <c r="PBW96" s="96"/>
      <c r="PBX96" s="96"/>
      <c r="PBY96" s="96"/>
      <c r="PBZ96" s="96"/>
      <c r="PCA96" s="96"/>
      <c r="PCB96" s="96"/>
      <c r="PCC96" s="96"/>
      <c r="PCD96" s="96"/>
      <c r="PCE96" s="96"/>
      <c r="PCF96" s="96"/>
      <c r="PCG96" s="96"/>
      <c r="PCH96" s="96"/>
      <c r="PCI96" s="96"/>
      <c r="PCJ96" s="96"/>
      <c r="PCK96" s="96"/>
      <c r="PCL96" s="96"/>
      <c r="PCM96" s="96"/>
      <c r="PCN96" s="96"/>
      <c r="PCO96" s="96"/>
      <c r="PCP96" s="96"/>
      <c r="PCQ96" s="96"/>
      <c r="PCR96" s="96"/>
      <c r="PCS96" s="96"/>
      <c r="PCT96" s="96"/>
      <c r="PCU96" s="96"/>
      <c r="PCV96" s="96"/>
      <c r="PCW96" s="96"/>
      <c r="PCX96" s="96"/>
      <c r="PCY96" s="96"/>
      <c r="PCZ96" s="96"/>
      <c r="PDA96" s="96"/>
      <c r="PDB96" s="96"/>
      <c r="PDC96" s="96"/>
      <c r="PDD96" s="96"/>
      <c r="PDE96" s="96"/>
      <c r="PDF96" s="96"/>
      <c r="PDG96" s="96"/>
      <c r="PDH96" s="96"/>
      <c r="PDI96" s="96"/>
      <c r="PDJ96" s="96"/>
      <c r="PDK96" s="96"/>
      <c r="PDL96" s="96"/>
      <c r="PDM96" s="96"/>
      <c r="PDN96" s="96"/>
      <c r="PDO96" s="96"/>
      <c r="PDP96" s="96"/>
      <c r="PDQ96" s="96"/>
      <c r="PDR96" s="96"/>
      <c r="PDS96" s="96"/>
      <c r="PDT96" s="96"/>
      <c r="PDU96" s="96"/>
      <c r="PDV96" s="96"/>
      <c r="PDW96" s="96"/>
      <c r="PDX96" s="96"/>
      <c r="PDY96" s="96"/>
      <c r="PDZ96" s="96"/>
      <c r="PEA96" s="96"/>
      <c r="PEB96" s="96"/>
      <c r="PEC96" s="96"/>
      <c r="PED96" s="96"/>
      <c r="PEE96" s="96"/>
      <c r="PEF96" s="96"/>
      <c r="PEG96" s="96"/>
      <c r="PEH96" s="96"/>
      <c r="PEI96" s="96"/>
      <c r="PEJ96" s="96"/>
      <c r="PEK96" s="96"/>
      <c r="PEL96" s="96"/>
      <c r="PEM96" s="96"/>
      <c r="PEN96" s="96"/>
      <c r="PEO96" s="96"/>
      <c r="PEP96" s="96"/>
      <c r="PEQ96" s="96"/>
      <c r="PER96" s="96"/>
      <c r="PES96" s="96"/>
      <c r="PET96" s="96"/>
      <c r="PEU96" s="96"/>
      <c r="PEV96" s="96"/>
      <c r="PEW96" s="96"/>
      <c r="PEX96" s="96"/>
      <c r="PEY96" s="96"/>
      <c r="PEZ96" s="96"/>
      <c r="PFA96" s="96"/>
      <c r="PFB96" s="96"/>
      <c r="PFC96" s="96"/>
      <c r="PFD96" s="96"/>
      <c r="PFE96" s="96"/>
      <c r="PFF96" s="96"/>
      <c r="PFG96" s="96"/>
      <c r="PFH96" s="96"/>
      <c r="PFI96" s="96"/>
      <c r="PFJ96" s="96"/>
      <c r="PFK96" s="96"/>
      <c r="PFL96" s="96"/>
      <c r="PFM96" s="96"/>
      <c r="PFN96" s="96"/>
      <c r="PFO96" s="96"/>
      <c r="PFP96" s="96"/>
      <c r="PFQ96" s="96"/>
      <c r="PFR96" s="96"/>
      <c r="PFS96" s="96"/>
      <c r="PFT96" s="96"/>
      <c r="PFU96" s="96"/>
      <c r="PFV96" s="96"/>
      <c r="PFW96" s="96"/>
      <c r="PFX96" s="96"/>
      <c r="PFY96" s="96"/>
      <c r="PFZ96" s="96"/>
      <c r="PGA96" s="96"/>
      <c r="PGB96" s="96"/>
      <c r="PGC96" s="96"/>
      <c r="PGD96" s="96"/>
      <c r="PGE96" s="96"/>
      <c r="PGF96" s="96"/>
      <c r="PGG96" s="96"/>
      <c r="PGH96" s="96"/>
      <c r="PGI96" s="96"/>
      <c r="PGJ96" s="96"/>
      <c r="PGK96" s="96"/>
      <c r="PGL96" s="96"/>
      <c r="PGM96" s="96"/>
      <c r="PGN96" s="96"/>
      <c r="PGO96" s="96"/>
      <c r="PGP96" s="96"/>
      <c r="PGQ96" s="96"/>
      <c r="PGR96" s="96"/>
      <c r="PGS96" s="96"/>
      <c r="PGT96" s="96"/>
      <c r="PGU96" s="96"/>
      <c r="PGV96" s="96"/>
      <c r="PGW96" s="96"/>
      <c r="PGX96" s="96"/>
      <c r="PGY96" s="96"/>
      <c r="PGZ96" s="96"/>
      <c r="PHA96" s="96"/>
      <c r="PHB96" s="96"/>
      <c r="PHC96" s="96"/>
      <c r="PHD96" s="96"/>
      <c r="PHE96" s="96"/>
      <c r="PHF96" s="96"/>
      <c r="PHG96" s="96"/>
      <c r="PHH96" s="96"/>
      <c r="PHI96" s="96"/>
      <c r="PHJ96" s="96"/>
      <c r="PHK96" s="96"/>
      <c r="PHL96" s="96"/>
      <c r="PHM96" s="96"/>
      <c r="PHN96" s="96"/>
      <c r="PHO96" s="96"/>
      <c r="PHP96" s="96"/>
      <c r="PHQ96" s="96"/>
      <c r="PHR96" s="96"/>
      <c r="PHS96" s="96"/>
      <c r="PHT96" s="96"/>
      <c r="PHU96" s="96"/>
      <c r="PHV96" s="96"/>
      <c r="PHW96" s="96"/>
      <c r="PHX96" s="96"/>
      <c r="PHY96" s="96"/>
      <c r="PHZ96" s="96"/>
      <c r="PIA96" s="96"/>
      <c r="PIB96" s="96"/>
      <c r="PIC96" s="96"/>
      <c r="PID96" s="96"/>
      <c r="PIE96" s="96"/>
      <c r="PIF96" s="96"/>
      <c r="PIG96" s="96"/>
      <c r="PIH96" s="96"/>
      <c r="PII96" s="96"/>
      <c r="PIJ96" s="96"/>
      <c r="PIK96" s="96"/>
      <c r="PIL96" s="96"/>
      <c r="PIM96" s="96"/>
      <c r="PIN96" s="96"/>
      <c r="PIO96" s="96"/>
      <c r="PIP96" s="96"/>
      <c r="PIQ96" s="96"/>
      <c r="PIR96" s="96"/>
      <c r="PIS96" s="96"/>
      <c r="PIT96" s="96"/>
      <c r="PIU96" s="96"/>
      <c r="PIV96" s="96"/>
      <c r="PIW96" s="96"/>
      <c r="PIX96" s="96"/>
      <c r="PIY96" s="96"/>
      <c r="PIZ96" s="96"/>
      <c r="PJA96" s="96"/>
      <c r="PJB96" s="96"/>
      <c r="PJC96" s="96"/>
      <c r="PJD96" s="96"/>
      <c r="PJE96" s="96"/>
      <c r="PJF96" s="96"/>
      <c r="PJG96" s="96"/>
      <c r="PJH96" s="96"/>
      <c r="PJI96" s="96"/>
      <c r="PJJ96" s="96"/>
      <c r="PJK96" s="96"/>
      <c r="PJL96" s="96"/>
      <c r="PJM96" s="96"/>
      <c r="PJN96" s="96"/>
      <c r="PJO96" s="96"/>
      <c r="PJP96" s="96"/>
      <c r="PJQ96" s="96"/>
      <c r="PJR96" s="96"/>
      <c r="PJS96" s="96"/>
      <c r="PJT96" s="96"/>
      <c r="PJU96" s="96"/>
      <c r="PJV96" s="96"/>
      <c r="PJW96" s="96"/>
      <c r="PJX96" s="96"/>
      <c r="PJY96" s="96"/>
      <c r="PJZ96" s="96"/>
      <c r="PKA96" s="96"/>
      <c r="PKB96" s="96"/>
      <c r="PKC96" s="96"/>
      <c r="PKD96" s="96"/>
      <c r="PKE96" s="96"/>
      <c r="PKF96" s="96"/>
      <c r="PKG96" s="96"/>
      <c r="PKH96" s="96"/>
      <c r="PKI96" s="96"/>
      <c r="PKJ96" s="96"/>
      <c r="PKK96" s="96"/>
      <c r="PKL96" s="96"/>
      <c r="PKM96" s="96"/>
      <c r="PKN96" s="96"/>
      <c r="PKO96" s="96"/>
      <c r="PKP96" s="96"/>
      <c r="PKQ96" s="96"/>
      <c r="PKR96" s="96"/>
      <c r="PKS96" s="96"/>
      <c r="PKT96" s="96"/>
      <c r="PKU96" s="96"/>
      <c r="PKV96" s="96"/>
      <c r="PKW96" s="96"/>
      <c r="PKX96" s="96"/>
      <c r="PKY96" s="96"/>
      <c r="PKZ96" s="96"/>
      <c r="PLA96" s="96"/>
      <c r="PLB96" s="96"/>
      <c r="PLC96" s="96"/>
      <c r="PLD96" s="96"/>
      <c r="PLE96" s="96"/>
      <c r="PLF96" s="96"/>
      <c r="PLG96" s="96"/>
      <c r="PLH96" s="96"/>
      <c r="PLI96" s="96"/>
      <c r="PLJ96" s="96"/>
      <c r="PLK96" s="96"/>
      <c r="PLL96" s="96"/>
      <c r="PLM96" s="96"/>
      <c r="PLN96" s="96"/>
      <c r="PLO96" s="96"/>
      <c r="PLP96" s="96"/>
      <c r="PLQ96" s="96"/>
      <c r="PLR96" s="96"/>
      <c r="PLS96" s="96"/>
      <c r="PLT96" s="96"/>
      <c r="PLU96" s="96"/>
      <c r="PLV96" s="96"/>
      <c r="PLW96" s="96"/>
      <c r="PLX96" s="96"/>
      <c r="PLY96" s="96"/>
      <c r="PLZ96" s="96"/>
      <c r="PMA96" s="96"/>
      <c r="PMB96" s="96"/>
      <c r="PMC96" s="96"/>
      <c r="PMD96" s="96"/>
      <c r="PME96" s="96"/>
      <c r="PMF96" s="96"/>
      <c r="PMG96" s="96"/>
      <c r="PMH96" s="96"/>
      <c r="PMI96" s="96"/>
      <c r="PMJ96" s="96"/>
      <c r="PMK96" s="96"/>
      <c r="PML96" s="96"/>
      <c r="PMM96" s="96"/>
      <c r="PMN96" s="96"/>
      <c r="PMO96" s="96"/>
      <c r="PMP96" s="96"/>
      <c r="PMQ96" s="96"/>
      <c r="PMR96" s="96"/>
      <c r="PMS96" s="96"/>
      <c r="PMT96" s="96"/>
      <c r="PMU96" s="96"/>
      <c r="PMV96" s="96"/>
      <c r="PMW96" s="96"/>
      <c r="PMX96" s="96"/>
      <c r="PMY96" s="96"/>
      <c r="PMZ96" s="96"/>
      <c r="PNA96" s="96"/>
      <c r="PNB96" s="96"/>
      <c r="PNC96" s="96"/>
      <c r="PND96" s="96"/>
      <c r="PNE96" s="96"/>
      <c r="PNF96" s="96"/>
      <c r="PNG96" s="96"/>
      <c r="PNH96" s="96"/>
      <c r="PNI96" s="96"/>
      <c r="PNJ96" s="96"/>
      <c r="PNK96" s="96"/>
      <c r="PNL96" s="96"/>
      <c r="PNM96" s="96"/>
      <c r="PNN96" s="96"/>
      <c r="PNO96" s="96"/>
      <c r="PNP96" s="96"/>
      <c r="PNQ96" s="96"/>
      <c r="PNR96" s="96"/>
      <c r="PNS96" s="96"/>
      <c r="PNT96" s="96"/>
      <c r="PNU96" s="96"/>
      <c r="PNV96" s="96"/>
      <c r="PNW96" s="96"/>
      <c r="PNX96" s="96"/>
      <c r="PNY96" s="96"/>
      <c r="PNZ96" s="96"/>
      <c r="POA96" s="96"/>
      <c r="POB96" s="96"/>
      <c r="POC96" s="96"/>
      <c r="POD96" s="96"/>
      <c r="POE96" s="96"/>
      <c r="POF96" s="96"/>
      <c r="POG96" s="96"/>
      <c r="POH96" s="96"/>
      <c r="POI96" s="96"/>
      <c r="POJ96" s="96"/>
      <c r="POK96" s="96"/>
      <c r="POL96" s="96"/>
      <c r="POM96" s="96"/>
      <c r="PON96" s="96"/>
      <c r="POO96" s="96"/>
      <c r="POP96" s="96"/>
      <c r="POQ96" s="96"/>
      <c r="POR96" s="96"/>
      <c r="POS96" s="96"/>
      <c r="POT96" s="96"/>
      <c r="POU96" s="96"/>
      <c r="POV96" s="96"/>
      <c r="POW96" s="96"/>
      <c r="POX96" s="96"/>
      <c r="POY96" s="96"/>
      <c r="POZ96" s="96"/>
      <c r="PPA96" s="96"/>
      <c r="PPB96" s="96"/>
      <c r="PPC96" s="96"/>
      <c r="PPD96" s="96"/>
      <c r="PPE96" s="96"/>
      <c r="PPF96" s="96"/>
      <c r="PPG96" s="96"/>
      <c r="PPH96" s="96"/>
      <c r="PPI96" s="96"/>
      <c r="PPJ96" s="96"/>
      <c r="PPK96" s="96"/>
      <c r="PPL96" s="96"/>
      <c r="PPM96" s="96"/>
      <c r="PPN96" s="96"/>
      <c r="PPO96" s="96"/>
      <c r="PPP96" s="96"/>
      <c r="PPQ96" s="96"/>
      <c r="PPR96" s="96"/>
      <c r="PPS96" s="96"/>
      <c r="PPT96" s="96"/>
      <c r="PPU96" s="96"/>
      <c r="PPV96" s="96"/>
      <c r="PPW96" s="96"/>
      <c r="PPX96" s="96"/>
      <c r="PPY96" s="96"/>
      <c r="PPZ96" s="96"/>
      <c r="PQA96" s="96"/>
      <c r="PQB96" s="96"/>
      <c r="PQC96" s="96"/>
      <c r="PQD96" s="96"/>
      <c r="PQE96" s="96"/>
      <c r="PQF96" s="96"/>
      <c r="PQG96" s="96"/>
      <c r="PQH96" s="96"/>
      <c r="PQI96" s="96"/>
      <c r="PQJ96" s="96"/>
      <c r="PQK96" s="96"/>
      <c r="PQL96" s="96"/>
      <c r="PQM96" s="96"/>
      <c r="PQN96" s="96"/>
      <c r="PQO96" s="96"/>
      <c r="PQP96" s="96"/>
      <c r="PQQ96" s="96"/>
      <c r="PQR96" s="96"/>
      <c r="PQS96" s="96"/>
      <c r="PQT96" s="96"/>
      <c r="PQU96" s="96"/>
      <c r="PQV96" s="96"/>
      <c r="PQW96" s="96"/>
      <c r="PQX96" s="96"/>
      <c r="PQY96" s="96"/>
      <c r="PQZ96" s="96"/>
      <c r="PRA96" s="96"/>
      <c r="PRB96" s="96"/>
      <c r="PRC96" s="96"/>
      <c r="PRD96" s="96"/>
      <c r="PRE96" s="96"/>
      <c r="PRF96" s="96"/>
      <c r="PRG96" s="96"/>
      <c r="PRH96" s="96"/>
      <c r="PRI96" s="96"/>
      <c r="PRJ96" s="96"/>
      <c r="PRK96" s="96"/>
      <c r="PRL96" s="96"/>
      <c r="PRM96" s="96"/>
      <c r="PRN96" s="96"/>
      <c r="PRO96" s="96"/>
      <c r="PRP96" s="96"/>
      <c r="PRQ96" s="96"/>
      <c r="PRR96" s="96"/>
      <c r="PRS96" s="96"/>
      <c r="PRT96" s="96"/>
      <c r="PRU96" s="96"/>
      <c r="PRV96" s="96"/>
      <c r="PRW96" s="96"/>
      <c r="PRX96" s="96"/>
      <c r="PRY96" s="96"/>
      <c r="PRZ96" s="96"/>
      <c r="PSA96" s="96"/>
      <c r="PSB96" s="96"/>
      <c r="PSC96" s="96"/>
      <c r="PSD96" s="96"/>
      <c r="PSE96" s="96"/>
      <c r="PSF96" s="96"/>
      <c r="PSG96" s="96"/>
      <c r="PSH96" s="96"/>
      <c r="PSI96" s="96"/>
      <c r="PSJ96" s="96"/>
      <c r="PSK96" s="96"/>
      <c r="PSL96" s="96"/>
      <c r="PSM96" s="96"/>
      <c r="PSN96" s="96"/>
      <c r="PSO96" s="96"/>
      <c r="PSP96" s="96"/>
      <c r="PSQ96" s="96"/>
      <c r="PSR96" s="96"/>
      <c r="PSS96" s="96"/>
      <c r="PST96" s="96"/>
      <c r="PSU96" s="96"/>
      <c r="PSV96" s="96"/>
      <c r="PSW96" s="96"/>
      <c r="PSX96" s="96"/>
      <c r="PSY96" s="96"/>
      <c r="PSZ96" s="96"/>
      <c r="PTA96" s="96"/>
      <c r="PTB96" s="96"/>
      <c r="PTC96" s="96"/>
      <c r="PTD96" s="96"/>
      <c r="PTE96" s="96"/>
      <c r="PTF96" s="96"/>
      <c r="PTG96" s="96"/>
      <c r="PTH96" s="96"/>
      <c r="PTI96" s="96"/>
      <c r="PTJ96" s="96"/>
      <c r="PTK96" s="96"/>
      <c r="PTL96" s="96"/>
      <c r="PTM96" s="96"/>
      <c r="PTN96" s="96"/>
      <c r="PTO96" s="96"/>
      <c r="PTP96" s="96"/>
      <c r="PTQ96" s="96"/>
      <c r="PTR96" s="96"/>
      <c r="PTS96" s="96"/>
      <c r="PTT96" s="96"/>
      <c r="PTU96" s="96"/>
      <c r="PTV96" s="96"/>
      <c r="PTW96" s="96"/>
      <c r="PTX96" s="96"/>
      <c r="PTY96" s="96"/>
      <c r="PTZ96" s="96"/>
      <c r="PUA96" s="96"/>
      <c r="PUB96" s="96"/>
      <c r="PUC96" s="96"/>
      <c r="PUD96" s="96"/>
      <c r="PUE96" s="96"/>
      <c r="PUF96" s="96"/>
      <c r="PUG96" s="96"/>
      <c r="PUH96" s="96"/>
      <c r="PUI96" s="96"/>
      <c r="PUJ96" s="96"/>
      <c r="PUK96" s="96"/>
      <c r="PUL96" s="96"/>
      <c r="PUM96" s="96"/>
      <c r="PUN96" s="96"/>
      <c r="PUO96" s="96"/>
      <c r="PUP96" s="96"/>
      <c r="PUQ96" s="96"/>
      <c r="PUR96" s="96"/>
      <c r="PUS96" s="96"/>
      <c r="PUT96" s="96"/>
      <c r="PUU96" s="96"/>
      <c r="PUV96" s="96"/>
      <c r="PUW96" s="96"/>
      <c r="PUX96" s="96"/>
      <c r="PUY96" s="96"/>
      <c r="PUZ96" s="96"/>
      <c r="PVA96" s="96"/>
      <c r="PVB96" s="96"/>
      <c r="PVC96" s="96"/>
      <c r="PVD96" s="96"/>
      <c r="PVE96" s="96"/>
      <c r="PVF96" s="96"/>
      <c r="PVG96" s="96"/>
      <c r="PVH96" s="96"/>
      <c r="PVI96" s="96"/>
      <c r="PVJ96" s="96"/>
      <c r="PVK96" s="96"/>
      <c r="PVL96" s="96"/>
      <c r="PVM96" s="96"/>
      <c r="PVN96" s="96"/>
      <c r="PVO96" s="96"/>
      <c r="PVP96" s="96"/>
      <c r="PVQ96" s="96"/>
      <c r="PVR96" s="96"/>
      <c r="PVS96" s="96"/>
      <c r="PVT96" s="96"/>
      <c r="PVU96" s="96"/>
      <c r="PVV96" s="96"/>
      <c r="PVW96" s="96"/>
      <c r="PVX96" s="96"/>
      <c r="PVY96" s="96"/>
      <c r="PVZ96" s="96"/>
      <c r="PWA96" s="96"/>
      <c r="PWB96" s="96"/>
      <c r="PWC96" s="96"/>
      <c r="PWD96" s="96"/>
      <c r="PWE96" s="96"/>
      <c r="PWF96" s="96"/>
      <c r="PWG96" s="96"/>
      <c r="PWH96" s="96"/>
      <c r="PWI96" s="96"/>
      <c r="PWJ96" s="96"/>
      <c r="PWK96" s="96"/>
      <c r="PWL96" s="96"/>
      <c r="PWM96" s="96"/>
      <c r="PWN96" s="96"/>
      <c r="PWO96" s="96"/>
      <c r="PWP96" s="96"/>
      <c r="PWQ96" s="96"/>
      <c r="PWR96" s="96"/>
      <c r="PWS96" s="96"/>
      <c r="PWT96" s="96"/>
      <c r="PWU96" s="96"/>
      <c r="PWV96" s="96"/>
      <c r="PWW96" s="96"/>
      <c r="PWX96" s="96"/>
      <c r="PWY96" s="96"/>
      <c r="PWZ96" s="96"/>
      <c r="PXA96" s="96"/>
      <c r="PXB96" s="96"/>
      <c r="PXC96" s="96"/>
      <c r="PXD96" s="96"/>
      <c r="PXE96" s="96"/>
      <c r="PXF96" s="96"/>
      <c r="PXG96" s="96"/>
      <c r="PXH96" s="96"/>
      <c r="PXI96" s="96"/>
      <c r="PXJ96" s="96"/>
      <c r="PXK96" s="96"/>
      <c r="PXL96" s="96"/>
      <c r="PXM96" s="96"/>
      <c r="PXN96" s="96"/>
      <c r="PXO96" s="96"/>
      <c r="PXP96" s="96"/>
      <c r="PXQ96" s="96"/>
      <c r="PXR96" s="96"/>
      <c r="PXS96" s="96"/>
      <c r="PXT96" s="96"/>
      <c r="PXU96" s="96"/>
      <c r="PXV96" s="96"/>
      <c r="PXW96" s="96"/>
      <c r="PXX96" s="96"/>
      <c r="PXY96" s="96"/>
      <c r="PXZ96" s="96"/>
      <c r="PYA96" s="96"/>
      <c r="PYB96" s="96"/>
      <c r="PYC96" s="96"/>
      <c r="PYD96" s="96"/>
      <c r="PYE96" s="96"/>
      <c r="PYF96" s="96"/>
      <c r="PYG96" s="96"/>
      <c r="PYH96" s="96"/>
      <c r="PYI96" s="96"/>
      <c r="PYJ96" s="96"/>
      <c r="PYK96" s="96"/>
      <c r="PYL96" s="96"/>
      <c r="PYM96" s="96"/>
      <c r="PYN96" s="96"/>
      <c r="PYO96" s="96"/>
      <c r="PYP96" s="96"/>
      <c r="PYQ96" s="96"/>
      <c r="PYR96" s="96"/>
      <c r="PYS96" s="96"/>
      <c r="PYT96" s="96"/>
      <c r="PYU96" s="96"/>
      <c r="PYV96" s="96"/>
      <c r="PYW96" s="96"/>
      <c r="PYX96" s="96"/>
      <c r="PYY96" s="96"/>
      <c r="PYZ96" s="96"/>
      <c r="PZA96" s="96"/>
      <c r="PZB96" s="96"/>
      <c r="PZC96" s="96"/>
      <c r="PZD96" s="96"/>
      <c r="PZE96" s="96"/>
      <c r="PZF96" s="96"/>
      <c r="PZG96" s="96"/>
      <c r="PZH96" s="96"/>
      <c r="PZI96" s="96"/>
      <c r="PZJ96" s="96"/>
      <c r="PZK96" s="96"/>
      <c r="PZL96" s="96"/>
      <c r="PZM96" s="96"/>
      <c r="PZN96" s="96"/>
      <c r="PZO96" s="96"/>
      <c r="PZP96" s="96"/>
      <c r="PZQ96" s="96"/>
      <c r="PZR96" s="96"/>
      <c r="PZS96" s="96"/>
      <c r="PZT96" s="96"/>
      <c r="PZU96" s="96"/>
      <c r="PZV96" s="96"/>
      <c r="PZW96" s="96"/>
      <c r="PZX96" s="96"/>
      <c r="PZY96" s="96"/>
      <c r="PZZ96" s="96"/>
      <c r="QAA96" s="96"/>
      <c r="QAB96" s="96"/>
      <c r="QAC96" s="96"/>
      <c r="QAD96" s="96"/>
      <c r="QAE96" s="96"/>
      <c r="QAF96" s="96"/>
      <c r="QAG96" s="96"/>
      <c r="QAH96" s="96"/>
      <c r="QAI96" s="96"/>
      <c r="QAJ96" s="96"/>
      <c r="QAK96" s="96"/>
      <c r="QAL96" s="96"/>
      <c r="QAM96" s="96"/>
      <c r="QAN96" s="96"/>
      <c r="QAO96" s="96"/>
      <c r="QAP96" s="96"/>
      <c r="QAQ96" s="96"/>
      <c r="QAR96" s="96"/>
      <c r="QAS96" s="96"/>
      <c r="QAT96" s="96"/>
      <c r="QAU96" s="96"/>
      <c r="QAV96" s="96"/>
      <c r="QAW96" s="96"/>
      <c r="QAX96" s="96"/>
      <c r="QAY96" s="96"/>
      <c r="QAZ96" s="96"/>
      <c r="QBA96" s="96"/>
      <c r="QBB96" s="96"/>
      <c r="QBC96" s="96"/>
      <c r="QBD96" s="96"/>
      <c r="QBE96" s="96"/>
      <c r="QBF96" s="96"/>
      <c r="QBG96" s="96"/>
      <c r="QBH96" s="96"/>
      <c r="QBI96" s="96"/>
      <c r="QBJ96" s="96"/>
      <c r="QBK96" s="96"/>
      <c r="QBL96" s="96"/>
      <c r="QBM96" s="96"/>
      <c r="QBN96" s="96"/>
      <c r="QBO96" s="96"/>
      <c r="QBP96" s="96"/>
      <c r="QBQ96" s="96"/>
      <c r="QBR96" s="96"/>
      <c r="QBS96" s="96"/>
      <c r="QBT96" s="96"/>
      <c r="QBU96" s="96"/>
      <c r="QBV96" s="96"/>
      <c r="QBW96" s="96"/>
      <c r="QBX96" s="96"/>
      <c r="QBY96" s="96"/>
      <c r="QBZ96" s="96"/>
      <c r="QCA96" s="96"/>
      <c r="QCB96" s="96"/>
      <c r="QCC96" s="96"/>
      <c r="QCD96" s="96"/>
      <c r="QCE96" s="96"/>
      <c r="QCF96" s="96"/>
      <c r="QCG96" s="96"/>
      <c r="QCH96" s="96"/>
      <c r="QCI96" s="96"/>
      <c r="QCJ96" s="96"/>
      <c r="QCK96" s="96"/>
      <c r="QCL96" s="96"/>
      <c r="QCM96" s="96"/>
      <c r="QCN96" s="96"/>
      <c r="QCO96" s="96"/>
      <c r="QCP96" s="96"/>
      <c r="QCQ96" s="96"/>
      <c r="QCR96" s="96"/>
      <c r="QCS96" s="96"/>
      <c r="QCT96" s="96"/>
      <c r="QCU96" s="96"/>
      <c r="QCV96" s="96"/>
      <c r="QCW96" s="96"/>
      <c r="QCX96" s="96"/>
      <c r="QCY96" s="96"/>
      <c r="QCZ96" s="96"/>
      <c r="QDA96" s="96"/>
      <c r="QDB96" s="96"/>
      <c r="QDC96" s="96"/>
      <c r="QDD96" s="96"/>
      <c r="QDE96" s="96"/>
      <c r="QDF96" s="96"/>
      <c r="QDG96" s="96"/>
      <c r="QDH96" s="96"/>
      <c r="QDI96" s="96"/>
      <c r="QDJ96" s="96"/>
      <c r="QDK96" s="96"/>
      <c r="QDL96" s="96"/>
      <c r="QDM96" s="96"/>
      <c r="QDN96" s="96"/>
      <c r="QDO96" s="96"/>
      <c r="QDP96" s="96"/>
      <c r="QDQ96" s="96"/>
      <c r="QDR96" s="96"/>
      <c r="QDS96" s="96"/>
      <c r="QDT96" s="96"/>
      <c r="QDU96" s="96"/>
      <c r="QDV96" s="96"/>
      <c r="QDW96" s="96"/>
      <c r="QDX96" s="96"/>
      <c r="QDY96" s="96"/>
      <c r="QDZ96" s="96"/>
      <c r="QEA96" s="96"/>
      <c r="QEB96" s="96"/>
      <c r="QEC96" s="96"/>
      <c r="QED96" s="96"/>
      <c r="QEE96" s="96"/>
      <c r="QEF96" s="96"/>
      <c r="QEG96" s="96"/>
      <c r="QEH96" s="96"/>
      <c r="QEI96" s="96"/>
      <c r="QEJ96" s="96"/>
      <c r="QEK96" s="96"/>
      <c r="QEL96" s="96"/>
      <c r="QEM96" s="96"/>
      <c r="QEN96" s="96"/>
      <c r="QEO96" s="96"/>
      <c r="QEP96" s="96"/>
      <c r="QEQ96" s="96"/>
      <c r="QER96" s="96"/>
      <c r="QES96" s="96"/>
      <c r="QET96" s="96"/>
      <c r="QEU96" s="96"/>
      <c r="QEV96" s="96"/>
      <c r="QEW96" s="96"/>
      <c r="QEX96" s="96"/>
      <c r="QEY96" s="96"/>
      <c r="QEZ96" s="96"/>
      <c r="QFA96" s="96"/>
      <c r="QFB96" s="96"/>
      <c r="QFC96" s="96"/>
      <c r="QFD96" s="96"/>
      <c r="QFE96" s="96"/>
      <c r="QFF96" s="96"/>
      <c r="QFG96" s="96"/>
      <c r="QFH96" s="96"/>
      <c r="QFI96" s="96"/>
      <c r="QFJ96" s="96"/>
      <c r="QFK96" s="96"/>
      <c r="QFL96" s="96"/>
      <c r="QFM96" s="96"/>
      <c r="QFN96" s="96"/>
      <c r="QFO96" s="96"/>
      <c r="QFP96" s="96"/>
      <c r="QFQ96" s="96"/>
      <c r="QFR96" s="96"/>
      <c r="QFS96" s="96"/>
      <c r="QFT96" s="96"/>
      <c r="QFU96" s="96"/>
      <c r="QFV96" s="96"/>
      <c r="QFW96" s="96"/>
      <c r="QFX96" s="96"/>
      <c r="QFY96" s="96"/>
      <c r="QFZ96" s="96"/>
      <c r="QGA96" s="96"/>
      <c r="QGB96" s="96"/>
      <c r="QGC96" s="96"/>
      <c r="QGD96" s="96"/>
      <c r="QGE96" s="96"/>
      <c r="QGF96" s="96"/>
      <c r="QGG96" s="96"/>
      <c r="QGH96" s="96"/>
      <c r="QGI96" s="96"/>
      <c r="QGJ96" s="96"/>
      <c r="QGK96" s="96"/>
      <c r="QGL96" s="96"/>
      <c r="QGM96" s="96"/>
      <c r="QGN96" s="96"/>
      <c r="QGO96" s="96"/>
      <c r="QGP96" s="96"/>
      <c r="QGQ96" s="96"/>
      <c r="QGR96" s="96"/>
      <c r="QGS96" s="96"/>
      <c r="QGT96" s="96"/>
      <c r="QGU96" s="96"/>
      <c r="QGV96" s="96"/>
      <c r="QGW96" s="96"/>
      <c r="QGX96" s="96"/>
      <c r="QGY96" s="96"/>
      <c r="QGZ96" s="96"/>
      <c r="QHA96" s="96"/>
      <c r="QHB96" s="96"/>
      <c r="QHC96" s="96"/>
      <c r="QHD96" s="96"/>
      <c r="QHE96" s="96"/>
      <c r="QHF96" s="96"/>
      <c r="QHG96" s="96"/>
      <c r="QHH96" s="96"/>
      <c r="QHI96" s="96"/>
      <c r="QHJ96" s="96"/>
      <c r="QHK96" s="96"/>
      <c r="QHL96" s="96"/>
      <c r="QHM96" s="96"/>
      <c r="QHN96" s="96"/>
      <c r="QHO96" s="96"/>
      <c r="QHP96" s="96"/>
      <c r="QHQ96" s="96"/>
      <c r="QHR96" s="96"/>
      <c r="QHS96" s="96"/>
      <c r="QHT96" s="96"/>
      <c r="QHU96" s="96"/>
      <c r="QHV96" s="96"/>
      <c r="QHW96" s="96"/>
      <c r="QHX96" s="96"/>
      <c r="QHY96" s="96"/>
      <c r="QHZ96" s="96"/>
      <c r="QIA96" s="96"/>
      <c r="QIB96" s="96"/>
      <c r="QIC96" s="96"/>
      <c r="QID96" s="96"/>
      <c r="QIE96" s="96"/>
      <c r="QIF96" s="96"/>
      <c r="QIG96" s="96"/>
      <c r="QIH96" s="96"/>
      <c r="QII96" s="96"/>
      <c r="QIJ96" s="96"/>
      <c r="QIK96" s="96"/>
      <c r="QIL96" s="96"/>
      <c r="QIM96" s="96"/>
      <c r="QIN96" s="96"/>
      <c r="QIO96" s="96"/>
      <c r="QIP96" s="96"/>
      <c r="QIQ96" s="96"/>
      <c r="QIR96" s="96"/>
      <c r="QIS96" s="96"/>
      <c r="QIT96" s="96"/>
      <c r="QIU96" s="96"/>
      <c r="QIV96" s="96"/>
      <c r="QIW96" s="96"/>
      <c r="QIX96" s="96"/>
      <c r="QIY96" s="96"/>
      <c r="QIZ96" s="96"/>
      <c r="QJA96" s="96"/>
      <c r="QJB96" s="96"/>
      <c r="QJC96" s="96"/>
      <c r="QJD96" s="96"/>
      <c r="QJE96" s="96"/>
      <c r="QJF96" s="96"/>
      <c r="QJG96" s="96"/>
      <c r="QJH96" s="96"/>
      <c r="QJI96" s="96"/>
      <c r="QJJ96" s="96"/>
      <c r="QJK96" s="96"/>
      <c r="QJL96" s="96"/>
      <c r="QJM96" s="96"/>
      <c r="QJN96" s="96"/>
      <c r="QJO96" s="96"/>
      <c r="QJP96" s="96"/>
      <c r="QJQ96" s="96"/>
      <c r="QJR96" s="96"/>
      <c r="QJS96" s="96"/>
      <c r="QJT96" s="96"/>
      <c r="QJU96" s="96"/>
      <c r="QJV96" s="96"/>
      <c r="QJW96" s="96"/>
      <c r="QJX96" s="96"/>
      <c r="QJY96" s="96"/>
      <c r="QJZ96" s="96"/>
      <c r="QKA96" s="96"/>
      <c r="QKB96" s="96"/>
      <c r="QKC96" s="96"/>
      <c r="QKD96" s="96"/>
      <c r="QKE96" s="96"/>
      <c r="QKF96" s="96"/>
      <c r="QKG96" s="96"/>
      <c r="QKH96" s="96"/>
      <c r="QKI96" s="96"/>
      <c r="QKJ96" s="96"/>
      <c r="QKK96" s="96"/>
      <c r="QKL96" s="96"/>
      <c r="QKM96" s="96"/>
      <c r="QKN96" s="96"/>
      <c r="QKO96" s="96"/>
      <c r="QKP96" s="96"/>
      <c r="QKQ96" s="96"/>
      <c r="QKR96" s="96"/>
      <c r="QKS96" s="96"/>
      <c r="QKT96" s="96"/>
      <c r="QKU96" s="96"/>
      <c r="QKV96" s="96"/>
      <c r="QKW96" s="96"/>
      <c r="QKX96" s="96"/>
      <c r="QKY96" s="96"/>
      <c r="QKZ96" s="96"/>
      <c r="QLA96" s="96"/>
      <c r="QLB96" s="96"/>
      <c r="QLC96" s="96"/>
      <c r="QLD96" s="96"/>
      <c r="QLE96" s="96"/>
      <c r="QLF96" s="96"/>
      <c r="QLG96" s="96"/>
      <c r="QLH96" s="96"/>
      <c r="QLI96" s="96"/>
      <c r="QLJ96" s="96"/>
      <c r="QLK96" s="96"/>
      <c r="QLL96" s="96"/>
      <c r="QLM96" s="96"/>
      <c r="QLN96" s="96"/>
      <c r="QLO96" s="96"/>
      <c r="QLP96" s="96"/>
      <c r="QLQ96" s="96"/>
      <c r="QLR96" s="96"/>
      <c r="QLS96" s="96"/>
      <c r="QLT96" s="96"/>
      <c r="QLU96" s="96"/>
      <c r="QLV96" s="96"/>
      <c r="QLW96" s="96"/>
      <c r="QLX96" s="96"/>
      <c r="QLY96" s="96"/>
      <c r="QLZ96" s="96"/>
      <c r="QMA96" s="96"/>
      <c r="QMB96" s="96"/>
      <c r="QMC96" s="96"/>
      <c r="QMD96" s="96"/>
      <c r="QME96" s="96"/>
      <c r="QMF96" s="96"/>
      <c r="QMG96" s="96"/>
      <c r="QMH96" s="96"/>
      <c r="QMI96" s="96"/>
      <c r="QMJ96" s="96"/>
      <c r="QMK96" s="96"/>
      <c r="QML96" s="96"/>
      <c r="QMM96" s="96"/>
      <c r="QMN96" s="96"/>
      <c r="QMO96" s="96"/>
      <c r="QMP96" s="96"/>
      <c r="QMQ96" s="96"/>
      <c r="QMR96" s="96"/>
      <c r="QMS96" s="96"/>
      <c r="QMT96" s="96"/>
      <c r="QMU96" s="96"/>
      <c r="QMV96" s="96"/>
      <c r="QMW96" s="96"/>
      <c r="QMX96" s="96"/>
      <c r="QMY96" s="96"/>
      <c r="QMZ96" s="96"/>
      <c r="QNA96" s="96"/>
      <c r="QNB96" s="96"/>
      <c r="QNC96" s="96"/>
      <c r="QND96" s="96"/>
      <c r="QNE96" s="96"/>
      <c r="QNF96" s="96"/>
      <c r="QNG96" s="96"/>
      <c r="QNH96" s="96"/>
      <c r="QNI96" s="96"/>
      <c r="QNJ96" s="96"/>
      <c r="QNK96" s="96"/>
      <c r="QNL96" s="96"/>
      <c r="QNM96" s="96"/>
      <c r="QNN96" s="96"/>
      <c r="QNO96" s="96"/>
      <c r="QNP96" s="96"/>
      <c r="QNQ96" s="96"/>
      <c r="QNR96" s="96"/>
      <c r="QNS96" s="96"/>
      <c r="QNT96" s="96"/>
      <c r="QNU96" s="96"/>
      <c r="QNV96" s="96"/>
      <c r="QNW96" s="96"/>
      <c r="QNX96" s="96"/>
      <c r="QNY96" s="96"/>
      <c r="QNZ96" s="96"/>
      <c r="QOA96" s="96"/>
      <c r="QOB96" s="96"/>
      <c r="QOC96" s="96"/>
      <c r="QOD96" s="96"/>
      <c r="QOE96" s="96"/>
      <c r="QOF96" s="96"/>
      <c r="QOG96" s="96"/>
      <c r="QOH96" s="96"/>
      <c r="QOI96" s="96"/>
      <c r="QOJ96" s="96"/>
      <c r="QOK96" s="96"/>
      <c r="QOL96" s="96"/>
      <c r="QOM96" s="96"/>
      <c r="QON96" s="96"/>
      <c r="QOO96" s="96"/>
      <c r="QOP96" s="96"/>
      <c r="QOQ96" s="96"/>
      <c r="QOR96" s="96"/>
      <c r="QOS96" s="96"/>
      <c r="QOT96" s="96"/>
      <c r="QOU96" s="96"/>
      <c r="QOV96" s="96"/>
      <c r="QOW96" s="96"/>
      <c r="QOX96" s="96"/>
      <c r="QOY96" s="96"/>
      <c r="QOZ96" s="96"/>
      <c r="QPA96" s="96"/>
      <c r="QPB96" s="96"/>
      <c r="QPC96" s="96"/>
      <c r="QPD96" s="96"/>
      <c r="QPE96" s="96"/>
      <c r="QPF96" s="96"/>
      <c r="QPG96" s="96"/>
      <c r="QPH96" s="96"/>
      <c r="QPI96" s="96"/>
      <c r="QPJ96" s="96"/>
      <c r="QPK96" s="96"/>
      <c r="QPL96" s="96"/>
      <c r="QPM96" s="96"/>
      <c r="QPN96" s="96"/>
      <c r="QPO96" s="96"/>
      <c r="QPP96" s="96"/>
      <c r="QPQ96" s="96"/>
      <c r="QPR96" s="96"/>
      <c r="QPS96" s="96"/>
      <c r="QPT96" s="96"/>
      <c r="QPU96" s="96"/>
      <c r="QPV96" s="96"/>
      <c r="QPW96" s="96"/>
      <c r="QPX96" s="96"/>
      <c r="QPY96" s="96"/>
      <c r="QPZ96" s="96"/>
      <c r="QQA96" s="96"/>
      <c r="QQB96" s="96"/>
      <c r="QQC96" s="96"/>
      <c r="QQD96" s="96"/>
      <c r="QQE96" s="96"/>
      <c r="QQF96" s="96"/>
      <c r="QQG96" s="96"/>
      <c r="QQH96" s="96"/>
      <c r="QQI96" s="96"/>
      <c r="QQJ96" s="96"/>
      <c r="QQK96" s="96"/>
      <c r="QQL96" s="96"/>
      <c r="QQM96" s="96"/>
      <c r="QQN96" s="96"/>
      <c r="QQO96" s="96"/>
      <c r="QQP96" s="96"/>
      <c r="QQQ96" s="96"/>
      <c r="QQR96" s="96"/>
      <c r="QQS96" s="96"/>
      <c r="QQT96" s="96"/>
      <c r="QQU96" s="96"/>
      <c r="QQV96" s="96"/>
      <c r="QQW96" s="96"/>
      <c r="QQX96" s="96"/>
      <c r="QQY96" s="96"/>
      <c r="QQZ96" s="96"/>
      <c r="QRA96" s="96"/>
      <c r="QRB96" s="96"/>
      <c r="QRC96" s="96"/>
      <c r="QRD96" s="96"/>
      <c r="QRE96" s="96"/>
      <c r="QRF96" s="96"/>
      <c r="QRG96" s="96"/>
      <c r="QRH96" s="96"/>
      <c r="QRI96" s="96"/>
      <c r="QRJ96" s="96"/>
      <c r="QRK96" s="96"/>
      <c r="QRL96" s="96"/>
      <c r="QRM96" s="96"/>
      <c r="QRN96" s="96"/>
      <c r="QRO96" s="96"/>
      <c r="QRP96" s="96"/>
      <c r="QRQ96" s="96"/>
      <c r="QRR96" s="96"/>
      <c r="QRS96" s="96"/>
      <c r="QRT96" s="96"/>
      <c r="QRU96" s="96"/>
      <c r="QRV96" s="96"/>
      <c r="QRW96" s="96"/>
      <c r="QRX96" s="96"/>
      <c r="QRY96" s="96"/>
      <c r="QRZ96" s="96"/>
      <c r="QSA96" s="96"/>
      <c r="QSB96" s="96"/>
      <c r="QSC96" s="96"/>
      <c r="QSD96" s="96"/>
      <c r="QSE96" s="96"/>
      <c r="QSF96" s="96"/>
      <c r="QSG96" s="96"/>
      <c r="QSH96" s="96"/>
      <c r="QSI96" s="96"/>
      <c r="QSJ96" s="96"/>
      <c r="QSK96" s="96"/>
      <c r="QSL96" s="96"/>
      <c r="QSM96" s="96"/>
      <c r="QSN96" s="96"/>
      <c r="QSO96" s="96"/>
      <c r="QSP96" s="96"/>
      <c r="QSQ96" s="96"/>
      <c r="QSR96" s="96"/>
      <c r="QSS96" s="96"/>
      <c r="QST96" s="96"/>
      <c r="QSU96" s="96"/>
      <c r="QSV96" s="96"/>
      <c r="QSW96" s="96"/>
      <c r="QSX96" s="96"/>
      <c r="QSY96" s="96"/>
      <c r="QSZ96" s="96"/>
      <c r="QTA96" s="96"/>
      <c r="QTB96" s="96"/>
      <c r="QTC96" s="96"/>
      <c r="QTD96" s="96"/>
      <c r="QTE96" s="96"/>
      <c r="QTF96" s="96"/>
      <c r="QTG96" s="96"/>
      <c r="QTH96" s="96"/>
      <c r="QTI96" s="96"/>
      <c r="QTJ96" s="96"/>
      <c r="QTK96" s="96"/>
      <c r="QTL96" s="96"/>
      <c r="QTM96" s="96"/>
      <c r="QTN96" s="96"/>
      <c r="QTO96" s="96"/>
      <c r="QTP96" s="96"/>
      <c r="QTQ96" s="96"/>
      <c r="QTR96" s="96"/>
      <c r="QTS96" s="96"/>
      <c r="QTT96" s="96"/>
      <c r="QTU96" s="96"/>
      <c r="QTV96" s="96"/>
      <c r="QTW96" s="96"/>
      <c r="QTX96" s="96"/>
      <c r="QTY96" s="96"/>
      <c r="QTZ96" s="96"/>
      <c r="QUA96" s="96"/>
      <c r="QUB96" s="96"/>
      <c r="QUC96" s="96"/>
      <c r="QUD96" s="96"/>
      <c r="QUE96" s="96"/>
      <c r="QUF96" s="96"/>
      <c r="QUG96" s="96"/>
      <c r="QUH96" s="96"/>
      <c r="QUI96" s="96"/>
      <c r="QUJ96" s="96"/>
      <c r="QUK96" s="96"/>
      <c r="QUL96" s="96"/>
      <c r="QUM96" s="96"/>
      <c r="QUN96" s="96"/>
      <c r="QUO96" s="96"/>
      <c r="QUP96" s="96"/>
      <c r="QUQ96" s="96"/>
      <c r="QUR96" s="96"/>
      <c r="QUS96" s="96"/>
      <c r="QUT96" s="96"/>
      <c r="QUU96" s="96"/>
      <c r="QUV96" s="96"/>
      <c r="QUW96" s="96"/>
      <c r="QUX96" s="96"/>
      <c r="QUY96" s="96"/>
      <c r="QUZ96" s="96"/>
      <c r="QVA96" s="96"/>
      <c r="QVB96" s="96"/>
      <c r="QVC96" s="96"/>
      <c r="QVD96" s="96"/>
      <c r="QVE96" s="96"/>
      <c r="QVF96" s="96"/>
      <c r="QVG96" s="96"/>
      <c r="QVH96" s="96"/>
      <c r="QVI96" s="96"/>
      <c r="QVJ96" s="96"/>
      <c r="QVK96" s="96"/>
      <c r="QVL96" s="96"/>
      <c r="QVM96" s="96"/>
      <c r="QVN96" s="96"/>
      <c r="QVO96" s="96"/>
      <c r="QVP96" s="96"/>
      <c r="QVQ96" s="96"/>
      <c r="QVR96" s="96"/>
      <c r="QVS96" s="96"/>
      <c r="QVT96" s="96"/>
      <c r="QVU96" s="96"/>
      <c r="QVV96" s="96"/>
      <c r="QVW96" s="96"/>
      <c r="QVX96" s="96"/>
      <c r="QVY96" s="96"/>
      <c r="QVZ96" s="96"/>
      <c r="QWA96" s="96"/>
      <c r="QWB96" s="96"/>
      <c r="QWC96" s="96"/>
      <c r="QWD96" s="96"/>
      <c r="QWE96" s="96"/>
      <c r="QWF96" s="96"/>
      <c r="QWG96" s="96"/>
      <c r="QWH96" s="96"/>
      <c r="QWI96" s="96"/>
      <c r="QWJ96" s="96"/>
      <c r="QWK96" s="96"/>
      <c r="QWL96" s="96"/>
      <c r="QWM96" s="96"/>
      <c r="QWN96" s="96"/>
      <c r="QWO96" s="96"/>
      <c r="QWP96" s="96"/>
      <c r="QWQ96" s="96"/>
      <c r="QWR96" s="96"/>
      <c r="QWS96" s="96"/>
      <c r="QWT96" s="96"/>
      <c r="QWU96" s="96"/>
      <c r="QWV96" s="96"/>
      <c r="QWW96" s="96"/>
      <c r="QWX96" s="96"/>
      <c r="QWY96" s="96"/>
      <c r="QWZ96" s="96"/>
      <c r="QXA96" s="96"/>
      <c r="QXB96" s="96"/>
      <c r="QXC96" s="96"/>
      <c r="QXD96" s="96"/>
      <c r="QXE96" s="96"/>
      <c r="QXF96" s="96"/>
      <c r="QXG96" s="96"/>
      <c r="QXH96" s="96"/>
      <c r="QXI96" s="96"/>
      <c r="QXJ96" s="96"/>
      <c r="QXK96" s="96"/>
      <c r="QXL96" s="96"/>
      <c r="QXM96" s="96"/>
      <c r="QXN96" s="96"/>
      <c r="QXO96" s="96"/>
      <c r="QXP96" s="96"/>
      <c r="QXQ96" s="96"/>
      <c r="QXR96" s="96"/>
      <c r="QXS96" s="96"/>
      <c r="QXT96" s="96"/>
      <c r="QXU96" s="96"/>
      <c r="QXV96" s="96"/>
      <c r="QXW96" s="96"/>
      <c r="QXX96" s="96"/>
      <c r="QXY96" s="96"/>
      <c r="QXZ96" s="96"/>
      <c r="QYA96" s="96"/>
      <c r="QYB96" s="96"/>
      <c r="QYC96" s="96"/>
      <c r="QYD96" s="96"/>
      <c r="QYE96" s="96"/>
      <c r="QYF96" s="96"/>
      <c r="QYG96" s="96"/>
      <c r="QYH96" s="96"/>
      <c r="QYI96" s="96"/>
      <c r="QYJ96" s="96"/>
      <c r="QYK96" s="96"/>
      <c r="QYL96" s="96"/>
      <c r="QYM96" s="96"/>
      <c r="QYN96" s="96"/>
      <c r="QYO96" s="96"/>
      <c r="QYP96" s="96"/>
      <c r="QYQ96" s="96"/>
      <c r="QYR96" s="96"/>
      <c r="QYS96" s="96"/>
      <c r="QYT96" s="96"/>
      <c r="QYU96" s="96"/>
      <c r="QYV96" s="96"/>
      <c r="QYW96" s="96"/>
      <c r="QYX96" s="96"/>
      <c r="QYY96" s="96"/>
      <c r="QYZ96" s="96"/>
      <c r="QZA96" s="96"/>
      <c r="QZB96" s="96"/>
      <c r="QZC96" s="96"/>
      <c r="QZD96" s="96"/>
      <c r="QZE96" s="96"/>
      <c r="QZF96" s="96"/>
      <c r="QZG96" s="96"/>
      <c r="QZH96" s="96"/>
      <c r="QZI96" s="96"/>
      <c r="QZJ96" s="96"/>
      <c r="QZK96" s="96"/>
      <c r="QZL96" s="96"/>
      <c r="QZM96" s="96"/>
      <c r="QZN96" s="96"/>
      <c r="QZO96" s="96"/>
      <c r="QZP96" s="96"/>
      <c r="QZQ96" s="96"/>
      <c r="QZR96" s="96"/>
      <c r="QZS96" s="96"/>
      <c r="QZT96" s="96"/>
      <c r="QZU96" s="96"/>
      <c r="QZV96" s="96"/>
      <c r="QZW96" s="96"/>
      <c r="QZX96" s="96"/>
      <c r="QZY96" s="96"/>
      <c r="QZZ96" s="96"/>
      <c r="RAA96" s="96"/>
      <c r="RAB96" s="96"/>
      <c r="RAC96" s="96"/>
      <c r="RAD96" s="96"/>
      <c r="RAE96" s="96"/>
      <c r="RAF96" s="96"/>
      <c r="RAG96" s="96"/>
      <c r="RAH96" s="96"/>
      <c r="RAI96" s="96"/>
      <c r="RAJ96" s="96"/>
      <c r="RAK96" s="96"/>
      <c r="RAL96" s="96"/>
      <c r="RAM96" s="96"/>
      <c r="RAN96" s="96"/>
      <c r="RAO96" s="96"/>
      <c r="RAP96" s="96"/>
      <c r="RAQ96" s="96"/>
      <c r="RAR96" s="96"/>
      <c r="RAS96" s="96"/>
      <c r="RAT96" s="96"/>
      <c r="RAU96" s="96"/>
      <c r="RAV96" s="96"/>
      <c r="RAW96" s="96"/>
      <c r="RAX96" s="96"/>
      <c r="RAY96" s="96"/>
      <c r="RAZ96" s="96"/>
      <c r="RBA96" s="96"/>
      <c r="RBB96" s="96"/>
      <c r="RBC96" s="96"/>
      <c r="RBD96" s="96"/>
      <c r="RBE96" s="96"/>
      <c r="RBF96" s="96"/>
      <c r="RBG96" s="96"/>
      <c r="RBH96" s="96"/>
      <c r="RBI96" s="96"/>
      <c r="RBJ96" s="96"/>
      <c r="RBK96" s="96"/>
      <c r="RBL96" s="96"/>
      <c r="RBM96" s="96"/>
      <c r="RBN96" s="96"/>
      <c r="RBO96" s="96"/>
      <c r="RBP96" s="96"/>
      <c r="RBQ96" s="96"/>
      <c r="RBR96" s="96"/>
      <c r="RBS96" s="96"/>
      <c r="RBT96" s="96"/>
      <c r="RBU96" s="96"/>
      <c r="RBV96" s="96"/>
      <c r="RBW96" s="96"/>
      <c r="RBX96" s="96"/>
      <c r="RBY96" s="96"/>
      <c r="RBZ96" s="96"/>
      <c r="RCA96" s="96"/>
      <c r="RCB96" s="96"/>
      <c r="RCC96" s="96"/>
      <c r="RCD96" s="96"/>
      <c r="RCE96" s="96"/>
      <c r="RCF96" s="96"/>
      <c r="RCG96" s="96"/>
      <c r="RCH96" s="96"/>
      <c r="RCI96" s="96"/>
      <c r="RCJ96" s="96"/>
      <c r="RCK96" s="96"/>
      <c r="RCL96" s="96"/>
      <c r="RCM96" s="96"/>
      <c r="RCN96" s="96"/>
      <c r="RCO96" s="96"/>
      <c r="RCP96" s="96"/>
      <c r="RCQ96" s="96"/>
      <c r="RCR96" s="96"/>
      <c r="RCS96" s="96"/>
      <c r="RCT96" s="96"/>
      <c r="RCU96" s="96"/>
      <c r="RCV96" s="96"/>
      <c r="RCW96" s="96"/>
      <c r="RCX96" s="96"/>
      <c r="RCY96" s="96"/>
      <c r="RCZ96" s="96"/>
      <c r="RDA96" s="96"/>
      <c r="RDB96" s="96"/>
      <c r="RDC96" s="96"/>
      <c r="RDD96" s="96"/>
      <c r="RDE96" s="96"/>
      <c r="RDF96" s="96"/>
      <c r="RDG96" s="96"/>
      <c r="RDH96" s="96"/>
      <c r="RDI96" s="96"/>
      <c r="RDJ96" s="96"/>
      <c r="RDK96" s="96"/>
      <c r="RDL96" s="96"/>
      <c r="RDM96" s="96"/>
      <c r="RDN96" s="96"/>
      <c r="RDO96" s="96"/>
      <c r="RDP96" s="96"/>
      <c r="RDQ96" s="96"/>
      <c r="RDR96" s="96"/>
      <c r="RDS96" s="96"/>
      <c r="RDT96" s="96"/>
      <c r="RDU96" s="96"/>
      <c r="RDV96" s="96"/>
      <c r="RDW96" s="96"/>
      <c r="RDX96" s="96"/>
      <c r="RDY96" s="96"/>
      <c r="RDZ96" s="96"/>
      <c r="REA96" s="96"/>
      <c r="REB96" s="96"/>
      <c r="REC96" s="96"/>
      <c r="RED96" s="96"/>
      <c r="REE96" s="96"/>
      <c r="REF96" s="96"/>
      <c r="REG96" s="96"/>
      <c r="REH96" s="96"/>
      <c r="REI96" s="96"/>
      <c r="REJ96" s="96"/>
      <c r="REK96" s="96"/>
      <c r="REL96" s="96"/>
      <c r="REM96" s="96"/>
      <c r="REN96" s="96"/>
      <c r="REO96" s="96"/>
      <c r="REP96" s="96"/>
      <c r="REQ96" s="96"/>
      <c r="RER96" s="96"/>
      <c r="RES96" s="96"/>
      <c r="RET96" s="96"/>
      <c r="REU96" s="96"/>
      <c r="REV96" s="96"/>
      <c r="REW96" s="96"/>
      <c r="REX96" s="96"/>
      <c r="REY96" s="96"/>
      <c r="REZ96" s="96"/>
      <c r="RFA96" s="96"/>
      <c r="RFB96" s="96"/>
      <c r="RFC96" s="96"/>
      <c r="RFD96" s="96"/>
      <c r="RFE96" s="96"/>
      <c r="RFF96" s="96"/>
      <c r="RFG96" s="96"/>
      <c r="RFH96" s="96"/>
      <c r="RFI96" s="96"/>
      <c r="RFJ96" s="96"/>
      <c r="RFK96" s="96"/>
      <c r="RFL96" s="96"/>
      <c r="RFM96" s="96"/>
      <c r="RFN96" s="96"/>
      <c r="RFO96" s="96"/>
      <c r="RFP96" s="96"/>
      <c r="RFQ96" s="96"/>
      <c r="RFR96" s="96"/>
      <c r="RFS96" s="96"/>
      <c r="RFT96" s="96"/>
      <c r="RFU96" s="96"/>
      <c r="RFV96" s="96"/>
      <c r="RFW96" s="96"/>
      <c r="RFX96" s="96"/>
      <c r="RFY96" s="96"/>
      <c r="RFZ96" s="96"/>
      <c r="RGA96" s="96"/>
      <c r="RGB96" s="96"/>
      <c r="RGC96" s="96"/>
      <c r="RGD96" s="96"/>
      <c r="RGE96" s="96"/>
      <c r="RGF96" s="96"/>
      <c r="RGG96" s="96"/>
      <c r="RGH96" s="96"/>
      <c r="RGI96" s="96"/>
      <c r="RGJ96" s="96"/>
      <c r="RGK96" s="96"/>
      <c r="RGL96" s="96"/>
      <c r="RGM96" s="96"/>
      <c r="RGN96" s="96"/>
      <c r="RGO96" s="96"/>
      <c r="RGP96" s="96"/>
      <c r="RGQ96" s="96"/>
      <c r="RGR96" s="96"/>
      <c r="RGS96" s="96"/>
      <c r="RGT96" s="96"/>
      <c r="RGU96" s="96"/>
      <c r="RGV96" s="96"/>
      <c r="RGW96" s="96"/>
      <c r="RGX96" s="96"/>
      <c r="RGY96" s="96"/>
      <c r="RGZ96" s="96"/>
      <c r="RHA96" s="96"/>
      <c r="RHB96" s="96"/>
      <c r="RHC96" s="96"/>
      <c r="RHD96" s="96"/>
      <c r="RHE96" s="96"/>
      <c r="RHF96" s="96"/>
      <c r="RHG96" s="96"/>
      <c r="RHH96" s="96"/>
      <c r="RHI96" s="96"/>
      <c r="RHJ96" s="96"/>
      <c r="RHK96" s="96"/>
      <c r="RHL96" s="96"/>
      <c r="RHM96" s="96"/>
      <c r="RHN96" s="96"/>
      <c r="RHO96" s="96"/>
      <c r="RHP96" s="96"/>
      <c r="RHQ96" s="96"/>
      <c r="RHR96" s="96"/>
      <c r="RHS96" s="96"/>
      <c r="RHT96" s="96"/>
      <c r="RHU96" s="96"/>
      <c r="RHV96" s="96"/>
      <c r="RHW96" s="96"/>
      <c r="RHX96" s="96"/>
      <c r="RHY96" s="96"/>
      <c r="RHZ96" s="96"/>
      <c r="RIA96" s="96"/>
      <c r="RIB96" s="96"/>
      <c r="RIC96" s="96"/>
      <c r="RID96" s="96"/>
      <c r="RIE96" s="96"/>
      <c r="RIF96" s="96"/>
      <c r="RIG96" s="96"/>
      <c r="RIH96" s="96"/>
      <c r="RII96" s="96"/>
      <c r="RIJ96" s="96"/>
      <c r="RIK96" s="96"/>
      <c r="RIL96" s="96"/>
      <c r="RIM96" s="96"/>
      <c r="RIN96" s="96"/>
      <c r="RIO96" s="96"/>
      <c r="RIP96" s="96"/>
      <c r="RIQ96" s="96"/>
      <c r="RIR96" s="96"/>
      <c r="RIS96" s="96"/>
      <c r="RIT96" s="96"/>
      <c r="RIU96" s="96"/>
      <c r="RIV96" s="96"/>
      <c r="RIW96" s="96"/>
      <c r="RIX96" s="96"/>
      <c r="RIY96" s="96"/>
      <c r="RIZ96" s="96"/>
      <c r="RJA96" s="96"/>
      <c r="RJB96" s="96"/>
      <c r="RJC96" s="96"/>
      <c r="RJD96" s="96"/>
      <c r="RJE96" s="96"/>
      <c r="RJF96" s="96"/>
      <c r="RJG96" s="96"/>
      <c r="RJH96" s="96"/>
      <c r="RJI96" s="96"/>
      <c r="RJJ96" s="96"/>
      <c r="RJK96" s="96"/>
      <c r="RJL96" s="96"/>
      <c r="RJM96" s="96"/>
      <c r="RJN96" s="96"/>
      <c r="RJO96" s="96"/>
      <c r="RJP96" s="96"/>
      <c r="RJQ96" s="96"/>
      <c r="RJR96" s="96"/>
      <c r="RJS96" s="96"/>
      <c r="RJT96" s="96"/>
      <c r="RJU96" s="96"/>
      <c r="RJV96" s="96"/>
      <c r="RJW96" s="96"/>
      <c r="RJX96" s="96"/>
      <c r="RJY96" s="96"/>
      <c r="RJZ96" s="96"/>
      <c r="RKA96" s="96"/>
      <c r="RKB96" s="96"/>
      <c r="RKC96" s="96"/>
      <c r="RKD96" s="96"/>
      <c r="RKE96" s="96"/>
      <c r="RKF96" s="96"/>
      <c r="RKG96" s="96"/>
      <c r="RKH96" s="96"/>
      <c r="RKI96" s="96"/>
      <c r="RKJ96" s="96"/>
      <c r="RKK96" s="96"/>
      <c r="RKL96" s="96"/>
      <c r="RKM96" s="96"/>
      <c r="RKN96" s="96"/>
      <c r="RKO96" s="96"/>
      <c r="RKP96" s="96"/>
      <c r="RKQ96" s="96"/>
      <c r="RKR96" s="96"/>
      <c r="RKS96" s="96"/>
      <c r="RKT96" s="96"/>
      <c r="RKU96" s="96"/>
      <c r="RKV96" s="96"/>
      <c r="RKW96" s="96"/>
      <c r="RKX96" s="96"/>
      <c r="RKY96" s="96"/>
      <c r="RKZ96" s="96"/>
      <c r="RLA96" s="96"/>
      <c r="RLB96" s="96"/>
      <c r="RLC96" s="96"/>
      <c r="RLD96" s="96"/>
      <c r="RLE96" s="96"/>
      <c r="RLF96" s="96"/>
      <c r="RLG96" s="96"/>
      <c r="RLH96" s="96"/>
      <c r="RLI96" s="96"/>
      <c r="RLJ96" s="96"/>
      <c r="RLK96" s="96"/>
      <c r="RLL96" s="96"/>
      <c r="RLM96" s="96"/>
      <c r="RLN96" s="96"/>
      <c r="RLO96" s="96"/>
      <c r="RLP96" s="96"/>
      <c r="RLQ96" s="96"/>
      <c r="RLR96" s="96"/>
      <c r="RLS96" s="96"/>
      <c r="RLT96" s="96"/>
      <c r="RLU96" s="96"/>
      <c r="RLV96" s="96"/>
      <c r="RLW96" s="96"/>
      <c r="RLX96" s="96"/>
      <c r="RLY96" s="96"/>
      <c r="RLZ96" s="96"/>
      <c r="RMA96" s="96"/>
      <c r="RMB96" s="96"/>
      <c r="RMC96" s="96"/>
      <c r="RMD96" s="96"/>
      <c r="RME96" s="96"/>
      <c r="RMF96" s="96"/>
      <c r="RMG96" s="96"/>
      <c r="RMH96" s="96"/>
      <c r="RMI96" s="96"/>
      <c r="RMJ96" s="96"/>
      <c r="RMK96" s="96"/>
      <c r="RML96" s="96"/>
      <c r="RMM96" s="96"/>
      <c r="RMN96" s="96"/>
      <c r="RMO96" s="96"/>
      <c r="RMP96" s="96"/>
      <c r="RMQ96" s="96"/>
      <c r="RMR96" s="96"/>
      <c r="RMS96" s="96"/>
      <c r="RMT96" s="96"/>
      <c r="RMU96" s="96"/>
      <c r="RMV96" s="96"/>
      <c r="RMW96" s="96"/>
      <c r="RMX96" s="96"/>
      <c r="RMY96" s="96"/>
      <c r="RMZ96" s="96"/>
      <c r="RNA96" s="96"/>
      <c r="RNB96" s="96"/>
      <c r="RNC96" s="96"/>
      <c r="RND96" s="96"/>
      <c r="RNE96" s="96"/>
      <c r="RNF96" s="96"/>
      <c r="RNG96" s="96"/>
      <c r="RNH96" s="96"/>
      <c r="RNI96" s="96"/>
      <c r="RNJ96" s="96"/>
      <c r="RNK96" s="96"/>
      <c r="RNL96" s="96"/>
      <c r="RNM96" s="96"/>
      <c r="RNN96" s="96"/>
      <c r="RNO96" s="96"/>
      <c r="RNP96" s="96"/>
      <c r="RNQ96" s="96"/>
      <c r="RNR96" s="96"/>
      <c r="RNS96" s="96"/>
      <c r="RNT96" s="96"/>
      <c r="RNU96" s="96"/>
      <c r="RNV96" s="96"/>
      <c r="RNW96" s="96"/>
      <c r="RNX96" s="96"/>
      <c r="RNY96" s="96"/>
      <c r="RNZ96" s="96"/>
      <c r="ROA96" s="96"/>
      <c r="ROB96" s="96"/>
      <c r="ROC96" s="96"/>
      <c r="ROD96" s="96"/>
      <c r="ROE96" s="96"/>
      <c r="ROF96" s="96"/>
      <c r="ROG96" s="96"/>
      <c r="ROH96" s="96"/>
      <c r="ROI96" s="96"/>
      <c r="ROJ96" s="96"/>
      <c r="ROK96" s="96"/>
      <c r="ROL96" s="96"/>
      <c r="ROM96" s="96"/>
      <c r="RON96" s="96"/>
      <c r="ROO96" s="96"/>
      <c r="ROP96" s="96"/>
      <c r="ROQ96" s="96"/>
      <c r="ROR96" s="96"/>
      <c r="ROS96" s="96"/>
      <c r="ROT96" s="96"/>
      <c r="ROU96" s="96"/>
      <c r="ROV96" s="96"/>
      <c r="ROW96" s="96"/>
      <c r="ROX96" s="96"/>
      <c r="ROY96" s="96"/>
      <c r="ROZ96" s="96"/>
      <c r="RPA96" s="96"/>
      <c r="RPB96" s="96"/>
      <c r="RPC96" s="96"/>
      <c r="RPD96" s="96"/>
      <c r="RPE96" s="96"/>
      <c r="RPF96" s="96"/>
      <c r="RPG96" s="96"/>
      <c r="RPH96" s="96"/>
      <c r="RPI96" s="96"/>
      <c r="RPJ96" s="96"/>
      <c r="RPK96" s="96"/>
      <c r="RPL96" s="96"/>
      <c r="RPM96" s="96"/>
      <c r="RPN96" s="96"/>
      <c r="RPO96" s="96"/>
      <c r="RPP96" s="96"/>
      <c r="RPQ96" s="96"/>
      <c r="RPR96" s="96"/>
      <c r="RPS96" s="96"/>
      <c r="RPT96" s="96"/>
      <c r="RPU96" s="96"/>
      <c r="RPV96" s="96"/>
      <c r="RPW96" s="96"/>
      <c r="RPX96" s="96"/>
      <c r="RPY96" s="96"/>
      <c r="RPZ96" s="96"/>
      <c r="RQA96" s="96"/>
      <c r="RQB96" s="96"/>
      <c r="RQC96" s="96"/>
      <c r="RQD96" s="96"/>
      <c r="RQE96" s="96"/>
      <c r="RQF96" s="96"/>
      <c r="RQG96" s="96"/>
      <c r="RQH96" s="96"/>
      <c r="RQI96" s="96"/>
      <c r="RQJ96" s="96"/>
      <c r="RQK96" s="96"/>
      <c r="RQL96" s="96"/>
      <c r="RQM96" s="96"/>
      <c r="RQN96" s="96"/>
      <c r="RQO96" s="96"/>
      <c r="RQP96" s="96"/>
      <c r="RQQ96" s="96"/>
      <c r="RQR96" s="96"/>
      <c r="RQS96" s="96"/>
      <c r="RQT96" s="96"/>
      <c r="RQU96" s="96"/>
      <c r="RQV96" s="96"/>
      <c r="RQW96" s="96"/>
      <c r="RQX96" s="96"/>
      <c r="RQY96" s="96"/>
      <c r="RQZ96" s="96"/>
      <c r="RRA96" s="96"/>
      <c r="RRB96" s="96"/>
      <c r="RRC96" s="96"/>
      <c r="RRD96" s="96"/>
      <c r="RRE96" s="96"/>
      <c r="RRF96" s="96"/>
      <c r="RRG96" s="96"/>
      <c r="RRH96" s="96"/>
      <c r="RRI96" s="96"/>
      <c r="RRJ96" s="96"/>
      <c r="RRK96" s="96"/>
      <c r="RRL96" s="96"/>
      <c r="RRM96" s="96"/>
      <c r="RRN96" s="96"/>
      <c r="RRO96" s="96"/>
      <c r="RRP96" s="96"/>
      <c r="RRQ96" s="96"/>
      <c r="RRR96" s="96"/>
      <c r="RRS96" s="96"/>
      <c r="RRT96" s="96"/>
      <c r="RRU96" s="96"/>
      <c r="RRV96" s="96"/>
      <c r="RRW96" s="96"/>
      <c r="RRX96" s="96"/>
      <c r="RRY96" s="96"/>
      <c r="RRZ96" s="96"/>
      <c r="RSA96" s="96"/>
      <c r="RSB96" s="96"/>
      <c r="RSC96" s="96"/>
      <c r="RSD96" s="96"/>
      <c r="RSE96" s="96"/>
      <c r="RSF96" s="96"/>
      <c r="RSG96" s="96"/>
      <c r="RSH96" s="96"/>
      <c r="RSI96" s="96"/>
      <c r="RSJ96" s="96"/>
      <c r="RSK96" s="96"/>
      <c r="RSL96" s="96"/>
      <c r="RSM96" s="96"/>
      <c r="RSN96" s="96"/>
      <c r="RSO96" s="96"/>
      <c r="RSP96" s="96"/>
      <c r="RSQ96" s="96"/>
      <c r="RSR96" s="96"/>
      <c r="RSS96" s="96"/>
      <c r="RST96" s="96"/>
      <c r="RSU96" s="96"/>
      <c r="RSV96" s="96"/>
      <c r="RSW96" s="96"/>
      <c r="RSX96" s="96"/>
      <c r="RSY96" s="96"/>
      <c r="RSZ96" s="96"/>
      <c r="RTA96" s="96"/>
      <c r="RTB96" s="96"/>
      <c r="RTC96" s="96"/>
      <c r="RTD96" s="96"/>
      <c r="RTE96" s="96"/>
      <c r="RTF96" s="96"/>
      <c r="RTG96" s="96"/>
      <c r="RTH96" s="96"/>
      <c r="RTI96" s="96"/>
      <c r="RTJ96" s="96"/>
      <c r="RTK96" s="96"/>
      <c r="RTL96" s="96"/>
      <c r="RTM96" s="96"/>
      <c r="RTN96" s="96"/>
      <c r="RTO96" s="96"/>
      <c r="RTP96" s="96"/>
      <c r="RTQ96" s="96"/>
      <c r="RTR96" s="96"/>
      <c r="RTS96" s="96"/>
      <c r="RTT96" s="96"/>
      <c r="RTU96" s="96"/>
      <c r="RTV96" s="96"/>
      <c r="RTW96" s="96"/>
      <c r="RTX96" s="96"/>
      <c r="RTY96" s="96"/>
      <c r="RTZ96" s="96"/>
      <c r="RUA96" s="96"/>
      <c r="RUB96" s="96"/>
      <c r="RUC96" s="96"/>
      <c r="RUD96" s="96"/>
      <c r="RUE96" s="96"/>
      <c r="RUF96" s="96"/>
      <c r="RUG96" s="96"/>
      <c r="RUH96" s="96"/>
      <c r="RUI96" s="96"/>
      <c r="RUJ96" s="96"/>
      <c r="RUK96" s="96"/>
      <c r="RUL96" s="96"/>
      <c r="RUM96" s="96"/>
      <c r="RUN96" s="96"/>
      <c r="RUO96" s="96"/>
      <c r="RUP96" s="96"/>
      <c r="RUQ96" s="96"/>
      <c r="RUR96" s="96"/>
      <c r="RUS96" s="96"/>
      <c r="RUT96" s="96"/>
      <c r="RUU96" s="96"/>
      <c r="RUV96" s="96"/>
      <c r="RUW96" s="96"/>
      <c r="RUX96" s="96"/>
      <c r="RUY96" s="96"/>
      <c r="RUZ96" s="96"/>
      <c r="RVA96" s="96"/>
      <c r="RVB96" s="96"/>
      <c r="RVC96" s="96"/>
      <c r="RVD96" s="96"/>
      <c r="RVE96" s="96"/>
      <c r="RVF96" s="96"/>
      <c r="RVG96" s="96"/>
      <c r="RVH96" s="96"/>
      <c r="RVI96" s="96"/>
      <c r="RVJ96" s="96"/>
      <c r="RVK96" s="96"/>
      <c r="RVL96" s="96"/>
      <c r="RVM96" s="96"/>
      <c r="RVN96" s="96"/>
      <c r="RVO96" s="96"/>
      <c r="RVP96" s="96"/>
      <c r="RVQ96" s="96"/>
      <c r="RVR96" s="96"/>
      <c r="RVS96" s="96"/>
      <c r="RVT96" s="96"/>
      <c r="RVU96" s="96"/>
      <c r="RVV96" s="96"/>
      <c r="RVW96" s="96"/>
      <c r="RVX96" s="96"/>
      <c r="RVY96" s="96"/>
      <c r="RVZ96" s="96"/>
      <c r="RWA96" s="96"/>
      <c r="RWB96" s="96"/>
      <c r="RWC96" s="96"/>
      <c r="RWD96" s="96"/>
      <c r="RWE96" s="96"/>
      <c r="RWF96" s="96"/>
      <c r="RWG96" s="96"/>
      <c r="RWH96" s="96"/>
      <c r="RWI96" s="96"/>
      <c r="RWJ96" s="96"/>
      <c r="RWK96" s="96"/>
      <c r="RWL96" s="96"/>
      <c r="RWM96" s="96"/>
      <c r="RWN96" s="96"/>
      <c r="RWO96" s="96"/>
      <c r="RWP96" s="96"/>
      <c r="RWQ96" s="96"/>
      <c r="RWR96" s="96"/>
      <c r="RWS96" s="96"/>
      <c r="RWT96" s="96"/>
      <c r="RWU96" s="96"/>
      <c r="RWV96" s="96"/>
      <c r="RWW96" s="96"/>
      <c r="RWX96" s="96"/>
      <c r="RWY96" s="96"/>
      <c r="RWZ96" s="96"/>
      <c r="RXA96" s="96"/>
      <c r="RXB96" s="96"/>
      <c r="RXC96" s="96"/>
      <c r="RXD96" s="96"/>
      <c r="RXE96" s="96"/>
      <c r="RXF96" s="96"/>
      <c r="RXG96" s="96"/>
      <c r="RXH96" s="96"/>
      <c r="RXI96" s="96"/>
      <c r="RXJ96" s="96"/>
      <c r="RXK96" s="96"/>
      <c r="RXL96" s="96"/>
      <c r="RXM96" s="96"/>
      <c r="RXN96" s="96"/>
      <c r="RXO96" s="96"/>
      <c r="RXP96" s="96"/>
      <c r="RXQ96" s="96"/>
      <c r="RXR96" s="96"/>
      <c r="RXS96" s="96"/>
      <c r="RXT96" s="96"/>
      <c r="RXU96" s="96"/>
      <c r="RXV96" s="96"/>
      <c r="RXW96" s="96"/>
      <c r="RXX96" s="96"/>
      <c r="RXY96" s="96"/>
      <c r="RXZ96" s="96"/>
      <c r="RYA96" s="96"/>
      <c r="RYB96" s="96"/>
      <c r="RYC96" s="96"/>
      <c r="RYD96" s="96"/>
      <c r="RYE96" s="96"/>
      <c r="RYF96" s="96"/>
      <c r="RYG96" s="96"/>
      <c r="RYH96" s="96"/>
      <c r="RYI96" s="96"/>
      <c r="RYJ96" s="96"/>
      <c r="RYK96" s="96"/>
      <c r="RYL96" s="96"/>
      <c r="RYM96" s="96"/>
      <c r="RYN96" s="96"/>
      <c r="RYO96" s="96"/>
      <c r="RYP96" s="96"/>
      <c r="RYQ96" s="96"/>
      <c r="RYR96" s="96"/>
      <c r="RYS96" s="96"/>
      <c r="RYT96" s="96"/>
      <c r="RYU96" s="96"/>
      <c r="RYV96" s="96"/>
      <c r="RYW96" s="96"/>
      <c r="RYX96" s="96"/>
      <c r="RYY96" s="96"/>
      <c r="RYZ96" s="96"/>
      <c r="RZA96" s="96"/>
      <c r="RZB96" s="96"/>
      <c r="RZC96" s="96"/>
      <c r="RZD96" s="96"/>
      <c r="RZE96" s="96"/>
      <c r="RZF96" s="96"/>
      <c r="RZG96" s="96"/>
      <c r="RZH96" s="96"/>
      <c r="RZI96" s="96"/>
      <c r="RZJ96" s="96"/>
      <c r="RZK96" s="96"/>
      <c r="RZL96" s="96"/>
      <c r="RZM96" s="96"/>
      <c r="RZN96" s="96"/>
      <c r="RZO96" s="96"/>
      <c r="RZP96" s="96"/>
      <c r="RZQ96" s="96"/>
      <c r="RZR96" s="96"/>
      <c r="RZS96" s="96"/>
      <c r="RZT96" s="96"/>
      <c r="RZU96" s="96"/>
      <c r="RZV96" s="96"/>
      <c r="RZW96" s="96"/>
      <c r="RZX96" s="96"/>
      <c r="RZY96" s="96"/>
      <c r="RZZ96" s="96"/>
      <c r="SAA96" s="96"/>
      <c r="SAB96" s="96"/>
      <c r="SAC96" s="96"/>
      <c r="SAD96" s="96"/>
      <c r="SAE96" s="96"/>
      <c r="SAF96" s="96"/>
      <c r="SAG96" s="96"/>
      <c r="SAH96" s="96"/>
      <c r="SAI96" s="96"/>
      <c r="SAJ96" s="96"/>
      <c r="SAK96" s="96"/>
      <c r="SAL96" s="96"/>
      <c r="SAM96" s="96"/>
      <c r="SAN96" s="96"/>
      <c r="SAO96" s="96"/>
      <c r="SAP96" s="96"/>
      <c r="SAQ96" s="96"/>
      <c r="SAR96" s="96"/>
      <c r="SAS96" s="96"/>
      <c r="SAT96" s="96"/>
      <c r="SAU96" s="96"/>
      <c r="SAV96" s="96"/>
      <c r="SAW96" s="96"/>
      <c r="SAX96" s="96"/>
      <c r="SAY96" s="96"/>
      <c r="SAZ96" s="96"/>
      <c r="SBA96" s="96"/>
      <c r="SBB96" s="96"/>
      <c r="SBC96" s="96"/>
      <c r="SBD96" s="96"/>
      <c r="SBE96" s="96"/>
      <c r="SBF96" s="96"/>
      <c r="SBG96" s="96"/>
      <c r="SBH96" s="96"/>
      <c r="SBI96" s="96"/>
      <c r="SBJ96" s="96"/>
      <c r="SBK96" s="96"/>
      <c r="SBL96" s="96"/>
      <c r="SBM96" s="96"/>
      <c r="SBN96" s="96"/>
      <c r="SBO96" s="96"/>
      <c r="SBP96" s="96"/>
      <c r="SBQ96" s="96"/>
      <c r="SBR96" s="96"/>
      <c r="SBS96" s="96"/>
      <c r="SBT96" s="96"/>
      <c r="SBU96" s="96"/>
      <c r="SBV96" s="96"/>
      <c r="SBW96" s="96"/>
      <c r="SBX96" s="96"/>
      <c r="SBY96" s="96"/>
      <c r="SBZ96" s="96"/>
      <c r="SCA96" s="96"/>
      <c r="SCB96" s="96"/>
      <c r="SCC96" s="96"/>
      <c r="SCD96" s="96"/>
      <c r="SCE96" s="96"/>
      <c r="SCF96" s="96"/>
      <c r="SCG96" s="96"/>
      <c r="SCH96" s="96"/>
      <c r="SCI96" s="96"/>
      <c r="SCJ96" s="96"/>
      <c r="SCK96" s="96"/>
      <c r="SCL96" s="96"/>
      <c r="SCM96" s="96"/>
      <c r="SCN96" s="96"/>
      <c r="SCO96" s="96"/>
      <c r="SCP96" s="96"/>
      <c r="SCQ96" s="96"/>
      <c r="SCR96" s="96"/>
      <c r="SCS96" s="96"/>
      <c r="SCT96" s="96"/>
      <c r="SCU96" s="96"/>
      <c r="SCV96" s="96"/>
      <c r="SCW96" s="96"/>
      <c r="SCX96" s="96"/>
      <c r="SCY96" s="96"/>
      <c r="SCZ96" s="96"/>
      <c r="SDA96" s="96"/>
      <c r="SDB96" s="96"/>
      <c r="SDC96" s="96"/>
      <c r="SDD96" s="96"/>
      <c r="SDE96" s="96"/>
      <c r="SDF96" s="96"/>
      <c r="SDG96" s="96"/>
      <c r="SDH96" s="96"/>
      <c r="SDI96" s="96"/>
      <c r="SDJ96" s="96"/>
      <c r="SDK96" s="96"/>
      <c r="SDL96" s="96"/>
      <c r="SDM96" s="96"/>
      <c r="SDN96" s="96"/>
      <c r="SDO96" s="96"/>
      <c r="SDP96" s="96"/>
      <c r="SDQ96" s="96"/>
      <c r="SDR96" s="96"/>
      <c r="SDS96" s="96"/>
      <c r="SDT96" s="96"/>
      <c r="SDU96" s="96"/>
      <c r="SDV96" s="96"/>
      <c r="SDW96" s="96"/>
      <c r="SDX96" s="96"/>
      <c r="SDY96" s="96"/>
      <c r="SDZ96" s="96"/>
      <c r="SEA96" s="96"/>
      <c r="SEB96" s="96"/>
      <c r="SEC96" s="96"/>
      <c r="SED96" s="96"/>
      <c r="SEE96" s="96"/>
      <c r="SEF96" s="96"/>
      <c r="SEG96" s="96"/>
      <c r="SEH96" s="96"/>
      <c r="SEI96" s="96"/>
      <c r="SEJ96" s="96"/>
      <c r="SEK96" s="96"/>
      <c r="SEL96" s="96"/>
      <c r="SEM96" s="96"/>
      <c r="SEN96" s="96"/>
      <c r="SEO96" s="96"/>
      <c r="SEP96" s="96"/>
      <c r="SEQ96" s="96"/>
      <c r="SER96" s="96"/>
      <c r="SES96" s="96"/>
      <c r="SET96" s="96"/>
      <c r="SEU96" s="96"/>
      <c r="SEV96" s="96"/>
      <c r="SEW96" s="96"/>
      <c r="SEX96" s="96"/>
      <c r="SEY96" s="96"/>
      <c r="SEZ96" s="96"/>
      <c r="SFA96" s="96"/>
      <c r="SFB96" s="96"/>
      <c r="SFC96" s="96"/>
      <c r="SFD96" s="96"/>
      <c r="SFE96" s="96"/>
      <c r="SFF96" s="96"/>
      <c r="SFG96" s="96"/>
      <c r="SFH96" s="96"/>
      <c r="SFI96" s="96"/>
      <c r="SFJ96" s="96"/>
      <c r="SFK96" s="96"/>
      <c r="SFL96" s="96"/>
      <c r="SFM96" s="96"/>
      <c r="SFN96" s="96"/>
      <c r="SFO96" s="96"/>
      <c r="SFP96" s="96"/>
      <c r="SFQ96" s="96"/>
      <c r="SFR96" s="96"/>
      <c r="SFS96" s="96"/>
      <c r="SFT96" s="96"/>
      <c r="SFU96" s="96"/>
      <c r="SFV96" s="96"/>
      <c r="SFW96" s="96"/>
      <c r="SFX96" s="96"/>
      <c r="SFY96" s="96"/>
      <c r="SFZ96" s="96"/>
      <c r="SGA96" s="96"/>
      <c r="SGB96" s="96"/>
      <c r="SGC96" s="96"/>
      <c r="SGD96" s="96"/>
      <c r="SGE96" s="96"/>
      <c r="SGF96" s="96"/>
      <c r="SGG96" s="96"/>
      <c r="SGH96" s="96"/>
      <c r="SGI96" s="96"/>
      <c r="SGJ96" s="96"/>
      <c r="SGK96" s="96"/>
      <c r="SGL96" s="96"/>
      <c r="SGM96" s="96"/>
      <c r="SGN96" s="96"/>
      <c r="SGO96" s="96"/>
      <c r="SGP96" s="96"/>
      <c r="SGQ96" s="96"/>
      <c r="SGR96" s="96"/>
      <c r="SGS96" s="96"/>
      <c r="SGT96" s="96"/>
      <c r="SGU96" s="96"/>
      <c r="SGV96" s="96"/>
      <c r="SGW96" s="96"/>
      <c r="SGX96" s="96"/>
      <c r="SGY96" s="96"/>
      <c r="SGZ96" s="96"/>
      <c r="SHA96" s="96"/>
      <c r="SHB96" s="96"/>
      <c r="SHC96" s="96"/>
      <c r="SHD96" s="96"/>
      <c r="SHE96" s="96"/>
      <c r="SHF96" s="96"/>
      <c r="SHG96" s="96"/>
      <c r="SHH96" s="96"/>
      <c r="SHI96" s="96"/>
      <c r="SHJ96" s="96"/>
      <c r="SHK96" s="96"/>
      <c r="SHL96" s="96"/>
      <c r="SHM96" s="96"/>
      <c r="SHN96" s="96"/>
      <c r="SHO96" s="96"/>
      <c r="SHP96" s="96"/>
      <c r="SHQ96" s="96"/>
      <c r="SHR96" s="96"/>
      <c r="SHS96" s="96"/>
      <c r="SHT96" s="96"/>
      <c r="SHU96" s="96"/>
      <c r="SHV96" s="96"/>
      <c r="SHW96" s="96"/>
      <c r="SHX96" s="96"/>
      <c r="SHY96" s="96"/>
      <c r="SHZ96" s="96"/>
      <c r="SIA96" s="96"/>
      <c r="SIB96" s="96"/>
      <c r="SIC96" s="96"/>
      <c r="SID96" s="96"/>
      <c r="SIE96" s="96"/>
      <c r="SIF96" s="96"/>
      <c r="SIG96" s="96"/>
      <c r="SIH96" s="96"/>
      <c r="SII96" s="96"/>
      <c r="SIJ96" s="96"/>
      <c r="SIK96" s="96"/>
      <c r="SIL96" s="96"/>
      <c r="SIM96" s="96"/>
      <c r="SIN96" s="96"/>
      <c r="SIO96" s="96"/>
      <c r="SIP96" s="96"/>
      <c r="SIQ96" s="96"/>
      <c r="SIR96" s="96"/>
      <c r="SIS96" s="96"/>
      <c r="SIT96" s="96"/>
      <c r="SIU96" s="96"/>
      <c r="SIV96" s="96"/>
      <c r="SIW96" s="96"/>
      <c r="SIX96" s="96"/>
      <c r="SIY96" s="96"/>
      <c r="SIZ96" s="96"/>
      <c r="SJA96" s="96"/>
      <c r="SJB96" s="96"/>
      <c r="SJC96" s="96"/>
      <c r="SJD96" s="96"/>
      <c r="SJE96" s="96"/>
      <c r="SJF96" s="96"/>
      <c r="SJG96" s="96"/>
      <c r="SJH96" s="96"/>
      <c r="SJI96" s="96"/>
      <c r="SJJ96" s="96"/>
      <c r="SJK96" s="96"/>
      <c r="SJL96" s="96"/>
      <c r="SJM96" s="96"/>
      <c r="SJN96" s="96"/>
      <c r="SJO96" s="96"/>
      <c r="SJP96" s="96"/>
      <c r="SJQ96" s="96"/>
      <c r="SJR96" s="96"/>
      <c r="SJS96" s="96"/>
      <c r="SJT96" s="96"/>
      <c r="SJU96" s="96"/>
      <c r="SJV96" s="96"/>
      <c r="SJW96" s="96"/>
      <c r="SJX96" s="96"/>
      <c r="SJY96" s="96"/>
      <c r="SJZ96" s="96"/>
      <c r="SKA96" s="96"/>
      <c r="SKB96" s="96"/>
      <c r="SKC96" s="96"/>
      <c r="SKD96" s="96"/>
      <c r="SKE96" s="96"/>
      <c r="SKF96" s="96"/>
      <c r="SKG96" s="96"/>
      <c r="SKH96" s="96"/>
      <c r="SKI96" s="96"/>
      <c r="SKJ96" s="96"/>
      <c r="SKK96" s="96"/>
      <c r="SKL96" s="96"/>
      <c r="SKM96" s="96"/>
      <c r="SKN96" s="96"/>
      <c r="SKO96" s="96"/>
      <c r="SKP96" s="96"/>
      <c r="SKQ96" s="96"/>
      <c r="SKR96" s="96"/>
      <c r="SKS96" s="96"/>
      <c r="SKT96" s="96"/>
      <c r="SKU96" s="96"/>
      <c r="SKV96" s="96"/>
      <c r="SKW96" s="96"/>
      <c r="SKX96" s="96"/>
      <c r="SKY96" s="96"/>
      <c r="SKZ96" s="96"/>
      <c r="SLA96" s="96"/>
      <c r="SLB96" s="96"/>
      <c r="SLC96" s="96"/>
      <c r="SLD96" s="96"/>
      <c r="SLE96" s="96"/>
      <c r="SLF96" s="96"/>
      <c r="SLG96" s="96"/>
      <c r="SLH96" s="96"/>
      <c r="SLI96" s="96"/>
      <c r="SLJ96" s="96"/>
      <c r="SLK96" s="96"/>
      <c r="SLL96" s="96"/>
      <c r="SLM96" s="96"/>
      <c r="SLN96" s="96"/>
      <c r="SLO96" s="96"/>
      <c r="SLP96" s="96"/>
      <c r="SLQ96" s="96"/>
      <c r="SLR96" s="96"/>
      <c r="SLS96" s="96"/>
      <c r="SLT96" s="96"/>
      <c r="SLU96" s="96"/>
      <c r="SLV96" s="96"/>
      <c r="SLW96" s="96"/>
      <c r="SLX96" s="96"/>
      <c r="SLY96" s="96"/>
      <c r="SLZ96" s="96"/>
      <c r="SMA96" s="96"/>
      <c r="SMB96" s="96"/>
      <c r="SMC96" s="96"/>
      <c r="SMD96" s="96"/>
      <c r="SME96" s="96"/>
      <c r="SMF96" s="96"/>
      <c r="SMG96" s="96"/>
      <c r="SMH96" s="96"/>
      <c r="SMI96" s="96"/>
      <c r="SMJ96" s="96"/>
      <c r="SMK96" s="96"/>
      <c r="SML96" s="96"/>
      <c r="SMM96" s="96"/>
      <c r="SMN96" s="96"/>
      <c r="SMO96" s="96"/>
      <c r="SMP96" s="96"/>
      <c r="SMQ96" s="96"/>
      <c r="SMR96" s="96"/>
      <c r="SMS96" s="96"/>
      <c r="SMT96" s="96"/>
      <c r="SMU96" s="96"/>
      <c r="SMV96" s="96"/>
      <c r="SMW96" s="96"/>
      <c r="SMX96" s="96"/>
      <c r="SMY96" s="96"/>
      <c r="SMZ96" s="96"/>
      <c r="SNA96" s="96"/>
      <c r="SNB96" s="96"/>
      <c r="SNC96" s="96"/>
      <c r="SND96" s="96"/>
      <c r="SNE96" s="96"/>
      <c r="SNF96" s="96"/>
      <c r="SNG96" s="96"/>
      <c r="SNH96" s="96"/>
      <c r="SNI96" s="96"/>
      <c r="SNJ96" s="96"/>
      <c r="SNK96" s="96"/>
      <c r="SNL96" s="96"/>
      <c r="SNM96" s="96"/>
      <c r="SNN96" s="96"/>
      <c r="SNO96" s="96"/>
      <c r="SNP96" s="96"/>
      <c r="SNQ96" s="96"/>
      <c r="SNR96" s="96"/>
      <c r="SNS96" s="96"/>
      <c r="SNT96" s="96"/>
      <c r="SNU96" s="96"/>
      <c r="SNV96" s="96"/>
      <c r="SNW96" s="96"/>
      <c r="SNX96" s="96"/>
      <c r="SNY96" s="96"/>
      <c r="SNZ96" s="96"/>
      <c r="SOA96" s="96"/>
      <c r="SOB96" s="96"/>
      <c r="SOC96" s="96"/>
      <c r="SOD96" s="96"/>
      <c r="SOE96" s="96"/>
      <c r="SOF96" s="96"/>
      <c r="SOG96" s="96"/>
      <c r="SOH96" s="96"/>
      <c r="SOI96" s="96"/>
      <c r="SOJ96" s="96"/>
      <c r="SOK96" s="96"/>
      <c r="SOL96" s="96"/>
      <c r="SOM96" s="96"/>
      <c r="SON96" s="96"/>
      <c r="SOO96" s="96"/>
      <c r="SOP96" s="96"/>
      <c r="SOQ96" s="96"/>
      <c r="SOR96" s="96"/>
      <c r="SOS96" s="96"/>
      <c r="SOT96" s="96"/>
      <c r="SOU96" s="96"/>
      <c r="SOV96" s="96"/>
      <c r="SOW96" s="96"/>
      <c r="SOX96" s="96"/>
      <c r="SOY96" s="96"/>
      <c r="SOZ96" s="96"/>
      <c r="SPA96" s="96"/>
      <c r="SPB96" s="96"/>
      <c r="SPC96" s="96"/>
      <c r="SPD96" s="96"/>
      <c r="SPE96" s="96"/>
      <c r="SPF96" s="96"/>
      <c r="SPG96" s="96"/>
      <c r="SPH96" s="96"/>
      <c r="SPI96" s="96"/>
      <c r="SPJ96" s="96"/>
      <c r="SPK96" s="96"/>
      <c r="SPL96" s="96"/>
      <c r="SPM96" s="96"/>
      <c r="SPN96" s="96"/>
      <c r="SPO96" s="96"/>
      <c r="SPP96" s="96"/>
      <c r="SPQ96" s="96"/>
      <c r="SPR96" s="96"/>
      <c r="SPS96" s="96"/>
      <c r="SPT96" s="96"/>
      <c r="SPU96" s="96"/>
      <c r="SPV96" s="96"/>
      <c r="SPW96" s="96"/>
      <c r="SPX96" s="96"/>
      <c r="SPY96" s="96"/>
      <c r="SPZ96" s="96"/>
      <c r="SQA96" s="96"/>
      <c r="SQB96" s="96"/>
      <c r="SQC96" s="96"/>
      <c r="SQD96" s="96"/>
      <c r="SQE96" s="96"/>
      <c r="SQF96" s="96"/>
      <c r="SQG96" s="96"/>
      <c r="SQH96" s="96"/>
      <c r="SQI96" s="96"/>
      <c r="SQJ96" s="96"/>
      <c r="SQK96" s="96"/>
      <c r="SQL96" s="96"/>
      <c r="SQM96" s="96"/>
      <c r="SQN96" s="96"/>
      <c r="SQO96" s="96"/>
      <c r="SQP96" s="96"/>
      <c r="SQQ96" s="96"/>
      <c r="SQR96" s="96"/>
      <c r="SQS96" s="96"/>
      <c r="SQT96" s="96"/>
      <c r="SQU96" s="96"/>
      <c r="SQV96" s="96"/>
      <c r="SQW96" s="96"/>
      <c r="SQX96" s="96"/>
      <c r="SQY96" s="96"/>
      <c r="SQZ96" s="96"/>
      <c r="SRA96" s="96"/>
      <c r="SRB96" s="96"/>
      <c r="SRC96" s="96"/>
      <c r="SRD96" s="96"/>
      <c r="SRE96" s="96"/>
      <c r="SRF96" s="96"/>
      <c r="SRG96" s="96"/>
      <c r="SRH96" s="96"/>
      <c r="SRI96" s="96"/>
      <c r="SRJ96" s="96"/>
      <c r="SRK96" s="96"/>
      <c r="SRL96" s="96"/>
      <c r="SRM96" s="96"/>
      <c r="SRN96" s="96"/>
      <c r="SRO96" s="96"/>
      <c r="SRP96" s="96"/>
      <c r="SRQ96" s="96"/>
      <c r="SRR96" s="96"/>
      <c r="SRS96" s="96"/>
      <c r="SRT96" s="96"/>
      <c r="SRU96" s="96"/>
      <c r="SRV96" s="96"/>
      <c r="SRW96" s="96"/>
      <c r="SRX96" s="96"/>
      <c r="SRY96" s="96"/>
      <c r="SRZ96" s="96"/>
      <c r="SSA96" s="96"/>
      <c r="SSB96" s="96"/>
      <c r="SSC96" s="96"/>
      <c r="SSD96" s="96"/>
      <c r="SSE96" s="96"/>
      <c r="SSF96" s="96"/>
      <c r="SSG96" s="96"/>
      <c r="SSH96" s="96"/>
      <c r="SSI96" s="96"/>
      <c r="SSJ96" s="96"/>
      <c r="SSK96" s="96"/>
      <c r="SSL96" s="96"/>
      <c r="SSM96" s="96"/>
      <c r="SSN96" s="96"/>
      <c r="SSO96" s="96"/>
      <c r="SSP96" s="96"/>
      <c r="SSQ96" s="96"/>
      <c r="SSR96" s="96"/>
      <c r="SSS96" s="96"/>
      <c r="SST96" s="96"/>
      <c r="SSU96" s="96"/>
      <c r="SSV96" s="96"/>
      <c r="SSW96" s="96"/>
      <c r="SSX96" s="96"/>
      <c r="SSY96" s="96"/>
      <c r="SSZ96" s="96"/>
      <c r="STA96" s="96"/>
      <c r="STB96" s="96"/>
      <c r="STC96" s="96"/>
      <c r="STD96" s="96"/>
      <c r="STE96" s="96"/>
      <c r="STF96" s="96"/>
      <c r="STG96" s="96"/>
      <c r="STH96" s="96"/>
      <c r="STI96" s="96"/>
      <c r="STJ96" s="96"/>
      <c r="STK96" s="96"/>
      <c r="STL96" s="96"/>
      <c r="STM96" s="96"/>
      <c r="STN96" s="96"/>
      <c r="STO96" s="96"/>
      <c r="STP96" s="96"/>
      <c r="STQ96" s="96"/>
      <c r="STR96" s="96"/>
      <c r="STS96" s="96"/>
      <c r="STT96" s="96"/>
      <c r="STU96" s="96"/>
      <c r="STV96" s="96"/>
      <c r="STW96" s="96"/>
      <c r="STX96" s="96"/>
      <c r="STY96" s="96"/>
      <c r="STZ96" s="96"/>
      <c r="SUA96" s="96"/>
      <c r="SUB96" s="96"/>
      <c r="SUC96" s="96"/>
      <c r="SUD96" s="96"/>
      <c r="SUE96" s="96"/>
      <c r="SUF96" s="96"/>
      <c r="SUG96" s="96"/>
      <c r="SUH96" s="96"/>
      <c r="SUI96" s="96"/>
      <c r="SUJ96" s="96"/>
      <c r="SUK96" s="96"/>
      <c r="SUL96" s="96"/>
      <c r="SUM96" s="96"/>
      <c r="SUN96" s="96"/>
      <c r="SUO96" s="96"/>
      <c r="SUP96" s="96"/>
      <c r="SUQ96" s="96"/>
      <c r="SUR96" s="96"/>
      <c r="SUS96" s="96"/>
      <c r="SUT96" s="96"/>
      <c r="SUU96" s="96"/>
      <c r="SUV96" s="96"/>
      <c r="SUW96" s="96"/>
      <c r="SUX96" s="96"/>
      <c r="SUY96" s="96"/>
      <c r="SUZ96" s="96"/>
      <c r="SVA96" s="96"/>
      <c r="SVB96" s="96"/>
      <c r="SVC96" s="96"/>
      <c r="SVD96" s="96"/>
      <c r="SVE96" s="96"/>
      <c r="SVF96" s="96"/>
      <c r="SVG96" s="96"/>
      <c r="SVH96" s="96"/>
      <c r="SVI96" s="96"/>
      <c r="SVJ96" s="96"/>
      <c r="SVK96" s="96"/>
      <c r="SVL96" s="96"/>
      <c r="SVM96" s="96"/>
      <c r="SVN96" s="96"/>
      <c r="SVO96" s="96"/>
      <c r="SVP96" s="96"/>
      <c r="SVQ96" s="96"/>
      <c r="SVR96" s="96"/>
      <c r="SVS96" s="96"/>
      <c r="SVT96" s="96"/>
      <c r="SVU96" s="96"/>
      <c r="SVV96" s="96"/>
      <c r="SVW96" s="96"/>
      <c r="SVX96" s="96"/>
      <c r="SVY96" s="96"/>
      <c r="SVZ96" s="96"/>
      <c r="SWA96" s="96"/>
      <c r="SWB96" s="96"/>
      <c r="SWC96" s="96"/>
      <c r="SWD96" s="96"/>
      <c r="SWE96" s="96"/>
      <c r="SWF96" s="96"/>
      <c r="SWG96" s="96"/>
      <c r="SWH96" s="96"/>
      <c r="SWI96" s="96"/>
      <c r="SWJ96" s="96"/>
      <c r="SWK96" s="96"/>
      <c r="SWL96" s="96"/>
      <c r="SWM96" s="96"/>
      <c r="SWN96" s="96"/>
      <c r="SWO96" s="96"/>
      <c r="SWP96" s="96"/>
      <c r="SWQ96" s="96"/>
      <c r="SWR96" s="96"/>
      <c r="SWS96" s="96"/>
      <c r="SWT96" s="96"/>
      <c r="SWU96" s="96"/>
      <c r="SWV96" s="96"/>
      <c r="SWW96" s="96"/>
      <c r="SWX96" s="96"/>
      <c r="SWY96" s="96"/>
      <c r="SWZ96" s="96"/>
      <c r="SXA96" s="96"/>
      <c r="SXB96" s="96"/>
      <c r="SXC96" s="96"/>
      <c r="SXD96" s="96"/>
      <c r="SXE96" s="96"/>
      <c r="SXF96" s="96"/>
      <c r="SXG96" s="96"/>
      <c r="SXH96" s="96"/>
      <c r="SXI96" s="96"/>
      <c r="SXJ96" s="96"/>
      <c r="SXK96" s="96"/>
      <c r="SXL96" s="96"/>
      <c r="SXM96" s="96"/>
      <c r="SXN96" s="96"/>
      <c r="SXO96" s="96"/>
      <c r="SXP96" s="96"/>
      <c r="SXQ96" s="96"/>
      <c r="SXR96" s="96"/>
      <c r="SXS96" s="96"/>
      <c r="SXT96" s="96"/>
      <c r="SXU96" s="96"/>
      <c r="SXV96" s="96"/>
      <c r="SXW96" s="96"/>
      <c r="SXX96" s="96"/>
      <c r="SXY96" s="96"/>
      <c r="SXZ96" s="96"/>
      <c r="SYA96" s="96"/>
      <c r="SYB96" s="96"/>
      <c r="SYC96" s="96"/>
      <c r="SYD96" s="96"/>
      <c r="SYE96" s="96"/>
      <c r="SYF96" s="96"/>
      <c r="SYG96" s="96"/>
      <c r="SYH96" s="96"/>
      <c r="SYI96" s="96"/>
      <c r="SYJ96" s="96"/>
      <c r="SYK96" s="96"/>
      <c r="SYL96" s="96"/>
      <c r="SYM96" s="96"/>
      <c r="SYN96" s="96"/>
      <c r="SYO96" s="96"/>
      <c r="SYP96" s="96"/>
      <c r="SYQ96" s="96"/>
      <c r="SYR96" s="96"/>
      <c r="SYS96" s="96"/>
      <c r="SYT96" s="96"/>
      <c r="SYU96" s="96"/>
      <c r="SYV96" s="96"/>
      <c r="SYW96" s="96"/>
      <c r="SYX96" s="96"/>
      <c r="SYY96" s="96"/>
      <c r="SYZ96" s="96"/>
      <c r="SZA96" s="96"/>
      <c r="SZB96" s="96"/>
      <c r="SZC96" s="96"/>
      <c r="SZD96" s="96"/>
      <c r="SZE96" s="96"/>
      <c r="SZF96" s="96"/>
      <c r="SZG96" s="96"/>
      <c r="SZH96" s="96"/>
      <c r="SZI96" s="96"/>
      <c r="SZJ96" s="96"/>
      <c r="SZK96" s="96"/>
      <c r="SZL96" s="96"/>
      <c r="SZM96" s="96"/>
      <c r="SZN96" s="96"/>
      <c r="SZO96" s="96"/>
      <c r="SZP96" s="96"/>
      <c r="SZQ96" s="96"/>
      <c r="SZR96" s="96"/>
      <c r="SZS96" s="96"/>
      <c r="SZT96" s="96"/>
      <c r="SZU96" s="96"/>
      <c r="SZV96" s="96"/>
      <c r="SZW96" s="96"/>
      <c r="SZX96" s="96"/>
      <c r="SZY96" s="96"/>
      <c r="SZZ96" s="96"/>
      <c r="TAA96" s="96"/>
      <c r="TAB96" s="96"/>
      <c r="TAC96" s="96"/>
      <c r="TAD96" s="96"/>
      <c r="TAE96" s="96"/>
      <c r="TAF96" s="96"/>
      <c r="TAG96" s="96"/>
      <c r="TAH96" s="96"/>
      <c r="TAI96" s="96"/>
      <c r="TAJ96" s="96"/>
      <c r="TAK96" s="96"/>
      <c r="TAL96" s="96"/>
      <c r="TAM96" s="96"/>
      <c r="TAN96" s="96"/>
      <c r="TAO96" s="96"/>
      <c r="TAP96" s="96"/>
      <c r="TAQ96" s="96"/>
      <c r="TAR96" s="96"/>
      <c r="TAS96" s="96"/>
      <c r="TAT96" s="96"/>
      <c r="TAU96" s="96"/>
      <c r="TAV96" s="96"/>
      <c r="TAW96" s="96"/>
      <c r="TAX96" s="96"/>
      <c r="TAY96" s="96"/>
      <c r="TAZ96" s="96"/>
      <c r="TBA96" s="96"/>
      <c r="TBB96" s="96"/>
      <c r="TBC96" s="96"/>
      <c r="TBD96" s="96"/>
      <c r="TBE96" s="96"/>
      <c r="TBF96" s="96"/>
      <c r="TBG96" s="96"/>
      <c r="TBH96" s="96"/>
      <c r="TBI96" s="96"/>
      <c r="TBJ96" s="96"/>
      <c r="TBK96" s="96"/>
      <c r="TBL96" s="96"/>
      <c r="TBM96" s="96"/>
      <c r="TBN96" s="96"/>
      <c r="TBO96" s="96"/>
      <c r="TBP96" s="96"/>
      <c r="TBQ96" s="96"/>
      <c r="TBR96" s="96"/>
      <c r="TBS96" s="96"/>
      <c r="TBT96" s="96"/>
      <c r="TBU96" s="96"/>
      <c r="TBV96" s="96"/>
      <c r="TBW96" s="96"/>
      <c r="TBX96" s="96"/>
      <c r="TBY96" s="96"/>
      <c r="TBZ96" s="96"/>
      <c r="TCA96" s="96"/>
      <c r="TCB96" s="96"/>
      <c r="TCC96" s="96"/>
      <c r="TCD96" s="96"/>
      <c r="TCE96" s="96"/>
      <c r="TCF96" s="96"/>
      <c r="TCG96" s="96"/>
      <c r="TCH96" s="96"/>
      <c r="TCI96" s="96"/>
      <c r="TCJ96" s="96"/>
      <c r="TCK96" s="96"/>
      <c r="TCL96" s="96"/>
      <c r="TCM96" s="96"/>
      <c r="TCN96" s="96"/>
      <c r="TCO96" s="96"/>
      <c r="TCP96" s="96"/>
      <c r="TCQ96" s="96"/>
      <c r="TCR96" s="96"/>
      <c r="TCS96" s="96"/>
      <c r="TCT96" s="96"/>
      <c r="TCU96" s="96"/>
      <c r="TCV96" s="96"/>
      <c r="TCW96" s="96"/>
      <c r="TCX96" s="96"/>
      <c r="TCY96" s="96"/>
      <c r="TCZ96" s="96"/>
      <c r="TDA96" s="96"/>
      <c r="TDB96" s="96"/>
      <c r="TDC96" s="96"/>
      <c r="TDD96" s="96"/>
      <c r="TDE96" s="96"/>
      <c r="TDF96" s="96"/>
      <c r="TDG96" s="96"/>
      <c r="TDH96" s="96"/>
      <c r="TDI96" s="96"/>
      <c r="TDJ96" s="96"/>
      <c r="TDK96" s="96"/>
      <c r="TDL96" s="96"/>
      <c r="TDM96" s="96"/>
      <c r="TDN96" s="96"/>
      <c r="TDO96" s="96"/>
      <c r="TDP96" s="96"/>
      <c r="TDQ96" s="96"/>
      <c r="TDR96" s="96"/>
      <c r="TDS96" s="96"/>
      <c r="TDT96" s="96"/>
      <c r="TDU96" s="96"/>
      <c r="TDV96" s="96"/>
      <c r="TDW96" s="96"/>
      <c r="TDX96" s="96"/>
      <c r="TDY96" s="96"/>
      <c r="TDZ96" s="96"/>
      <c r="TEA96" s="96"/>
      <c r="TEB96" s="96"/>
      <c r="TEC96" s="96"/>
      <c r="TED96" s="96"/>
      <c r="TEE96" s="96"/>
      <c r="TEF96" s="96"/>
      <c r="TEG96" s="96"/>
      <c r="TEH96" s="96"/>
      <c r="TEI96" s="96"/>
      <c r="TEJ96" s="96"/>
      <c r="TEK96" s="96"/>
      <c r="TEL96" s="96"/>
      <c r="TEM96" s="96"/>
      <c r="TEN96" s="96"/>
      <c r="TEO96" s="96"/>
      <c r="TEP96" s="96"/>
      <c r="TEQ96" s="96"/>
      <c r="TER96" s="96"/>
      <c r="TES96" s="96"/>
      <c r="TET96" s="96"/>
      <c r="TEU96" s="96"/>
      <c r="TEV96" s="96"/>
      <c r="TEW96" s="96"/>
      <c r="TEX96" s="96"/>
      <c r="TEY96" s="96"/>
      <c r="TEZ96" s="96"/>
      <c r="TFA96" s="96"/>
      <c r="TFB96" s="96"/>
      <c r="TFC96" s="96"/>
      <c r="TFD96" s="96"/>
      <c r="TFE96" s="96"/>
      <c r="TFF96" s="96"/>
      <c r="TFG96" s="96"/>
      <c r="TFH96" s="96"/>
      <c r="TFI96" s="96"/>
      <c r="TFJ96" s="96"/>
      <c r="TFK96" s="96"/>
      <c r="TFL96" s="96"/>
      <c r="TFM96" s="96"/>
      <c r="TFN96" s="96"/>
      <c r="TFO96" s="96"/>
      <c r="TFP96" s="96"/>
      <c r="TFQ96" s="96"/>
      <c r="TFR96" s="96"/>
      <c r="TFS96" s="96"/>
      <c r="TFT96" s="96"/>
      <c r="TFU96" s="96"/>
      <c r="TFV96" s="96"/>
      <c r="TFW96" s="96"/>
      <c r="TFX96" s="96"/>
      <c r="TFY96" s="96"/>
      <c r="TFZ96" s="96"/>
      <c r="TGA96" s="96"/>
      <c r="TGB96" s="96"/>
      <c r="TGC96" s="96"/>
      <c r="TGD96" s="96"/>
      <c r="TGE96" s="96"/>
      <c r="TGF96" s="96"/>
      <c r="TGG96" s="96"/>
      <c r="TGH96" s="96"/>
      <c r="TGI96" s="96"/>
      <c r="TGJ96" s="96"/>
      <c r="TGK96" s="96"/>
      <c r="TGL96" s="96"/>
      <c r="TGM96" s="96"/>
      <c r="TGN96" s="96"/>
      <c r="TGO96" s="96"/>
      <c r="TGP96" s="96"/>
      <c r="TGQ96" s="96"/>
      <c r="TGR96" s="96"/>
      <c r="TGS96" s="96"/>
      <c r="TGT96" s="96"/>
      <c r="TGU96" s="96"/>
      <c r="TGV96" s="96"/>
      <c r="TGW96" s="96"/>
      <c r="TGX96" s="96"/>
      <c r="TGY96" s="96"/>
      <c r="TGZ96" s="96"/>
      <c r="THA96" s="96"/>
      <c r="THB96" s="96"/>
      <c r="THC96" s="96"/>
      <c r="THD96" s="96"/>
      <c r="THE96" s="96"/>
      <c r="THF96" s="96"/>
      <c r="THG96" s="96"/>
      <c r="THH96" s="96"/>
      <c r="THI96" s="96"/>
      <c r="THJ96" s="96"/>
      <c r="THK96" s="96"/>
      <c r="THL96" s="96"/>
      <c r="THM96" s="96"/>
      <c r="THN96" s="96"/>
      <c r="THO96" s="96"/>
      <c r="THP96" s="96"/>
      <c r="THQ96" s="96"/>
      <c r="THR96" s="96"/>
      <c r="THS96" s="96"/>
      <c r="THT96" s="96"/>
      <c r="THU96" s="96"/>
      <c r="THV96" s="96"/>
      <c r="THW96" s="96"/>
      <c r="THX96" s="96"/>
      <c r="THY96" s="96"/>
      <c r="THZ96" s="96"/>
      <c r="TIA96" s="96"/>
      <c r="TIB96" s="96"/>
      <c r="TIC96" s="96"/>
      <c r="TID96" s="96"/>
      <c r="TIE96" s="96"/>
      <c r="TIF96" s="96"/>
      <c r="TIG96" s="96"/>
      <c r="TIH96" s="96"/>
      <c r="TII96" s="96"/>
      <c r="TIJ96" s="96"/>
      <c r="TIK96" s="96"/>
      <c r="TIL96" s="96"/>
      <c r="TIM96" s="96"/>
      <c r="TIN96" s="96"/>
      <c r="TIO96" s="96"/>
      <c r="TIP96" s="96"/>
      <c r="TIQ96" s="96"/>
      <c r="TIR96" s="96"/>
      <c r="TIS96" s="96"/>
      <c r="TIT96" s="96"/>
      <c r="TIU96" s="96"/>
      <c r="TIV96" s="96"/>
      <c r="TIW96" s="96"/>
      <c r="TIX96" s="96"/>
      <c r="TIY96" s="96"/>
      <c r="TIZ96" s="96"/>
      <c r="TJA96" s="96"/>
      <c r="TJB96" s="96"/>
      <c r="TJC96" s="96"/>
      <c r="TJD96" s="96"/>
      <c r="TJE96" s="96"/>
      <c r="TJF96" s="96"/>
      <c r="TJG96" s="96"/>
      <c r="TJH96" s="96"/>
      <c r="TJI96" s="96"/>
      <c r="TJJ96" s="96"/>
      <c r="TJK96" s="96"/>
      <c r="TJL96" s="96"/>
      <c r="TJM96" s="96"/>
      <c r="TJN96" s="96"/>
      <c r="TJO96" s="96"/>
      <c r="TJP96" s="96"/>
      <c r="TJQ96" s="96"/>
      <c r="TJR96" s="96"/>
      <c r="TJS96" s="96"/>
      <c r="TJT96" s="96"/>
      <c r="TJU96" s="96"/>
      <c r="TJV96" s="96"/>
      <c r="TJW96" s="96"/>
      <c r="TJX96" s="96"/>
      <c r="TJY96" s="96"/>
      <c r="TJZ96" s="96"/>
      <c r="TKA96" s="96"/>
      <c r="TKB96" s="96"/>
      <c r="TKC96" s="96"/>
      <c r="TKD96" s="96"/>
      <c r="TKE96" s="96"/>
      <c r="TKF96" s="96"/>
      <c r="TKG96" s="96"/>
      <c r="TKH96" s="96"/>
      <c r="TKI96" s="96"/>
      <c r="TKJ96" s="96"/>
      <c r="TKK96" s="96"/>
      <c r="TKL96" s="96"/>
      <c r="TKM96" s="96"/>
      <c r="TKN96" s="96"/>
      <c r="TKO96" s="96"/>
      <c r="TKP96" s="96"/>
      <c r="TKQ96" s="96"/>
      <c r="TKR96" s="96"/>
      <c r="TKS96" s="96"/>
      <c r="TKT96" s="96"/>
      <c r="TKU96" s="96"/>
      <c r="TKV96" s="96"/>
      <c r="TKW96" s="96"/>
      <c r="TKX96" s="96"/>
      <c r="TKY96" s="96"/>
      <c r="TKZ96" s="96"/>
      <c r="TLA96" s="96"/>
      <c r="TLB96" s="96"/>
      <c r="TLC96" s="96"/>
      <c r="TLD96" s="96"/>
      <c r="TLE96" s="96"/>
      <c r="TLF96" s="96"/>
      <c r="TLG96" s="96"/>
      <c r="TLH96" s="96"/>
      <c r="TLI96" s="96"/>
      <c r="TLJ96" s="96"/>
      <c r="TLK96" s="96"/>
      <c r="TLL96" s="96"/>
      <c r="TLM96" s="96"/>
      <c r="TLN96" s="96"/>
      <c r="TLO96" s="96"/>
      <c r="TLP96" s="96"/>
      <c r="TLQ96" s="96"/>
      <c r="TLR96" s="96"/>
      <c r="TLS96" s="96"/>
      <c r="TLT96" s="96"/>
      <c r="TLU96" s="96"/>
      <c r="TLV96" s="96"/>
      <c r="TLW96" s="96"/>
      <c r="TLX96" s="96"/>
      <c r="TLY96" s="96"/>
      <c r="TLZ96" s="96"/>
      <c r="TMA96" s="96"/>
      <c r="TMB96" s="96"/>
      <c r="TMC96" s="96"/>
      <c r="TMD96" s="96"/>
      <c r="TME96" s="96"/>
      <c r="TMF96" s="96"/>
      <c r="TMG96" s="96"/>
      <c r="TMH96" s="96"/>
      <c r="TMI96" s="96"/>
      <c r="TMJ96" s="96"/>
      <c r="TMK96" s="96"/>
      <c r="TML96" s="96"/>
      <c r="TMM96" s="96"/>
      <c r="TMN96" s="96"/>
      <c r="TMO96" s="96"/>
      <c r="TMP96" s="96"/>
      <c r="TMQ96" s="96"/>
      <c r="TMR96" s="96"/>
      <c r="TMS96" s="96"/>
      <c r="TMT96" s="96"/>
      <c r="TMU96" s="96"/>
      <c r="TMV96" s="96"/>
      <c r="TMW96" s="96"/>
      <c r="TMX96" s="96"/>
      <c r="TMY96" s="96"/>
      <c r="TMZ96" s="96"/>
      <c r="TNA96" s="96"/>
      <c r="TNB96" s="96"/>
      <c r="TNC96" s="96"/>
      <c r="TND96" s="96"/>
      <c r="TNE96" s="96"/>
      <c r="TNF96" s="96"/>
      <c r="TNG96" s="96"/>
      <c r="TNH96" s="96"/>
      <c r="TNI96" s="96"/>
      <c r="TNJ96" s="96"/>
      <c r="TNK96" s="96"/>
      <c r="TNL96" s="96"/>
      <c r="TNM96" s="96"/>
      <c r="TNN96" s="96"/>
      <c r="TNO96" s="96"/>
      <c r="TNP96" s="96"/>
      <c r="TNQ96" s="96"/>
      <c r="TNR96" s="96"/>
      <c r="TNS96" s="96"/>
      <c r="TNT96" s="96"/>
      <c r="TNU96" s="96"/>
      <c r="TNV96" s="96"/>
      <c r="TNW96" s="96"/>
      <c r="TNX96" s="96"/>
      <c r="TNY96" s="96"/>
      <c r="TNZ96" s="96"/>
      <c r="TOA96" s="96"/>
      <c r="TOB96" s="96"/>
      <c r="TOC96" s="96"/>
      <c r="TOD96" s="96"/>
      <c r="TOE96" s="96"/>
      <c r="TOF96" s="96"/>
      <c r="TOG96" s="96"/>
      <c r="TOH96" s="96"/>
      <c r="TOI96" s="96"/>
      <c r="TOJ96" s="96"/>
      <c r="TOK96" s="96"/>
      <c r="TOL96" s="96"/>
      <c r="TOM96" s="96"/>
      <c r="TON96" s="96"/>
      <c r="TOO96" s="96"/>
      <c r="TOP96" s="96"/>
      <c r="TOQ96" s="96"/>
      <c r="TOR96" s="96"/>
      <c r="TOS96" s="96"/>
      <c r="TOT96" s="96"/>
      <c r="TOU96" s="96"/>
      <c r="TOV96" s="96"/>
      <c r="TOW96" s="96"/>
      <c r="TOX96" s="96"/>
      <c r="TOY96" s="96"/>
      <c r="TOZ96" s="96"/>
      <c r="TPA96" s="96"/>
      <c r="TPB96" s="96"/>
      <c r="TPC96" s="96"/>
      <c r="TPD96" s="96"/>
      <c r="TPE96" s="96"/>
      <c r="TPF96" s="96"/>
      <c r="TPG96" s="96"/>
      <c r="TPH96" s="96"/>
      <c r="TPI96" s="96"/>
      <c r="TPJ96" s="96"/>
      <c r="TPK96" s="96"/>
      <c r="TPL96" s="96"/>
      <c r="TPM96" s="96"/>
      <c r="TPN96" s="96"/>
      <c r="TPO96" s="96"/>
      <c r="TPP96" s="96"/>
      <c r="TPQ96" s="96"/>
      <c r="TPR96" s="96"/>
      <c r="TPS96" s="96"/>
      <c r="TPT96" s="96"/>
      <c r="TPU96" s="96"/>
      <c r="TPV96" s="96"/>
      <c r="TPW96" s="96"/>
      <c r="TPX96" s="96"/>
      <c r="TPY96" s="96"/>
      <c r="TPZ96" s="96"/>
      <c r="TQA96" s="96"/>
      <c r="TQB96" s="96"/>
      <c r="TQC96" s="96"/>
      <c r="TQD96" s="96"/>
      <c r="TQE96" s="96"/>
      <c r="TQF96" s="96"/>
      <c r="TQG96" s="96"/>
      <c r="TQH96" s="96"/>
      <c r="TQI96" s="96"/>
      <c r="TQJ96" s="96"/>
      <c r="TQK96" s="96"/>
      <c r="TQL96" s="96"/>
      <c r="TQM96" s="96"/>
      <c r="TQN96" s="96"/>
      <c r="TQO96" s="96"/>
      <c r="TQP96" s="96"/>
      <c r="TQQ96" s="96"/>
      <c r="TQR96" s="96"/>
      <c r="TQS96" s="96"/>
      <c r="TQT96" s="96"/>
      <c r="TQU96" s="96"/>
      <c r="TQV96" s="96"/>
      <c r="TQW96" s="96"/>
      <c r="TQX96" s="96"/>
      <c r="TQY96" s="96"/>
      <c r="TQZ96" s="96"/>
      <c r="TRA96" s="96"/>
      <c r="TRB96" s="96"/>
      <c r="TRC96" s="96"/>
      <c r="TRD96" s="96"/>
      <c r="TRE96" s="96"/>
      <c r="TRF96" s="96"/>
      <c r="TRG96" s="96"/>
      <c r="TRH96" s="96"/>
      <c r="TRI96" s="96"/>
      <c r="TRJ96" s="96"/>
      <c r="TRK96" s="96"/>
      <c r="TRL96" s="96"/>
      <c r="TRM96" s="96"/>
      <c r="TRN96" s="96"/>
      <c r="TRO96" s="96"/>
      <c r="TRP96" s="96"/>
      <c r="TRQ96" s="96"/>
      <c r="TRR96" s="96"/>
      <c r="TRS96" s="96"/>
      <c r="TRT96" s="96"/>
      <c r="TRU96" s="96"/>
      <c r="TRV96" s="96"/>
      <c r="TRW96" s="96"/>
      <c r="TRX96" s="96"/>
      <c r="TRY96" s="96"/>
      <c r="TRZ96" s="96"/>
      <c r="TSA96" s="96"/>
      <c r="TSB96" s="96"/>
      <c r="TSC96" s="96"/>
      <c r="TSD96" s="96"/>
      <c r="TSE96" s="96"/>
      <c r="TSF96" s="96"/>
      <c r="TSG96" s="96"/>
      <c r="TSH96" s="96"/>
      <c r="TSI96" s="96"/>
      <c r="TSJ96" s="96"/>
      <c r="TSK96" s="96"/>
      <c r="TSL96" s="96"/>
      <c r="TSM96" s="96"/>
      <c r="TSN96" s="96"/>
      <c r="TSO96" s="96"/>
      <c r="TSP96" s="96"/>
      <c r="TSQ96" s="96"/>
      <c r="TSR96" s="96"/>
      <c r="TSS96" s="96"/>
      <c r="TST96" s="96"/>
      <c r="TSU96" s="96"/>
      <c r="TSV96" s="96"/>
      <c r="TSW96" s="96"/>
      <c r="TSX96" s="96"/>
      <c r="TSY96" s="96"/>
      <c r="TSZ96" s="96"/>
      <c r="TTA96" s="96"/>
      <c r="TTB96" s="96"/>
      <c r="TTC96" s="96"/>
      <c r="TTD96" s="96"/>
      <c r="TTE96" s="96"/>
      <c r="TTF96" s="96"/>
      <c r="TTG96" s="96"/>
      <c r="TTH96" s="96"/>
      <c r="TTI96" s="96"/>
      <c r="TTJ96" s="96"/>
      <c r="TTK96" s="96"/>
      <c r="TTL96" s="96"/>
      <c r="TTM96" s="96"/>
      <c r="TTN96" s="96"/>
      <c r="TTO96" s="96"/>
      <c r="TTP96" s="96"/>
      <c r="TTQ96" s="96"/>
      <c r="TTR96" s="96"/>
      <c r="TTS96" s="96"/>
      <c r="TTT96" s="96"/>
      <c r="TTU96" s="96"/>
      <c r="TTV96" s="96"/>
      <c r="TTW96" s="96"/>
      <c r="TTX96" s="96"/>
      <c r="TTY96" s="96"/>
      <c r="TTZ96" s="96"/>
      <c r="TUA96" s="96"/>
      <c r="TUB96" s="96"/>
      <c r="TUC96" s="96"/>
      <c r="TUD96" s="96"/>
      <c r="TUE96" s="96"/>
      <c r="TUF96" s="96"/>
      <c r="TUG96" s="96"/>
      <c r="TUH96" s="96"/>
      <c r="TUI96" s="96"/>
      <c r="TUJ96" s="96"/>
      <c r="TUK96" s="96"/>
      <c r="TUL96" s="96"/>
      <c r="TUM96" s="96"/>
      <c r="TUN96" s="96"/>
      <c r="TUO96" s="96"/>
      <c r="TUP96" s="96"/>
      <c r="TUQ96" s="96"/>
      <c r="TUR96" s="96"/>
      <c r="TUS96" s="96"/>
      <c r="TUT96" s="96"/>
      <c r="TUU96" s="96"/>
      <c r="TUV96" s="96"/>
      <c r="TUW96" s="96"/>
      <c r="TUX96" s="96"/>
      <c r="TUY96" s="96"/>
      <c r="TUZ96" s="96"/>
      <c r="TVA96" s="96"/>
      <c r="TVB96" s="96"/>
      <c r="TVC96" s="96"/>
      <c r="TVD96" s="96"/>
      <c r="TVE96" s="96"/>
      <c r="TVF96" s="96"/>
      <c r="TVG96" s="96"/>
      <c r="TVH96" s="96"/>
      <c r="TVI96" s="96"/>
      <c r="TVJ96" s="96"/>
      <c r="TVK96" s="96"/>
      <c r="TVL96" s="96"/>
      <c r="TVM96" s="96"/>
      <c r="TVN96" s="96"/>
      <c r="TVO96" s="96"/>
      <c r="TVP96" s="96"/>
      <c r="TVQ96" s="96"/>
      <c r="TVR96" s="96"/>
      <c r="TVS96" s="96"/>
      <c r="TVT96" s="96"/>
      <c r="TVU96" s="96"/>
      <c r="TVV96" s="96"/>
      <c r="TVW96" s="96"/>
      <c r="TVX96" s="96"/>
      <c r="TVY96" s="96"/>
      <c r="TVZ96" s="96"/>
      <c r="TWA96" s="96"/>
      <c r="TWB96" s="96"/>
      <c r="TWC96" s="96"/>
      <c r="TWD96" s="96"/>
      <c r="TWE96" s="96"/>
      <c r="TWF96" s="96"/>
      <c r="TWG96" s="96"/>
      <c r="TWH96" s="96"/>
      <c r="TWI96" s="96"/>
      <c r="TWJ96" s="96"/>
      <c r="TWK96" s="96"/>
      <c r="TWL96" s="96"/>
      <c r="TWM96" s="96"/>
      <c r="TWN96" s="96"/>
      <c r="TWO96" s="96"/>
      <c r="TWP96" s="96"/>
      <c r="TWQ96" s="96"/>
      <c r="TWR96" s="96"/>
      <c r="TWS96" s="96"/>
      <c r="TWT96" s="96"/>
      <c r="TWU96" s="96"/>
      <c r="TWV96" s="96"/>
      <c r="TWW96" s="96"/>
      <c r="TWX96" s="96"/>
      <c r="TWY96" s="96"/>
      <c r="TWZ96" s="96"/>
      <c r="TXA96" s="96"/>
      <c r="TXB96" s="96"/>
      <c r="TXC96" s="96"/>
      <c r="TXD96" s="96"/>
      <c r="TXE96" s="96"/>
      <c r="TXF96" s="96"/>
      <c r="TXG96" s="96"/>
      <c r="TXH96" s="96"/>
      <c r="TXI96" s="96"/>
      <c r="TXJ96" s="96"/>
      <c r="TXK96" s="96"/>
      <c r="TXL96" s="96"/>
      <c r="TXM96" s="96"/>
      <c r="TXN96" s="96"/>
      <c r="TXO96" s="96"/>
      <c r="TXP96" s="96"/>
      <c r="TXQ96" s="96"/>
      <c r="TXR96" s="96"/>
      <c r="TXS96" s="96"/>
      <c r="TXT96" s="96"/>
      <c r="TXU96" s="96"/>
      <c r="TXV96" s="96"/>
      <c r="TXW96" s="96"/>
      <c r="TXX96" s="96"/>
      <c r="TXY96" s="96"/>
      <c r="TXZ96" s="96"/>
      <c r="TYA96" s="96"/>
      <c r="TYB96" s="96"/>
      <c r="TYC96" s="96"/>
      <c r="TYD96" s="96"/>
      <c r="TYE96" s="96"/>
      <c r="TYF96" s="96"/>
      <c r="TYG96" s="96"/>
      <c r="TYH96" s="96"/>
      <c r="TYI96" s="96"/>
      <c r="TYJ96" s="96"/>
      <c r="TYK96" s="96"/>
      <c r="TYL96" s="96"/>
      <c r="TYM96" s="96"/>
      <c r="TYN96" s="96"/>
      <c r="TYO96" s="96"/>
      <c r="TYP96" s="96"/>
      <c r="TYQ96" s="96"/>
      <c r="TYR96" s="96"/>
      <c r="TYS96" s="96"/>
      <c r="TYT96" s="96"/>
      <c r="TYU96" s="96"/>
      <c r="TYV96" s="96"/>
      <c r="TYW96" s="96"/>
      <c r="TYX96" s="96"/>
      <c r="TYY96" s="96"/>
      <c r="TYZ96" s="96"/>
      <c r="TZA96" s="96"/>
      <c r="TZB96" s="96"/>
      <c r="TZC96" s="96"/>
      <c r="TZD96" s="96"/>
      <c r="TZE96" s="96"/>
      <c r="TZF96" s="96"/>
      <c r="TZG96" s="96"/>
      <c r="TZH96" s="96"/>
      <c r="TZI96" s="96"/>
      <c r="TZJ96" s="96"/>
      <c r="TZK96" s="96"/>
      <c r="TZL96" s="96"/>
      <c r="TZM96" s="96"/>
      <c r="TZN96" s="96"/>
      <c r="TZO96" s="96"/>
      <c r="TZP96" s="96"/>
      <c r="TZQ96" s="96"/>
      <c r="TZR96" s="96"/>
      <c r="TZS96" s="96"/>
      <c r="TZT96" s="96"/>
      <c r="TZU96" s="96"/>
      <c r="TZV96" s="96"/>
      <c r="TZW96" s="96"/>
      <c r="TZX96" s="96"/>
      <c r="TZY96" s="96"/>
      <c r="TZZ96" s="96"/>
      <c r="UAA96" s="96"/>
      <c r="UAB96" s="96"/>
      <c r="UAC96" s="96"/>
      <c r="UAD96" s="96"/>
      <c r="UAE96" s="96"/>
      <c r="UAF96" s="96"/>
      <c r="UAG96" s="96"/>
      <c r="UAH96" s="96"/>
      <c r="UAI96" s="96"/>
      <c r="UAJ96" s="96"/>
      <c r="UAK96" s="96"/>
      <c r="UAL96" s="96"/>
      <c r="UAM96" s="96"/>
      <c r="UAN96" s="96"/>
      <c r="UAO96" s="96"/>
      <c r="UAP96" s="96"/>
      <c r="UAQ96" s="96"/>
      <c r="UAR96" s="96"/>
      <c r="UAS96" s="96"/>
      <c r="UAT96" s="96"/>
      <c r="UAU96" s="96"/>
      <c r="UAV96" s="96"/>
      <c r="UAW96" s="96"/>
      <c r="UAX96" s="96"/>
      <c r="UAY96" s="96"/>
      <c r="UAZ96" s="96"/>
      <c r="UBA96" s="96"/>
      <c r="UBB96" s="96"/>
      <c r="UBC96" s="96"/>
      <c r="UBD96" s="96"/>
      <c r="UBE96" s="96"/>
      <c r="UBF96" s="96"/>
      <c r="UBG96" s="96"/>
      <c r="UBH96" s="96"/>
      <c r="UBI96" s="96"/>
      <c r="UBJ96" s="96"/>
      <c r="UBK96" s="96"/>
      <c r="UBL96" s="96"/>
      <c r="UBM96" s="96"/>
      <c r="UBN96" s="96"/>
      <c r="UBO96" s="96"/>
      <c r="UBP96" s="96"/>
      <c r="UBQ96" s="96"/>
      <c r="UBR96" s="96"/>
      <c r="UBS96" s="96"/>
      <c r="UBT96" s="96"/>
      <c r="UBU96" s="96"/>
      <c r="UBV96" s="96"/>
      <c r="UBW96" s="96"/>
      <c r="UBX96" s="96"/>
      <c r="UBY96" s="96"/>
      <c r="UBZ96" s="96"/>
      <c r="UCA96" s="96"/>
      <c r="UCB96" s="96"/>
      <c r="UCC96" s="96"/>
      <c r="UCD96" s="96"/>
      <c r="UCE96" s="96"/>
      <c r="UCF96" s="96"/>
      <c r="UCG96" s="96"/>
      <c r="UCH96" s="96"/>
      <c r="UCI96" s="96"/>
      <c r="UCJ96" s="96"/>
      <c r="UCK96" s="96"/>
      <c r="UCL96" s="96"/>
      <c r="UCM96" s="96"/>
      <c r="UCN96" s="96"/>
      <c r="UCO96" s="96"/>
      <c r="UCP96" s="96"/>
      <c r="UCQ96" s="96"/>
      <c r="UCR96" s="96"/>
      <c r="UCS96" s="96"/>
      <c r="UCT96" s="96"/>
      <c r="UCU96" s="96"/>
      <c r="UCV96" s="96"/>
      <c r="UCW96" s="96"/>
      <c r="UCX96" s="96"/>
      <c r="UCY96" s="96"/>
      <c r="UCZ96" s="96"/>
      <c r="UDA96" s="96"/>
      <c r="UDB96" s="96"/>
      <c r="UDC96" s="96"/>
      <c r="UDD96" s="96"/>
      <c r="UDE96" s="96"/>
      <c r="UDF96" s="96"/>
      <c r="UDG96" s="96"/>
      <c r="UDH96" s="96"/>
      <c r="UDI96" s="96"/>
      <c r="UDJ96" s="96"/>
      <c r="UDK96" s="96"/>
      <c r="UDL96" s="96"/>
      <c r="UDM96" s="96"/>
      <c r="UDN96" s="96"/>
      <c r="UDO96" s="96"/>
      <c r="UDP96" s="96"/>
      <c r="UDQ96" s="96"/>
      <c r="UDR96" s="96"/>
      <c r="UDS96" s="96"/>
      <c r="UDT96" s="96"/>
      <c r="UDU96" s="96"/>
      <c r="UDV96" s="96"/>
      <c r="UDW96" s="96"/>
      <c r="UDX96" s="96"/>
      <c r="UDY96" s="96"/>
      <c r="UDZ96" s="96"/>
      <c r="UEA96" s="96"/>
      <c r="UEB96" s="96"/>
      <c r="UEC96" s="96"/>
      <c r="UED96" s="96"/>
      <c r="UEE96" s="96"/>
      <c r="UEF96" s="96"/>
      <c r="UEG96" s="96"/>
      <c r="UEH96" s="96"/>
      <c r="UEI96" s="96"/>
      <c r="UEJ96" s="96"/>
      <c r="UEK96" s="96"/>
      <c r="UEL96" s="96"/>
      <c r="UEM96" s="96"/>
      <c r="UEN96" s="96"/>
      <c r="UEO96" s="96"/>
      <c r="UEP96" s="96"/>
      <c r="UEQ96" s="96"/>
      <c r="UER96" s="96"/>
      <c r="UES96" s="96"/>
      <c r="UET96" s="96"/>
      <c r="UEU96" s="96"/>
      <c r="UEV96" s="96"/>
      <c r="UEW96" s="96"/>
      <c r="UEX96" s="96"/>
      <c r="UEY96" s="96"/>
      <c r="UEZ96" s="96"/>
      <c r="UFA96" s="96"/>
      <c r="UFB96" s="96"/>
      <c r="UFC96" s="96"/>
      <c r="UFD96" s="96"/>
      <c r="UFE96" s="96"/>
      <c r="UFF96" s="96"/>
      <c r="UFG96" s="96"/>
      <c r="UFH96" s="96"/>
      <c r="UFI96" s="96"/>
      <c r="UFJ96" s="96"/>
      <c r="UFK96" s="96"/>
      <c r="UFL96" s="96"/>
      <c r="UFM96" s="96"/>
      <c r="UFN96" s="96"/>
      <c r="UFO96" s="96"/>
      <c r="UFP96" s="96"/>
      <c r="UFQ96" s="96"/>
      <c r="UFR96" s="96"/>
      <c r="UFS96" s="96"/>
      <c r="UFT96" s="96"/>
      <c r="UFU96" s="96"/>
      <c r="UFV96" s="96"/>
      <c r="UFW96" s="96"/>
      <c r="UFX96" s="96"/>
      <c r="UFY96" s="96"/>
      <c r="UFZ96" s="96"/>
      <c r="UGA96" s="96"/>
      <c r="UGB96" s="96"/>
      <c r="UGC96" s="96"/>
      <c r="UGD96" s="96"/>
      <c r="UGE96" s="96"/>
      <c r="UGF96" s="96"/>
      <c r="UGG96" s="96"/>
      <c r="UGH96" s="96"/>
      <c r="UGI96" s="96"/>
      <c r="UGJ96" s="96"/>
      <c r="UGK96" s="96"/>
      <c r="UGL96" s="96"/>
      <c r="UGM96" s="96"/>
      <c r="UGN96" s="96"/>
      <c r="UGO96" s="96"/>
      <c r="UGP96" s="96"/>
      <c r="UGQ96" s="96"/>
      <c r="UGR96" s="96"/>
      <c r="UGS96" s="96"/>
      <c r="UGT96" s="96"/>
      <c r="UGU96" s="96"/>
      <c r="UGV96" s="96"/>
      <c r="UGW96" s="96"/>
      <c r="UGX96" s="96"/>
      <c r="UGY96" s="96"/>
      <c r="UGZ96" s="96"/>
      <c r="UHA96" s="96"/>
      <c r="UHB96" s="96"/>
      <c r="UHC96" s="96"/>
      <c r="UHD96" s="96"/>
      <c r="UHE96" s="96"/>
      <c r="UHF96" s="96"/>
      <c r="UHG96" s="96"/>
      <c r="UHH96" s="96"/>
      <c r="UHI96" s="96"/>
      <c r="UHJ96" s="96"/>
      <c r="UHK96" s="96"/>
      <c r="UHL96" s="96"/>
      <c r="UHM96" s="96"/>
      <c r="UHN96" s="96"/>
      <c r="UHO96" s="96"/>
      <c r="UHP96" s="96"/>
      <c r="UHQ96" s="96"/>
      <c r="UHR96" s="96"/>
      <c r="UHS96" s="96"/>
      <c r="UHT96" s="96"/>
      <c r="UHU96" s="96"/>
      <c r="UHV96" s="96"/>
      <c r="UHW96" s="96"/>
      <c r="UHX96" s="96"/>
      <c r="UHY96" s="96"/>
      <c r="UHZ96" s="96"/>
      <c r="UIA96" s="96"/>
      <c r="UIB96" s="96"/>
      <c r="UIC96" s="96"/>
      <c r="UID96" s="96"/>
      <c r="UIE96" s="96"/>
      <c r="UIF96" s="96"/>
      <c r="UIG96" s="96"/>
      <c r="UIH96" s="96"/>
      <c r="UII96" s="96"/>
      <c r="UIJ96" s="96"/>
      <c r="UIK96" s="96"/>
      <c r="UIL96" s="96"/>
      <c r="UIM96" s="96"/>
      <c r="UIN96" s="96"/>
      <c r="UIO96" s="96"/>
      <c r="UIP96" s="96"/>
      <c r="UIQ96" s="96"/>
      <c r="UIR96" s="96"/>
      <c r="UIS96" s="96"/>
      <c r="UIT96" s="96"/>
      <c r="UIU96" s="96"/>
      <c r="UIV96" s="96"/>
      <c r="UIW96" s="96"/>
      <c r="UIX96" s="96"/>
      <c r="UIY96" s="96"/>
      <c r="UIZ96" s="96"/>
      <c r="UJA96" s="96"/>
      <c r="UJB96" s="96"/>
      <c r="UJC96" s="96"/>
      <c r="UJD96" s="96"/>
      <c r="UJE96" s="96"/>
      <c r="UJF96" s="96"/>
      <c r="UJG96" s="96"/>
      <c r="UJH96" s="96"/>
      <c r="UJI96" s="96"/>
      <c r="UJJ96" s="96"/>
      <c r="UJK96" s="96"/>
      <c r="UJL96" s="96"/>
      <c r="UJM96" s="96"/>
      <c r="UJN96" s="96"/>
      <c r="UJO96" s="96"/>
      <c r="UJP96" s="96"/>
      <c r="UJQ96" s="96"/>
      <c r="UJR96" s="96"/>
      <c r="UJS96" s="96"/>
      <c r="UJT96" s="96"/>
      <c r="UJU96" s="96"/>
      <c r="UJV96" s="96"/>
      <c r="UJW96" s="96"/>
      <c r="UJX96" s="96"/>
      <c r="UJY96" s="96"/>
      <c r="UJZ96" s="96"/>
      <c r="UKA96" s="96"/>
      <c r="UKB96" s="96"/>
      <c r="UKC96" s="96"/>
      <c r="UKD96" s="96"/>
      <c r="UKE96" s="96"/>
      <c r="UKF96" s="96"/>
      <c r="UKG96" s="96"/>
      <c r="UKH96" s="96"/>
      <c r="UKI96" s="96"/>
      <c r="UKJ96" s="96"/>
      <c r="UKK96" s="96"/>
      <c r="UKL96" s="96"/>
      <c r="UKM96" s="96"/>
      <c r="UKN96" s="96"/>
      <c r="UKO96" s="96"/>
      <c r="UKP96" s="96"/>
      <c r="UKQ96" s="96"/>
      <c r="UKR96" s="96"/>
      <c r="UKS96" s="96"/>
      <c r="UKT96" s="96"/>
      <c r="UKU96" s="96"/>
      <c r="UKV96" s="96"/>
      <c r="UKW96" s="96"/>
      <c r="UKX96" s="96"/>
      <c r="UKY96" s="96"/>
      <c r="UKZ96" s="96"/>
      <c r="ULA96" s="96"/>
      <c r="ULB96" s="96"/>
      <c r="ULC96" s="96"/>
      <c r="ULD96" s="96"/>
      <c r="ULE96" s="96"/>
      <c r="ULF96" s="96"/>
      <c r="ULG96" s="96"/>
      <c r="ULH96" s="96"/>
      <c r="ULI96" s="96"/>
      <c r="ULJ96" s="96"/>
      <c r="ULK96" s="96"/>
      <c r="ULL96" s="96"/>
      <c r="ULM96" s="96"/>
      <c r="ULN96" s="96"/>
      <c r="ULO96" s="96"/>
      <c r="ULP96" s="96"/>
      <c r="ULQ96" s="96"/>
      <c r="ULR96" s="96"/>
      <c r="ULS96" s="96"/>
      <c r="ULT96" s="96"/>
      <c r="ULU96" s="96"/>
      <c r="ULV96" s="96"/>
      <c r="ULW96" s="96"/>
      <c r="ULX96" s="96"/>
      <c r="ULY96" s="96"/>
      <c r="ULZ96" s="96"/>
      <c r="UMA96" s="96"/>
      <c r="UMB96" s="96"/>
      <c r="UMC96" s="96"/>
      <c r="UMD96" s="96"/>
      <c r="UME96" s="96"/>
      <c r="UMF96" s="96"/>
      <c r="UMG96" s="96"/>
      <c r="UMH96" s="96"/>
      <c r="UMI96" s="96"/>
      <c r="UMJ96" s="96"/>
      <c r="UMK96" s="96"/>
      <c r="UML96" s="96"/>
      <c r="UMM96" s="96"/>
      <c r="UMN96" s="96"/>
      <c r="UMO96" s="96"/>
      <c r="UMP96" s="96"/>
      <c r="UMQ96" s="96"/>
      <c r="UMR96" s="96"/>
      <c r="UMS96" s="96"/>
      <c r="UMT96" s="96"/>
      <c r="UMU96" s="96"/>
      <c r="UMV96" s="96"/>
      <c r="UMW96" s="96"/>
      <c r="UMX96" s="96"/>
      <c r="UMY96" s="96"/>
      <c r="UMZ96" s="96"/>
      <c r="UNA96" s="96"/>
      <c r="UNB96" s="96"/>
      <c r="UNC96" s="96"/>
      <c r="UND96" s="96"/>
      <c r="UNE96" s="96"/>
      <c r="UNF96" s="96"/>
      <c r="UNG96" s="96"/>
      <c r="UNH96" s="96"/>
      <c r="UNI96" s="96"/>
      <c r="UNJ96" s="96"/>
      <c r="UNK96" s="96"/>
      <c r="UNL96" s="96"/>
      <c r="UNM96" s="96"/>
      <c r="UNN96" s="96"/>
      <c r="UNO96" s="96"/>
      <c r="UNP96" s="96"/>
      <c r="UNQ96" s="96"/>
      <c r="UNR96" s="96"/>
      <c r="UNS96" s="96"/>
      <c r="UNT96" s="96"/>
      <c r="UNU96" s="96"/>
      <c r="UNV96" s="96"/>
      <c r="UNW96" s="96"/>
      <c r="UNX96" s="96"/>
      <c r="UNY96" s="96"/>
      <c r="UNZ96" s="96"/>
      <c r="UOA96" s="96"/>
      <c r="UOB96" s="96"/>
      <c r="UOC96" s="96"/>
      <c r="UOD96" s="96"/>
      <c r="UOE96" s="96"/>
      <c r="UOF96" s="96"/>
      <c r="UOG96" s="96"/>
      <c r="UOH96" s="96"/>
      <c r="UOI96" s="96"/>
      <c r="UOJ96" s="96"/>
      <c r="UOK96" s="96"/>
      <c r="UOL96" s="96"/>
      <c r="UOM96" s="96"/>
      <c r="UON96" s="96"/>
      <c r="UOO96" s="96"/>
      <c r="UOP96" s="96"/>
      <c r="UOQ96" s="96"/>
      <c r="UOR96" s="96"/>
      <c r="UOS96" s="96"/>
      <c r="UOT96" s="96"/>
      <c r="UOU96" s="96"/>
      <c r="UOV96" s="96"/>
      <c r="UOW96" s="96"/>
      <c r="UOX96" s="96"/>
      <c r="UOY96" s="96"/>
      <c r="UOZ96" s="96"/>
      <c r="UPA96" s="96"/>
      <c r="UPB96" s="96"/>
      <c r="UPC96" s="96"/>
      <c r="UPD96" s="96"/>
      <c r="UPE96" s="96"/>
      <c r="UPF96" s="96"/>
      <c r="UPG96" s="96"/>
      <c r="UPH96" s="96"/>
      <c r="UPI96" s="96"/>
      <c r="UPJ96" s="96"/>
      <c r="UPK96" s="96"/>
      <c r="UPL96" s="96"/>
      <c r="UPM96" s="96"/>
      <c r="UPN96" s="96"/>
      <c r="UPO96" s="96"/>
      <c r="UPP96" s="96"/>
      <c r="UPQ96" s="96"/>
      <c r="UPR96" s="96"/>
      <c r="UPS96" s="96"/>
      <c r="UPT96" s="96"/>
      <c r="UPU96" s="96"/>
      <c r="UPV96" s="96"/>
      <c r="UPW96" s="96"/>
      <c r="UPX96" s="96"/>
      <c r="UPY96" s="96"/>
      <c r="UPZ96" s="96"/>
      <c r="UQA96" s="96"/>
      <c r="UQB96" s="96"/>
      <c r="UQC96" s="96"/>
      <c r="UQD96" s="96"/>
      <c r="UQE96" s="96"/>
      <c r="UQF96" s="96"/>
      <c r="UQG96" s="96"/>
      <c r="UQH96" s="96"/>
      <c r="UQI96" s="96"/>
      <c r="UQJ96" s="96"/>
      <c r="UQK96" s="96"/>
      <c r="UQL96" s="96"/>
      <c r="UQM96" s="96"/>
      <c r="UQN96" s="96"/>
      <c r="UQO96" s="96"/>
      <c r="UQP96" s="96"/>
      <c r="UQQ96" s="96"/>
      <c r="UQR96" s="96"/>
      <c r="UQS96" s="96"/>
      <c r="UQT96" s="96"/>
      <c r="UQU96" s="96"/>
      <c r="UQV96" s="96"/>
      <c r="UQW96" s="96"/>
      <c r="UQX96" s="96"/>
      <c r="UQY96" s="96"/>
      <c r="UQZ96" s="96"/>
      <c r="URA96" s="96"/>
      <c r="URB96" s="96"/>
      <c r="URC96" s="96"/>
      <c r="URD96" s="96"/>
      <c r="URE96" s="96"/>
      <c r="URF96" s="96"/>
      <c r="URG96" s="96"/>
      <c r="URH96" s="96"/>
      <c r="URI96" s="96"/>
      <c r="URJ96" s="96"/>
      <c r="URK96" s="96"/>
      <c r="URL96" s="96"/>
      <c r="URM96" s="96"/>
      <c r="URN96" s="96"/>
      <c r="URO96" s="96"/>
      <c r="URP96" s="96"/>
      <c r="URQ96" s="96"/>
      <c r="URR96" s="96"/>
      <c r="URS96" s="96"/>
      <c r="URT96" s="96"/>
      <c r="URU96" s="96"/>
      <c r="URV96" s="96"/>
      <c r="URW96" s="96"/>
      <c r="URX96" s="96"/>
      <c r="URY96" s="96"/>
      <c r="URZ96" s="96"/>
      <c r="USA96" s="96"/>
      <c r="USB96" s="96"/>
      <c r="USC96" s="96"/>
      <c r="USD96" s="96"/>
      <c r="USE96" s="96"/>
      <c r="USF96" s="96"/>
      <c r="USG96" s="96"/>
      <c r="USH96" s="96"/>
      <c r="USI96" s="96"/>
      <c r="USJ96" s="96"/>
      <c r="USK96" s="96"/>
      <c r="USL96" s="96"/>
      <c r="USM96" s="96"/>
      <c r="USN96" s="96"/>
      <c r="USO96" s="96"/>
      <c r="USP96" s="96"/>
      <c r="USQ96" s="96"/>
      <c r="USR96" s="96"/>
      <c r="USS96" s="96"/>
      <c r="UST96" s="96"/>
      <c r="USU96" s="96"/>
      <c r="USV96" s="96"/>
      <c r="USW96" s="96"/>
      <c r="USX96" s="96"/>
      <c r="USY96" s="96"/>
      <c r="USZ96" s="96"/>
      <c r="UTA96" s="96"/>
      <c r="UTB96" s="96"/>
      <c r="UTC96" s="96"/>
      <c r="UTD96" s="96"/>
      <c r="UTE96" s="96"/>
      <c r="UTF96" s="96"/>
      <c r="UTG96" s="96"/>
      <c r="UTH96" s="96"/>
      <c r="UTI96" s="96"/>
      <c r="UTJ96" s="96"/>
      <c r="UTK96" s="96"/>
      <c r="UTL96" s="96"/>
      <c r="UTM96" s="96"/>
      <c r="UTN96" s="96"/>
      <c r="UTO96" s="96"/>
      <c r="UTP96" s="96"/>
      <c r="UTQ96" s="96"/>
      <c r="UTR96" s="96"/>
      <c r="UTS96" s="96"/>
      <c r="UTT96" s="96"/>
      <c r="UTU96" s="96"/>
      <c r="UTV96" s="96"/>
      <c r="UTW96" s="96"/>
      <c r="UTX96" s="96"/>
      <c r="UTY96" s="96"/>
      <c r="UTZ96" s="96"/>
      <c r="UUA96" s="96"/>
      <c r="UUB96" s="96"/>
      <c r="UUC96" s="96"/>
      <c r="UUD96" s="96"/>
      <c r="UUE96" s="96"/>
      <c r="UUF96" s="96"/>
      <c r="UUG96" s="96"/>
      <c r="UUH96" s="96"/>
      <c r="UUI96" s="96"/>
      <c r="UUJ96" s="96"/>
      <c r="UUK96" s="96"/>
      <c r="UUL96" s="96"/>
      <c r="UUM96" s="96"/>
      <c r="UUN96" s="96"/>
      <c r="UUO96" s="96"/>
      <c r="UUP96" s="96"/>
      <c r="UUQ96" s="96"/>
      <c r="UUR96" s="96"/>
      <c r="UUS96" s="96"/>
      <c r="UUT96" s="96"/>
      <c r="UUU96" s="96"/>
      <c r="UUV96" s="96"/>
      <c r="UUW96" s="96"/>
      <c r="UUX96" s="96"/>
      <c r="UUY96" s="96"/>
      <c r="UUZ96" s="96"/>
      <c r="UVA96" s="96"/>
      <c r="UVB96" s="96"/>
      <c r="UVC96" s="96"/>
      <c r="UVD96" s="96"/>
      <c r="UVE96" s="96"/>
      <c r="UVF96" s="96"/>
      <c r="UVG96" s="96"/>
      <c r="UVH96" s="96"/>
      <c r="UVI96" s="96"/>
      <c r="UVJ96" s="96"/>
      <c r="UVK96" s="96"/>
      <c r="UVL96" s="96"/>
      <c r="UVM96" s="96"/>
      <c r="UVN96" s="96"/>
      <c r="UVO96" s="96"/>
      <c r="UVP96" s="96"/>
      <c r="UVQ96" s="96"/>
      <c r="UVR96" s="96"/>
      <c r="UVS96" s="96"/>
      <c r="UVT96" s="96"/>
      <c r="UVU96" s="96"/>
      <c r="UVV96" s="96"/>
      <c r="UVW96" s="96"/>
      <c r="UVX96" s="96"/>
      <c r="UVY96" s="96"/>
      <c r="UVZ96" s="96"/>
      <c r="UWA96" s="96"/>
      <c r="UWB96" s="96"/>
      <c r="UWC96" s="96"/>
      <c r="UWD96" s="96"/>
      <c r="UWE96" s="96"/>
      <c r="UWF96" s="96"/>
      <c r="UWG96" s="96"/>
      <c r="UWH96" s="96"/>
      <c r="UWI96" s="96"/>
      <c r="UWJ96" s="96"/>
      <c r="UWK96" s="96"/>
      <c r="UWL96" s="96"/>
      <c r="UWM96" s="96"/>
      <c r="UWN96" s="96"/>
      <c r="UWO96" s="96"/>
      <c r="UWP96" s="96"/>
      <c r="UWQ96" s="96"/>
      <c r="UWR96" s="96"/>
      <c r="UWS96" s="96"/>
      <c r="UWT96" s="96"/>
      <c r="UWU96" s="96"/>
      <c r="UWV96" s="96"/>
      <c r="UWW96" s="96"/>
      <c r="UWX96" s="96"/>
      <c r="UWY96" s="96"/>
      <c r="UWZ96" s="96"/>
      <c r="UXA96" s="96"/>
      <c r="UXB96" s="96"/>
      <c r="UXC96" s="96"/>
      <c r="UXD96" s="96"/>
      <c r="UXE96" s="96"/>
      <c r="UXF96" s="96"/>
      <c r="UXG96" s="96"/>
      <c r="UXH96" s="96"/>
      <c r="UXI96" s="96"/>
      <c r="UXJ96" s="96"/>
      <c r="UXK96" s="96"/>
      <c r="UXL96" s="96"/>
      <c r="UXM96" s="96"/>
      <c r="UXN96" s="96"/>
      <c r="UXO96" s="96"/>
      <c r="UXP96" s="96"/>
      <c r="UXQ96" s="96"/>
      <c r="UXR96" s="96"/>
      <c r="UXS96" s="96"/>
      <c r="UXT96" s="96"/>
      <c r="UXU96" s="96"/>
      <c r="UXV96" s="96"/>
      <c r="UXW96" s="96"/>
      <c r="UXX96" s="96"/>
      <c r="UXY96" s="96"/>
      <c r="UXZ96" s="96"/>
      <c r="UYA96" s="96"/>
      <c r="UYB96" s="96"/>
      <c r="UYC96" s="96"/>
      <c r="UYD96" s="96"/>
      <c r="UYE96" s="96"/>
      <c r="UYF96" s="96"/>
      <c r="UYG96" s="96"/>
      <c r="UYH96" s="96"/>
      <c r="UYI96" s="96"/>
      <c r="UYJ96" s="96"/>
      <c r="UYK96" s="96"/>
      <c r="UYL96" s="96"/>
      <c r="UYM96" s="96"/>
      <c r="UYN96" s="96"/>
      <c r="UYO96" s="96"/>
      <c r="UYP96" s="96"/>
      <c r="UYQ96" s="96"/>
      <c r="UYR96" s="96"/>
      <c r="UYS96" s="96"/>
      <c r="UYT96" s="96"/>
      <c r="UYU96" s="96"/>
      <c r="UYV96" s="96"/>
      <c r="UYW96" s="96"/>
      <c r="UYX96" s="96"/>
      <c r="UYY96" s="96"/>
      <c r="UYZ96" s="96"/>
      <c r="UZA96" s="96"/>
      <c r="UZB96" s="96"/>
      <c r="UZC96" s="96"/>
      <c r="UZD96" s="96"/>
      <c r="UZE96" s="96"/>
      <c r="UZF96" s="96"/>
      <c r="UZG96" s="96"/>
      <c r="UZH96" s="96"/>
      <c r="UZI96" s="96"/>
      <c r="UZJ96" s="96"/>
      <c r="UZK96" s="96"/>
      <c r="UZL96" s="96"/>
      <c r="UZM96" s="96"/>
      <c r="UZN96" s="96"/>
      <c r="UZO96" s="96"/>
      <c r="UZP96" s="96"/>
      <c r="UZQ96" s="96"/>
      <c r="UZR96" s="96"/>
      <c r="UZS96" s="96"/>
      <c r="UZT96" s="96"/>
      <c r="UZU96" s="96"/>
      <c r="UZV96" s="96"/>
      <c r="UZW96" s="96"/>
      <c r="UZX96" s="96"/>
      <c r="UZY96" s="96"/>
      <c r="UZZ96" s="96"/>
      <c r="VAA96" s="96"/>
      <c r="VAB96" s="96"/>
      <c r="VAC96" s="96"/>
      <c r="VAD96" s="96"/>
      <c r="VAE96" s="96"/>
      <c r="VAF96" s="96"/>
      <c r="VAG96" s="96"/>
      <c r="VAH96" s="96"/>
      <c r="VAI96" s="96"/>
      <c r="VAJ96" s="96"/>
      <c r="VAK96" s="96"/>
      <c r="VAL96" s="96"/>
      <c r="VAM96" s="96"/>
      <c r="VAN96" s="96"/>
      <c r="VAO96" s="96"/>
      <c r="VAP96" s="96"/>
      <c r="VAQ96" s="96"/>
      <c r="VAR96" s="96"/>
      <c r="VAS96" s="96"/>
      <c r="VAT96" s="96"/>
      <c r="VAU96" s="96"/>
      <c r="VAV96" s="96"/>
      <c r="VAW96" s="96"/>
      <c r="VAX96" s="96"/>
      <c r="VAY96" s="96"/>
      <c r="VAZ96" s="96"/>
      <c r="VBA96" s="96"/>
      <c r="VBB96" s="96"/>
      <c r="VBC96" s="96"/>
      <c r="VBD96" s="96"/>
      <c r="VBE96" s="96"/>
      <c r="VBF96" s="96"/>
      <c r="VBG96" s="96"/>
      <c r="VBH96" s="96"/>
      <c r="VBI96" s="96"/>
      <c r="VBJ96" s="96"/>
      <c r="VBK96" s="96"/>
      <c r="VBL96" s="96"/>
      <c r="VBM96" s="96"/>
      <c r="VBN96" s="96"/>
      <c r="VBO96" s="96"/>
      <c r="VBP96" s="96"/>
      <c r="VBQ96" s="96"/>
      <c r="VBR96" s="96"/>
      <c r="VBS96" s="96"/>
      <c r="VBT96" s="96"/>
      <c r="VBU96" s="96"/>
      <c r="VBV96" s="96"/>
      <c r="VBW96" s="96"/>
      <c r="VBX96" s="96"/>
      <c r="VBY96" s="96"/>
      <c r="VBZ96" s="96"/>
      <c r="VCA96" s="96"/>
      <c r="VCB96" s="96"/>
      <c r="VCC96" s="96"/>
      <c r="VCD96" s="96"/>
      <c r="VCE96" s="96"/>
      <c r="VCF96" s="96"/>
      <c r="VCG96" s="96"/>
      <c r="VCH96" s="96"/>
      <c r="VCI96" s="96"/>
      <c r="VCJ96" s="96"/>
      <c r="VCK96" s="96"/>
      <c r="VCL96" s="96"/>
      <c r="VCM96" s="96"/>
      <c r="VCN96" s="96"/>
      <c r="VCO96" s="96"/>
      <c r="VCP96" s="96"/>
      <c r="VCQ96" s="96"/>
      <c r="VCR96" s="96"/>
      <c r="VCS96" s="96"/>
      <c r="VCT96" s="96"/>
      <c r="VCU96" s="96"/>
      <c r="VCV96" s="96"/>
      <c r="VCW96" s="96"/>
      <c r="VCX96" s="96"/>
      <c r="VCY96" s="96"/>
      <c r="VCZ96" s="96"/>
      <c r="VDA96" s="96"/>
      <c r="VDB96" s="96"/>
      <c r="VDC96" s="96"/>
      <c r="VDD96" s="96"/>
      <c r="VDE96" s="96"/>
      <c r="VDF96" s="96"/>
      <c r="VDG96" s="96"/>
      <c r="VDH96" s="96"/>
      <c r="VDI96" s="96"/>
      <c r="VDJ96" s="96"/>
      <c r="VDK96" s="96"/>
      <c r="VDL96" s="96"/>
      <c r="VDM96" s="96"/>
      <c r="VDN96" s="96"/>
      <c r="VDO96" s="96"/>
      <c r="VDP96" s="96"/>
      <c r="VDQ96" s="96"/>
      <c r="VDR96" s="96"/>
      <c r="VDS96" s="96"/>
      <c r="VDT96" s="96"/>
      <c r="VDU96" s="96"/>
      <c r="VDV96" s="96"/>
      <c r="VDW96" s="96"/>
      <c r="VDX96" s="96"/>
      <c r="VDY96" s="96"/>
      <c r="VDZ96" s="96"/>
      <c r="VEA96" s="96"/>
      <c r="VEB96" s="96"/>
      <c r="VEC96" s="96"/>
      <c r="VED96" s="96"/>
      <c r="VEE96" s="96"/>
      <c r="VEF96" s="96"/>
      <c r="VEG96" s="96"/>
      <c r="VEH96" s="96"/>
      <c r="VEI96" s="96"/>
      <c r="VEJ96" s="96"/>
      <c r="VEK96" s="96"/>
      <c r="VEL96" s="96"/>
      <c r="VEM96" s="96"/>
      <c r="VEN96" s="96"/>
      <c r="VEO96" s="96"/>
      <c r="VEP96" s="96"/>
      <c r="VEQ96" s="96"/>
      <c r="VER96" s="96"/>
      <c r="VES96" s="96"/>
      <c r="VET96" s="96"/>
      <c r="VEU96" s="96"/>
      <c r="VEV96" s="96"/>
      <c r="VEW96" s="96"/>
      <c r="VEX96" s="96"/>
      <c r="VEY96" s="96"/>
      <c r="VEZ96" s="96"/>
      <c r="VFA96" s="96"/>
      <c r="VFB96" s="96"/>
      <c r="VFC96" s="96"/>
      <c r="VFD96" s="96"/>
      <c r="VFE96" s="96"/>
      <c r="VFF96" s="96"/>
      <c r="VFG96" s="96"/>
      <c r="VFH96" s="96"/>
      <c r="VFI96" s="96"/>
      <c r="VFJ96" s="96"/>
      <c r="VFK96" s="96"/>
      <c r="VFL96" s="96"/>
      <c r="VFM96" s="96"/>
      <c r="VFN96" s="96"/>
      <c r="VFO96" s="96"/>
      <c r="VFP96" s="96"/>
      <c r="VFQ96" s="96"/>
      <c r="VFR96" s="96"/>
      <c r="VFS96" s="96"/>
      <c r="VFT96" s="96"/>
      <c r="VFU96" s="96"/>
      <c r="VFV96" s="96"/>
      <c r="VFW96" s="96"/>
      <c r="VFX96" s="96"/>
      <c r="VFY96" s="96"/>
      <c r="VFZ96" s="96"/>
      <c r="VGA96" s="96"/>
      <c r="VGB96" s="96"/>
      <c r="VGC96" s="96"/>
      <c r="VGD96" s="96"/>
      <c r="VGE96" s="96"/>
      <c r="VGF96" s="96"/>
      <c r="VGG96" s="96"/>
      <c r="VGH96" s="96"/>
      <c r="VGI96" s="96"/>
      <c r="VGJ96" s="96"/>
      <c r="VGK96" s="96"/>
      <c r="VGL96" s="96"/>
      <c r="VGM96" s="96"/>
      <c r="VGN96" s="96"/>
      <c r="VGO96" s="96"/>
      <c r="VGP96" s="96"/>
      <c r="VGQ96" s="96"/>
      <c r="VGR96" s="96"/>
      <c r="VGS96" s="96"/>
      <c r="VGT96" s="96"/>
      <c r="VGU96" s="96"/>
      <c r="VGV96" s="96"/>
      <c r="VGW96" s="96"/>
      <c r="VGX96" s="96"/>
      <c r="VGY96" s="96"/>
      <c r="VGZ96" s="96"/>
      <c r="VHA96" s="96"/>
      <c r="VHB96" s="96"/>
      <c r="VHC96" s="96"/>
      <c r="VHD96" s="96"/>
      <c r="VHE96" s="96"/>
      <c r="VHF96" s="96"/>
      <c r="VHG96" s="96"/>
      <c r="VHH96" s="96"/>
      <c r="VHI96" s="96"/>
      <c r="VHJ96" s="96"/>
      <c r="VHK96" s="96"/>
      <c r="VHL96" s="96"/>
      <c r="VHM96" s="96"/>
      <c r="VHN96" s="96"/>
      <c r="VHO96" s="96"/>
      <c r="VHP96" s="96"/>
      <c r="VHQ96" s="96"/>
      <c r="VHR96" s="96"/>
      <c r="VHS96" s="96"/>
      <c r="VHT96" s="96"/>
      <c r="VHU96" s="96"/>
      <c r="VHV96" s="96"/>
      <c r="VHW96" s="96"/>
      <c r="VHX96" s="96"/>
      <c r="VHY96" s="96"/>
      <c r="VHZ96" s="96"/>
      <c r="VIA96" s="96"/>
      <c r="VIB96" s="96"/>
      <c r="VIC96" s="96"/>
      <c r="VID96" s="96"/>
      <c r="VIE96" s="96"/>
      <c r="VIF96" s="96"/>
      <c r="VIG96" s="96"/>
      <c r="VIH96" s="96"/>
      <c r="VII96" s="96"/>
      <c r="VIJ96" s="96"/>
      <c r="VIK96" s="96"/>
      <c r="VIL96" s="96"/>
      <c r="VIM96" s="96"/>
      <c r="VIN96" s="96"/>
      <c r="VIO96" s="96"/>
      <c r="VIP96" s="96"/>
      <c r="VIQ96" s="96"/>
      <c r="VIR96" s="96"/>
      <c r="VIS96" s="96"/>
      <c r="VIT96" s="96"/>
      <c r="VIU96" s="96"/>
      <c r="VIV96" s="96"/>
      <c r="VIW96" s="96"/>
      <c r="VIX96" s="96"/>
      <c r="VIY96" s="96"/>
      <c r="VIZ96" s="96"/>
      <c r="VJA96" s="96"/>
      <c r="VJB96" s="96"/>
      <c r="VJC96" s="96"/>
      <c r="VJD96" s="96"/>
      <c r="VJE96" s="96"/>
      <c r="VJF96" s="96"/>
      <c r="VJG96" s="96"/>
      <c r="VJH96" s="96"/>
      <c r="VJI96" s="96"/>
      <c r="VJJ96" s="96"/>
      <c r="VJK96" s="96"/>
      <c r="VJL96" s="96"/>
      <c r="VJM96" s="96"/>
      <c r="VJN96" s="96"/>
      <c r="VJO96" s="96"/>
      <c r="VJP96" s="96"/>
      <c r="VJQ96" s="96"/>
      <c r="VJR96" s="96"/>
      <c r="VJS96" s="96"/>
      <c r="VJT96" s="96"/>
      <c r="VJU96" s="96"/>
      <c r="VJV96" s="96"/>
      <c r="VJW96" s="96"/>
      <c r="VJX96" s="96"/>
      <c r="VJY96" s="96"/>
      <c r="VJZ96" s="96"/>
      <c r="VKA96" s="96"/>
      <c r="VKB96" s="96"/>
      <c r="VKC96" s="96"/>
      <c r="VKD96" s="96"/>
      <c r="VKE96" s="96"/>
      <c r="VKF96" s="96"/>
      <c r="VKG96" s="96"/>
      <c r="VKH96" s="96"/>
      <c r="VKI96" s="96"/>
      <c r="VKJ96" s="96"/>
      <c r="VKK96" s="96"/>
      <c r="VKL96" s="96"/>
      <c r="VKM96" s="96"/>
      <c r="VKN96" s="96"/>
      <c r="VKO96" s="96"/>
      <c r="VKP96" s="96"/>
      <c r="VKQ96" s="96"/>
      <c r="VKR96" s="96"/>
      <c r="VKS96" s="96"/>
      <c r="VKT96" s="96"/>
      <c r="VKU96" s="96"/>
      <c r="VKV96" s="96"/>
      <c r="VKW96" s="96"/>
      <c r="VKX96" s="96"/>
      <c r="VKY96" s="96"/>
      <c r="VKZ96" s="96"/>
      <c r="VLA96" s="96"/>
      <c r="VLB96" s="96"/>
      <c r="VLC96" s="96"/>
      <c r="VLD96" s="96"/>
      <c r="VLE96" s="96"/>
      <c r="VLF96" s="96"/>
      <c r="VLG96" s="96"/>
      <c r="VLH96" s="96"/>
      <c r="VLI96" s="96"/>
      <c r="VLJ96" s="96"/>
      <c r="VLK96" s="96"/>
      <c r="VLL96" s="96"/>
      <c r="VLM96" s="96"/>
      <c r="VLN96" s="96"/>
      <c r="VLO96" s="96"/>
      <c r="VLP96" s="96"/>
      <c r="VLQ96" s="96"/>
      <c r="VLR96" s="96"/>
      <c r="VLS96" s="96"/>
      <c r="VLT96" s="96"/>
      <c r="VLU96" s="96"/>
      <c r="VLV96" s="96"/>
      <c r="VLW96" s="96"/>
      <c r="VLX96" s="96"/>
      <c r="VLY96" s="96"/>
      <c r="VLZ96" s="96"/>
      <c r="VMA96" s="96"/>
      <c r="VMB96" s="96"/>
      <c r="VMC96" s="96"/>
      <c r="VMD96" s="96"/>
      <c r="VME96" s="96"/>
      <c r="VMF96" s="96"/>
      <c r="VMG96" s="96"/>
      <c r="VMH96" s="96"/>
      <c r="VMI96" s="96"/>
      <c r="VMJ96" s="96"/>
      <c r="VMK96" s="96"/>
      <c r="VML96" s="96"/>
      <c r="VMM96" s="96"/>
      <c r="VMN96" s="96"/>
      <c r="VMO96" s="96"/>
      <c r="VMP96" s="96"/>
      <c r="VMQ96" s="96"/>
      <c r="VMR96" s="96"/>
      <c r="VMS96" s="96"/>
      <c r="VMT96" s="96"/>
      <c r="VMU96" s="96"/>
      <c r="VMV96" s="96"/>
      <c r="VMW96" s="96"/>
      <c r="VMX96" s="96"/>
      <c r="VMY96" s="96"/>
      <c r="VMZ96" s="96"/>
      <c r="VNA96" s="96"/>
      <c r="VNB96" s="96"/>
      <c r="VNC96" s="96"/>
      <c r="VND96" s="96"/>
      <c r="VNE96" s="96"/>
      <c r="VNF96" s="96"/>
      <c r="VNG96" s="96"/>
      <c r="VNH96" s="96"/>
      <c r="VNI96" s="96"/>
      <c r="VNJ96" s="96"/>
      <c r="VNK96" s="96"/>
      <c r="VNL96" s="96"/>
      <c r="VNM96" s="96"/>
      <c r="VNN96" s="96"/>
      <c r="VNO96" s="96"/>
      <c r="VNP96" s="96"/>
      <c r="VNQ96" s="96"/>
      <c r="VNR96" s="96"/>
      <c r="VNS96" s="96"/>
      <c r="VNT96" s="96"/>
      <c r="VNU96" s="96"/>
      <c r="VNV96" s="96"/>
      <c r="VNW96" s="96"/>
      <c r="VNX96" s="96"/>
      <c r="VNY96" s="96"/>
      <c r="VNZ96" s="96"/>
      <c r="VOA96" s="96"/>
      <c r="VOB96" s="96"/>
      <c r="VOC96" s="96"/>
      <c r="VOD96" s="96"/>
      <c r="VOE96" s="96"/>
      <c r="VOF96" s="96"/>
      <c r="VOG96" s="96"/>
      <c r="VOH96" s="96"/>
      <c r="VOI96" s="96"/>
      <c r="VOJ96" s="96"/>
      <c r="VOK96" s="96"/>
      <c r="VOL96" s="96"/>
      <c r="VOM96" s="96"/>
      <c r="VON96" s="96"/>
      <c r="VOO96" s="96"/>
      <c r="VOP96" s="96"/>
      <c r="VOQ96" s="96"/>
      <c r="VOR96" s="96"/>
      <c r="VOS96" s="96"/>
      <c r="VOT96" s="96"/>
      <c r="VOU96" s="96"/>
      <c r="VOV96" s="96"/>
      <c r="VOW96" s="96"/>
      <c r="VOX96" s="96"/>
      <c r="VOY96" s="96"/>
      <c r="VOZ96" s="96"/>
      <c r="VPA96" s="96"/>
      <c r="VPB96" s="96"/>
      <c r="VPC96" s="96"/>
      <c r="VPD96" s="96"/>
      <c r="VPE96" s="96"/>
      <c r="VPF96" s="96"/>
      <c r="VPG96" s="96"/>
      <c r="VPH96" s="96"/>
      <c r="VPI96" s="96"/>
      <c r="VPJ96" s="96"/>
      <c r="VPK96" s="96"/>
      <c r="VPL96" s="96"/>
      <c r="VPM96" s="96"/>
      <c r="VPN96" s="96"/>
      <c r="VPO96" s="96"/>
      <c r="VPP96" s="96"/>
      <c r="VPQ96" s="96"/>
      <c r="VPR96" s="96"/>
      <c r="VPS96" s="96"/>
      <c r="VPT96" s="96"/>
      <c r="VPU96" s="96"/>
      <c r="VPV96" s="96"/>
      <c r="VPW96" s="96"/>
      <c r="VPX96" s="96"/>
      <c r="VPY96" s="96"/>
      <c r="VPZ96" s="96"/>
      <c r="VQA96" s="96"/>
      <c r="VQB96" s="96"/>
      <c r="VQC96" s="96"/>
      <c r="VQD96" s="96"/>
      <c r="VQE96" s="96"/>
      <c r="VQF96" s="96"/>
      <c r="VQG96" s="96"/>
      <c r="VQH96" s="96"/>
      <c r="VQI96" s="96"/>
      <c r="VQJ96" s="96"/>
      <c r="VQK96" s="96"/>
      <c r="VQL96" s="96"/>
      <c r="VQM96" s="96"/>
      <c r="VQN96" s="96"/>
      <c r="VQO96" s="96"/>
      <c r="VQP96" s="96"/>
      <c r="VQQ96" s="96"/>
      <c r="VQR96" s="96"/>
      <c r="VQS96" s="96"/>
      <c r="VQT96" s="96"/>
      <c r="VQU96" s="96"/>
      <c r="VQV96" s="96"/>
      <c r="VQW96" s="96"/>
      <c r="VQX96" s="96"/>
      <c r="VQY96" s="96"/>
      <c r="VQZ96" s="96"/>
      <c r="VRA96" s="96"/>
      <c r="VRB96" s="96"/>
      <c r="VRC96" s="96"/>
      <c r="VRD96" s="96"/>
      <c r="VRE96" s="96"/>
      <c r="VRF96" s="96"/>
      <c r="VRG96" s="96"/>
      <c r="VRH96" s="96"/>
      <c r="VRI96" s="96"/>
      <c r="VRJ96" s="96"/>
      <c r="VRK96" s="96"/>
      <c r="VRL96" s="96"/>
      <c r="VRM96" s="96"/>
      <c r="VRN96" s="96"/>
      <c r="VRO96" s="96"/>
      <c r="VRP96" s="96"/>
      <c r="VRQ96" s="96"/>
      <c r="VRR96" s="96"/>
      <c r="VRS96" s="96"/>
      <c r="VRT96" s="96"/>
      <c r="VRU96" s="96"/>
      <c r="VRV96" s="96"/>
      <c r="VRW96" s="96"/>
      <c r="VRX96" s="96"/>
      <c r="VRY96" s="96"/>
      <c r="VRZ96" s="96"/>
      <c r="VSA96" s="96"/>
      <c r="VSB96" s="96"/>
      <c r="VSC96" s="96"/>
      <c r="VSD96" s="96"/>
      <c r="VSE96" s="96"/>
      <c r="VSF96" s="96"/>
      <c r="VSG96" s="96"/>
      <c r="VSH96" s="96"/>
      <c r="VSI96" s="96"/>
      <c r="VSJ96" s="96"/>
      <c r="VSK96" s="96"/>
      <c r="VSL96" s="96"/>
      <c r="VSM96" s="96"/>
      <c r="VSN96" s="96"/>
      <c r="VSO96" s="96"/>
      <c r="VSP96" s="96"/>
      <c r="VSQ96" s="96"/>
      <c r="VSR96" s="96"/>
      <c r="VSS96" s="96"/>
      <c r="VST96" s="96"/>
      <c r="VSU96" s="96"/>
      <c r="VSV96" s="96"/>
      <c r="VSW96" s="96"/>
      <c r="VSX96" s="96"/>
      <c r="VSY96" s="96"/>
      <c r="VSZ96" s="96"/>
      <c r="VTA96" s="96"/>
      <c r="VTB96" s="96"/>
      <c r="VTC96" s="96"/>
      <c r="VTD96" s="96"/>
      <c r="VTE96" s="96"/>
      <c r="VTF96" s="96"/>
      <c r="VTG96" s="96"/>
      <c r="VTH96" s="96"/>
      <c r="VTI96" s="96"/>
      <c r="VTJ96" s="96"/>
      <c r="VTK96" s="96"/>
      <c r="VTL96" s="96"/>
      <c r="VTM96" s="96"/>
      <c r="VTN96" s="96"/>
      <c r="VTO96" s="96"/>
      <c r="VTP96" s="96"/>
      <c r="VTQ96" s="96"/>
      <c r="VTR96" s="96"/>
      <c r="VTS96" s="96"/>
      <c r="VTT96" s="96"/>
      <c r="VTU96" s="96"/>
      <c r="VTV96" s="96"/>
      <c r="VTW96" s="96"/>
      <c r="VTX96" s="96"/>
      <c r="VTY96" s="96"/>
      <c r="VTZ96" s="96"/>
      <c r="VUA96" s="96"/>
      <c r="VUB96" s="96"/>
      <c r="VUC96" s="96"/>
      <c r="VUD96" s="96"/>
      <c r="VUE96" s="96"/>
      <c r="VUF96" s="96"/>
      <c r="VUG96" s="96"/>
      <c r="VUH96" s="96"/>
      <c r="VUI96" s="96"/>
      <c r="VUJ96" s="96"/>
      <c r="VUK96" s="96"/>
      <c r="VUL96" s="96"/>
      <c r="VUM96" s="96"/>
      <c r="VUN96" s="96"/>
      <c r="VUO96" s="96"/>
      <c r="VUP96" s="96"/>
      <c r="VUQ96" s="96"/>
      <c r="VUR96" s="96"/>
      <c r="VUS96" s="96"/>
      <c r="VUT96" s="96"/>
      <c r="VUU96" s="96"/>
      <c r="VUV96" s="96"/>
      <c r="VUW96" s="96"/>
      <c r="VUX96" s="96"/>
      <c r="VUY96" s="96"/>
      <c r="VUZ96" s="96"/>
      <c r="VVA96" s="96"/>
      <c r="VVB96" s="96"/>
      <c r="VVC96" s="96"/>
      <c r="VVD96" s="96"/>
      <c r="VVE96" s="96"/>
      <c r="VVF96" s="96"/>
      <c r="VVG96" s="96"/>
      <c r="VVH96" s="96"/>
      <c r="VVI96" s="96"/>
      <c r="VVJ96" s="96"/>
      <c r="VVK96" s="96"/>
      <c r="VVL96" s="96"/>
      <c r="VVM96" s="96"/>
      <c r="VVN96" s="96"/>
      <c r="VVO96" s="96"/>
      <c r="VVP96" s="96"/>
      <c r="VVQ96" s="96"/>
      <c r="VVR96" s="96"/>
      <c r="VVS96" s="96"/>
      <c r="VVT96" s="96"/>
      <c r="VVU96" s="96"/>
      <c r="VVV96" s="96"/>
      <c r="VVW96" s="96"/>
      <c r="VVX96" s="96"/>
      <c r="VVY96" s="96"/>
      <c r="VVZ96" s="96"/>
      <c r="VWA96" s="96"/>
      <c r="VWB96" s="96"/>
      <c r="VWC96" s="96"/>
      <c r="VWD96" s="96"/>
      <c r="VWE96" s="96"/>
      <c r="VWF96" s="96"/>
      <c r="VWG96" s="96"/>
      <c r="VWH96" s="96"/>
      <c r="VWI96" s="96"/>
      <c r="VWJ96" s="96"/>
      <c r="VWK96" s="96"/>
      <c r="VWL96" s="96"/>
      <c r="VWM96" s="96"/>
      <c r="VWN96" s="96"/>
      <c r="VWO96" s="96"/>
      <c r="VWP96" s="96"/>
      <c r="VWQ96" s="96"/>
      <c r="VWR96" s="96"/>
      <c r="VWS96" s="96"/>
      <c r="VWT96" s="96"/>
      <c r="VWU96" s="96"/>
      <c r="VWV96" s="96"/>
      <c r="VWW96" s="96"/>
      <c r="VWX96" s="96"/>
      <c r="VWY96" s="96"/>
      <c r="VWZ96" s="96"/>
      <c r="VXA96" s="96"/>
      <c r="VXB96" s="96"/>
      <c r="VXC96" s="96"/>
      <c r="VXD96" s="96"/>
      <c r="VXE96" s="96"/>
      <c r="VXF96" s="96"/>
      <c r="VXG96" s="96"/>
      <c r="VXH96" s="96"/>
      <c r="VXI96" s="96"/>
      <c r="VXJ96" s="96"/>
      <c r="VXK96" s="96"/>
      <c r="VXL96" s="96"/>
      <c r="VXM96" s="96"/>
      <c r="VXN96" s="96"/>
      <c r="VXO96" s="96"/>
      <c r="VXP96" s="96"/>
      <c r="VXQ96" s="96"/>
      <c r="VXR96" s="96"/>
      <c r="VXS96" s="96"/>
      <c r="VXT96" s="96"/>
      <c r="VXU96" s="96"/>
      <c r="VXV96" s="96"/>
      <c r="VXW96" s="96"/>
      <c r="VXX96" s="96"/>
      <c r="VXY96" s="96"/>
      <c r="VXZ96" s="96"/>
      <c r="VYA96" s="96"/>
      <c r="VYB96" s="96"/>
      <c r="VYC96" s="96"/>
      <c r="VYD96" s="96"/>
      <c r="VYE96" s="96"/>
      <c r="VYF96" s="96"/>
      <c r="VYG96" s="96"/>
      <c r="VYH96" s="96"/>
      <c r="VYI96" s="96"/>
      <c r="VYJ96" s="96"/>
      <c r="VYK96" s="96"/>
      <c r="VYL96" s="96"/>
      <c r="VYM96" s="96"/>
      <c r="VYN96" s="96"/>
      <c r="VYO96" s="96"/>
      <c r="VYP96" s="96"/>
      <c r="VYQ96" s="96"/>
      <c r="VYR96" s="96"/>
      <c r="VYS96" s="96"/>
      <c r="VYT96" s="96"/>
      <c r="VYU96" s="96"/>
      <c r="VYV96" s="96"/>
      <c r="VYW96" s="96"/>
      <c r="VYX96" s="96"/>
      <c r="VYY96" s="96"/>
      <c r="VYZ96" s="96"/>
      <c r="VZA96" s="96"/>
      <c r="VZB96" s="96"/>
      <c r="VZC96" s="96"/>
      <c r="VZD96" s="96"/>
      <c r="VZE96" s="96"/>
      <c r="VZF96" s="96"/>
      <c r="VZG96" s="96"/>
      <c r="VZH96" s="96"/>
      <c r="VZI96" s="96"/>
      <c r="VZJ96" s="96"/>
      <c r="VZK96" s="96"/>
      <c r="VZL96" s="96"/>
      <c r="VZM96" s="96"/>
      <c r="VZN96" s="96"/>
      <c r="VZO96" s="96"/>
      <c r="VZP96" s="96"/>
      <c r="VZQ96" s="96"/>
      <c r="VZR96" s="96"/>
      <c r="VZS96" s="96"/>
      <c r="VZT96" s="96"/>
      <c r="VZU96" s="96"/>
      <c r="VZV96" s="96"/>
      <c r="VZW96" s="96"/>
      <c r="VZX96" s="96"/>
      <c r="VZY96" s="96"/>
      <c r="VZZ96" s="96"/>
      <c r="WAA96" s="96"/>
      <c r="WAB96" s="96"/>
      <c r="WAC96" s="96"/>
      <c r="WAD96" s="96"/>
      <c r="WAE96" s="96"/>
      <c r="WAF96" s="96"/>
      <c r="WAG96" s="96"/>
      <c r="WAH96" s="96"/>
      <c r="WAI96" s="96"/>
      <c r="WAJ96" s="96"/>
      <c r="WAK96" s="96"/>
      <c r="WAL96" s="96"/>
      <c r="WAM96" s="96"/>
      <c r="WAN96" s="96"/>
      <c r="WAO96" s="96"/>
      <c r="WAP96" s="96"/>
      <c r="WAQ96" s="96"/>
      <c r="WAR96" s="96"/>
      <c r="WAS96" s="96"/>
      <c r="WAT96" s="96"/>
      <c r="WAU96" s="96"/>
      <c r="WAV96" s="96"/>
      <c r="WAW96" s="96"/>
      <c r="WAX96" s="96"/>
      <c r="WAY96" s="96"/>
      <c r="WAZ96" s="96"/>
      <c r="WBA96" s="96"/>
      <c r="WBB96" s="96"/>
      <c r="WBC96" s="96"/>
      <c r="WBD96" s="96"/>
      <c r="WBE96" s="96"/>
      <c r="WBF96" s="96"/>
      <c r="WBG96" s="96"/>
      <c r="WBH96" s="96"/>
      <c r="WBI96" s="96"/>
      <c r="WBJ96" s="96"/>
      <c r="WBK96" s="96"/>
      <c r="WBL96" s="96"/>
      <c r="WBM96" s="96"/>
      <c r="WBN96" s="96"/>
      <c r="WBO96" s="96"/>
      <c r="WBP96" s="96"/>
      <c r="WBQ96" s="96"/>
      <c r="WBR96" s="96"/>
      <c r="WBS96" s="96"/>
      <c r="WBT96" s="96"/>
      <c r="WBU96" s="96"/>
      <c r="WBV96" s="96"/>
      <c r="WBW96" s="96"/>
      <c r="WBX96" s="96"/>
      <c r="WBY96" s="96"/>
      <c r="WBZ96" s="96"/>
      <c r="WCA96" s="96"/>
      <c r="WCB96" s="96"/>
      <c r="WCC96" s="96"/>
      <c r="WCD96" s="96"/>
      <c r="WCE96" s="96"/>
      <c r="WCF96" s="96"/>
      <c r="WCG96" s="96"/>
      <c r="WCH96" s="96"/>
      <c r="WCI96" s="96"/>
      <c r="WCJ96" s="96"/>
      <c r="WCK96" s="96"/>
      <c r="WCL96" s="96"/>
      <c r="WCM96" s="96"/>
      <c r="WCN96" s="96"/>
      <c r="WCO96" s="96"/>
      <c r="WCP96" s="96"/>
      <c r="WCQ96" s="96"/>
      <c r="WCR96" s="96"/>
      <c r="WCS96" s="96"/>
      <c r="WCT96" s="96"/>
      <c r="WCU96" s="96"/>
      <c r="WCV96" s="96"/>
      <c r="WCW96" s="96"/>
      <c r="WCX96" s="96"/>
      <c r="WCY96" s="96"/>
      <c r="WCZ96" s="96"/>
      <c r="WDA96" s="96"/>
      <c r="WDB96" s="96"/>
      <c r="WDC96" s="96"/>
      <c r="WDD96" s="96"/>
      <c r="WDE96" s="96"/>
      <c r="WDF96" s="96"/>
      <c r="WDG96" s="96"/>
      <c r="WDH96" s="96"/>
      <c r="WDI96" s="96"/>
      <c r="WDJ96" s="96"/>
      <c r="WDK96" s="96"/>
      <c r="WDL96" s="96"/>
      <c r="WDM96" s="96"/>
      <c r="WDN96" s="96"/>
      <c r="WDO96" s="96"/>
      <c r="WDP96" s="96"/>
      <c r="WDQ96" s="96"/>
      <c r="WDR96" s="96"/>
      <c r="WDS96" s="96"/>
      <c r="WDT96" s="96"/>
      <c r="WDU96" s="96"/>
      <c r="WDV96" s="96"/>
      <c r="WDW96" s="96"/>
      <c r="WDX96" s="96"/>
      <c r="WDY96" s="96"/>
      <c r="WDZ96" s="96"/>
      <c r="WEA96" s="96"/>
      <c r="WEB96" s="96"/>
      <c r="WEC96" s="96"/>
      <c r="WED96" s="96"/>
      <c r="WEE96" s="96"/>
      <c r="WEF96" s="96"/>
      <c r="WEG96" s="96"/>
      <c r="WEH96" s="96"/>
      <c r="WEI96" s="96"/>
      <c r="WEJ96" s="96"/>
      <c r="WEK96" s="96"/>
      <c r="WEL96" s="96"/>
      <c r="WEM96" s="96"/>
      <c r="WEN96" s="96"/>
      <c r="WEO96" s="96"/>
      <c r="WEP96" s="96"/>
      <c r="WEQ96" s="96"/>
      <c r="WER96" s="96"/>
      <c r="WES96" s="96"/>
      <c r="WET96" s="96"/>
      <c r="WEU96" s="96"/>
      <c r="WEV96" s="96"/>
      <c r="WEW96" s="96"/>
      <c r="WEX96" s="96"/>
      <c r="WEY96" s="96"/>
      <c r="WEZ96" s="96"/>
      <c r="WFA96" s="96"/>
      <c r="WFB96" s="96"/>
      <c r="WFC96" s="96"/>
      <c r="WFD96" s="96"/>
      <c r="WFE96" s="96"/>
      <c r="WFF96" s="96"/>
      <c r="WFG96" s="96"/>
      <c r="WFH96" s="96"/>
      <c r="WFI96" s="96"/>
      <c r="WFJ96" s="96"/>
      <c r="WFK96" s="96"/>
      <c r="WFL96" s="96"/>
      <c r="WFM96" s="96"/>
      <c r="WFN96" s="96"/>
      <c r="WFO96" s="96"/>
      <c r="WFP96" s="96"/>
      <c r="WFQ96" s="96"/>
      <c r="WFR96" s="96"/>
      <c r="WFS96" s="96"/>
      <c r="WFT96" s="96"/>
      <c r="WFU96" s="96"/>
      <c r="WFV96" s="96"/>
      <c r="WFW96" s="96"/>
      <c r="WFX96" s="96"/>
      <c r="WFY96" s="96"/>
      <c r="WFZ96" s="96"/>
      <c r="WGA96" s="96"/>
      <c r="WGB96" s="96"/>
      <c r="WGC96" s="96"/>
      <c r="WGD96" s="96"/>
      <c r="WGE96" s="96"/>
      <c r="WGF96" s="96"/>
      <c r="WGG96" s="96"/>
      <c r="WGH96" s="96"/>
      <c r="WGI96" s="96"/>
      <c r="WGJ96" s="96"/>
      <c r="WGK96" s="96"/>
      <c r="WGL96" s="96"/>
      <c r="WGM96" s="96"/>
      <c r="WGN96" s="96"/>
      <c r="WGO96" s="96"/>
      <c r="WGP96" s="96"/>
      <c r="WGQ96" s="96"/>
      <c r="WGR96" s="96"/>
      <c r="WGS96" s="96"/>
      <c r="WGT96" s="96"/>
      <c r="WGU96" s="96"/>
      <c r="WGV96" s="96"/>
      <c r="WGW96" s="96"/>
      <c r="WGX96" s="96"/>
      <c r="WGY96" s="96"/>
      <c r="WGZ96" s="96"/>
      <c r="WHA96" s="96"/>
      <c r="WHB96" s="96"/>
      <c r="WHC96" s="96"/>
      <c r="WHD96" s="96"/>
      <c r="WHE96" s="96"/>
      <c r="WHF96" s="96"/>
      <c r="WHG96" s="96"/>
      <c r="WHH96" s="96"/>
      <c r="WHI96" s="96"/>
      <c r="WHJ96" s="96"/>
      <c r="WHK96" s="96"/>
      <c r="WHL96" s="96"/>
      <c r="WHM96" s="96"/>
      <c r="WHN96" s="96"/>
      <c r="WHO96" s="96"/>
      <c r="WHP96" s="96"/>
      <c r="WHQ96" s="96"/>
      <c r="WHR96" s="96"/>
      <c r="WHS96" s="96"/>
      <c r="WHT96" s="96"/>
      <c r="WHU96" s="96"/>
      <c r="WHV96" s="96"/>
      <c r="WHW96" s="96"/>
      <c r="WHX96" s="96"/>
      <c r="WHY96" s="96"/>
      <c r="WHZ96" s="96"/>
      <c r="WIA96" s="96"/>
      <c r="WIB96" s="96"/>
      <c r="WIC96" s="96"/>
      <c r="WID96" s="96"/>
      <c r="WIE96" s="96"/>
      <c r="WIF96" s="96"/>
      <c r="WIG96" s="96"/>
      <c r="WIH96" s="96"/>
      <c r="WII96" s="96"/>
      <c r="WIJ96" s="96"/>
      <c r="WIK96" s="96"/>
      <c r="WIL96" s="96"/>
      <c r="WIM96" s="96"/>
      <c r="WIN96" s="96"/>
      <c r="WIO96" s="96"/>
      <c r="WIP96" s="96"/>
      <c r="WIQ96" s="96"/>
      <c r="WIR96" s="96"/>
      <c r="WIS96" s="96"/>
      <c r="WIT96" s="96"/>
      <c r="WIU96" s="96"/>
      <c r="WIV96" s="96"/>
      <c r="WIW96" s="96"/>
      <c r="WIX96" s="96"/>
      <c r="WIY96" s="96"/>
      <c r="WIZ96" s="96"/>
      <c r="WJA96" s="96"/>
      <c r="WJB96" s="96"/>
      <c r="WJC96" s="96"/>
      <c r="WJD96" s="96"/>
      <c r="WJE96" s="96"/>
      <c r="WJF96" s="96"/>
      <c r="WJG96" s="96"/>
      <c r="WJH96" s="96"/>
      <c r="WJI96" s="96"/>
      <c r="WJJ96" s="96"/>
      <c r="WJK96" s="96"/>
      <c r="WJL96" s="96"/>
      <c r="WJM96" s="96"/>
      <c r="WJN96" s="96"/>
      <c r="WJO96" s="96"/>
      <c r="WJP96" s="96"/>
      <c r="WJQ96" s="96"/>
      <c r="WJR96" s="96"/>
      <c r="WJS96" s="96"/>
      <c r="WJT96" s="96"/>
      <c r="WJU96" s="96"/>
      <c r="WJV96" s="96"/>
      <c r="WJW96" s="96"/>
      <c r="WJX96" s="96"/>
      <c r="WJY96" s="96"/>
      <c r="WJZ96" s="96"/>
      <c r="WKA96" s="96"/>
      <c r="WKB96" s="96"/>
      <c r="WKC96" s="96"/>
      <c r="WKD96" s="96"/>
      <c r="WKE96" s="96"/>
      <c r="WKF96" s="96"/>
      <c r="WKG96" s="96"/>
      <c r="WKH96" s="96"/>
      <c r="WKI96" s="96"/>
      <c r="WKJ96" s="96"/>
      <c r="WKK96" s="96"/>
      <c r="WKL96" s="96"/>
      <c r="WKM96" s="96"/>
      <c r="WKN96" s="96"/>
      <c r="WKO96" s="96"/>
      <c r="WKP96" s="96"/>
      <c r="WKQ96" s="96"/>
      <c r="WKR96" s="96"/>
      <c r="WKS96" s="96"/>
      <c r="WKT96" s="96"/>
      <c r="WKU96" s="96"/>
      <c r="WKV96" s="96"/>
      <c r="WKW96" s="96"/>
      <c r="WKX96" s="96"/>
      <c r="WKY96" s="96"/>
      <c r="WKZ96" s="96"/>
      <c r="WLA96" s="96"/>
      <c r="WLB96" s="96"/>
      <c r="WLC96" s="96"/>
      <c r="WLD96" s="96"/>
      <c r="WLE96" s="96"/>
      <c r="WLF96" s="96"/>
      <c r="WLG96" s="96"/>
      <c r="WLH96" s="96"/>
      <c r="WLI96" s="96"/>
      <c r="WLJ96" s="96"/>
      <c r="WLK96" s="96"/>
      <c r="WLL96" s="96"/>
      <c r="WLM96" s="96"/>
      <c r="WLN96" s="96"/>
      <c r="WLO96" s="96"/>
      <c r="WLP96" s="96"/>
      <c r="WLQ96" s="96"/>
      <c r="WLR96" s="96"/>
      <c r="WLS96" s="96"/>
      <c r="WLT96" s="96"/>
      <c r="WLU96" s="96"/>
      <c r="WLV96" s="96"/>
      <c r="WLW96" s="96"/>
      <c r="WLX96" s="96"/>
      <c r="WLY96" s="96"/>
      <c r="WLZ96" s="96"/>
      <c r="WMA96" s="96"/>
      <c r="WMB96" s="96"/>
      <c r="WMC96" s="96"/>
      <c r="WMD96" s="96"/>
      <c r="WME96" s="96"/>
      <c r="WMF96" s="96"/>
      <c r="WMG96" s="96"/>
      <c r="WMH96" s="96"/>
      <c r="WMI96" s="96"/>
      <c r="WMJ96" s="96"/>
      <c r="WMK96" s="96"/>
      <c r="WML96" s="96"/>
      <c r="WMM96" s="96"/>
      <c r="WMN96" s="96"/>
      <c r="WMO96" s="96"/>
      <c r="WMP96" s="96"/>
      <c r="WMQ96" s="96"/>
      <c r="WMR96" s="96"/>
      <c r="WMS96" s="96"/>
      <c r="WMT96" s="96"/>
      <c r="WMU96" s="96"/>
      <c r="WMV96" s="96"/>
      <c r="WMW96" s="96"/>
      <c r="WMX96" s="96"/>
      <c r="WMY96" s="96"/>
      <c r="WMZ96" s="96"/>
      <c r="WNA96" s="96"/>
      <c r="WNB96" s="96"/>
      <c r="WNC96" s="96"/>
      <c r="WND96" s="96"/>
      <c r="WNE96" s="96"/>
      <c r="WNF96" s="96"/>
      <c r="WNG96" s="96"/>
      <c r="WNH96" s="96"/>
      <c r="WNI96" s="96"/>
      <c r="WNJ96" s="96"/>
      <c r="WNK96" s="96"/>
      <c r="WNL96" s="96"/>
      <c r="WNM96" s="96"/>
      <c r="WNN96" s="96"/>
      <c r="WNO96" s="96"/>
      <c r="WNP96" s="96"/>
      <c r="WNQ96" s="96"/>
      <c r="WNR96" s="96"/>
      <c r="WNS96" s="96"/>
      <c r="WNT96" s="96"/>
      <c r="WNU96" s="96"/>
      <c r="WNV96" s="96"/>
      <c r="WNW96" s="96"/>
      <c r="WNX96" s="96"/>
      <c r="WNY96" s="96"/>
      <c r="WNZ96" s="96"/>
      <c r="WOA96" s="96"/>
      <c r="WOB96" s="96"/>
      <c r="WOC96" s="96"/>
      <c r="WOD96" s="96"/>
      <c r="WOE96" s="96"/>
      <c r="WOF96" s="96"/>
      <c r="WOG96" s="96"/>
      <c r="WOH96" s="96"/>
      <c r="WOI96" s="96"/>
      <c r="WOJ96" s="96"/>
      <c r="WOK96" s="96"/>
      <c r="WOL96" s="96"/>
      <c r="WOM96" s="96"/>
      <c r="WON96" s="96"/>
      <c r="WOO96" s="96"/>
      <c r="WOP96" s="96"/>
      <c r="WOQ96" s="96"/>
      <c r="WOR96" s="96"/>
      <c r="WOS96" s="96"/>
      <c r="WOT96" s="96"/>
      <c r="WOU96" s="96"/>
      <c r="WOV96" s="96"/>
      <c r="WOW96" s="96"/>
      <c r="WOX96" s="96"/>
      <c r="WOY96" s="96"/>
      <c r="WOZ96" s="96"/>
      <c r="WPA96" s="96"/>
      <c r="WPB96" s="96"/>
      <c r="WPC96" s="96"/>
      <c r="WPD96" s="96"/>
      <c r="WPE96" s="96"/>
      <c r="WPF96" s="96"/>
      <c r="WPG96" s="96"/>
      <c r="WPH96" s="96"/>
      <c r="WPI96" s="96"/>
      <c r="WPJ96" s="96"/>
      <c r="WPK96" s="96"/>
      <c r="WPL96" s="96"/>
      <c r="WPM96" s="96"/>
      <c r="WPN96" s="96"/>
      <c r="WPO96" s="96"/>
      <c r="WPP96" s="96"/>
      <c r="WPQ96" s="96"/>
      <c r="WPR96" s="96"/>
      <c r="WPS96" s="96"/>
      <c r="WPT96" s="96"/>
      <c r="WPU96" s="96"/>
      <c r="WPV96" s="96"/>
      <c r="WPW96" s="96"/>
      <c r="WPX96" s="96"/>
      <c r="WPY96" s="96"/>
      <c r="WPZ96" s="96"/>
      <c r="WQA96" s="96"/>
      <c r="WQB96" s="96"/>
      <c r="WQC96" s="96"/>
      <c r="WQD96" s="96"/>
      <c r="WQE96" s="96"/>
      <c r="WQF96" s="96"/>
      <c r="WQG96" s="96"/>
      <c r="WQH96" s="96"/>
      <c r="WQI96" s="96"/>
      <c r="WQJ96" s="96"/>
      <c r="WQK96" s="96"/>
      <c r="WQL96" s="96"/>
      <c r="WQM96" s="96"/>
      <c r="WQN96" s="96"/>
      <c r="WQO96" s="96"/>
      <c r="WQP96" s="96"/>
      <c r="WQQ96" s="96"/>
      <c r="WQR96" s="96"/>
      <c r="WQS96" s="96"/>
      <c r="WQT96" s="96"/>
      <c r="WQU96" s="96"/>
      <c r="WQV96" s="96"/>
      <c r="WQW96" s="96"/>
      <c r="WQX96" s="96"/>
      <c r="WQY96" s="96"/>
      <c r="WQZ96" s="96"/>
      <c r="WRA96" s="96"/>
      <c r="WRB96" s="96"/>
      <c r="WRC96" s="96"/>
      <c r="WRD96" s="96"/>
      <c r="WRE96" s="96"/>
      <c r="WRF96" s="96"/>
      <c r="WRG96" s="96"/>
      <c r="WRH96" s="96"/>
      <c r="WRI96" s="96"/>
      <c r="WRJ96" s="96"/>
      <c r="WRK96" s="96"/>
      <c r="WRL96" s="96"/>
      <c r="WRM96" s="96"/>
      <c r="WRN96" s="96"/>
      <c r="WRO96" s="96"/>
      <c r="WRP96" s="96"/>
      <c r="WRQ96" s="96"/>
      <c r="WRR96" s="96"/>
      <c r="WRS96" s="96"/>
      <c r="WRT96" s="96"/>
      <c r="WRU96" s="96"/>
      <c r="WRV96" s="96"/>
      <c r="WRW96" s="96"/>
      <c r="WRX96" s="96"/>
      <c r="WRY96" s="96"/>
      <c r="WRZ96" s="96"/>
      <c r="WSA96" s="96"/>
      <c r="WSB96" s="96"/>
      <c r="WSC96" s="96"/>
      <c r="WSD96" s="96"/>
      <c r="WSE96" s="96"/>
      <c r="WSF96" s="96"/>
      <c r="WSG96" s="96"/>
      <c r="WSH96" s="96"/>
      <c r="WSI96" s="96"/>
      <c r="WSJ96" s="96"/>
      <c r="WSK96" s="96"/>
      <c r="WSL96" s="96"/>
      <c r="WSM96" s="96"/>
      <c r="WSN96" s="96"/>
      <c r="WSO96" s="96"/>
      <c r="WSP96" s="96"/>
      <c r="WSQ96" s="96"/>
      <c r="WSR96" s="96"/>
      <c r="WSS96" s="96"/>
      <c r="WST96" s="96"/>
      <c r="WSU96" s="96"/>
      <c r="WSV96" s="96"/>
      <c r="WSW96" s="96"/>
      <c r="WSX96" s="96"/>
      <c r="WSY96" s="96"/>
      <c r="WSZ96" s="96"/>
      <c r="WTA96" s="96"/>
      <c r="WTB96" s="96"/>
      <c r="WTC96" s="96"/>
      <c r="WTD96" s="96"/>
      <c r="WTE96" s="96"/>
      <c r="WTF96" s="96"/>
      <c r="WTG96" s="96"/>
      <c r="WTH96" s="96"/>
      <c r="WTI96" s="96"/>
      <c r="WTJ96" s="96"/>
      <c r="WTK96" s="96"/>
      <c r="WTL96" s="96"/>
      <c r="WTM96" s="96"/>
      <c r="WTN96" s="96"/>
      <c r="WTO96" s="96"/>
      <c r="WTP96" s="96"/>
      <c r="WTQ96" s="96"/>
      <c r="WTR96" s="96"/>
      <c r="WTS96" s="96"/>
      <c r="WTT96" s="96"/>
      <c r="WTU96" s="96"/>
      <c r="WTV96" s="96"/>
      <c r="WTW96" s="96"/>
      <c r="WTX96" s="96"/>
      <c r="WTY96" s="96"/>
      <c r="WTZ96" s="96"/>
      <c r="WUA96" s="96"/>
      <c r="WUB96" s="96"/>
      <c r="WUC96" s="96"/>
      <c r="WUD96" s="96"/>
      <c r="WUE96" s="96"/>
      <c r="WUF96" s="96"/>
      <c r="WUG96" s="96"/>
      <c r="WUH96" s="96"/>
      <c r="WUI96" s="96"/>
      <c r="WUJ96" s="96"/>
      <c r="WUK96" s="96"/>
      <c r="WUL96" s="96"/>
      <c r="WUM96" s="96"/>
      <c r="WUN96" s="96"/>
      <c r="WUO96" s="96"/>
      <c r="WUP96" s="96"/>
      <c r="WUQ96" s="96"/>
      <c r="WUR96" s="96"/>
      <c r="WUS96" s="96"/>
      <c r="WUT96" s="96"/>
      <c r="WUU96" s="96"/>
      <c r="WUV96" s="96"/>
      <c r="WUW96" s="96"/>
      <c r="WUX96" s="96"/>
      <c r="WUY96" s="96"/>
      <c r="WUZ96" s="96"/>
      <c r="WVA96" s="96"/>
      <c r="WVB96" s="96"/>
      <c r="WVC96" s="96"/>
      <c r="WVD96" s="96"/>
      <c r="WVE96" s="96"/>
      <c r="WVF96" s="96"/>
      <c r="WVG96" s="96"/>
      <c r="WVH96" s="96"/>
      <c r="WVI96" s="96"/>
      <c r="WVJ96" s="96"/>
      <c r="WVK96" s="96"/>
      <c r="WVL96" s="96"/>
      <c r="WVM96" s="96"/>
      <c r="WVN96" s="96"/>
      <c r="WVO96" s="96"/>
      <c r="WVP96" s="96"/>
      <c r="WVQ96" s="96"/>
      <c r="WVR96" s="96"/>
      <c r="WVS96" s="96"/>
      <c r="WVT96" s="96"/>
      <c r="WVU96" s="96"/>
      <c r="WVV96" s="96"/>
      <c r="WVW96" s="96"/>
      <c r="WVX96" s="96"/>
      <c r="WVY96" s="96"/>
      <c r="WVZ96" s="96"/>
      <c r="WWA96" s="96"/>
      <c r="WWB96" s="96"/>
      <c r="WWC96" s="96"/>
      <c r="WWD96" s="96"/>
      <c r="WWE96" s="96"/>
      <c r="WWF96" s="96"/>
      <c r="WWG96" s="96"/>
      <c r="WWH96" s="96"/>
      <c r="WWI96" s="96"/>
      <c r="WWJ96" s="96"/>
      <c r="WWK96" s="96"/>
      <c r="WWL96" s="96"/>
      <c r="WWM96" s="96"/>
      <c r="WWN96" s="96"/>
      <c r="WWO96" s="96"/>
      <c r="WWP96" s="96"/>
      <c r="WWQ96" s="96"/>
      <c r="WWR96" s="96"/>
      <c r="WWS96" s="96"/>
      <c r="WWT96" s="96"/>
      <c r="WWU96" s="96"/>
      <c r="WWV96" s="96"/>
      <c r="WWW96" s="96"/>
      <c r="WWX96" s="96"/>
      <c r="WWY96" s="96"/>
      <c r="WWZ96" s="96"/>
      <c r="WXA96" s="96"/>
      <c r="WXB96" s="96"/>
      <c r="WXC96" s="96"/>
      <c r="WXD96" s="96"/>
      <c r="WXE96" s="96"/>
      <c r="WXF96" s="96"/>
      <c r="WXG96" s="96"/>
      <c r="WXH96" s="96"/>
      <c r="WXI96" s="96"/>
      <c r="WXJ96" s="96"/>
      <c r="WXK96" s="96"/>
      <c r="WXL96" s="96"/>
      <c r="WXM96" s="96"/>
      <c r="WXN96" s="96"/>
      <c r="WXO96" s="96"/>
      <c r="WXP96" s="96"/>
      <c r="WXQ96" s="96"/>
      <c r="WXR96" s="96"/>
      <c r="WXS96" s="96"/>
      <c r="WXT96" s="96"/>
      <c r="WXU96" s="96"/>
      <c r="WXV96" s="96"/>
      <c r="WXW96" s="96"/>
      <c r="WXX96" s="96"/>
      <c r="WXY96" s="96"/>
      <c r="WXZ96" s="96"/>
      <c r="WYA96" s="96"/>
      <c r="WYB96" s="96"/>
      <c r="WYC96" s="96"/>
      <c r="WYD96" s="96"/>
      <c r="WYE96" s="96"/>
      <c r="WYF96" s="96"/>
      <c r="WYG96" s="96"/>
      <c r="WYH96" s="96"/>
      <c r="WYI96" s="96"/>
      <c r="WYJ96" s="96"/>
      <c r="WYK96" s="96"/>
      <c r="WYL96" s="96"/>
      <c r="WYM96" s="96"/>
      <c r="WYN96" s="96"/>
      <c r="WYO96" s="96"/>
      <c r="WYP96" s="96"/>
      <c r="WYQ96" s="96"/>
      <c r="WYR96" s="96"/>
      <c r="WYS96" s="96"/>
      <c r="WYT96" s="96"/>
      <c r="WYU96" s="96"/>
      <c r="WYV96" s="96"/>
      <c r="WYW96" s="96"/>
      <c r="WYX96" s="96"/>
      <c r="WYY96" s="96"/>
      <c r="WYZ96" s="96"/>
      <c r="WZA96" s="96"/>
      <c r="WZB96" s="96"/>
      <c r="WZC96" s="96"/>
      <c r="WZD96" s="96"/>
      <c r="WZE96" s="96"/>
      <c r="WZF96" s="96"/>
      <c r="WZG96" s="96"/>
      <c r="WZH96" s="96"/>
      <c r="WZI96" s="96"/>
      <c r="WZJ96" s="96"/>
      <c r="WZK96" s="96"/>
      <c r="WZL96" s="96"/>
      <c r="WZM96" s="96"/>
      <c r="WZN96" s="96"/>
      <c r="WZO96" s="96"/>
      <c r="WZP96" s="96"/>
      <c r="WZQ96" s="96"/>
      <c r="WZR96" s="96"/>
      <c r="WZS96" s="96"/>
      <c r="WZT96" s="96"/>
      <c r="WZU96" s="96"/>
      <c r="WZV96" s="96"/>
      <c r="WZW96" s="96"/>
      <c r="WZX96" s="96"/>
      <c r="WZY96" s="96"/>
      <c r="WZZ96" s="96"/>
      <c r="XAA96" s="96"/>
      <c r="XAB96" s="96"/>
      <c r="XAC96" s="96"/>
      <c r="XAD96" s="96"/>
      <c r="XAE96" s="96"/>
      <c r="XAF96" s="96"/>
      <c r="XAG96" s="96"/>
      <c r="XAH96" s="96"/>
      <c r="XAI96" s="96"/>
      <c r="XAJ96" s="96"/>
      <c r="XAK96" s="96"/>
      <c r="XAL96" s="96"/>
      <c r="XAM96" s="96"/>
      <c r="XAN96" s="96"/>
      <c r="XAO96" s="96"/>
      <c r="XAP96" s="96"/>
      <c r="XAQ96" s="96"/>
      <c r="XAR96" s="96"/>
      <c r="XAS96" s="96"/>
      <c r="XAT96" s="96"/>
      <c r="XAU96" s="96"/>
      <c r="XAV96" s="96"/>
      <c r="XAW96" s="96"/>
      <c r="XAX96" s="96"/>
      <c r="XAY96" s="96"/>
      <c r="XAZ96" s="96"/>
      <c r="XBA96" s="96"/>
      <c r="XBB96" s="96"/>
      <c r="XBC96" s="96"/>
      <c r="XBD96" s="96"/>
      <c r="XBE96" s="96"/>
      <c r="XBF96" s="96"/>
      <c r="XBG96" s="96"/>
      <c r="XBH96" s="96"/>
      <c r="XBI96" s="96"/>
      <c r="XBJ96" s="96"/>
      <c r="XBK96" s="96"/>
      <c r="XBL96" s="96"/>
      <c r="XBM96" s="96"/>
      <c r="XBN96" s="96"/>
      <c r="XBO96" s="96"/>
      <c r="XBP96" s="96"/>
      <c r="XBQ96" s="96"/>
      <c r="XBR96" s="96"/>
      <c r="XBS96" s="96"/>
      <c r="XBT96" s="96"/>
      <c r="XBU96" s="96"/>
      <c r="XBV96" s="96"/>
      <c r="XBW96" s="96"/>
      <c r="XBX96" s="96"/>
      <c r="XBY96" s="96"/>
      <c r="XBZ96" s="96"/>
      <c r="XCA96" s="96"/>
      <c r="XCB96" s="96"/>
      <c r="XCC96" s="96"/>
      <c r="XCD96" s="96"/>
      <c r="XCE96" s="96"/>
      <c r="XCF96" s="96"/>
      <c r="XCG96" s="96"/>
      <c r="XCH96" s="96"/>
      <c r="XCI96" s="96"/>
      <c r="XCJ96" s="96"/>
      <c r="XCK96" s="96"/>
      <c r="XCL96" s="96"/>
      <c r="XCM96" s="96"/>
      <c r="XCN96" s="96"/>
      <c r="XCO96" s="96"/>
      <c r="XCP96" s="96"/>
      <c r="XCQ96" s="96"/>
      <c r="XCR96" s="96"/>
      <c r="XCS96" s="96"/>
      <c r="XCT96" s="96"/>
      <c r="XCU96" s="96"/>
      <c r="XCV96" s="96"/>
      <c r="XCW96" s="96"/>
      <c r="XCX96" s="96"/>
      <c r="XCY96" s="96"/>
      <c r="XCZ96" s="96"/>
    </row>
    <row r="97" spans="2:16328" x14ac:dyDescent="0.35">
      <c r="B97" s="137" t="s">
        <v>285</v>
      </c>
      <c r="C97" s="138">
        <f t="shared" ref="C97:L97" ca="1" si="33">+C88+C94+C93</f>
        <v>94.992408238739628</v>
      </c>
      <c r="D97" s="138">
        <f t="shared" ca="1" si="33"/>
        <v>161.81480667827901</v>
      </c>
      <c r="E97" s="138">
        <f t="shared" ca="1" si="33"/>
        <v>214.72723391251768</v>
      </c>
      <c r="F97" s="138">
        <f t="shared" ca="1" si="33"/>
        <v>97.418855105196045</v>
      </c>
      <c r="G97" s="138">
        <f t="shared" ca="1" si="33"/>
        <v>241.46127131425297</v>
      </c>
      <c r="H97" s="138">
        <f t="shared" ca="1" si="33"/>
        <v>250.19109961823273</v>
      </c>
      <c r="I97" s="138">
        <f t="shared" ca="1" si="33"/>
        <v>253.83223084226941</v>
      </c>
      <c r="J97" s="138">
        <f t="shared" ca="1" si="33"/>
        <v>257.9304098607285</v>
      </c>
      <c r="K97" s="138">
        <f t="shared" ca="1" si="33"/>
        <v>268.6135209893713</v>
      </c>
      <c r="L97" s="138">
        <f t="shared" ca="1" si="33"/>
        <v>281.53924691917211</v>
      </c>
      <c r="M97" s="139">
        <f ca="1">+M88+M94+M93</f>
        <v>284.60082890081662</v>
      </c>
      <c r="N97" s="45"/>
      <c r="O97" s="45"/>
      <c r="P97" s="45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  <c r="HR97" s="96"/>
      <c r="HS97" s="96"/>
      <c r="HT97" s="96"/>
      <c r="HU97" s="96"/>
      <c r="HV97" s="96"/>
      <c r="HW97" s="96"/>
      <c r="HX97" s="96"/>
      <c r="HY97" s="96"/>
      <c r="HZ97" s="96"/>
      <c r="IA97" s="96"/>
      <c r="IB97" s="96"/>
      <c r="IC97" s="96"/>
      <c r="ID97" s="96"/>
      <c r="IE97" s="96"/>
      <c r="IF97" s="96"/>
      <c r="IG97" s="96"/>
      <c r="IH97" s="96"/>
      <c r="II97" s="96"/>
      <c r="IJ97" s="96"/>
      <c r="IK97" s="96"/>
      <c r="IL97" s="96"/>
      <c r="IM97" s="96"/>
      <c r="IN97" s="96"/>
      <c r="IO97" s="96"/>
      <c r="IP97" s="96"/>
      <c r="IQ97" s="96"/>
      <c r="IR97" s="96"/>
      <c r="IS97" s="96"/>
      <c r="IT97" s="96"/>
      <c r="IU97" s="96"/>
      <c r="IV97" s="96"/>
      <c r="IW97" s="96"/>
      <c r="IX97" s="96"/>
      <c r="IY97" s="96"/>
      <c r="IZ97" s="96"/>
      <c r="JA97" s="96"/>
      <c r="JB97" s="96"/>
      <c r="JC97" s="96"/>
      <c r="JD97" s="96"/>
      <c r="JE97" s="96"/>
      <c r="JF97" s="96"/>
      <c r="JG97" s="96"/>
      <c r="JH97" s="96"/>
      <c r="JI97" s="96"/>
      <c r="JJ97" s="96"/>
      <c r="JK97" s="96"/>
      <c r="JL97" s="96"/>
      <c r="JM97" s="96"/>
      <c r="JN97" s="96"/>
      <c r="JO97" s="96"/>
      <c r="JP97" s="96"/>
      <c r="JQ97" s="96"/>
      <c r="JR97" s="96"/>
      <c r="JS97" s="96"/>
      <c r="JT97" s="96"/>
      <c r="JU97" s="96"/>
      <c r="JV97" s="96"/>
      <c r="JW97" s="96"/>
      <c r="JX97" s="96"/>
      <c r="JY97" s="96"/>
      <c r="JZ97" s="96"/>
      <c r="KA97" s="96"/>
      <c r="KB97" s="96"/>
      <c r="KC97" s="96"/>
      <c r="KD97" s="96"/>
      <c r="KE97" s="96"/>
      <c r="KF97" s="96"/>
      <c r="KG97" s="96"/>
      <c r="KH97" s="96"/>
      <c r="KI97" s="96"/>
      <c r="KJ97" s="96"/>
      <c r="KK97" s="96"/>
      <c r="KL97" s="96"/>
      <c r="KM97" s="96"/>
      <c r="KN97" s="96"/>
      <c r="KO97" s="96"/>
      <c r="KP97" s="96"/>
      <c r="KQ97" s="96"/>
      <c r="KR97" s="96"/>
      <c r="KS97" s="96"/>
      <c r="KT97" s="96"/>
      <c r="KU97" s="96"/>
      <c r="KV97" s="96"/>
      <c r="KW97" s="96"/>
      <c r="KX97" s="96"/>
      <c r="KY97" s="96"/>
      <c r="KZ97" s="96"/>
      <c r="LA97" s="96"/>
      <c r="LB97" s="96"/>
      <c r="LC97" s="96"/>
      <c r="LD97" s="96"/>
      <c r="LE97" s="96"/>
      <c r="LF97" s="96"/>
      <c r="LG97" s="96"/>
      <c r="LH97" s="96"/>
      <c r="LI97" s="96"/>
      <c r="LJ97" s="96"/>
      <c r="LK97" s="96"/>
      <c r="LL97" s="96"/>
      <c r="LM97" s="96"/>
      <c r="LN97" s="96"/>
      <c r="LO97" s="96"/>
      <c r="LP97" s="96"/>
      <c r="LQ97" s="96"/>
      <c r="LR97" s="96"/>
      <c r="LS97" s="96"/>
      <c r="LT97" s="96"/>
      <c r="LU97" s="96"/>
      <c r="LV97" s="96"/>
      <c r="LW97" s="96"/>
      <c r="LX97" s="96"/>
      <c r="LY97" s="96"/>
      <c r="LZ97" s="96"/>
      <c r="MA97" s="96"/>
      <c r="MB97" s="96"/>
      <c r="MC97" s="96"/>
      <c r="MD97" s="96"/>
      <c r="ME97" s="96"/>
      <c r="MF97" s="96"/>
      <c r="MG97" s="96"/>
      <c r="MH97" s="96"/>
      <c r="MI97" s="96"/>
      <c r="MJ97" s="96"/>
      <c r="MK97" s="96"/>
      <c r="ML97" s="96"/>
      <c r="MM97" s="96"/>
      <c r="MN97" s="96"/>
      <c r="MO97" s="96"/>
      <c r="MP97" s="96"/>
      <c r="MQ97" s="96"/>
      <c r="MR97" s="96"/>
      <c r="MS97" s="96"/>
      <c r="MT97" s="96"/>
      <c r="MU97" s="96"/>
      <c r="MV97" s="96"/>
      <c r="MW97" s="96"/>
      <c r="MX97" s="96"/>
      <c r="MY97" s="96"/>
      <c r="MZ97" s="96"/>
      <c r="NA97" s="96"/>
      <c r="NB97" s="96"/>
      <c r="NC97" s="96"/>
      <c r="ND97" s="96"/>
      <c r="NE97" s="96"/>
      <c r="NF97" s="96"/>
      <c r="NG97" s="96"/>
      <c r="NH97" s="96"/>
      <c r="NI97" s="96"/>
      <c r="NJ97" s="96"/>
      <c r="NK97" s="96"/>
      <c r="NL97" s="96"/>
      <c r="NM97" s="96"/>
      <c r="NN97" s="96"/>
      <c r="NO97" s="96"/>
      <c r="NP97" s="96"/>
      <c r="NQ97" s="96"/>
      <c r="NR97" s="96"/>
      <c r="NS97" s="96"/>
      <c r="NT97" s="96"/>
      <c r="NU97" s="96"/>
      <c r="NV97" s="96"/>
      <c r="NW97" s="96"/>
      <c r="NX97" s="96"/>
      <c r="NY97" s="96"/>
      <c r="NZ97" s="96"/>
      <c r="OA97" s="96"/>
      <c r="OB97" s="96"/>
      <c r="OC97" s="96"/>
      <c r="OD97" s="96"/>
      <c r="OE97" s="96"/>
      <c r="OF97" s="96"/>
      <c r="OG97" s="96"/>
      <c r="OH97" s="96"/>
      <c r="OI97" s="96"/>
      <c r="OJ97" s="96"/>
      <c r="OK97" s="96"/>
      <c r="OL97" s="96"/>
      <c r="OM97" s="96"/>
      <c r="ON97" s="96"/>
      <c r="OO97" s="96"/>
      <c r="OP97" s="96"/>
      <c r="OQ97" s="96"/>
      <c r="OR97" s="96"/>
      <c r="OS97" s="96"/>
      <c r="OT97" s="96"/>
      <c r="OU97" s="96"/>
      <c r="OV97" s="96"/>
      <c r="OW97" s="96"/>
      <c r="OX97" s="96"/>
      <c r="OY97" s="96"/>
      <c r="OZ97" s="96"/>
      <c r="PA97" s="96"/>
      <c r="PB97" s="96"/>
      <c r="PC97" s="96"/>
      <c r="PD97" s="96"/>
      <c r="PE97" s="96"/>
      <c r="PF97" s="96"/>
      <c r="PG97" s="96"/>
      <c r="PH97" s="96"/>
      <c r="PI97" s="96"/>
      <c r="PJ97" s="96"/>
      <c r="PK97" s="96"/>
      <c r="PL97" s="96"/>
      <c r="PM97" s="96"/>
      <c r="PN97" s="96"/>
      <c r="PO97" s="96"/>
      <c r="PP97" s="96"/>
      <c r="PQ97" s="96"/>
      <c r="PR97" s="96"/>
      <c r="PS97" s="96"/>
      <c r="PT97" s="96"/>
      <c r="PU97" s="96"/>
      <c r="PV97" s="96"/>
      <c r="PW97" s="96"/>
      <c r="PX97" s="96"/>
      <c r="PY97" s="96"/>
      <c r="PZ97" s="96"/>
      <c r="QA97" s="96"/>
      <c r="QB97" s="96"/>
      <c r="QC97" s="96"/>
      <c r="QD97" s="96"/>
      <c r="QE97" s="96"/>
      <c r="QF97" s="96"/>
      <c r="QG97" s="96"/>
      <c r="QH97" s="96"/>
      <c r="QI97" s="96"/>
      <c r="QJ97" s="96"/>
      <c r="QK97" s="96"/>
      <c r="QL97" s="96"/>
      <c r="QM97" s="96"/>
      <c r="QN97" s="96"/>
      <c r="QO97" s="96"/>
      <c r="QP97" s="96"/>
      <c r="QQ97" s="96"/>
      <c r="QR97" s="96"/>
      <c r="QS97" s="96"/>
      <c r="QT97" s="96"/>
      <c r="QU97" s="96"/>
      <c r="QV97" s="96"/>
      <c r="QW97" s="96"/>
      <c r="QX97" s="96"/>
      <c r="QY97" s="96"/>
      <c r="QZ97" s="96"/>
      <c r="RA97" s="96"/>
      <c r="RB97" s="96"/>
      <c r="RC97" s="96"/>
      <c r="RD97" s="96"/>
      <c r="RE97" s="96"/>
      <c r="RF97" s="96"/>
      <c r="RG97" s="96"/>
      <c r="RH97" s="96"/>
      <c r="RI97" s="96"/>
      <c r="RJ97" s="96"/>
      <c r="RK97" s="96"/>
      <c r="RL97" s="96"/>
      <c r="RM97" s="96"/>
      <c r="RN97" s="96"/>
      <c r="RO97" s="96"/>
      <c r="RP97" s="96"/>
      <c r="RQ97" s="96"/>
      <c r="RR97" s="96"/>
      <c r="RS97" s="96"/>
      <c r="RT97" s="96"/>
      <c r="RU97" s="96"/>
      <c r="RV97" s="96"/>
      <c r="RW97" s="96"/>
      <c r="RX97" s="96"/>
      <c r="RY97" s="96"/>
      <c r="RZ97" s="96"/>
      <c r="SA97" s="96"/>
      <c r="SB97" s="96"/>
      <c r="SC97" s="96"/>
      <c r="SD97" s="96"/>
      <c r="SE97" s="96"/>
      <c r="SF97" s="96"/>
      <c r="SG97" s="96"/>
      <c r="SH97" s="96"/>
      <c r="SI97" s="96"/>
      <c r="SJ97" s="96"/>
      <c r="SK97" s="96"/>
      <c r="SL97" s="96"/>
      <c r="SM97" s="96"/>
      <c r="SN97" s="96"/>
      <c r="SO97" s="96"/>
      <c r="SP97" s="96"/>
      <c r="SQ97" s="96"/>
      <c r="SR97" s="96"/>
      <c r="SS97" s="96"/>
      <c r="ST97" s="96"/>
      <c r="SU97" s="96"/>
      <c r="SV97" s="96"/>
      <c r="SW97" s="96"/>
      <c r="SX97" s="96"/>
      <c r="SY97" s="96"/>
      <c r="SZ97" s="96"/>
      <c r="TA97" s="96"/>
      <c r="TB97" s="96"/>
      <c r="TC97" s="96"/>
      <c r="TD97" s="96"/>
      <c r="TE97" s="96"/>
      <c r="TF97" s="96"/>
      <c r="TG97" s="96"/>
      <c r="TH97" s="96"/>
      <c r="TI97" s="96"/>
      <c r="TJ97" s="96"/>
      <c r="TK97" s="96"/>
      <c r="TL97" s="96"/>
      <c r="TM97" s="96"/>
      <c r="TN97" s="96"/>
      <c r="TO97" s="96"/>
      <c r="TP97" s="96"/>
      <c r="TQ97" s="96"/>
      <c r="TR97" s="96"/>
      <c r="TS97" s="96"/>
      <c r="TT97" s="96"/>
      <c r="TU97" s="96"/>
      <c r="TV97" s="96"/>
      <c r="TW97" s="96"/>
      <c r="TX97" s="96"/>
      <c r="TY97" s="96"/>
      <c r="TZ97" s="96"/>
      <c r="UA97" s="96"/>
      <c r="UB97" s="96"/>
      <c r="UC97" s="96"/>
      <c r="UD97" s="96"/>
      <c r="UE97" s="96"/>
      <c r="UF97" s="96"/>
      <c r="UG97" s="96"/>
      <c r="UH97" s="96"/>
      <c r="UI97" s="96"/>
      <c r="UJ97" s="96"/>
      <c r="UK97" s="96"/>
      <c r="UL97" s="96"/>
      <c r="UM97" s="96"/>
      <c r="UN97" s="96"/>
      <c r="UO97" s="96"/>
      <c r="UP97" s="96"/>
      <c r="UQ97" s="96"/>
      <c r="UR97" s="96"/>
      <c r="US97" s="96"/>
      <c r="UT97" s="96"/>
      <c r="UU97" s="96"/>
      <c r="UV97" s="96"/>
      <c r="UW97" s="96"/>
      <c r="UX97" s="96"/>
      <c r="UY97" s="96"/>
      <c r="UZ97" s="96"/>
      <c r="VA97" s="96"/>
      <c r="VB97" s="96"/>
      <c r="VC97" s="96"/>
      <c r="VD97" s="96"/>
      <c r="VE97" s="96"/>
      <c r="VF97" s="96"/>
      <c r="VG97" s="96"/>
      <c r="VH97" s="96"/>
      <c r="VI97" s="96"/>
      <c r="VJ97" s="96"/>
      <c r="VK97" s="96"/>
      <c r="VL97" s="96"/>
      <c r="VM97" s="96"/>
      <c r="VN97" s="96"/>
      <c r="VO97" s="96"/>
      <c r="VP97" s="96"/>
      <c r="VQ97" s="96"/>
      <c r="VR97" s="96"/>
      <c r="VS97" s="96"/>
      <c r="VT97" s="96"/>
      <c r="VU97" s="96"/>
      <c r="VV97" s="96"/>
      <c r="VW97" s="96"/>
      <c r="VX97" s="96"/>
      <c r="VY97" s="96"/>
      <c r="VZ97" s="96"/>
      <c r="WA97" s="96"/>
      <c r="WB97" s="96"/>
      <c r="WC97" s="96"/>
      <c r="WD97" s="96"/>
      <c r="WE97" s="96"/>
      <c r="WF97" s="96"/>
      <c r="WG97" s="96"/>
      <c r="WH97" s="96"/>
      <c r="WI97" s="96"/>
      <c r="WJ97" s="96"/>
      <c r="WK97" s="96"/>
      <c r="WL97" s="96"/>
      <c r="WM97" s="96"/>
      <c r="WN97" s="96"/>
      <c r="WO97" s="96"/>
      <c r="WP97" s="96"/>
      <c r="WQ97" s="96"/>
      <c r="WR97" s="96"/>
      <c r="WS97" s="96"/>
      <c r="WT97" s="96"/>
      <c r="WU97" s="96"/>
      <c r="WV97" s="96"/>
      <c r="WW97" s="96"/>
      <c r="WX97" s="96"/>
      <c r="WY97" s="96"/>
      <c r="WZ97" s="96"/>
      <c r="XA97" s="96"/>
      <c r="XB97" s="96"/>
      <c r="XC97" s="96"/>
      <c r="XD97" s="96"/>
      <c r="XE97" s="96"/>
      <c r="XF97" s="96"/>
      <c r="XG97" s="96"/>
      <c r="XH97" s="96"/>
      <c r="XI97" s="96"/>
      <c r="XJ97" s="96"/>
      <c r="XK97" s="96"/>
      <c r="XL97" s="96"/>
      <c r="XM97" s="96"/>
      <c r="XN97" s="96"/>
      <c r="XO97" s="96"/>
      <c r="XP97" s="96"/>
      <c r="XQ97" s="96"/>
      <c r="XR97" s="96"/>
      <c r="XS97" s="96"/>
      <c r="XT97" s="96"/>
      <c r="XU97" s="96"/>
      <c r="XV97" s="96"/>
      <c r="XW97" s="96"/>
      <c r="XX97" s="96"/>
      <c r="XY97" s="96"/>
      <c r="XZ97" s="96"/>
      <c r="YA97" s="96"/>
      <c r="YB97" s="96"/>
      <c r="YC97" s="96"/>
      <c r="YD97" s="96"/>
      <c r="YE97" s="96"/>
      <c r="YF97" s="96"/>
      <c r="YG97" s="96"/>
      <c r="YH97" s="96"/>
      <c r="YI97" s="96"/>
      <c r="YJ97" s="96"/>
      <c r="YK97" s="96"/>
      <c r="YL97" s="96"/>
      <c r="YM97" s="96"/>
      <c r="YN97" s="96"/>
      <c r="YO97" s="96"/>
      <c r="YP97" s="96"/>
      <c r="YQ97" s="96"/>
      <c r="YR97" s="96"/>
      <c r="YS97" s="96"/>
      <c r="YT97" s="96"/>
      <c r="YU97" s="96"/>
      <c r="YV97" s="96"/>
      <c r="YW97" s="96"/>
      <c r="YX97" s="96"/>
      <c r="YY97" s="96"/>
      <c r="YZ97" s="96"/>
      <c r="ZA97" s="96"/>
      <c r="ZB97" s="96"/>
      <c r="ZC97" s="96"/>
      <c r="ZD97" s="96"/>
      <c r="ZE97" s="96"/>
      <c r="ZF97" s="96"/>
      <c r="ZG97" s="96"/>
      <c r="ZH97" s="96"/>
      <c r="ZI97" s="96"/>
      <c r="ZJ97" s="96"/>
      <c r="ZK97" s="96"/>
      <c r="ZL97" s="96"/>
      <c r="ZM97" s="96"/>
      <c r="ZN97" s="96"/>
      <c r="ZO97" s="96"/>
      <c r="ZP97" s="96"/>
      <c r="ZQ97" s="96"/>
      <c r="ZR97" s="96"/>
      <c r="ZS97" s="96"/>
      <c r="ZT97" s="96"/>
      <c r="ZU97" s="96"/>
      <c r="ZV97" s="96"/>
      <c r="ZW97" s="96"/>
      <c r="ZX97" s="96"/>
      <c r="ZY97" s="96"/>
      <c r="ZZ97" s="96"/>
      <c r="AAA97" s="96"/>
      <c r="AAB97" s="96"/>
      <c r="AAC97" s="96"/>
      <c r="AAD97" s="96"/>
      <c r="AAE97" s="96"/>
      <c r="AAF97" s="96"/>
      <c r="AAG97" s="96"/>
      <c r="AAH97" s="96"/>
      <c r="AAI97" s="96"/>
      <c r="AAJ97" s="96"/>
      <c r="AAK97" s="96"/>
      <c r="AAL97" s="96"/>
      <c r="AAM97" s="96"/>
      <c r="AAN97" s="96"/>
      <c r="AAO97" s="96"/>
      <c r="AAP97" s="96"/>
      <c r="AAQ97" s="96"/>
      <c r="AAR97" s="96"/>
      <c r="AAS97" s="96"/>
      <c r="AAT97" s="96"/>
      <c r="AAU97" s="96"/>
      <c r="AAV97" s="96"/>
      <c r="AAW97" s="96"/>
      <c r="AAX97" s="96"/>
      <c r="AAY97" s="96"/>
      <c r="AAZ97" s="96"/>
      <c r="ABA97" s="96"/>
      <c r="ABB97" s="96"/>
      <c r="ABC97" s="96"/>
      <c r="ABD97" s="96"/>
      <c r="ABE97" s="96"/>
      <c r="ABF97" s="96"/>
      <c r="ABG97" s="96"/>
      <c r="ABH97" s="96"/>
      <c r="ABI97" s="96"/>
      <c r="ABJ97" s="96"/>
      <c r="ABK97" s="96"/>
      <c r="ABL97" s="96"/>
      <c r="ABM97" s="96"/>
      <c r="ABN97" s="96"/>
      <c r="ABO97" s="96"/>
      <c r="ABP97" s="96"/>
      <c r="ABQ97" s="96"/>
      <c r="ABR97" s="96"/>
      <c r="ABS97" s="96"/>
      <c r="ABT97" s="96"/>
      <c r="ABU97" s="96"/>
      <c r="ABV97" s="96"/>
      <c r="ABW97" s="96"/>
      <c r="ABX97" s="96"/>
      <c r="ABY97" s="96"/>
      <c r="ABZ97" s="96"/>
      <c r="ACA97" s="96"/>
      <c r="ACB97" s="96"/>
      <c r="ACC97" s="96"/>
      <c r="ACD97" s="96"/>
      <c r="ACE97" s="96"/>
      <c r="ACF97" s="96"/>
      <c r="ACG97" s="96"/>
      <c r="ACH97" s="96"/>
      <c r="ACI97" s="96"/>
      <c r="ACJ97" s="96"/>
      <c r="ACK97" s="96"/>
      <c r="ACL97" s="96"/>
      <c r="ACM97" s="96"/>
      <c r="ACN97" s="96"/>
      <c r="ACO97" s="96"/>
      <c r="ACP97" s="96"/>
      <c r="ACQ97" s="96"/>
      <c r="ACR97" s="96"/>
      <c r="ACS97" s="96"/>
      <c r="ACT97" s="96"/>
      <c r="ACU97" s="96"/>
      <c r="ACV97" s="96"/>
      <c r="ACW97" s="96"/>
      <c r="ACX97" s="96"/>
      <c r="ACY97" s="96"/>
      <c r="ACZ97" s="96"/>
      <c r="ADA97" s="96"/>
      <c r="ADB97" s="96"/>
      <c r="ADC97" s="96"/>
      <c r="ADD97" s="96"/>
      <c r="ADE97" s="96"/>
      <c r="ADF97" s="96"/>
      <c r="ADG97" s="96"/>
      <c r="ADH97" s="96"/>
      <c r="ADI97" s="96"/>
      <c r="ADJ97" s="96"/>
      <c r="ADK97" s="96"/>
      <c r="ADL97" s="96"/>
      <c r="ADM97" s="96"/>
      <c r="ADN97" s="96"/>
      <c r="ADO97" s="96"/>
      <c r="ADP97" s="96"/>
      <c r="ADQ97" s="96"/>
      <c r="ADR97" s="96"/>
      <c r="ADS97" s="96"/>
      <c r="ADT97" s="96"/>
      <c r="ADU97" s="96"/>
      <c r="ADV97" s="96"/>
      <c r="ADW97" s="96"/>
      <c r="ADX97" s="96"/>
      <c r="ADY97" s="96"/>
      <c r="ADZ97" s="96"/>
      <c r="AEA97" s="96"/>
      <c r="AEB97" s="96"/>
      <c r="AEC97" s="96"/>
      <c r="AED97" s="96"/>
      <c r="AEE97" s="96"/>
      <c r="AEF97" s="96"/>
      <c r="AEG97" s="96"/>
      <c r="AEH97" s="96"/>
      <c r="AEI97" s="96"/>
      <c r="AEJ97" s="96"/>
      <c r="AEK97" s="96"/>
      <c r="AEL97" s="96"/>
      <c r="AEM97" s="96"/>
      <c r="AEN97" s="96"/>
      <c r="AEO97" s="96"/>
      <c r="AEP97" s="96"/>
      <c r="AEQ97" s="96"/>
      <c r="AER97" s="96"/>
      <c r="AES97" s="96"/>
      <c r="AET97" s="96"/>
      <c r="AEU97" s="96"/>
      <c r="AEV97" s="96"/>
      <c r="AEW97" s="96"/>
      <c r="AEX97" s="96"/>
      <c r="AEY97" s="96"/>
      <c r="AEZ97" s="96"/>
      <c r="AFA97" s="96"/>
      <c r="AFB97" s="96"/>
      <c r="AFC97" s="96"/>
      <c r="AFD97" s="96"/>
      <c r="AFE97" s="96"/>
      <c r="AFF97" s="96"/>
      <c r="AFG97" s="96"/>
      <c r="AFH97" s="96"/>
      <c r="AFI97" s="96"/>
      <c r="AFJ97" s="96"/>
      <c r="AFK97" s="96"/>
      <c r="AFL97" s="96"/>
      <c r="AFM97" s="96"/>
      <c r="AFN97" s="96"/>
      <c r="AFO97" s="96"/>
      <c r="AFP97" s="96"/>
      <c r="AFQ97" s="96"/>
      <c r="AFR97" s="96"/>
      <c r="AFS97" s="96"/>
      <c r="AFT97" s="96"/>
      <c r="AFU97" s="96"/>
      <c r="AFV97" s="96"/>
      <c r="AFW97" s="96"/>
      <c r="AFX97" s="96"/>
      <c r="AFY97" s="96"/>
      <c r="AFZ97" s="96"/>
      <c r="AGA97" s="96"/>
      <c r="AGB97" s="96"/>
      <c r="AGC97" s="96"/>
      <c r="AGD97" s="96"/>
      <c r="AGE97" s="96"/>
      <c r="AGF97" s="96"/>
      <c r="AGG97" s="96"/>
      <c r="AGH97" s="96"/>
      <c r="AGI97" s="96"/>
      <c r="AGJ97" s="96"/>
      <c r="AGK97" s="96"/>
      <c r="AGL97" s="96"/>
      <c r="AGM97" s="96"/>
      <c r="AGN97" s="96"/>
      <c r="AGO97" s="96"/>
      <c r="AGP97" s="96"/>
      <c r="AGQ97" s="96"/>
      <c r="AGR97" s="96"/>
      <c r="AGS97" s="96"/>
      <c r="AGT97" s="96"/>
      <c r="AGU97" s="96"/>
      <c r="AGV97" s="96"/>
      <c r="AGW97" s="96"/>
      <c r="AGX97" s="96"/>
      <c r="AGY97" s="96"/>
      <c r="AGZ97" s="96"/>
      <c r="AHA97" s="96"/>
      <c r="AHB97" s="96"/>
      <c r="AHC97" s="96"/>
      <c r="AHD97" s="96"/>
      <c r="AHE97" s="96"/>
      <c r="AHF97" s="96"/>
      <c r="AHG97" s="96"/>
      <c r="AHH97" s="96"/>
      <c r="AHI97" s="96"/>
      <c r="AHJ97" s="96"/>
      <c r="AHK97" s="96"/>
      <c r="AHL97" s="96"/>
      <c r="AHM97" s="96"/>
      <c r="AHN97" s="96"/>
      <c r="AHO97" s="96"/>
      <c r="AHP97" s="96"/>
      <c r="AHQ97" s="96"/>
      <c r="AHR97" s="96"/>
      <c r="AHS97" s="96"/>
      <c r="AHT97" s="96"/>
      <c r="AHU97" s="96"/>
      <c r="AHV97" s="96"/>
      <c r="AHW97" s="96"/>
      <c r="AHX97" s="96"/>
      <c r="AHY97" s="96"/>
      <c r="AHZ97" s="96"/>
      <c r="AIA97" s="96"/>
      <c r="AIB97" s="96"/>
      <c r="AIC97" s="96"/>
      <c r="AID97" s="96"/>
      <c r="AIE97" s="96"/>
      <c r="AIF97" s="96"/>
      <c r="AIG97" s="96"/>
      <c r="AIH97" s="96"/>
      <c r="AII97" s="96"/>
      <c r="AIJ97" s="96"/>
      <c r="AIK97" s="96"/>
      <c r="AIL97" s="96"/>
      <c r="AIM97" s="96"/>
      <c r="AIN97" s="96"/>
      <c r="AIO97" s="96"/>
      <c r="AIP97" s="96"/>
      <c r="AIQ97" s="96"/>
      <c r="AIR97" s="96"/>
      <c r="AIS97" s="96"/>
      <c r="AIT97" s="96"/>
      <c r="AIU97" s="96"/>
      <c r="AIV97" s="96"/>
      <c r="AIW97" s="96"/>
      <c r="AIX97" s="96"/>
      <c r="AIY97" s="96"/>
      <c r="AIZ97" s="96"/>
      <c r="AJA97" s="96"/>
      <c r="AJB97" s="96"/>
      <c r="AJC97" s="96"/>
      <c r="AJD97" s="96"/>
      <c r="AJE97" s="96"/>
      <c r="AJF97" s="96"/>
      <c r="AJG97" s="96"/>
      <c r="AJH97" s="96"/>
      <c r="AJI97" s="96"/>
      <c r="AJJ97" s="96"/>
      <c r="AJK97" s="96"/>
      <c r="AJL97" s="96"/>
      <c r="AJM97" s="96"/>
      <c r="AJN97" s="96"/>
      <c r="AJO97" s="96"/>
      <c r="AJP97" s="96"/>
      <c r="AJQ97" s="96"/>
      <c r="AJR97" s="96"/>
      <c r="AJS97" s="96"/>
      <c r="AJT97" s="96"/>
      <c r="AJU97" s="96"/>
      <c r="AJV97" s="96"/>
      <c r="AJW97" s="96"/>
      <c r="AJX97" s="96"/>
      <c r="AJY97" s="96"/>
      <c r="AJZ97" s="96"/>
      <c r="AKA97" s="96"/>
      <c r="AKB97" s="96"/>
      <c r="AKC97" s="96"/>
      <c r="AKD97" s="96"/>
      <c r="AKE97" s="96"/>
      <c r="AKF97" s="96"/>
      <c r="AKG97" s="96"/>
      <c r="AKH97" s="96"/>
      <c r="AKI97" s="96"/>
      <c r="AKJ97" s="96"/>
      <c r="AKK97" s="96"/>
      <c r="AKL97" s="96"/>
      <c r="AKM97" s="96"/>
      <c r="AKN97" s="96"/>
      <c r="AKO97" s="96"/>
      <c r="AKP97" s="96"/>
      <c r="AKQ97" s="96"/>
      <c r="AKR97" s="96"/>
      <c r="AKS97" s="96"/>
      <c r="AKT97" s="96"/>
      <c r="AKU97" s="96"/>
      <c r="AKV97" s="96"/>
      <c r="AKW97" s="96"/>
      <c r="AKX97" s="96"/>
      <c r="AKY97" s="96"/>
      <c r="AKZ97" s="96"/>
      <c r="ALA97" s="96"/>
      <c r="ALB97" s="96"/>
      <c r="ALC97" s="96"/>
      <c r="ALD97" s="96"/>
      <c r="ALE97" s="96"/>
      <c r="ALF97" s="96"/>
      <c r="ALG97" s="96"/>
      <c r="ALH97" s="96"/>
      <c r="ALI97" s="96"/>
      <c r="ALJ97" s="96"/>
      <c r="ALK97" s="96"/>
      <c r="ALL97" s="96"/>
      <c r="ALM97" s="96"/>
      <c r="ALN97" s="96"/>
      <c r="ALO97" s="96"/>
      <c r="ALP97" s="96"/>
      <c r="ALQ97" s="96"/>
      <c r="ALR97" s="96"/>
      <c r="ALS97" s="96"/>
      <c r="ALT97" s="96"/>
      <c r="ALU97" s="96"/>
      <c r="ALV97" s="96"/>
      <c r="ALW97" s="96"/>
      <c r="ALX97" s="96"/>
      <c r="ALY97" s="96"/>
      <c r="ALZ97" s="96"/>
      <c r="AMA97" s="96"/>
      <c r="AMB97" s="96"/>
      <c r="AMC97" s="96"/>
      <c r="AMD97" s="96"/>
      <c r="AME97" s="96"/>
      <c r="AMF97" s="96"/>
      <c r="AMG97" s="96"/>
      <c r="AMH97" s="96"/>
      <c r="AMI97" s="96"/>
      <c r="AMJ97" s="96"/>
      <c r="AMK97" s="96"/>
      <c r="AML97" s="96"/>
      <c r="AMM97" s="96"/>
      <c r="AMN97" s="96"/>
      <c r="AMO97" s="96"/>
      <c r="AMP97" s="96"/>
      <c r="AMQ97" s="96"/>
      <c r="AMR97" s="96"/>
      <c r="AMS97" s="96"/>
      <c r="AMT97" s="96"/>
      <c r="AMU97" s="96"/>
      <c r="AMV97" s="96"/>
      <c r="AMW97" s="96"/>
      <c r="AMX97" s="96"/>
      <c r="AMY97" s="96"/>
      <c r="AMZ97" s="96"/>
      <c r="ANA97" s="96"/>
      <c r="ANB97" s="96"/>
      <c r="ANC97" s="96"/>
      <c r="AND97" s="96"/>
      <c r="ANE97" s="96"/>
      <c r="ANF97" s="96"/>
      <c r="ANG97" s="96"/>
      <c r="ANH97" s="96"/>
      <c r="ANI97" s="96"/>
      <c r="ANJ97" s="96"/>
      <c r="ANK97" s="96"/>
      <c r="ANL97" s="96"/>
      <c r="ANM97" s="96"/>
      <c r="ANN97" s="96"/>
      <c r="ANO97" s="96"/>
      <c r="ANP97" s="96"/>
      <c r="ANQ97" s="96"/>
      <c r="ANR97" s="96"/>
      <c r="ANS97" s="96"/>
      <c r="ANT97" s="96"/>
      <c r="ANU97" s="96"/>
      <c r="ANV97" s="96"/>
      <c r="ANW97" s="96"/>
      <c r="ANX97" s="96"/>
      <c r="ANY97" s="96"/>
      <c r="ANZ97" s="96"/>
      <c r="AOA97" s="96"/>
      <c r="AOB97" s="96"/>
      <c r="AOC97" s="96"/>
      <c r="AOD97" s="96"/>
      <c r="AOE97" s="96"/>
      <c r="AOF97" s="96"/>
      <c r="AOG97" s="96"/>
      <c r="AOH97" s="96"/>
      <c r="AOI97" s="96"/>
      <c r="AOJ97" s="96"/>
      <c r="AOK97" s="96"/>
      <c r="AOL97" s="96"/>
      <c r="AOM97" s="96"/>
      <c r="AON97" s="96"/>
      <c r="AOO97" s="96"/>
      <c r="AOP97" s="96"/>
      <c r="AOQ97" s="96"/>
      <c r="AOR97" s="96"/>
      <c r="AOS97" s="96"/>
      <c r="AOT97" s="96"/>
      <c r="AOU97" s="96"/>
      <c r="AOV97" s="96"/>
      <c r="AOW97" s="96"/>
      <c r="AOX97" s="96"/>
      <c r="AOY97" s="96"/>
      <c r="AOZ97" s="96"/>
      <c r="APA97" s="96"/>
      <c r="APB97" s="96"/>
      <c r="APC97" s="96"/>
      <c r="APD97" s="96"/>
      <c r="APE97" s="96"/>
      <c r="APF97" s="96"/>
      <c r="APG97" s="96"/>
      <c r="APH97" s="96"/>
      <c r="API97" s="96"/>
      <c r="APJ97" s="96"/>
      <c r="APK97" s="96"/>
      <c r="APL97" s="96"/>
      <c r="APM97" s="96"/>
      <c r="APN97" s="96"/>
      <c r="APO97" s="96"/>
      <c r="APP97" s="96"/>
      <c r="APQ97" s="96"/>
      <c r="APR97" s="96"/>
      <c r="APS97" s="96"/>
      <c r="APT97" s="96"/>
      <c r="APU97" s="96"/>
      <c r="APV97" s="96"/>
      <c r="APW97" s="96"/>
      <c r="APX97" s="96"/>
      <c r="APY97" s="96"/>
      <c r="APZ97" s="96"/>
      <c r="AQA97" s="96"/>
      <c r="AQB97" s="96"/>
      <c r="AQC97" s="96"/>
      <c r="AQD97" s="96"/>
      <c r="AQE97" s="96"/>
      <c r="AQF97" s="96"/>
      <c r="AQG97" s="96"/>
      <c r="AQH97" s="96"/>
      <c r="AQI97" s="96"/>
      <c r="AQJ97" s="96"/>
      <c r="AQK97" s="96"/>
      <c r="AQL97" s="96"/>
      <c r="AQM97" s="96"/>
      <c r="AQN97" s="96"/>
      <c r="AQO97" s="96"/>
      <c r="AQP97" s="96"/>
      <c r="AQQ97" s="96"/>
      <c r="AQR97" s="96"/>
      <c r="AQS97" s="96"/>
      <c r="AQT97" s="96"/>
      <c r="AQU97" s="96"/>
      <c r="AQV97" s="96"/>
      <c r="AQW97" s="96"/>
      <c r="AQX97" s="96"/>
      <c r="AQY97" s="96"/>
      <c r="AQZ97" s="96"/>
      <c r="ARA97" s="96"/>
      <c r="ARB97" s="96"/>
      <c r="ARC97" s="96"/>
      <c r="ARD97" s="96"/>
      <c r="ARE97" s="96"/>
      <c r="ARF97" s="96"/>
      <c r="ARG97" s="96"/>
      <c r="ARH97" s="96"/>
      <c r="ARI97" s="96"/>
      <c r="ARJ97" s="96"/>
      <c r="ARK97" s="96"/>
      <c r="ARL97" s="96"/>
      <c r="ARM97" s="96"/>
      <c r="ARN97" s="96"/>
      <c r="ARO97" s="96"/>
      <c r="ARP97" s="96"/>
      <c r="ARQ97" s="96"/>
      <c r="ARR97" s="96"/>
      <c r="ARS97" s="96"/>
      <c r="ART97" s="96"/>
      <c r="ARU97" s="96"/>
      <c r="ARV97" s="96"/>
      <c r="ARW97" s="96"/>
      <c r="ARX97" s="96"/>
      <c r="ARY97" s="96"/>
      <c r="ARZ97" s="96"/>
      <c r="ASA97" s="96"/>
      <c r="ASB97" s="96"/>
      <c r="ASC97" s="96"/>
      <c r="ASD97" s="96"/>
      <c r="ASE97" s="96"/>
      <c r="ASF97" s="96"/>
      <c r="ASG97" s="96"/>
      <c r="ASH97" s="96"/>
      <c r="ASI97" s="96"/>
      <c r="ASJ97" s="96"/>
      <c r="ASK97" s="96"/>
      <c r="ASL97" s="96"/>
      <c r="ASM97" s="96"/>
      <c r="ASN97" s="96"/>
      <c r="ASO97" s="96"/>
      <c r="ASP97" s="96"/>
      <c r="ASQ97" s="96"/>
      <c r="ASR97" s="96"/>
      <c r="ASS97" s="96"/>
      <c r="AST97" s="96"/>
      <c r="ASU97" s="96"/>
      <c r="ASV97" s="96"/>
      <c r="ASW97" s="96"/>
      <c r="ASX97" s="96"/>
      <c r="ASY97" s="96"/>
      <c r="ASZ97" s="96"/>
      <c r="ATA97" s="96"/>
      <c r="ATB97" s="96"/>
      <c r="ATC97" s="96"/>
      <c r="ATD97" s="96"/>
      <c r="ATE97" s="96"/>
      <c r="ATF97" s="96"/>
      <c r="ATG97" s="96"/>
      <c r="ATH97" s="96"/>
      <c r="ATI97" s="96"/>
      <c r="ATJ97" s="96"/>
      <c r="ATK97" s="96"/>
      <c r="ATL97" s="96"/>
      <c r="ATM97" s="96"/>
      <c r="ATN97" s="96"/>
      <c r="ATO97" s="96"/>
      <c r="ATP97" s="96"/>
      <c r="ATQ97" s="96"/>
      <c r="ATR97" s="96"/>
      <c r="ATS97" s="96"/>
      <c r="ATT97" s="96"/>
      <c r="ATU97" s="96"/>
      <c r="ATV97" s="96"/>
      <c r="ATW97" s="96"/>
      <c r="ATX97" s="96"/>
      <c r="ATY97" s="96"/>
      <c r="ATZ97" s="96"/>
      <c r="AUA97" s="96"/>
      <c r="AUB97" s="96"/>
      <c r="AUC97" s="96"/>
      <c r="AUD97" s="96"/>
      <c r="AUE97" s="96"/>
      <c r="AUF97" s="96"/>
      <c r="AUG97" s="96"/>
      <c r="AUH97" s="96"/>
      <c r="AUI97" s="96"/>
      <c r="AUJ97" s="96"/>
      <c r="AUK97" s="96"/>
      <c r="AUL97" s="96"/>
      <c r="AUM97" s="96"/>
      <c r="AUN97" s="96"/>
      <c r="AUO97" s="96"/>
      <c r="AUP97" s="96"/>
      <c r="AUQ97" s="96"/>
      <c r="AUR97" s="96"/>
      <c r="AUS97" s="96"/>
      <c r="AUT97" s="96"/>
      <c r="AUU97" s="96"/>
      <c r="AUV97" s="96"/>
      <c r="AUW97" s="96"/>
      <c r="AUX97" s="96"/>
      <c r="AUY97" s="96"/>
      <c r="AUZ97" s="96"/>
      <c r="AVA97" s="96"/>
      <c r="AVB97" s="96"/>
      <c r="AVC97" s="96"/>
      <c r="AVD97" s="96"/>
      <c r="AVE97" s="96"/>
      <c r="AVF97" s="96"/>
      <c r="AVG97" s="96"/>
      <c r="AVH97" s="96"/>
      <c r="AVI97" s="96"/>
      <c r="AVJ97" s="96"/>
      <c r="AVK97" s="96"/>
      <c r="AVL97" s="96"/>
      <c r="AVM97" s="96"/>
      <c r="AVN97" s="96"/>
      <c r="AVO97" s="96"/>
      <c r="AVP97" s="96"/>
      <c r="AVQ97" s="96"/>
      <c r="AVR97" s="96"/>
      <c r="AVS97" s="96"/>
      <c r="AVT97" s="96"/>
      <c r="AVU97" s="96"/>
      <c r="AVV97" s="96"/>
      <c r="AVW97" s="96"/>
      <c r="AVX97" s="96"/>
      <c r="AVY97" s="96"/>
      <c r="AVZ97" s="96"/>
      <c r="AWA97" s="96"/>
      <c r="AWB97" s="96"/>
      <c r="AWC97" s="96"/>
      <c r="AWD97" s="96"/>
      <c r="AWE97" s="96"/>
      <c r="AWF97" s="96"/>
      <c r="AWG97" s="96"/>
      <c r="AWH97" s="96"/>
      <c r="AWI97" s="96"/>
      <c r="AWJ97" s="96"/>
      <c r="AWK97" s="96"/>
      <c r="AWL97" s="96"/>
      <c r="AWM97" s="96"/>
      <c r="AWN97" s="96"/>
      <c r="AWO97" s="96"/>
      <c r="AWP97" s="96"/>
      <c r="AWQ97" s="96"/>
      <c r="AWR97" s="96"/>
      <c r="AWS97" s="96"/>
      <c r="AWT97" s="96"/>
      <c r="AWU97" s="96"/>
      <c r="AWV97" s="96"/>
      <c r="AWW97" s="96"/>
      <c r="AWX97" s="96"/>
      <c r="AWY97" s="96"/>
      <c r="AWZ97" s="96"/>
      <c r="AXA97" s="96"/>
      <c r="AXB97" s="96"/>
      <c r="AXC97" s="96"/>
      <c r="AXD97" s="96"/>
      <c r="AXE97" s="96"/>
      <c r="AXF97" s="96"/>
      <c r="AXG97" s="96"/>
      <c r="AXH97" s="96"/>
      <c r="AXI97" s="96"/>
      <c r="AXJ97" s="96"/>
      <c r="AXK97" s="96"/>
      <c r="AXL97" s="96"/>
      <c r="AXM97" s="96"/>
      <c r="AXN97" s="96"/>
      <c r="AXO97" s="96"/>
      <c r="AXP97" s="96"/>
      <c r="AXQ97" s="96"/>
      <c r="AXR97" s="96"/>
      <c r="AXS97" s="96"/>
      <c r="AXT97" s="96"/>
      <c r="AXU97" s="96"/>
      <c r="AXV97" s="96"/>
      <c r="AXW97" s="96"/>
      <c r="AXX97" s="96"/>
      <c r="AXY97" s="96"/>
      <c r="AXZ97" s="96"/>
      <c r="AYA97" s="96"/>
      <c r="AYB97" s="96"/>
      <c r="AYC97" s="96"/>
      <c r="AYD97" s="96"/>
      <c r="AYE97" s="96"/>
      <c r="AYF97" s="96"/>
      <c r="AYG97" s="96"/>
      <c r="AYH97" s="96"/>
      <c r="AYI97" s="96"/>
      <c r="AYJ97" s="96"/>
      <c r="AYK97" s="96"/>
      <c r="AYL97" s="96"/>
      <c r="AYM97" s="96"/>
      <c r="AYN97" s="96"/>
      <c r="AYO97" s="96"/>
      <c r="AYP97" s="96"/>
      <c r="AYQ97" s="96"/>
      <c r="AYR97" s="96"/>
      <c r="AYS97" s="96"/>
      <c r="AYT97" s="96"/>
      <c r="AYU97" s="96"/>
      <c r="AYV97" s="96"/>
      <c r="AYW97" s="96"/>
      <c r="AYX97" s="96"/>
      <c r="AYY97" s="96"/>
      <c r="AYZ97" s="96"/>
      <c r="AZA97" s="96"/>
      <c r="AZB97" s="96"/>
      <c r="AZC97" s="96"/>
      <c r="AZD97" s="96"/>
      <c r="AZE97" s="96"/>
      <c r="AZF97" s="96"/>
      <c r="AZG97" s="96"/>
      <c r="AZH97" s="96"/>
      <c r="AZI97" s="96"/>
      <c r="AZJ97" s="96"/>
      <c r="AZK97" s="96"/>
      <c r="AZL97" s="96"/>
      <c r="AZM97" s="96"/>
      <c r="AZN97" s="96"/>
      <c r="AZO97" s="96"/>
      <c r="AZP97" s="96"/>
      <c r="AZQ97" s="96"/>
      <c r="AZR97" s="96"/>
      <c r="AZS97" s="96"/>
      <c r="AZT97" s="96"/>
      <c r="AZU97" s="96"/>
      <c r="AZV97" s="96"/>
      <c r="AZW97" s="96"/>
      <c r="AZX97" s="96"/>
      <c r="AZY97" s="96"/>
      <c r="AZZ97" s="96"/>
      <c r="BAA97" s="96"/>
      <c r="BAB97" s="96"/>
      <c r="BAC97" s="96"/>
      <c r="BAD97" s="96"/>
      <c r="BAE97" s="96"/>
      <c r="BAF97" s="96"/>
      <c r="BAG97" s="96"/>
      <c r="BAH97" s="96"/>
      <c r="BAI97" s="96"/>
      <c r="BAJ97" s="96"/>
      <c r="BAK97" s="96"/>
      <c r="BAL97" s="96"/>
      <c r="BAM97" s="96"/>
      <c r="BAN97" s="96"/>
      <c r="BAO97" s="96"/>
      <c r="BAP97" s="96"/>
      <c r="BAQ97" s="96"/>
      <c r="BAR97" s="96"/>
      <c r="BAS97" s="96"/>
      <c r="BAT97" s="96"/>
      <c r="BAU97" s="96"/>
      <c r="BAV97" s="96"/>
      <c r="BAW97" s="96"/>
      <c r="BAX97" s="96"/>
      <c r="BAY97" s="96"/>
      <c r="BAZ97" s="96"/>
      <c r="BBA97" s="96"/>
      <c r="BBB97" s="96"/>
      <c r="BBC97" s="96"/>
      <c r="BBD97" s="96"/>
      <c r="BBE97" s="96"/>
      <c r="BBF97" s="96"/>
      <c r="BBG97" s="96"/>
      <c r="BBH97" s="96"/>
      <c r="BBI97" s="96"/>
      <c r="BBJ97" s="96"/>
      <c r="BBK97" s="96"/>
      <c r="BBL97" s="96"/>
      <c r="BBM97" s="96"/>
      <c r="BBN97" s="96"/>
      <c r="BBO97" s="96"/>
      <c r="BBP97" s="96"/>
      <c r="BBQ97" s="96"/>
      <c r="BBR97" s="96"/>
      <c r="BBS97" s="96"/>
      <c r="BBT97" s="96"/>
      <c r="BBU97" s="96"/>
      <c r="BBV97" s="96"/>
      <c r="BBW97" s="96"/>
      <c r="BBX97" s="96"/>
      <c r="BBY97" s="96"/>
      <c r="BBZ97" s="96"/>
      <c r="BCA97" s="96"/>
      <c r="BCB97" s="96"/>
      <c r="BCC97" s="96"/>
      <c r="BCD97" s="96"/>
      <c r="BCE97" s="96"/>
      <c r="BCF97" s="96"/>
      <c r="BCG97" s="96"/>
      <c r="BCH97" s="96"/>
      <c r="BCI97" s="96"/>
      <c r="BCJ97" s="96"/>
      <c r="BCK97" s="96"/>
      <c r="BCL97" s="96"/>
      <c r="BCM97" s="96"/>
      <c r="BCN97" s="96"/>
      <c r="BCO97" s="96"/>
      <c r="BCP97" s="96"/>
      <c r="BCQ97" s="96"/>
      <c r="BCR97" s="96"/>
      <c r="BCS97" s="96"/>
      <c r="BCT97" s="96"/>
      <c r="BCU97" s="96"/>
      <c r="BCV97" s="96"/>
      <c r="BCW97" s="96"/>
      <c r="BCX97" s="96"/>
      <c r="BCY97" s="96"/>
      <c r="BCZ97" s="96"/>
      <c r="BDA97" s="96"/>
      <c r="BDB97" s="96"/>
      <c r="BDC97" s="96"/>
      <c r="BDD97" s="96"/>
      <c r="BDE97" s="96"/>
      <c r="BDF97" s="96"/>
      <c r="BDG97" s="96"/>
      <c r="BDH97" s="96"/>
      <c r="BDI97" s="96"/>
      <c r="BDJ97" s="96"/>
      <c r="BDK97" s="96"/>
      <c r="BDL97" s="96"/>
      <c r="BDM97" s="96"/>
      <c r="BDN97" s="96"/>
      <c r="BDO97" s="96"/>
      <c r="BDP97" s="96"/>
      <c r="BDQ97" s="96"/>
      <c r="BDR97" s="96"/>
      <c r="BDS97" s="96"/>
      <c r="BDT97" s="96"/>
      <c r="BDU97" s="96"/>
      <c r="BDV97" s="96"/>
      <c r="BDW97" s="96"/>
      <c r="BDX97" s="96"/>
      <c r="BDY97" s="96"/>
      <c r="BDZ97" s="96"/>
      <c r="BEA97" s="96"/>
      <c r="BEB97" s="96"/>
      <c r="BEC97" s="96"/>
      <c r="BED97" s="96"/>
      <c r="BEE97" s="96"/>
      <c r="BEF97" s="96"/>
      <c r="BEG97" s="96"/>
      <c r="BEH97" s="96"/>
      <c r="BEI97" s="96"/>
      <c r="BEJ97" s="96"/>
      <c r="BEK97" s="96"/>
      <c r="BEL97" s="96"/>
      <c r="BEM97" s="96"/>
      <c r="BEN97" s="96"/>
      <c r="BEO97" s="96"/>
      <c r="BEP97" s="96"/>
      <c r="BEQ97" s="96"/>
      <c r="BER97" s="96"/>
      <c r="BES97" s="96"/>
      <c r="BET97" s="96"/>
      <c r="BEU97" s="96"/>
      <c r="BEV97" s="96"/>
      <c r="BEW97" s="96"/>
      <c r="BEX97" s="96"/>
      <c r="BEY97" s="96"/>
      <c r="BEZ97" s="96"/>
      <c r="BFA97" s="96"/>
      <c r="BFB97" s="96"/>
      <c r="BFC97" s="96"/>
      <c r="BFD97" s="96"/>
      <c r="BFE97" s="96"/>
      <c r="BFF97" s="96"/>
      <c r="BFG97" s="96"/>
      <c r="BFH97" s="96"/>
      <c r="BFI97" s="96"/>
      <c r="BFJ97" s="96"/>
      <c r="BFK97" s="96"/>
      <c r="BFL97" s="96"/>
      <c r="BFM97" s="96"/>
      <c r="BFN97" s="96"/>
      <c r="BFO97" s="96"/>
      <c r="BFP97" s="96"/>
      <c r="BFQ97" s="96"/>
      <c r="BFR97" s="96"/>
      <c r="BFS97" s="96"/>
      <c r="BFT97" s="96"/>
      <c r="BFU97" s="96"/>
      <c r="BFV97" s="96"/>
      <c r="BFW97" s="96"/>
      <c r="BFX97" s="96"/>
      <c r="BFY97" s="96"/>
      <c r="BFZ97" s="96"/>
      <c r="BGA97" s="96"/>
      <c r="BGB97" s="96"/>
      <c r="BGC97" s="96"/>
      <c r="BGD97" s="96"/>
      <c r="BGE97" s="96"/>
      <c r="BGF97" s="96"/>
      <c r="BGG97" s="96"/>
      <c r="BGH97" s="96"/>
      <c r="BGI97" s="96"/>
      <c r="BGJ97" s="96"/>
      <c r="BGK97" s="96"/>
      <c r="BGL97" s="96"/>
      <c r="BGM97" s="96"/>
      <c r="BGN97" s="96"/>
      <c r="BGO97" s="96"/>
      <c r="BGP97" s="96"/>
      <c r="BGQ97" s="96"/>
      <c r="BGR97" s="96"/>
      <c r="BGS97" s="96"/>
      <c r="BGT97" s="96"/>
      <c r="BGU97" s="96"/>
      <c r="BGV97" s="96"/>
      <c r="BGW97" s="96"/>
      <c r="BGX97" s="96"/>
      <c r="BGY97" s="96"/>
      <c r="BGZ97" s="96"/>
      <c r="BHA97" s="96"/>
      <c r="BHB97" s="96"/>
      <c r="BHC97" s="96"/>
      <c r="BHD97" s="96"/>
      <c r="BHE97" s="96"/>
      <c r="BHF97" s="96"/>
      <c r="BHG97" s="96"/>
      <c r="BHH97" s="96"/>
      <c r="BHI97" s="96"/>
      <c r="BHJ97" s="96"/>
      <c r="BHK97" s="96"/>
      <c r="BHL97" s="96"/>
      <c r="BHM97" s="96"/>
      <c r="BHN97" s="96"/>
      <c r="BHO97" s="96"/>
      <c r="BHP97" s="96"/>
      <c r="BHQ97" s="96"/>
      <c r="BHR97" s="96"/>
      <c r="BHS97" s="96"/>
      <c r="BHT97" s="96"/>
      <c r="BHU97" s="96"/>
      <c r="BHV97" s="96"/>
      <c r="BHW97" s="96"/>
      <c r="BHX97" s="96"/>
      <c r="BHY97" s="96"/>
      <c r="BHZ97" s="96"/>
      <c r="BIA97" s="96"/>
      <c r="BIB97" s="96"/>
      <c r="BIC97" s="96"/>
      <c r="BID97" s="96"/>
      <c r="BIE97" s="96"/>
      <c r="BIF97" s="96"/>
      <c r="BIG97" s="96"/>
      <c r="BIH97" s="96"/>
      <c r="BII97" s="96"/>
      <c r="BIJ97" s="96"/>
      <c r="BIK97" s="96"/>
      <c r="BIL97" s="96"/>
      <c r="BIM97" s="96"/>
      <c r="BIN97" s="96"/>
      <c r="BIO97" s="96"/>
      <c r="BIP97" s="96"/>
      <c r="BIQ97" s="96"/>
      <c r="BIR97" s="96"/>
      <c r="BIS97" s="96"/>
      <c r="BIT97" s="96"/>
      <c r="BIU97" s="96"/>
      <c r="BIV97" s="96"/>
      <c r="BIW97" s="96"/>
      <c r="BIX97" s="96"/>
      <c r="BIY97" s="96"/>
      <c r="BIZ97" s="96"/>
      <c r="BJA97" s="96"/>
      <c r="BJB97" s="96"/>
      <c r="BJC97" s="96"/>
      <c r="BJD97" s="96"/>
      <c r="BJE97" s="96"/>
      <c r="BJF97" s="96"/>
      <c r="BJG97" s="96"/>
      <c r="BJH97" s="96"/>
      <c r="BJI97" s="96"/>
      <c r="BJJ97" s="96"/>
      <c r="BJK97" s="96"/>
      <c r="BJL97" s="96"/>
      <c r="BJM97" s="96"/>
      <c r="BJN97" s="96"/>
      <c r="BJO97" s="96"/>
      <c r="BJP97" s="96"/>
      <c r="BJQ97" s="96"/>
      <c r="BJR97" s="96"/>
      <c r="BJS97" s="96"/>
      <c r="BJT97" s="96"/>
      <c r="BJU97" s="96"/>
      <c r="BJV97" s="96"/>
      <c r="BJW97" s="96"/>
      <c r="BJX97" s="96"/>
      <c r="BJY97" s="96"/>
      <c r="BJZ97" s="96"/>
      <c r="BKA97" s="96"/>
      <c r="BKB97" s="96"/>
      <c r="BKC97" s="96"/>
      <c r="BKD97" s="96"/>
      <c r="BKE97" s="96"/>
      <c r="BKF97" s="96"/>
      <c r="BKG97" s="96"/>
      <c r="BKH97" s="96"/>
      <c r="BKI97" s="96"/>
      <c r="BKJ97" s="96"/>
      <c r="BKK97" s="96"/>
      <c r="BKL97" s="96"/>
      <c r="BKM97" s="96"/>
      <c r="BKN97" s="96"/>
      <c r="BKO97" s="96"/>
      <c r="BKP97" s="96"/>
      <c r="BKQ97" s="96"/>
      <c r="BKR97" s="96"/>
      <c r="BKS97" s="96"/>
      <c r="BKT97" s="96"/>
      <c r="BKU97" s="96"/>
      <c r="BKV97" s="96"/>
      <c r="BKW97" s="96"/>
      <c r="BKX97" s="96"/>
      <c r="BKY97" s="96"/>
      <c r="BKZ97" s="96"/>
      <c r="BLA97" s="96"/>
      <c r="BLB97" s="96"/>
      <c r="BLC97" s="96"/>
      <c r="BLD97" s="96"/>
      <c r="BLE97" s="96"/>
      <c r="BLF97" s="96"/>
      <c r="BLG97" s="96"/>
      <c r="BLH97" s="96"/>
      <c r="BLI97" s="96"/>
      <c r="BLJ97" s="96"/>
      <c r="BLK97" s="96"/>
      <c r="BLL97" s="96"/>
      <c r="BLM97" s="96"/>
      <c r="BLN97" s="96"/>
      <c r="BLO97" s="96"/>
      <c r="BLP97" s="96"/>
      <c r="BLQ97" s="96"/>
      <c r="BLR97" s="96"/>
      <c r="BLS97" s="96"/>
      <c r="BLT97" s="96"/>
      <c r="BLU97" s="96"/>
      <c r="BLV97" s="96"/>
      <c r="BLW97" s="96"/>
      <c r="BLX97" s="96"/>
      <c r="BLY97" s="96"/>
      <c r="BLZ97" s="96"/>
      <c r="BMA97" s="96"/>
      <c r="BMB97" s="96"/>
      <c r="BMC97" s="96"/>
      <c r="BMD97" s="96"/>
      <c r="BME97" s="96"/>
      <c r="BMF97" s="96"/>
      <c r="BMG97" s="96"/>
      <c r="BMH97" s="96"/>
      <c r="BMI97" s="96"/>
      <c r="BMJ97" s="96"/>
      <c r="BMK97" s="96"/>
      <c r="BML97" s="96"/>
      <c r="BMM97" s="96"/>
      <c r="BMN97" s="96"/>
      <c r="BMO97" s="96"/>
      <c r="BMP97" s="96"/>
      <c r="BMQ97" s="96"/>
      <c r="BMR97" s="96"/>
      <c r="BMS97" s="96"/>
      <c r="BMT97" s="96"/>
      <c r="BMU97" s="96"/>
      <c r="BMV97" s="96"/>
      <c r="BMW97" s="96"/>
      <c r="BMX97" s="96"/>
      <c r="BMY97" s="96"/>
      <c r="BMZ97" s="96"/>
      <c r="BNA97" s="96"/>
      <c r="BNB97" s="96"/>
      <c r="BNC97" s="96"/>
      <c r="BND97" s="96"/>
      <c r="BNE97" s="96"/>
      <c r="BNF97" s="96"/>
      <c r="BNG97" s="96"/>
      <c r="BNH97" s="96"/>
      <c r="BNI97" s="96"/>
      <c r="BNJ97" s="96"/>
      <c r="BNK97" s="96"/>
      <c r="BNL97" s="96"/>
      <c r="BNM97" s="96"/>
      <c r="BNN97" s="96"/>
      <c r="BNO97" s="96"/>
      <c r="BNP97" s="96"/>
      <c r="BNQ97" s="96"/>
      <c r="BNR97" s="96"/>
      <c r="BNS97" s="96"/>
      <c r="BNT97" s="96"/>
      <c r="BNU97" s="96"/>
      <c r="BNV97" s="96"/>
      <c r="BNW97" s="96"/>
      <c r="BNX97" s="96"/>
      <c r="BNY97" s="96"/>
      <c r="BNZ97" s="96"/>
      <c r="BOA97" s="96"/>
      <c r="BOB97" s="96"/>
      <c r="BOC97" s="96"/>
      <c r="BOD97" s="96"/>
      <c r="BOE97" s="96"/>
      <c r="BOF97" s="96"/>
      <c r="BOG97" s="96"/>
      <c r="BOH97" s="96"/>
      <c r="BOI97" s="96"/>
      <c r="BOJ97" s="96"/>
      <c r="BOK97" s="96"/>
      <c r="BOL97" s="96"/>
      <c r="BOM97" s="96"/>
      <c r="BON97" s="96"/>
      <c r="BOO97" s="96"/>
      <c r="BOP97" s="96"/>
      <c r="BOQ97" s="96"/>
      <c r="BOR97" s="96"/>
      <c r="BOS97" s="96"/>
      <c r="BOT97" s="96"/>
      <c r="BOU97" s="96"/>
      <c r="BOV97" s="96"/>
      <c r="BOW97" s="96"/>
      <c r="BOX97" s="96"/>
      <c r="BOY97" s="96"/>
      <c r="BOZ97" s="96"/>
      <c r="BPA97" s="96"/>
      <c r="BPB97" s="96"/>
      <c r="BPC97" s="96"/>
      <c r="BPD97" s="96"/>
      <c r="BPE97" s="96"/>
      <c r="BPF97" s="96"/>
      <c r="BPG97" s="96"/>
      <c r="BPH97" s="96"/>
      <c r="BPI97" s="96"/>
      <c r="BPJ97" s="96"/>
      <c r="BPK97" s="96"/>
      <c r="BPL97" s="96"/>
      <c r="BPM97" s="96"/>
      <c r="BPN97" s="96"/>
      <c r="BPO97" s="96"/>
      <c r="BPP97" s="96"/>
      <c r="BPQ97" s="96"/>
      <c r="BPR97" s="96"/>
      <c r="BPS97" s="96"/>
      <c r="BPT97" s="96"/>
      <c r="BPU97" s="96"/>
      <c r="BPV97" s="96"/>
      <c r="BPW97" s="96"/>
      <c r="BPX97" s="96"/>
      <c r="BPY97" s="96"/>
      <c r="BPZ97" s="96"/>
      <c r="BQA97" s="96"/>
      <c r="BQB97" s="96"/>
      <c r="BQC97" s="96"/>
      <c r="BQD97" s="96"/>
      <c r="BQE97" s="96"/>
      <c r="BQF97" s="96"/>
      <c r="BQG97" s="96"/>
      <c r="BQH97" s="96"/>
      <c r="BQI97" s="96"/>
      <c r="BQJ97" s="96"/>
      <c r="BQK97" s="96"/>
      <c r="BQL97" s="96"/>
      <c r="BQM97" s="96"/>
      <c r="BQN97" s="96"/>
      <c r="BQO97" s="96"/>
      <c r="BQP97" s="96"/>
      <c r="BQQ97" s="96"/>
      <c r="BQR97" s="96"/>
      <c r="BQS97" s="96"/>
      <c r="BQT97" s="96"/>
      <c r="BQU97" s="96"/>
      <c r="BQV97" s="96"/>
      <c r="BQW97" s="96"/>
      <c r="BQX97" s="96"/>
      <c r="BQY97" s="96"/>
      <c r="BQZ97" s="96"/>
      <c r="BRA97" s="96"/>
      <c r="BRB97" s="96"/>
      <c r="BRC97" s="96"/>
      <c r="BRD97" s="96"/>
      <c r="BRE97" s="96"/>
      <c r="BRF97" s="96"/>
      <c r="BRG97" s="96"/>
      <c r="BRH97" s="96"/>
      <c r="BRI97" s="96"/>
      <c r="BRJ97" s="96"/>
      <c r="BRK97" s="96"/>
      <c r="BRL97" s="96"/>
      <c r="BRM97" s="96"/>
      <c r="BRN97" s="96"/>
      <c r="BRO97" s="96"/>
      <c r="BRP97" s="96"/>
      <c r="BRQ97" s="96"/>
      <c r="BRR97" s="96"/>
      <c r="BRS97" s="96"/>
      <c r="BRT97" s="96"/>
      <c r="BRU97" s="96"/>
      <c r="BRV97" s="96"/>
      <c r="BRW97" s="96"/>
      <c r="BRX97" s="96"/>
      <c r="BRY97" s="96"/>
      <c r="BRZ97" s="96"/>
      <c r="BSA97" s="96"/>
      <c r="BSB97" s="96"/>
      <c r="BSC97" s="96"/>
      <c r="BSD97" s="96"/>
      <c r="BSE97" s="96"/>
      <c r="BSF97" s="96"/>
      <c r="BSG97" s="96"/>
      <c r="BSH97" s="96"/>
      <c r="BSI97" s="96"/>
      <c r="BSJ97" s="96"/>
      <c r="BSK97" s="96"/>
      <c r="BSL97" s="96"/>
      <c r="BSM97" s="96"/>
      <c r="BSN97" s="96"/>
      <c r="BSO97" s="96"/>
      <c r="BSP97" s="96"/>
      <c r="BSQ97" s="96"/>
      <c r="BSR97" s="96"/>
      <c r="BSS97" s="96"/>
      <c r="BST97" s="96"/>
      <c r="BSU97" s="96"/>
      <c r="BSV97" s="96"/>
      <c r="BSW97" s="96"/>
      <c r="BSX97" s="96"/>
      <c r="BSY97" s="96"/>
      <c r="BSZ97" s="96"/>
      <c r="BTA97" s="96"/>
      <c r="BTB97" s="96"/>
      <c r="BTC97" s="96"/>
      <c r="BTD97" s="96"/>
      <c r="BTE97" s="96"/>
      <c r="BTF97" s="96"/>
      <c r="BTG97" s="96"/>
      <c r="BTH97" s="96"/>
      <c r="BTI97" s="96"/>
      <c r="BTJ97" s="96"/>
      <c r="BTK97" s="96"/>
      <c r="BTL97" s="96"/>
      <c r="BTM97" s="96"/>
      <c r="BTN97" s="96"/>
      <c r="BTO97" s="96"/>
      <c r="BTP97" s="96"/>
      <c r="BTQ97" s="96"/>
      <c r="BTR97" s="96"/>
      <c r="BTS97" s="96"/>
      <c r="BTT97" s="96"/>
      <c r="BTU97" s="96"/>
      <c r="BTV97" s="96"/>
      <c r="BTW97" s="96"/>
      <c r="BTX97" s="96"/>
      <c r="BTY97" s="96"/>
      <c r="BTZ97" s="96"/>
      <c r="BUA97" s="96"/>
      <c r="BUB97" s="96"/>
      <c r="BUC97" s="96"/>
      <c r="BUD97" s="96"/>
      <c r="BUE97" s="96"/>
      <c r="BUF97" s="96"/>
      <c r="BUG97" s="96"/>
      <c r="BUH97" s="96"/>
      <c r="BUI97" s="96"/>
      <c r="BUJ97" s="96"/>
      <c r="BUK97" s="96"/>
      <c r="BUL97" s="96"/>
      <c r="BUM97" s="96"/>
      <c r="BUN97" s="96"/>
      <c r="BUO97" s="96"/>
      <c r="BUP97" s="96"/>
      <c r="BUQ97" s="96"/>
      <c r="BUR97" s="96"/>
      <c r="BUS97" s="96"/>
      <c r="BUT97" s="96"/>
      <c r="BUU97" s="96"/>
      <c r="BUV97" s="96"/>
      <c r="BUW97" s="96"/>
      <c r="BUX97" s="96"/>
      <c r="BUY97" s="96"/>
      <c r="BUZ97" s="96"/>
      <c r="BVA97" s="96"/>
      <c r="BVB97" s="96"/>
      <c r="BVC97" s="96"/>
      <c r="BVD97" s="96"/>
      <c r="BVE97" s="96"/>
      <c r="BVF97" s="96"/>
      <c r="BVG97" s="96"/>
      <c r="BVH97" s="96"/>
      <c r="BVI97" s="96"/>
      <c r="BVJ97" s="96"/>
      <c r="BVK97" s="96"/>
      <c r="BVL97" s="96"/>
      <c r="BVM97" s="96"/>
      <c r="BVN97" s="96"/>
      <c r="BVO97" s="96"/>
      <c r="BVP97" s="96"/>
      <c r="BVQ97" s="96"/>
      <c r="BVR97" s="96"/>
      <c r="BVS97" s="96"/>
      <c r="BVT97" s="96"/>
      <c r="BVU97" s="96"/>
      <c r="BVV97" s="96"/>
      <c r="BVW97" s="96"/>
      <c r="BVX97" s="96"/>
      <c r="BVY97" s="96"/>
      <c r="BVZ97" s="96"/>
      <c r="BWA97" s="96"/>
      <c r="BWB97" s="96"/>
      <c r="BWC97" s="96"/>
      <c r="BWD97" s="96"/>
      <c r="BWE97" s="96"/>
      <c r="BWF97" s="96"/>
      <c r="BWG97" s="96"/>
      <c r="BWH97" s="96"/>
      <c r="BWI97" s="96"/>
      <c r="BWJ97" s="96"/>
      <c r="BWK97" s="96"/>
      <c r="BWL97" s="96"/>
      <c r="BWM97" s="96"/>
      <c r="BWN97" s="96"/>
      <c r="BWO97" s="96"/>
      <c r="BWP97" s="96"/>
      <c r="BWQ97" s="96"/>
      <c r="BWR97" s="96"/>
      <c r="BWS97" s="96"/>
      <c r="BWT97" s="96"/>
      <c r="BWU97" s="96"/>
      <c r="BWV97" s="96"/>
      <c r="BWW97" s="96"/>
      <c r="BWX97" s="96"/>
      <c r="BWY97" s="96"/>
      <c r="BWZ97" s="96"/>
      <c r="BXA97" s="96"/>
      <c r="BXB97" s="96"/>
      <c r="BXC97" s="96"/>
      <c r="BXD97" s="96"/>
      <c r="BXE97" s="96"/>
      <c r="BXF97" s="96"/>
      <c r="BXG97" s="96"/>
      <c r="BXH97" s="96"/>
      <c r="BXI97" s="96"/>
      <c r="BXJ97" s="96"/>
      <c r="BXK97" s="96"/>
      <c r="BXL97" s="96"/>
      <c r="BXM97" s="96"/>
      <c r="BXN97" s="96"/>
      <c r="BXO97" s="96"/>
      <c r="BXP97" s="96"/>
      <c r="BXQ97" s="96"/>
      <c r="BXR97" s="96"/>
      <c r="BXS97" s="96"/>
      <c r="BXT97" s="96"/>
      <c r="BXU97" s="96"/>
      <c r="BXV97" s="96"/>
      <c r="BXW97" s="96"/>
      <c r="BXX97" s="96"/>
      <c r="BXY97" s="96"/>
      <c r="BXZ97" s="96"/>
      <c r="BYA97" s="96"/>
      <c r="BYB97" s="96"/>
      <c r="BYC97" s="96"/>
      <c r="BYD97" s="96"/>
      <c r="BYE97" s="96"/>
      <c r="BYF97" s="96"/>
      <c r="BYG97" s="96"/>
      <c r="BYH97" s="96"/>
      <c r="BYI97" s="96"/>
      <c r="BYJ97" s="96"/>
      <c r="BYK97" s="96"/>
      <c r="BYL97" s="96"/>
      <c r="BYM97" s="96"/>
      <c r="BYN97" s="96"/>
      <c r="BYO97" s="96"/>
      <c r="BYP97" s="96"/>
      <c r="BYQ97" s="96"/>
      <c r="BYR97" s="96"/>
      <c r="BYS97" s="96"/>
      <c r="BYT97" s="96"/>
      <c r="BYU97" s="96"/>
      <c r="BYV97" s="96"/>
      <c r="BYW97" s="96"/>
      <c r="BYX97" s="96"/>
      <c r="BYY97" s="96"/>
      <c r="BYZ97" s="96"/>
      <c r="BZA97" s="96"/>
      <c r="BZB97" s="96"/>
      <c r="BZC97" s="96"/>
      <c r="BZD97" s="96"/>
      <c r="BZE97" s="96"/>
      <c r="BZF97" s="96"/>
      <c r="BZG97" s="96"/>
      <c r="BZH97" s="96"/>
      <c r="BZI97" s="96"/>
      <c r="BZJ97" s="96"/>
      <c r="BZK97" s="96"/>
      <c r="BZL97" s="96"/>
      <c r="BZM97" s="96"/>
      <c r="BZN97" s="96"/>
      <c r="BZO97" s="96"/>
      <c r="BZP97" s="96"/>
      <c r="BZQ97" s="96"/>
      <c r="BZR97" s="96"/>
      <c r="BZS97" s="96"/>
      <c r="BZT97" s="96"/>
      <c r="BZU97" s="96"/>
      <c r="BZV97" s="96"/>
      <c r="BZW97" s="96"/>
      <c r="BZX97" s="96"/>
      <c r="BZY97" s="96"/>
      <c r="BZZ97" s="96"/>
      <c r="CAA97" s="96"/>
      <c r="CAB97" s="96"/>
      <c r="CAC97" s="96"/>
      <c r="CAD97" s="96"/>
      <c r="CAE97" s="96"/>
      <c r="CAF97" s="96"/>
      <c r="CAG97" s="96"/>
      <c r="CAH97" s="96"/>
      <c r="CAI97" s="96"/>
      <c r="CAJ97" s="96"/>
      <c r="CAK97" s="96"/>
      <c r="CAL97" s="96"/>
      <c r="CAM97" s="96"/>
      <c r="CAN97" s="96"/>
      <c r="CAO97" s="96"/>
      <c r="CAP97" s="96"/>
      <c r="CAQ97" s="96"/>
      <c r="CAR97" s="96"/>
      <c r="CAS97" s="96"/>
      <c r="CAT97" s="96"/>
      <c r="CAU97" s="96"/>
      <c r="CAV97" s="96"/>
      <c r="CAW97" s="96"/>
      <c r="CAX97" s="96"/>
      <c r="CAY97" s="96"/>
      <c r="CAZ97" s="96"/>
      <c r="CBA97" s="96"/>
      <c r="CBB97" s="96"/>
      <c r="CBC97" s="96"/>
      <c r="CBD97" s="96"/>
      <c r="CBE97" s="96"/>
      <c r="CBF97" s="96"/>
      <c r="CBG97" s="96"/>
      <c r="CBH97" s="96"/>
      <c r="CBI97" s="96"/>
      <c r="CBJ97" s="96"/>
      <c r="CBK97" s="96"/>
      <c r="CBL97" s="96"/>
      <c r="CBM97" s="96"/>
      <c r="CBN97" s="96"/>
      <c r="CBO97" s="96"/>
      <c r="CBP97" s="96"/>
      <c r="CBQ97" s="96"/>
      <c r="CBR97" s="96"/>
      <c r="CBS97" s="96"/>
      <c r="CBT97" s="96"/>
      <c r="CBU97" s="96"/>
      <c r="CBV97" s="96"/>
      <c r="CBW97" s="96"/>
      <c r="CBX97" s="96"/>
      <c r="CBY97" s="96"/>
      <c r="CBZ97" s="96"/>
      <c r="CCA97" s="96"/>
      <c r="CCB97" s="96"/>
      <c r="CCC97" s="96"/>
      <c r="CCD97" s="96"/>
      <c r="CCE97" s="96"/>
      <c r="CCF97" s="96"/>
      <c r="CCG97" s="96"/>
      <c r="CCH97" s="96"/>
      <c r="CCI97" s="96"/>
      <c r="CCJ97" s="96"/>
      <c r="CCK97" s="96"/>
      <c r="CCL97" s="96"/>
      <c r="CCM97" s="96"/>
      <c r="CCN97" s="96"/>
      <c r="CCO97" s="96"/>
      <c r="CCP97" s="96"/>
      <c r="CCQ97" s="96"/>
      <c r="CCR97" s="96"/>
      <c r="CCS97" s="96"/>
      <c r="CCT97" s="96"/>
      <c r="CCU97" s="96"/>
      <c r="CCV97" s="96"/>
      <c r="CCW97" s="96"/>
      <c r="CCX97" s="96"/>
      <c r="CCY97" s="96"/>
      <c r="CCZ97" s="96"/>
      <c r="CDA97" s="96"/>
      <c r="CDB97" s="96"/>
      <c r="CDC97" s="96"/>
      <c r="CDD97" s="96"/>
      <c r="CDE97" s="96"/>
      <c r="CDF97" s="96"/>
      <c r="CDG97" s="96"/>
      <c r="CDH97" s="96"/>
      <c r="CDI97" s="96"/>
      <c r="CDJ97" s="96"/>
      <c r="CDK97" s="96"/>
      <c r="CDL97" s="96"/>
      <c r="CDM97" s="96"/>
      <c r="CDN97" s="96"/>
      <c r="CDO97" s="96"/>
      <c r="CDP97" s="96"/>
      <c r="CDQ97" s="96"/>
      <c r="CDR97" s="96"/>
      <c r="CDS97" s="96"/>
      <c r="CDT97" s="96"/>
      <c r="CDU97" s="96"/>
      <c r="CDV97" s="96"/>
      <c r="CDW97" s="96"/>
      <c r="CDX97" s="96"/>
      <c r="CDY97" s="96"/>
      <c r="CDZ97" s="96"/>
      <c r="CEA97" s="96"/>
      <c r="CEB97" s="96"/>
      <c r="CEC97" s="96"/>
      <c r="CED97" s="96"/>
      <c r="CEE97" s="96"/>
      <c r="CEF97" s="96"/>
      <c r="CEG97" s="96"/>
      <c r="CEH97" s="96"/>
      <c r="CEI97" s="96"/>
      <c r="CEJ97" s="96"/>
      <c r="CEK97" s="96"/>
      <c r="CEL97" s="96"/>
      <c r="CEM97" s="96"/>
      <c r="CEN97" s="96"/>
      <c r="CEO97" s="96"/>
      <c r="CEP97" s="96"/>
      <c r="CEQ97" s="96"/>
      <c r="CER97" s="96"/>
      <c r="CES97" s="96"/>
      <c r="CET97" s="96"/>
      <c r="CEU97" s="96"/>
      <c r="CEV97" s="96"/>
      <c r="CEW97" s="96"/>
      <c r="CEX97" s="96"/>
      <c r="CEY97" s="96"/>
      <c r="CEZ97" s="96"/>
      <c r="CFA97" s="96"/>
      <c r="CFB97" s="96"/>
      <c r="CFC97" s="96"/>
      <c r="CFD97" s="96"/>
      <c r="CFE97" s="96"/>
      <c r="CFF97" s="96"/>
      <c r="CFG97" s="96"/>
      <c r="CFH97" s="96"/>
      <c r="CFI97" s="96"/>
      <c r="CFJ97" s="96"/>
      <c r="CFK97" s="96"/>
      <c r="CFL97" s="96"/>
      <c r="CFM97" s="96"/>
      <c r="CFN97" s="96"/>
      <c r="CFO97" s="96"/>
      <c r="CFP97" s="96"/>
      <c r="CFQ97" s="96"/>
      <c r="CFR97" s="96"/>
      <c r="CFS97" s="96"/>
      <c r="CFT97" s="96"/>
      <c r="CFU97" s="96"/>
      <c r="CFV97" s="96"/>
      <c r="CFW97" s="96"/>
      <c r="CFX97" s="96"/>
      <c r="CFY97" s="96"/>
      <c r="CFZ97" s="96"/>
      <c r="CGA97" s="96"/>
      <c r="CGB97" s="96"/>
      <c r="CGC97" s="96"/>
      <c r="CGD97" s="96"/>
      <c r="CGE97" s="96"/>
      <c r="CGF97" s="96"/>
      <c r="CGG97" s="96"/>
      <c r="CGH97" s="96"/>
      <c r="CGI97" s="96"/>
      <c r="CGJ97" s="96"/>
      <c r="CGK97" s="96"/>
      <c r="CGL97" s="96"/>
      <c r="CGM97" s="96"/>
      <c r="CGN97" s="96"/>
      <c r="CGO97" s="96"/>
      <c r="CGP97" s="96"/>
      <c r="CGQ97" s="96"/>
      <c r="CGR97" s="96"/>
      <c r="CGS97" s="96"/>
      <c r="CGT97" s="96"/>
      <c r="CGU97" s="96"/>
      <c r="CGV97" s="96"/>
      <c r="CGW97" s="96"/>
      <c r="CGX97" s="96"/>
      <c r="CGY97" s="96"/>
      <c r="CGZ97" s="96"/>
      <c r="CHA97" s="96"/>
      <c r="CHB97" s="96"/>
      <c r="CHC97" s="96"/>
      <c r="CHD97" s="96"/>
      <c r="CHE97" s="96"/>
      <c r="CHF97" s="96"/>
      <c r="CHG97" s="96"/>
      <c r="CHH97" s="96"/>
      <c r="CHI97" s="96"/>
      <c r="CHJ97" s="96"/>
      <c r="CHK97" s="96"/>
      <c r="CHL97" s="96"/>
      <c r="CHM97" s="96"/>
      <c r="CHN97" s="96"/>
      <c r="CHO97" s="96"/>
      <c r="CHP97" s="96"/>
      <c r="CHQ97" s="96"/>
      <c r="CHR97" s="96"/>
      <c r="CHS97" s="96"/>
      <c r="CHT97" s="96"/>
      <c r="CHU97" s="96"/>
      <c r="CHV97" s="96"/>
      <c r="CHW97" s="96"/>
      <c r="CHX97" s="96"/>
      <c r="CHY97" s="96"/>
      <c r="CHZ97" s="96"/>
      <c r="CIA97" s="96"/>
      <c r="CIB97" s="96"/>
      <c r="CIC97" s="96"/>
      <c r="CID97" s="96"/>
      <c r="CIE97" s="96"/>
      <c r="CIF97" s="96"/>
      <c r="CIG97" s="96"/>
      <c r="CIH97" s="96"/>
      <c r="CII97" s="96"/>
      <c r="CIJ97" s="96"/>
      <c r="CIK97" s="96"/>
      <c r="CIL97" s="96"/>
      <c r="CIM97" s="96"/>
      <c r="CIN97" s="96"/>
      <c r="CIO97" s="96"/>
      <c r="CIP97" s="96"/>
      <c r="CIQ97" s="96"/>
      <c r="CIR97" s="96"/>
      <c r="CIS97" s="96"/>
      <c r="CIT97" s="96"/>
      <c r="CIU97" s="96"/>
      <c r="CIV97" s="96"/>
      <c r="CIW97" s="96"/>
      <c r="CIX97" s="96"/>
      <c r="CIY97" s="96"/>
      <c r="CIZ97" s="96"/>
      <c r="CJA97" s="96"/>
      <c r="CJB97" s="96"/>
      <c r="CJC97" s="96"/>
      <c r="CJD97" s="96"/>
      <c r="CJE97" s="96"/>
      <c r="CJF97" s="96"/>
      <c r="CJG97" s="96"/>
      <c r="CJH97" s="96"/>
      <c r="CJI97" s="96"/>
      <c r="CJJ97" s="96"/>
      <c r="CJK97" s="96"/>
      <c r="CJL97" s="96"/>
      <c r="CJM97" s="96"/>
      <c r="CJN97" s="96"/>
      <c r="CJO97" s="96"/>
      <c r="CJP97" s="96"/>
      <c r="CJQ97" s="96"/>
      <c r="CJR97" s="96"/>
      <c r="CJS97" s="96"/>
      <c r="CJT97" s="96"/>
      <c r="CJU97" s="96"/>
      <c r="CJV97" s="96"/>
      <c r="CJW97" s="96"/>
      <c r="CJX97" s="96"/>
      <c r="CJY97" s="96"/>
      <c r="CJZ97" s="96"/>
      <c r="CKA97" s="96"/>
      <c r="CKB97" s="96"/>
      <c r="CKC97" s="96"/>
      <c r="CKD97" s="96"/>
      <c r="CKE97" s="96"/>
      <c r="CKF97" s="96"/>
      <c r="CKG97" s="96"/>
      <c r="CKH97" s="96"/>
      <c r="CKI97" s="96"/>
      <c r="CKJ97" s="96"/>
      <c r="CKK97" s="96"/>
      <c r="CKL97" s="96"/>
      <c r="CKM97" s="96"/>
      <c r="CKN97" s="96"/>
      <c r="CKO97" s="96"/>
      <c r="CKP97" s="96"/>
      <c r="CKQ97" s="96"/>
      <c r="CKR97" s="96"/>
      <c r="CKS97" s="96"/>
      <c r="CKT97" s="96"/>
      <c r="CKU97" s="96"/>
      <c r="CKV97" s="96"/>
      <c r="CKW97" s="96"/>
      <c r="CKX97" s="96"/>
      <c r="CKY97" s="96"/>
      <c r="CKZ97" s="96"/>
      <c r="CLA97" s="96"/>
      <c r="CLB97" s="96"/>
      <c r="CLC97" s="96"/>
      <c r="CLD97" s="96"/>
      <c r="CLE97" s="96"/>
      <c r="CLF97" s="96"/>
      <c r="CLG97" s="96"/>
      <c r="CLH97" s="96"/>
      <c r="CLI97" s="96"/>
      <c r="CLJ97" s="96"/>
      <c r="CLK97" s="96"/>
      <c r="CLL97" s="96"/>
      <c r="CLM97" s="96"/>
      <c r="CLN97" s="96"/>
      <c r="CLO97" s="96"/>
      <c r="CLP97" s="96"/>
      <c r="CLQ97" s="96"/>
      <c r="CLR97" s="96"/>
      <c r="CLS97" s="96"/>
      <c r="CLT97" s="96"/>
      <c r="CLU97" s="96"/>
      <c r="CLV97" s="96"/>
      <c r="CLW97" s="96"/>
      <c r="CLX97" s="96"/>
      <c r="CLY97" s="96"/>
      <c r="CLZ97" s="96"/>
      <c r="CMA97" s="96"/>
      <c r="CMB97" s="96"/>
      <c r="CMC97" s="96"/>
      <c r="CMD97" s="96"/>
      <c r="CME97" s="96"/>
      <c r="CMF97" s="96"/>
      <c r="CMG97" s="96"/>
      <c r="CMH97" s="96"/>
      <c r="CMI97" s="96"/>
      <c r="CMJ97" s="96"/>
      <c r="CMK97" s="96"/>
      <c r="CML97" s="96"/>
      <c r="CMM97" s="96"/>
      <c r="CMN97" s="96"/>
      <c r="CMO97" s="96"/>
      <c r="CMP97" s="96"/>
      <c r="CMQ97" s="96"/>
      <c r="CMR97" s="96"/>
      <c r="CMS97" s="96"/>
      <c r="CMT97" s="96"/>
      <c r="CMU97" s="96"/>
      <c r="CMV97" s="96"/>
      <c r="CMW97" s="96"/>
      <c r="CMX97" s="96"/>
      <c r="CMY97" s="96"/>
      <c r="CMZ97" s="96"/>
      <c r="CNA97" s="96"/>
      <c r="CNB97" s="96"/>
      <c r="CNC97" s="96"/>
      <c r="CND97" s="96"/>
      <c r="CNE97" s="96"/>
      <c r="CNF97" s="96"/>
      <c r="CNG97" s="96"/>
      <c r="CNH97" s="96"/>
      <c r="CNI97" s="96"/>
      <c r="CNJ97" s="96"/>
      <c r="CNK97" s="96"/>
      <c r="CNL97" s="96"/>
      <c r="CNM97" s="96"/>
      <c r="CNN97" s="96"/>
      <c r="CNO97" s="96"/>
      <c r="CNP97" s="96"/>
      <c r="CNQ97" s="96"/>
      <c r="CNR97" s="96"/>
      <c r="CNS97" s="96"/>
      <c r="CNT97" s="96"/>
      <c r="CNU97" s="96"/>
      <c r="CNV97" s="96"/>
      <c r="CNW97" s="96"/>
      <c r="CNX97" s="96"/>
      <c r="CNY97" s="96"/>
      <c r="CNZ97" s="96"/>
      <c r="COA97" s="96"/>
      <c r="COB97" s="96"/>
      <c r="COC97" s="96"/>
      <c r="COD97" s="96"/>
      <c r="COE97" s="96"/>
      <c r="COF97" s="96"/>
      <c r="COG97" s="96"/>
      <c r="COH97" s="96"/>
      <c r="COI97" s="96"/>
      <c r="COJ97" s="96"/>
      <c r="COK97" s="96"/>
      <c r="COL97" s="96"/>
      <c r="COM97" s="96"/>
      <c r="CON97" s="96"/>
      <c r="COO97" s="96"/>
      <c r="COP97" s="96"/>
      <c r="COQ97" s="96"/>
      <c r="COR97" s="96"/>
      <c r="COS97" s="96"/>
      <c r="COT97" s="96"/>
      <c r="COU97" s="96"/>
      <c r="COV97" s="96"/>
      <c r="COW97" s="96"/>
      <c r="COX97" s="96"/>
      <c r="COY97" s="96"/>
      <c r="COZ97" s="96"/>
      <c r="CPA97" s="96"/>
      <c r="CPB97" s="96"/>
      <c r="CPC97" s="96"/>
      <c r="CPD97" s="96"/>
      <c r="CPE97" s="96"/>
      <c r="CPF97" s="96"/>
      <c r="CPG97" s="96"/>
      <c r="CPH97" s="96"/>
      <c r="CPI97" s="96"/>
      <c r="CPJ97" s="96"/>
      <c r="CPK97" s="96"/>
      <c r="CPL97" s="96"/>
      <c r="CPM97" s="96"/>
      <c r="CPN97" s="96"/>
      <c r="CPO97" s="96"/>
      <c r="CPP97" s="96"/>
      <c r="CPQ97" s="96"/>
      <c r="CPR97" s="96"/>
      <c r="CPS97" s="96"/>
      <c r="CPT97" s="96"/>
      <c r="CPU97" s="96"/>
      <c r="CPV97" s="96"/>
      <c r="CPW97" s="96"/>
      <c r="CPX97" s="96"/>
      <c r="CPY97" s="96"/>
      <c r="CPZ97" s="96"/>
      <c r="CQA97" s="96"/>
      <c r="CQB97" s="96"/>
      <c r="CQC97" s="96"/>
      <c r="CQD97" s="96"/>
      <c r="CQE97" s="96"/>
      <c r="CQF97" s="96"/>
      <c r="CQG97" s="96"/>
      <c r="CQH97" s="96"/>
      <c r="CQI97" s="96"/>
      <c r="CQJ97" s="96"/>
      <c r="CQK97" s="96"/>
      <c r="CQL97" s="96"/>
      <c r="CQM97" s="96"/>
      <c r="CQN97" s="96"/>
      <c r="CQO97" s="96"/>
      <c r="CQP97" s="96"/>
      <c r="CQQ97" s="96"/>
      <c r="CQR97" s="96"/>
      <c r="CQS97" s="96"/>
      <c r="CQT97" s="96"/>
      <c r="CQU97" s="96"/>
      <c r="CQV97" s="96"/>
      <c r="CQW97" s="96"/>
      <c r="CQX97" s="96"/>
      <c r="CQY97" s="96"/>
      <c r="CQZ97" s="96"/>
      <c r="CRA97" s="96"/>
      <c r="CRB97" s="96"/>
      <c r="CRC97" s="96"/>
      <c r="CRD97" s="96"/>
      <c r="CRE97" s="96"/>
      <c r="CRF97" s="96"/>
      <c r="CRG97" s="96"/>
      <c r="CRH97" s="96"/>
      <c r="CRI97" s="96"/>
      <c r="CRJ97" s="96"/>
      <c r="CRK97" s="96"/>
      <c r="CRL97" s="96"/>
      <c r="CRM97" s="96"/>
      <c r="CRN97" s="96"/>
      <c r="CRO97" s="96"/>
      <c r="CRP97" s="96"/>
      <c r="CRQ97" s="96"/>
      <c r="CRR97" s="96"/>
      <c r="CRS97" s="96"/>
      <c r="CRT97" s="96"/>
      <c r="CRU97" s="96"/>
      <c r="CRV97" s="96"/>
      <c r="CRW97" s="96"/>
      <c r="CRX97" s="96"/>
      <c r="CRY97" s="96"/>
      <c r="CRZ97" s="96"/>
      <c r="CSA97" s="96"/>
      <c r="CSB97" s="96"/>
      <c r="CSC97" s="96"/>
      <c r="CSD97" s="96"/>
      <c r="CSE97" s="96"/>
      <c r="CSF97" s="96"/>
      <c r="CSG97" s="96"/>
      <c r="CSH97" s="96"/>
      <c r="CSI97" s="96"/>
      <c r="CSJ97" s="96"/>
      <c r="CSK97" s="96"/>
      <c r="CSL97" s="96"/>
      <c r="CSM97" s="96"/>
      <c r="CSN97" s="96"/>
      <c r="CSO97" s="96"/>
      <c r="CSP97" s="96"/>
      <c r="CSQ97" s="96"/>
      <c r="CSR97" s="96"/>
      <c r="CSS97" s="96"/>
      <c r="CST97" s="96"/>
      <c r="CSU97" s="96"/>
      <c r="CSV97" s="96"/>
      <c r="CSW97" s="96"/>
      <c r="CSX97" s="96"/>
      <c r="CSY97" s="96"/>
      <c r="CSZ97" s="96"/>
      <c r="CTA97" s="96"/>
      <c r="CTB97" s="96"/>
      <c r="CTC97" s="96"/>
      <c r="CTD97" s="96"/>
      <c r="CTE97" s="96"/>
      <c r="CTF97" s="96"/>
      <c r="CTG97" s="96"/>
      <c r="CTH97" s="96"/>
      <c r="CTI97" s="96"/>
      <c r="CTJ97" s="96"/>
      <c r="CTK97" s="96"/>
      <c r="CTL97" s="96"/>
      <c r="CTM97" s="96"/>
      <c r="CTN97" s="96"/>
      <c r="CTO97" s="96"/>
      <c r="CTP97" s="96"/>
      <c r="CTQ97" s="96"/>
      <c r="CTR97" s="96"/>
      <c r="CTS97" s="96"/>
      <c r="CTT97" s="96"/>
      <c r="CTU97" s="96"/>
      <c r="CTV97" s="96"/>
      <c r="CTW97" s="96"/>
      <c r="CTX97" s="96"/>
      <c r="CTY97" s="96"/>
      <c r="CTZ97" s="96"/>
      <c r="CUA97" s="96"/>
      <c r="CUB97" s="96"/>
      <c r="CUC97" s="96"/>
      <c r="CUD97" s="96"/>
      <c r="CUE97" s="96"/>
      <c r="CUF97" s="96"/>
      <c r="CUG97" s="96"/>
      <c r="CUH97" s="96"/>
      <c r="CUI97" s="96"/>
      <c r="CUJ97" s="96"/>
      <c r="CUK97" s="96"/>
      <c r="CUL97" s="96"/>
      <c r="CUM97" s="96"/>
      <c r="CUN97" s="96"/>
      <c r="CUO97" s="96"/>
      <c r="CUP97" s="96"/>
      <c r="CUQ97" s="96"/>
      <c r="CUR97" s="96"/>
      <c r="CUS97" s="96"/>
      <c r="CUT97" s="96"/>
      <c r="CUU97" s="96"/>
      <c r="CUV97" s="96"/>
      <c r="CUW97" s="96"/>
      <c r="CUX97" s="96"/>
      <c r="CUY97" s="96"/>
      <c r="CUZ97" s="96"/>
      <c r="CVA97" s="96"/>
      <c r="CVB97" s="96"/>
      <c r="CVC97" s="96"/>
      <c r="CVD97" s="96"/>
      <c r="CVE97" s="96"/>
      <c r="CVF97" s="96"/>
      <c r="CVG97" s="96"/>
      <c r="CVH97" s="96"/>
      <c r="CVI97" s="96"/>
      <c r="CVJ97" s="96"/>
      <c r="CVK97" s="96"/>
      <c r="CVL97" s="96"/>
      <c r="CVM97" s="96"/>
      <c r="CVN97" s="96"/>
      <c r="CVO97" s="96"/>
      <c r="CVP97" s="96"/>
      <c r="CVQ97" s="96"/>
      <c r="CVR97" s="96"/>
      <c r="CVS97" s="96"/>
      <c r="CVT97" s="96"/>
      <c r="CVU97" s="96"/>
      <c r="CVV97" s="96"/>
      <c r="CVW97" s="96"/>
      <c r="CVX97" s="96"/>
      <c r="CVY97" s="96"/>
      <c r="CVZ97" s="96"/>
      <c r="CWA97" s="96"/>
      <c r="CWB97" s="96"/>
      <c r="CWC97" s="96"/>
      <c r="CWD97" s="96"/>
      <c r="CWE97" s="96"/>
      <c r="CWF97" s="96"/>
      <c r="CWG97" s="96"/>
      <c r="CWH97" s="96"/>
      <c r="CWI97" s="96"/>
      <c r="CWJ97" s="96"/>
      <c r="CWK97" s="96"/>
      <c r="CWL97" s="96"/>
      <c r="CWM97" s="96"/>
      <c r="CWN97" s="96"/>
      <c r="CWO97" s="96"/>
      <c r="CWP97" s="96"/>
      <c r="CWQ97" s="96"/>
      <c r="CWR97" s="96"/>
      <c r="CWS97" s="96"/>
      <c r="CWT97" s="96"/>
      <c r="CWU97" s="96"/>
      <c r="CWV97" s="96"/>
      <c r="CWW97" s="96"/>
      <c r="CWX97" s="96"/>
      <c r="CWY97" s="96"/>
      <c r="CWZ97" s="96"/>
      <c r="CXA97" s="96"/>
      <c r="CXB97" s="96"/>
      <c r="CXC97" s="96"/>
      <c r="CXD97" s="96"/>
      <c r="CXE97" s="96"/>
      <c r="CXF97" s="96"/>
      <c r="CXG97" s="96"/>
      <c r="CXH97" s="96"/>
      <c r="CXI97" s="96"/>
      <c r="CXJ97" s="96"/>
      <c r="CXK97" s="96"/>
      <c r="CXL97" s="96"/>
      <c r="CXM97" s="96"/>
      <c r="CXN97" s="96"/>
      <c r="CXO97" s="96"/>
      <c r="CXP97" s="96"/>
      <c r="CXQ97" s="96"/>
      <c r="CXR97" s="96"/>
      <c r="CXS97" s="96"/>
      <c r="CXT97" s="96"/>
      <c r="CXU97" s="96"/>
      <c r="CXV97" s="96"/>
      <c r="CXW97" s="96"/>
      <c r="CXX97" s="96"/>
      <c r="CXY97" s="96"/>
      <c r="CXZ97" s="96"/>
      <c r="CYA97" s="96"/>
      <c r="CYB97" s="96"/>
      <c r="CYC97" s="96"/>
      <c r="CYD97" s="96"/>
      <c r="CYE97" s="96"/>
      <c r="CYF97" s="96"/>
      <c r="CYG97" s="96"/>
      <c r="CYH97" s="96"/>
      <c r="CYI97" s="96"/>
      <c r="CYJ97" s="96"/>
      <c r="CYK97" s="96"/>
      <c r="CYL97" s="96"/>
      <c r="CYM97" s="96"/>
      <c r="CYN97" s="96"/>
      <c r="CYO97" s="96"/>
      <c r="CYP97" s="96"/>
      <c r="CYQ97" s="96"/>
      <c r="CYR97" s="96"/>
      <c r="CYS97" s="96"/>
      <c r="CYT97" s="96"/>
      <c r="CYU97" s="96"/>
      <c r="CYV97" s="96"/>
      <c r="CYW97" s="96"/>
      <c r="CYX97" s="96"/>
      <c r="CYY97" s="96"/>
      <c r="CYZ97" s="96"/>
      <c r="CZA97" s="96"/>
      <c r="CZB97" s="96"/>
      <c r="CZC97" s="96"/>
      <c r="CZD97" s="96"/>
      <c r="CZE97" s="96"/>
      <c r="CZF97" s="96"/>
      <c r="CZG97" s="96"/>
      <c r="CZH97" s="96"/>
      <c r="CZI97" s="96"/>
      <c r="CZJ97" s="96"/>
      <c r="CZK97" s="96"/>
      <c r="CZL97" s="96"/>
      <c r="CZM97" s="96"/>
      <c r="CZN97" s="96"/>
      <c r="CZO97" s="96"/>
      <c r="CZP97" s="96"/>
      <c r="CZQ97" s="96"/>
      <c r="CZR97" s="96"/>
      <c r="CZS97" s="96"/>
      <c r="CZT97" s="96"/>
      <c r="CZU97" s="96"/>
      <c r="CZV97" s="96"/>
      <c r="CZW97" s="96"/>
      <c r="CZX97" s="96"/>
      <c r="CZY97" s="96"/>
      <c r="CZZ97" s="96"/>
      <c r="DAA97" s="96"/>
      <c r="DAB97" s="96"/>
      <c r="DAC97" s="96"/>
      <c r="DAD97" s="96"/>
      <c r="DAE97" s="96"/>
      <c r="DAF97" s="96"/>
      <c r="DAG97" s="96"/>
      <c r="DAH97" s="96"/>
      <c r="DAI97" s="96"/>
      <c r="DAJ97" s="96"/>
      <c r="DAK97" s="96"/>
      <c r="DAL97" s="96"/>
      <c r="DAM97" s="96"/>
      <c r="DAN97" s="96"/>
      <c r="DAO97" s="96"/>
      <c r="DAP97" s="96"/>
      <c r="DAQ97" s="96"/>
      <c r="DAR97" s="96"/>
      <c r="DAS97" s="96"/>
      <c r="DAT97" s="96"/>
      <c r="DAU97" s="96"/>
      <c r="DAV97" s="96"/>
      <c r="DAW97" s="96"/>
      <c r="DAX97" s="96"/>
      <c r="DAY97" s="96"/>
      <c r="DAZ97" s="96"/>
      <c r="DBA97" s="96"/>
      <c r="DBB97" s="96"/>
      <c r="DBC97" s="96"/>
      <c r="DBD97" s="96"/>
      <c r="DBE97" s="96"/>
      <c r="DBF97" s="96"/>
      <c r="DBG97" s="96"/>
      <c r="DBH97" s="96"/>
      <c r="DBI97" s="96"/>
      <c r="DBJ97" s="96"/>
      <c r="DBK97" s="96"/>
      <c r="DBL97" s="96"/>
      <c r="DBM97" s="96"/>
      <c r="DBN97" s="96"/>
      <c r="DBO97" s="96"/>
      <c r="DBP97" s="96"/>
      <c r="DBQ97" s="96"/>
      <c r="DBR97" s="96"/>
      <c r="DBS97" s="96"/>
      <c r="DBT97" s="96"/>
      <c r="DBU97" s="96"/>
      <c r="DBV97" s="96"/>
      <c r="DBW97" s="96"/>
      <c r="DBX97" s="96"/>
      <c r="DBY97" s="96"/>
      <c r="DBZ97" s="96"/>
      <c r="DCA97" s="96"/>
      <c r="DCB97" s="96"/>
      <c r="DCC97" s="96"/>
      <c r="DCD97" s="96"/>
      <c r="DCE97" s="96"/>
      <c r="DCF97" s="96"/>
      <c r="DCG97" s="96"/>
      <c r="DCH97" s="96"/>
      <c r="DCI97" s="96"/>
      <c r="DCJ97" s="96"/>
      <c r="DCK97" s="96"/>
      <c r="DCL97" s="96"/>
      <c r="DCM97" s="96"/>
      <c r="DCN97" s="96"/>
      <c r="DCO97" s="96"/>
      <c r="DCP97" s="96"/>
      <c r="DCQ97" s="96"/>
      <c r="DCR97" s="96"/>
      <c r="DCS97" s="96"/>
      <c r="DCT97" s="96"/>
      <c r="DCU97" s="96"/>
      <c r="DCV97" s="96"/>
      <c r="DCW97" s="96"/>
      <c r="DCX97" s="96"/>
      <c r="DCY97" s="96"/>
      <c r="DCZ97" s="96"/>
      <c r="DDA97" s="96"/>
      <c r="DDB97" s="96"/>
      <c r="DDC97" s="96"/>
      <c r="DDD97" s="96"/>
      <c r="DDE97" s="96"/>
      <c r="DDF97" s="96"/>
      <c r="DDG97" s="96"/>
      <c r="DDH97" s="96"/>
      <c r="DDI97" s="96"/>
      <c r="DDJ97" s="96"/>
      <c r="DDK97" s="96"/>
      <c r="DDL97" s="96"/>
      <c r="DDM97" s="96"/>
      <c r="DDN97" s="96"/>
      <c r="DDO97" s="96"/>
      <c r="DDP97" s="96"/>
      <c r="DDQ97" s="96"/>
      <c r="DDR97" s="96"/>
      <c r="DDS97" s="96"/>
      <c r="DDT97" s="96"/>
      <c r="DDU97" s="96"/>
      <c r="DDV97" s="96"/>
      <c r="DDW97" s="96"/>
      <c r="DDX97" s="96"/>
      <c r="DDY97" s="96"/>
      <c r="DDZ97" s="96"/>
      <c r="DEA97" s="96"/>
      <c r="DEB97" s="96"/>
      <c r="DEC97" s="96"/>
      <c r="DED97" s="96"/>
      <c r="DEE97" s="96"/>
      <c r="DEF97" s="96"/>
      <c r="DEG97" s="96"/>
      <c r="DEH97" s="96"/>
      <c r="DEI97" s="96"/>
      <c r="DEJ97" s="96"/>
      <c r="DEK97" s="96"/>
      <c r="DEL97" s="96"/>
      <c r="DEM97" s="96"/>
      <c r="DEN97" s="96"/>
      <c r="DEO97" s="96"/>
      <c r="DEP97" s="96"/>
      <c r="DEQ97" s="96"/>
      <c r="DER97" s="96"/>
      <c r="DES97" s="96"/>
      <c r="DET97" s="96"/>
      <c r="DEU97" s="96"/>
      <c r="DEV97" s="96"/>
      <c r="DEW97" s="96"/>
      <c r="DEX97" s="96"/>
      <c r="DEY97" s="96"/>
      <c r="DEZ97" s="96"/>
      <c r="DFA97" s="96"/>
      <c r="DFB97" s="96"/>
      <c r="DFC97" s="96"/>
      <c r="DFD97" s="96"/>
      <c r="DFE97" s="96"/>
      <c r="DFF97" s="96"/>
      <c r="DFG97" s="96"/>
      <c r="DFH97" s="96"/>
      <c r="DFI97" s="96"/>
      <c r="DFJ97" s="96"/>
      <c r="DFK97" s="96"/>
      <c r="DFL97" s="96"/>
      <c r="DFM97" s="96"/>
      <c r="DFN97" s="96"/>
      <c r="DFO97" s="96"/>
      <c r="DFP97" s="96"/>
      <c r="DFQ97" s="96"/>
      <c r="DFR97" s="96"/>
      <c r="DFS97" s="96"/>
      <c r="DFT97" s="96"/>
      <c r="DFU97" s="96"/>
      <c r="DFV97" s="96"/>
      <c r="DFW97" s="96"/>
      <c r="DFX97" s="96"/>
      <c r="DFY97" s="96"/>
      <c r="DFZ97" s="96"/>
      <c r="DGA97" s="96"/>
      <c r="DGB97" s="96"/>
      <c r="DGC97" s="96"/>
      <c r="DGD97" s="96"/>
      <c r="DGE97" s="96"/>
      <c r="DGF97" s="96"/>
      <c r="DGG97" s="96"/>
      <c r="DGH97" s="96"/>
      <c r="DGI97" s="96"/>
      <c r="DGJ97" s="96"/>
      <c r="DGK97" s="96"/>
      <c r="DGL97" s="96"/>
      <c r="DGM97" s="96"/>
      <c r="DGN97" s="96"/>
      <c r="DGO97" s="96"/>
      <c r="DGP97" s="96"/>
      <c r="DGQ97" s="96"/>
      <c r="DGR97" s="96"/>
      <c r="DGS97" s="96"/>
      <c r="DGT97" s="96"/>
      <c r="DGU97" s="96"/>
      <c r="DGV97" s="96"/>
      <c r="DGW97" s="96"/>
      <c r="DGX97" s="96"/>
      <c r="DGY97" s="96"/>
      <c r="DGZ97" s="96"/>
      <c r="DHA97" s="96"/>
      <c r="DHB97" s="96"/>
      <c r="DHC97" s="96"/>
      <c r="DHD97" s="96"/>
      <c r="DHE97" s="96"/>
      <c r="DHF97" s="96"/>
      <c r="DHG97" s="96"/>
      <c r="DHH97" s="96"/>
      <c r="DHI97" s="96"/>
      <c r="DHJ97" s="96"/>
      <c r="DHK97" s="96"/>
      <c r="DHL97" s="96"/>
      <c r="DHM97" s="96"/>
      <c r="DHN97" s="96"/>
      <c r="DHO97" s="96"/>
      <c r="DHP97" s="96"/>
      <c r="DHQ97" s="96"/>
      <c r="DHR97" s="96"/>
      <c r="DHS97" s="96"/>
      <c r="DHT97" s="96"/>
      <c r="DHU97" s="96"/>
      <c r="DHV97" s="96"/>
      <c r="DHW97" s="96"/>
      <c r="DHX97" s="96"/>
      <c r="DHY97" s="96"/>
      <c r="DHZ97" s="96"/>
      <c r="DIA97" s="96"/>
      <c r="DIB97" s="96"/>
      <c r="DIC97" s="96"/>
      <c r="DID97" s="96"/>
      <c r="DIE97" s="96"/>
      <c r="DIF97" s="96"/>
      <c r="DIG97" s="96"/>
      <c r="DIH97" s="96"/>
      <c r="DII97" s="96"/>
      <c r="DIJ97" s="96"/>
      <c r="DIK97" s="96"/>
      <c r="DIL97" s="96"/>
      <c r="DIM97" s="96"/>
      <c r="DIN97" s="96"/>
      <c r="DIO97" s="96"/>
      <c r="DIP97" s="96"/>
      <c r="DIQ97" s="96"/>
      <c r="DIR97" s="96"/>
      <c r="DIS97" s="96"/>
      <c r="DIT97" s="96"/>
      <c r="DIU97" s="96"/>
      <c r="DIV97" s="96"/>
      <c r="DIW97" s="96"/>
      <c r="DIX97" s="96"/>
      <c r="DIY97" s="96"/>
      <c r="DIZ97" s="96"/>
      <c r="DJA97" s="96"/>
      <c r="DJB97" s="96"/>
      <c r="DJC97" s="96"/>
      <c r="DJD97" s="96"/>
      <c r="DJE97" s="96"/>
      <c r="DJF97" s="96"/>
      <c r="DJG97" s="96"/>
      <c r="DJH97" s="96"/>
      <c r="DJI97" s="96"/>
      <c r="DJJ97" s="96"/>
      <c r="DJK97" s="96"/>
      <c r="DJL97" s="96"/>
      <c r="DJM97" s="96"/>
      <c r="DJN97" s="96"/>
      <c r="DJO97" s="96"/>
      <c r="DJP97" s="96"/>
      <c r="DJQ97" s="96"/>
      <c r="DJR97" s="96"/>
      <c r="DJS97" s="96"/>
      <c r="DJT97" s="96"/>
      <c r="DJU97" s="96"/>
      <c r="DJV97" s="96"/>
      <c r="DJW97" s="96"/>
      <c r="DJX97" s="96"/>
      <c r="DJY97" s="96"/>
      <c r="DJZ97" s="96"/>
      <c r="DKA97" s="96"/>
      <c r="DKB97" s="96"/>
      <c r="DKC97" s="96"/>
      <c r="DKD97" s="96"/>
      <c r="DKE97" s="96"/>
      <c r="DKF97" s="96"/>
      <c r="DKG97" s="96"/>
      <c r="DKH97" s="96"/>
      <c r="DKI97" s="96"/>
      <c r="DKJ97" s="96"/>
      <c r="DKK97" s="96"/>
      <c r="DKL97" s="96"/>
      <c r="DKM97" s="96"/>
      <c r="DKN97" s="96"/>
      <c r="DKO97" s="96"/>
      <c r="DKP97" s="96"/>
      <c r="DKQ97" s="96"/>
      <c r="DKR97" s="96"/>
      <c r="DKS97" s="96"/>
      <c r="DKT97" s="96"/>
      <c r="DKU97" s="96"/>
      <c r="DKV97" s="96"/>
      <c r="DKW97" s="96"/>
      <c r="DKX97" s="96"/>
      <c r="DKY97" s="96"/>
      <c r="DKZ97" s="96"/>
      <c r="DLA97" s="96"/>
      <c r="DLB97" s="96"/>
      <c r="DLC97" s="96"/>
      <c r="DLD97" s="96"/>
      <c r="DLE97" s="96"/>
      <c r="DLF97" s="96"/>
      <c r="DLG97" s="96"/>
      <c r="DLH97" s="96"/>
      <c r="DLI97" s="96"/>
      <c r="DLJ97" s="96"/>
      <c r="DLK97" s="96"/>
      <c r="DLL97" s="96"/>
      <c r="DLM97" s="96"/>
      <c r="DLN97" s="96"/>
      <c r="DLO97" s="96"/>
      <c r="DLP97" s="96"/>
      <c r="DLQ97" s="96"/>
      <c r="DLR97" s="96"/>
      <c r="DLS97" s="96"/>
      <c r="DLT97" s="96"/>
      <c r="DLU97" s="96"/>
      <c r="DLV97" s="96"/>
      <c r="DLW97" s="96"/>
      <c r="DLX97" s="96"/>
      <c r="DLY97" s="96"/>
      <c r="DLZ97" s="96"/>
      <c r="DMA97" s="96"/>
      <c r="DMB97" s="96"/>
      <c r="DMC97" s="96"/>
      <c r="DMD97" s="96"/>
      <c r="DME97" s="96"/>
      <c r="DMF97" s="96"/>
      <c r="DMG97" s="96"/>
      <c r="DMH97" s="96"/>
      <c r="DMI97" s="96"/>
      <c r="DMJ97" s="96"/>
      <c r="DMK97" s="96"/>
      <c r="DML97" s="96"/>
      <c r="DMM97" s="96"/>
      <c r="DMN97" s="96"/>
      <c r="DMO97" s="96"/>
      <c r="DMP97" s="96"/>
      <c r="DMQ97" s="96"/>
      <c r="DMR97" s="96"/>
      <c r="DMS97" s="96"/>
      <c r="DMT97" s="96"/>
      <c r="DMU97" s="96"/>
      <c r="DMV97" s="96"/>
      <c r="DMW97" s="96"/>
      <c r="DMX97" s="96"/>
      <c r="DMY97" s="96"/>
      <c r="DMZ97" s="96"/>
      <c r="DNA97" s="96"/>
      <c r="DNB97" s="96"/>
      <c r="DNC97" s="96"/>
      <c r="DND97" s="96"/>
      <c r="DNE97" s="96"/>
      <c r="DNF97" s="96"/>
      <c r="DNG97" s="96"/>
      <c r="DNH97" s="96"/>
      <c r="DNI97" s="96"/>
      <c r="DNJ97" s="96"/>
      <c r="DNK97" s="96"/>
      <c r="DNL97" s="96"/>
      <c r="DNM97" s="96"/>
      <c r="DNN97" s="96"/>
      <c r="DNO97" s="96"/>
      <c r="DNP97" s="96"/>
      <c r="DNQ97" s="96"/>
      <c r="DNR97" s="96"/>
      <c r="DNS97" s="96"/>
      <c r="DNT97" s="96"/>
      <c r="DNU97" s="96"/>
      <c r="DNV97" s="96"/>
      <c r="DNW97" s="96"/>
      <c r="DNX97" s="96"/>
      <c r="DNY97" s="96"/>
      <c r="DNZ97" s="96"/>
      <c r="DOA97" s="96"/>
      <c r="DOB97" s="96"/>
      <c r="DOC97" s="96"/>
      <c r="DOD97" s="96"/>
      <c r="DOE97" s="96"/>
      <c r="DOF97" s="96"/>
      <c r="DOG97" s="96"/>
      <c r="DOH97" s="96"/>
      <c r="DOI97" s="96"/>
      <c r="DOJ97" s="96"/>
      <c r="DOK97" s="96"/>
      <c r="DOL97" s="96"/>
      <c r="DOM97" s="96"/>
      <c r="DON97" s="96"/>
      <c r="DOO97" s="96"/>
      <c r="DOP97" s="96"/>
      <c r="DOQ97" s="96"/>
      <c r="DOR97" s="96"/>
      <c r="DOS97" s="96"/>
      <c r="DOT97" s="96"/>
      <c r="DOU97" s="96"/>
      <c r="DOV97" s="96"/>
      <c r="DOW97" s="96"/>
      <c r="DOX97" s="96"/>
      <c r="DOY97" s="96"/>
      <c r="DOZ97" s="96"/>
      <c r="DPA97" s="96"/>
      <c r="DPB97" s="96"/>
      <c r="DPC97" s="96"/>
      <c r="DPD97" s="96"/>
      <c r="DPE97" s="96"/>
      <c r="DPF97" s="96"/>
      <c r="DPG97" s="96"/>
      <c r="DPH97" s="96"/>
      <c r="DPI97" s="96"/>
      <c r="DPJ97" s="96"/>
      <c r="DPK97" s="96"/>
      <c r="DPL97" s="96"/>
      <c r="DPM97" s="96"/>
      <c r="DPN97" s="96"/>
      <c r="DPO97" s="96"/>
      <c r="DPP97" s="96"/>
      <c r="DPQ97" s="96"/>
      <c r="DPR97" s="96"/>
      <c r="DPS97" s="96"/>
      <c r="DPT97" s="96"/>
      <c r="DPU97" s="96"/>
      <c r="DPV97" s="96"/>
      <c r="DPW97" s="96"/>
      <c r="DPX97" s="96"/>
      <c r="DPY97" s="96"/>
      <c r="DPZ97" s="96"/>
      <c r="DQA97" s="96"/>
      <c r="DQB97" s="96"/>
      <c r="DQC97" s="96"/>
      <c r="DQD97" s="96"/>
      <c r="DQE97" s="96"/>
      <c r="DQF97" s="96"/>
      <c r="DQG97" s="96"/>
      <c r="DQH97" s="96"/>
      <c r="DQI97" s="96"/>
      <c r="DQJ97" s="96"/>
      <c r="DQK97" s="96"/>
      <c r="DQL97" s="96"/>
      <c r="DQM97" s="96"/>
      <c r="DQN97" s="96"/>
      <c r="DQO97" s="96"/>
      <c r="DQP97" s="96"/>
      <c r="DQQ97" s="96"/>
      <c r="DQR97" s="96"/>
      <c r="DQS97" s="96"/>
      <c r="DQT97" s="96"/>
      <c r="DQU97" s="96"/>
      <c r="DQV97" s="96"/>
      <c r="DQW97" s="96"/>
      <c r="DQX97" s="96"/>
      <c r="DQY97" s="96"/>
      <c r="DQZ97" s="96"/>
      <c r="DRA97" s="96"/>
      <c r="DRB97" s="96"/>
      <c r="DRC97" s="96"/>
      <c r="DRD97" s="96"/>
      <c r="DRE97" s="96"/>
      <c r="DRF97" s="96"/>
      <c r="DRG97" s="96"/>
      <c r="DRH97" s="96"/>
      <c r="DRI97" s="96"/>
      <c r="DRJ97" s="96"/>
      <c r="DRK97" s="96"/>
      <c r="DRL97" s="96"/>
      <c r="DRM97" s="96"/>
      <c r="DRN97" s="96"/>
      <c r="DRO97" s="96"/>
      <c r="DRP97" s="96"/>
      <c r="DRQ97" s="96"/>
      <c r="DRR97" s="96"/>
      <c r="DRS97" s="96"/>
      <c r="DRT97" s="96"/>
      <c r="DRU97" s="96"/>
      <c r="DRV97" s="96"/>
      <c r="DRW97" s="96"/>
      <c r="DRX97" s="96"/>
      <c r="DRY97" s="96"/>
      <c r="DRZ97" s="96"/>
      <c r="DSA97" s="96"/>
      <c r="DSB97" s="96"/>
      <c r="DSC97" s="96"/>
      <c r="DSD97" s="96"/>
      <c r="DSE97" s="96"/>
      <c r="DSF97" s="96"/>
      <c r="DSG97" s="96"/>
      <c r="DSH97" s="96"/>
      <c r="DSI97" s="96"/>
      <c r="DSJ97" s="96"/>
      <c r="DSK97" s="96"/>
      <c r="DSL97" s="96"/>
      <c r="DSM97" s="96"/>
      <c r="DSN97" s="96"/>
      <c r="DSO97" s="96"/>
      <c r="DSP97" s="96"/>
      <c r="DSQ97" s="96"/>
      <c r="DSR97" s="96"/>
      <c r="DSS97" s="96"/>
      <c r="DST97" s="96"/>
      <c r="DSU97" s="96"/>
      <c r="DSV97" s="96"/>
      <c r="DSW97" s="96"/>
      <c r="DSX97" s="96"/>
      <c r="DSY97" s="96"/>
      <c r="DSZ97" s="96"/>
      <c r="DTA97" s="96"/>
      <c r="DTB97" s="96"/>
      <c r="DTC97" s="96"/>
      <c r="DTD97" s="96"/>
      <c r="DTE97" s="96"/>
      <c r="DTF97" s="96"/>
      <c r="DTG97" s="96"/>
      <c r="DTH97" s="96"/>
      <c r="DTI97" s="96"/>
      <c r="DTJ97" s="96"/>
      <c r="DTK97" s="96"/>
      <c r="DTL97" s="96"/>
      <c r="DTM97" s="96"/>
      <c r="DTN97" s="96"/>
      <c r="DTO97" s="96"/>
      <c r="DTP97" s="96"/>
      <c r="DTQ97" s="96"/>
      <c r="DTR97" s="96"/>
      <c r="DTS97" s="96"/>
      <c r="DTT97" s="96"/>
      <c r="DTU97" s="96"/>
      <c r="DTV97" s="96"/>
      <c r="DTW97" s="96"/>
      <c r="DTX97" s="96"/>
      <c r="DTY97" s="96"/>
      <c r="DTZ97" s="96"/>
      <c r="DUA97" s="96"/>
      <c r="DUB97" s="96"/>
      <c r="DUC97" s="96"/>
      <c r="DUD97" s="96"/>
      <c r="DUE97" s="96"/>
      <c r="DUF97" s="96"/>
      <c r="DUG97" s="96"/>
      <c r="DUH97" s="96"/>
      <c r="DUI97" s="96"/>
      <c r="DUJ97" s="96"/>
      <c r="DUK97" s="96"/>
      <c r="DUL97" s="96"/>
      <c r="DUM97" s="96"/>
      <c r="DUN97" s="96"/>
      <c r="DUO97" s="96"/>
      <c r="DUP97" s="96"/>
      <c r="DUQ97" s="96"/>
      <c r="DUR97" s="96"/>
      <c r="DUS97" s="96"/>
      <c r="DUT97" s="96"/>
      <c r="DUU97" s="96"/>
      <c r="DUV97" s="96"/>
      <c r="DUW97" s="96"/>
      <c r="DUX97" s="96"/>
      <c r="DUY97" s="96"/>
      <c r="DUZ97" s="96"/>
      <c r="DVA97" s="96"/>
      <c r="DVB97" s="96"/>
      <c r="DVC97" s="96"/>
      <c r="DVD97" s="96"/>
      <c r="DVE97" s="96"/>
      <c r="DVF97" s="96"/>
      <c r="DVG97" s="96"/>
      <c r="DVH97" s="96"/>
      <c r="DVI97" s="96"/>
      <c r="DVJ97" s="96"/>
      <c r="DVK97" s="96"/>
      <c r="DVL97" s="96"/>
      <c r="DVM97" s="96"/>
      <c r="DVN97" s="96"/>
      <c r="DVO97" s="96"/>
      <c r="DVP97" s="96"/>
      <c r="DVQ97" s="96"/>
      <c r="DVR97" s="96"/>
      <c r="DVS97" s="96"/>
      <c r="DVT97" s="96"/>
      <c r="DVU97" s="96"/>
      <c r="DVV97" s="96"/>
      <c r="DVW97" s="96"/>
      <c r="DVX97" s="96"/>
      <c r="DVY97" s="96"/>
      <c r="DVZ97" s="96"/>
      <c r="DWA97" s="96"/>
      <c r="DWB97" s="96"/>
      <c r="DWC97" s="96"/>
      <c r="DWD97" s="96"/>
      <c r="DWE97" s="96"/>
      <c r="DWF97" s="96"/>
      <c r="DWG97" s="96"/>
      <c r="DWH97" s="96"/>
      <c r="DWI97" s="96"/>
      <c r="DWJ97" s="96"/>
      <c r="DWK97" s="96"/>
      <c r="DWL97" s="96"/>
      <c r="DWM97" s="96"/>
      <c r="DWN97" s="96"/>
      <c r="DWO97" s="96"/>
      <c r="DWP97" s="96"/>
      <c r="DWQ97" s="96"/>
      <c r="DWR97" s="96"/>
      <c r="DWS97" s="96"/>
      <c r="DWT97" s="96"/>
      <c r="DWU97" s="96"/>
      <c r="DWV97" s="96"/>
      <c r="DWW97" s="96"/>
      <c r="DWX97" s="96"/>
      <c r="DWY97" s="96"/>
      <c r="DWZ97" s="96"/>
      <c r="DXA97" s="96"/>
      <c r="DXB97" s="96"/>
      <c r="DXC97" s="96"/>
      <c r="DXD97" s="96"/>
      <c r="DXE97" s="96"/>
      <c r="DXF97" s="96"/>
      <c r="DXG97" s="96"/>
      <c r="DXH97" s="96"/>
      <c r="DXI97" s="96"/>
      <c r="DXJ97" s="96"/>
      <c r="DXK97" s="96"/>
      <c r="DXL97" s="96"/>
      <c r="DXM97" s="96"/>
      <c r="DXN97" s="96"/>
      <c r="DXO97" s="96"/>
      <c r="DXP97" s="96"/>
      <c r="DXQ97" s="96"/>
      <c r="DXR97" s="96"/>
      <c r="DXS97" s="96"/>
      <c r="DXT97" s="96"/>
      <c r="DXU97" s="96"/>
      <c r="DXV97" s="96"/>
      <c r="DXW97" s="96"/>
      <c r="DXX97" s="96"/>
      <c r="DXY97" s="96"/>
      <c r="DXZ97" s="96"/>
      <c r="DYA97" s="96"/>
      <c r="DYB97" s="96"/>
      <c r="DYC97" s="96"/>
      <c r="DYD97" s="96"/>
      <c r="DYE97" s="96"/>
      <c r="DYF97" s="96"/>
      <c r="DYG97" s="96"/>
      <c r="DYH97" s="96"/>
      <c r="DYI97" s="96"/>
      <c r="DYJ97" s="96"/>
      <c r="DYK97" s="96"/>
      <c r="DYL97" s="96"/>
      <c r="DYM97" s="96"/>
      <c r="DYN97" s="96"/>
      <c r="DYO97" s="96"/>
      <c r="DYP97" s="96"/>
      <c r="DYQ97" s="96"/>
      <c r="DYR97" s="96"/>
      <c r="DYS97" s="96"/>
      <c r="DYT97" s="96"/>
      <c r="DYU97" s="96"/>
      <c r="DYV97" s="96"/>
      <c r="DYW97" s="96"/>
      <c r="DYX97" s="96"/>
      <c r="DYY97" s="96"/>
      <c r="DYZ97" s="96"/>
      <c r="DZA97" s="96"/>
      <c r="DZB97" s="96"/>
      <c r="DZC97" s="96"/>
      <c r="DZD97" s="96"/>
      <c r="DZE97" s="96"/>
      <c r="DZF97" s="96"/>
      <c r="DZG97" s="96"/>
      <c r="DZH97" s="96"/>
      <c r="DZI97" s="96"/>
      <c r="DZJ97" s="96"/>
      <c r="DZK97" s="96"/>
      <c r="DZL97" s="96"/>
      <c r="DZM97" s="96"/>
      <c r="DZN97" s="96"/>
      <c r="DZO97" s="96"/>
      <c r="DZP97" s="96"/>
      <c r="DZQ97" s="96"/>
      <c r="DZR97" s="96"/>
      <c r="DZS97" s="96"/>
      <c r="DZT97" s="96"/>
      <c r="DZU97" s="96"/>
      <c r="DZV97" s="96"/>
      <c r="DZW97" s="96"/>
      <c r="DZX97" s="96"/>
      <c r="DZY97" s="96"/>
      <c r="DZZ97" s="96"/>
      <c r="EAA97" s="96"/>
      <c r="EAB97" s="96"/>
      <c r="EAC97" s="96"/>
      <c r="EAD97" s="96"/>
      <c r="EAE97" s="96"/>
      <c r="EAF97" s="96"/>
      <c r="EAG97" s="96"/>
      <c r="EAH97" s="96"/>
      <c r="EAI97" s="96"/>
      <c r="EAJ97" s="96"/>
      <c r="EAK97" s="96"/>
      <c r="EAL97" s="96"/>
      <c r="EAM97" s="96"/>
      <c r="EAN97" s="96"/>
      <c r="EAO97" s="96"/>
      <c r="EAP97" s="96"/>
      <c r="EAQ97" s="96"/>
      <c r="EAR97" s="96"/>
      <c r="EAS97" s="96"/>
      <c r="EAT97" s="96"/>
      <c r="EAU97" s="96"/>
      <c r="EAV97" s="96"/>
      <c r="EAW97" s="96"/>
      <c r="EAX97" s="96"/>
      <c r="EAY97" s="96"/>
      <c r="EAZ97" s="96"/>
      <c r="EBA97" s="96"/>
      <c r="EBB97" s="96"/>
      <c r="EBC97" s="96"/>
      <c r="EBD97" s="96"/>
      <c r="EBE97" s="96"/>
      <c r="EBF97" s="96"/>
      <c r="EBG97" s="96"/>
      <c r="EBH97" s="96"/>
      <c r="EBI97" s="96"/>
      <c r="EBJ97" s="96"/>
      <c r="EBK97" s="96"/>
      <c r="EBL97" s="96"/>
      <c r="EBM97" s="96"/>
      <c r="EBN97" s="96"/>
      <c r="EBO97" s="96"/>
      <c r="EBP97" s="96"/>
      <c r="EBQ97" s="96"/>
      <c r="EBR97" s="96"/>
      <c r="EBS97" s="96"/>
      <c r="EBT97" s="96"/>
      <c r="EBU97" s="96"/>
      <c r="EBV97" s="96"/>
      <c r="EBW97" s="96"/>
      <c r="EBX97" s="96"/>
      <c r="EBY97" s="96"/>
      <c r="EBZ97" s="96"/>
      <c r="ECA97" s="96"/>
      <c r="ECB97" s="96"/>
      <c r="ECC97" s="96"/>
      <c r="ECD97" s="96"/>
      <c r="ECE97" s="96"/>
      <c r="ECF97" s="96"/>
      <c r="ECG97" s="96"/>
      <c r="ECH97" s="96"/>
      <c r="ECI97" s="96"/>
      <c r="ECJ97" s="96"/>
      <c r="ECK97" s="96"/>
      <c r="ECL97" s="96"/>
      <c r="ECM97" s="96"/>
      <c r="ECN97" s="96"/>
      <c r="ECO97" s="96"/>
      <c r="ECP97" s="96"/>
      <c r="ECQ97" s="96"/>
      <c r="ECR97" s="96"/>
      <c r="ECS97" s="96"/>
      <c r="ECT97" s="96"/>
      <c r="ECU97" s="96"/>
      <c r="ECV97" s="96"/>
      <c r="ECW97" s="96"/>
      <c r="ECX97" s="96"/>
      <c r="ECY97" s="96"/>
      <c r="ECZ97" s="96"/>
      <c r="EDA97" s="96"/>
      <c r="EDB97" s="96"/>
      <c r="EDC97" s="96"/>
      <c r="EDD97" s="96"/>
      <c r="EDE97" s="96"/>
      <c r="EDF97" s="96"/>
      <c r="EDG97" s="96"/>
      <c r="EDH97" s="96"/>
      <c r="EDI97" s="96"/>
      <c r="EDJ97" s="96"/>
      <c r="EDK97" s="96"/>
      <c r="EDL97" s="96"/>
      <c r="EDM97" s="96"/>
      <c r="EDN97" s="96"/>
      <c r="EDO97" s="96"/>
      <c r="EDP97" s="96"/>
      <c r="EDQ97" s="96"/>
      <c r="EDR97" s="96"/>
      <c r="EDS97" s="96"/>
      <c r="EDT97" s="96"/>
      <c r="EDU97" s="96"/>
      <c r="EDV97" s="96"/>
      <c r="EDW97" s="96"/>
      <c r="EDX97" s="96"/>
      <c r="EDY97" s="96"/>
      <c r="EDZ97" s="96"/>
      <c r="EEA97" s="96"/>
      <c r="EEB97" s="96"/>
      <c r="EEC97" s="96"/>
      <c r="EED97" s="96"/>
      <c r="EEE97" s="96"/>
      <c r="EEF97" s="96"/>
      <c r="EEG97" s="96"/>
      <c r="EEH97" s="96"/>
      <c r="EEI97" s="96"/>
      <c r="EEJ97" s="96"/>
      <c r="EEK97" s="96"/>
      <c r="EEL97" s="96"/>
      <c r="EEM97" s="96"/>
      <c r="EEN97" s="96"/>
      <c r="EEO97" s="96"/>
      <c r="EEP97" s="96"/>
      <c r="EEQ97" s="96"/>
      <c r="EER97" s="96"/>
      <c r="EES97" s="96"/>
      <c r="EET97" s="96"/>
      <c r="EEU97" s="96"/>
      <c r="EEV97" s="96"/>
      <c r="EEW97" s="96"/>
      <c r="EEX97" s="96"/>
      <c r="EEY97" s="96"/>
      <c r="EEZ97" s="96"/>
      <c r="EFA97" s="96"/>
      <c r="EFB97" s="96"/>
      <c r="EFC97" s="96"/>
      <c r="EFD97" s="96"/>
      <c r="EFE97" s="96"/>
      <c r="EFF97" s="96"/>
      <c r="EFG97" s="96"/>
      <c r="EFH97" s="96"/>
      <c r="EFI97" s="96"/>
      <c r="EFJ97" s="96"/>
      <c r="EFK97" s="96"/>
      <c r="EFL97" s="96"/>
      <c r="EFM97" s="96"/>
      <c r="EFN97" s="96"/>
      <c r="EFO97" s="96"/>
      <c r="EFP97" s="96"/>
      <c r="EFQ97" s="96"/>
      <c r="EFR97" s="96"/>
      <c r="EFS97" s="96"/>
      <c r="EFT97" s="96"/>
      <c r="EFU97" s="96"/>
      <c r="EFV97" s="96"/>
      <c r="EFW97" s="96"/>
      <c r="EFX97" s="96"/>
      <c r="EFY97" s="96"/>
      <c r="EFZ97" s="96"/>
      <c r="EGA97" s="96"/>
      <c r="EGB97" s="96"/>
      <c r="EGC97" s="96"/>
      <c r="EGD97" s="96"/>
      <c r="EGE97" s="96"/>
      <c r="EGF97" s="96"/>
      <c r="EGG97" s="96"/>
      <c r="EGH97" s="96"/>
      <c r="EGI97" s="96"/>
      <c r="EGJ97" s="96"/>
      <c r="EGK97" s="96"/>
      <c r="EGL97" s="96"/>
      <c r="EGM97" s="96"/>
      <c r="EGN97" s="96"/>
      <c r="EGO97" s="96"/>
      <c r="EGP97" s="96"/>
      <c r="EGQ97" s="96"/>
      <c r="EGR97" s="96"/>
      <c r="EGS97" s="96"/>
      <c r="EGT97" s="96"/>
      <c r="EGU97" s="96"/>
      <c r="EGV97" s="96"/>
      <c r="EGW97" s="96"/>
      <c r="EGX97" s="96"/>
      <c r="EGY97" s="96"/>
      <c r="EGZ97" s="96"/>
      <c r="EHA97" s="96"/>
      <c r="EHB97" s="96"/>
      <c r="EHC97" s="96"/>
      <c r="EHD97" s="96"/>
      <c r="EHE97" s="96"/>
      <c r="EHF97" s="96"/>
      <c r="EHG97" s="96"/>
      <c r="EHH97" s="96"/>
      <c r="EHI97" s="96"/>
      <c r="EHJ97" s="96"/>
      <c r="EHK97" s="96"/>
      <c r="EHL97" s="96"/>
      <c r="EHM97" s="96"/>
      <c r="EHN97" s="96"/>
      <c r="EHO97" s="96"/>
      <c r="EHP97" s="96"/>
      <c r="EHQ97" s="96"/>
      <c r="EHR97" s="96"/>
      <c r="EHS97" s="96"/>
      <c r="EHT97" s="96"/>
      <c r="EHU97" s="96"/>
      <c r="EHV97" s="96"/>
      <c r="EHW97" s="96"/>
      <c r="EHX97" s="96"/>
      <c r="EHY97" s="96"/>
      <c r="EHZ97" s="96"/>
      <c r="EIA97" s="96"/>
      <c r="EIB97" s="96"/>
      <c r="EIC97" s="96"/>
      <c r="EID97" s="96"/>
      <c r="EIE97" s="96"/>
      <c r="EIF97" s="96"/>
      <c r="EIG97" s="96"/>
      <c r="EIH97" s="96"/>
      <c r="EII97" s="96"/>
      <c r="EIJ97" s="96"/>
      <c r="EIK97" s="96"/>
      <c r="EIL97" s="96"/>
      <c r="EIM97" s="96"/>
      <c r="EIN97" s="96"/>
      <c r="EIO97" s="96"/>
      <c r="EIP97" s="96"/>
      <c r="EIQ97" s="96"/>
      <c r="EIR97" s="96"/>
      <c r="EIS97" s="96"/>
      <c r="EIT97" s="96"/>
      <c r="EIU97" s="96"/>
      <c r="EIV97" s="96"/>
      <c r="EIW97" s="96"/>
      <c r="EIX97" s="96"/>
      <c r="EIY97" s="96"/>
      <c r="EIZ97" s="96"/>
      <c r="EJA97" s="96"/>
      <c r="EJB97" s="96"/>
      <c r="EJC97" s="96"/>
      <c r="EJD97" s="96"/>
      <c r="EJE97" s="96"/>
      <c r="EJF97" s="96"/>
      <c r="EJG97" s="96"/>
      <c r="EJH97" s="96"/>
      <c r="EJI97" s="96"/>
      <c r="EJJ97" s="96"/>
      <c r="EJK97" s="96"/>
      <c r="EJL97" s="96"/>
      <c r="EJM97" s="96"/>
      <c r="EJN97" s="96"/>
      <c r="EJO97" s="96"/>
      <c r="EJP97" s="96"/>
      <c r="EJQ97" s="96"/>
      <c r="EJR97" s="96"/>
      <c r="EJS97" s="96"/>
      <c r="EJT97" s="96"/>
      <c r="EJU97" s="96"/>
      <c r="EJV97" s="96"/>
      <c r="EJW97" s="96"/>
      <c r="EJX97" s="96"/>
      <c r="EJY97" s="96"/>
      <c r="EJZ97" s="96"/>
      <c r="EKA97" s="96"/>
      <c r="EKB97" s="96"/>
      <c r="EKC97" s="96"/>
      <c r="EKD97" s="96"/>
      <c r="EKE97" s="96"/>
      <c r="EKF97" s="96"/>
      <c r="EKG97" s="96"/>
      <c r="EKH97" s="96"/>
      <c r="EKI97" s="96"/>
      <c r="EKJ97" s="96"/>
      <c r="EKK97" s="96"/>
      <c r="EKL97" s="96"/>
      <c r="EKM97" s="96"/>
      <c r="EKN97" s="96"/>
      <c r="EKO97" s="96"/>
      <c r="EKP97" s="96"/>
      <c r="EKQ97" s="96"/>
      <c r="EKR97" s="96"/>
      <c r="EKS97" s="96"/>
      <c r="EKT97" s="96"/>
      <c r="EKU97" s="96"/>
      <c r="EKV97" s="96"/>
      <c r="EKW97" s="96"/>
      <c r="EKX97" s="96"/>
      <c r="EKY97" s="96"/>
      <c r="EKZ97" s="96"/>
      <c r="ELA97" s="96"/>
      <c r="ELB97" s="96"/>
      <c r="ELC97" s="96"/>
      <c r="ELD97" s="96"/>
      <c r="ELE97" s="96"/>
      <c r="ELF97" s="96"/>
      <c r="ELG97" s="96"/>
      <c r="ELH97" s="96"/>
      <c r="ELI97" s="96"/>
      <c r="ELJ97" s="96"/>
      <c r="ELK97" s="96"/>
      <c r="ELL97" s="96"/>
      <c r="ELM97" s="96"/>
      <c r="ELN97" s="96"/>
      <c r="ELO97" s="96"/>
      <c r="ELP97" s="96"/>
      <c r="ELQ97" s="96"/>
      <c r="ELR97" s="96"/>
      <c r="ELS97" s="96"/>
      <c r="ELT97" s="96"/>
      <c r="ELU97" s="96"/>
      <c r="ELV97" s="96"/>
      <c r="ELW97" s="96"/>
      <c r="ELX97" s="96"/>
      <c r="ELY97" s="96"/>
      <c r="ELZ97" s="96"/>
      <c r="EMA97" s="96"/>
      <c r="EMB97" s="96"/>
      <c r="EMC97" s="96"/>
      <c r="EMD97" s="96"/>
      <c r="EME97" s="96"/>
      <c r="EMF97" s="96"/>
      <c r="EMG97" s="96"/>
      <c r="EMH97" s="96"/>
      <c r="EMI97" s="96"/>
      <c r="EMJ97" s="96"/>
      <c r="EMK97" s="96"/>
      <c r="EML97" s="96"/>
      <c r="EMM97" s="96"/>
      <c r="EMN97" s="96"/>
      <c r="EMO97" s="96"/>
      <c r="EMP97" s="96"/>
      <c r="EMQ97" s="96"/>
      <c r="EMR97" s="96"/>
      <c r="EMS97" s="96"/>
      <c r="EMT97" s="96"/>
      <c r="EMU97" s="96"/>
      <c r="EMV97" s="96"/>
      <c r="EMW97" s="96"/>
      <c r="EMX97" s="96"/>
      <c r="EMY97" s="96"/>
      <c r="EMZ97" s="96"/>
      <c r="ENA97" s="96"/>
      <c r="ENB97" s="96"/>
      <c r="ENC97" s="96"/>
      <c r="END97" s="96"/>
      <c r="ENE97" s="96"/>
      <c r="ENF97" s="96"/>
      <c r="ENG97" s="96"/>
      <c r="ENH97" s="96"/>
      <c r="ENI97" s="96"/>
      <c r="ENJ97" s="96"/>
      <c r="ENK97" s="96"/>
      <c r="ENL97" s="96"/>
      <c r="ENM97" s="96"/>
      <c r="ENN97" s="96"/>
      <c r="ENO97" s="96"/>
      <c r="ENP97" s="96"/>
      <c r="ENQ97" s="96"/>
      <c r="ENR97" s="96"/>
      <c r="ENS97" s="96"/>
      <c r="ENT97" s="96"/>
      <c r="ENU97" s="96"/>
      <c r="ENV97" s="96"/>
      <c r="ENW97" s="96"/>
      <c r="ENX97" s="96"/>
      <c r="ENY97" s="96"/>
      <c r="ENZ97" s="96"/>
      <c r="EOA97" s="96"/>
      <c r="EOB97" s="96"/>
      <c r="EOC97" s="96"/>
      <c r="EOD97" s="96"/>
      <c r="EOE97" s="96"/>
      <c r="EOF97" s="96"/>
      <c r="EOG97" s="96"/>
      <c r="EOH97" s="96"/>
      <c r="EOI97" s="96"/>
      <c r="EOJ97" s="96"/>
      <c r="EOK97" s="96"/>
      <c r="EOL97" s="96"/>
      <c r="EOM97" s="96"/>
      <c r="EON97" s="96"/>
      <c r="EOO97" s="96"/>
      <c r="EOP97" s="96"/>
      <c r="EOQ97" s="96"/>
      <c r="EOR97" s="96"/>
      <c r="EOS97" s="96"/>
      <c r="EOT97" s="96"/>
      <c r="EOU97" s="96"/>
      <c r="EOV97" s="96"/>
      <c r="EOW97" s="96"/>
      <c r="EOX97" s="96"/>
      <c r="EOY97" s="96"/>
      <c r="EOZ97" s="96"/>
      <c r="EPA97" s="96"/>
      <c r="EPB97" s="96"/>
      <c r="EPC97" s="96"/>
      <c r="EPD97" s="96"/>
      <c r="EPE97" s="96"/>
      <c r="EPF97" s="96"/>
      <c r="EPG97" s="96"/>
      <c r="EPH97" s="96"/>
      <c r="EPI97" s="96"/>
      <c r="EPJ97" s="96"/>
      <c r="EPK97" s="96"/>
      <c r="EPL97" s="96"/>
      <c r="EPM97" s="96"/>
      <c r="EPN97" s="96"/>
      <c r="EPO97" s="96"/>
      <c r="EPP97" s="96"/>
      <c r="EPQ97" s="96"/>
      <c r="EPR97" s="96"/>
      <c r="EPS97" s="96"/>
      <c r="EPT97" s="96"/>
      <c r="EPU97" s="96"/>
      <c r="EPV97" s="96"/>
      <c r="EPW97" s="96"/>
      <c r="EPX97" s="96"/>
      <c r="EPY97" s="96"/>
      <c r="EPZ97" s="96"/>
      <c r="EQA97" s="96"/>
      <c r="EQB97" s="96"/>
      <c r="EQC97" s="96"/>
      <c r="EQD97" s="96"/>
      <c r="EQE97" s="96"/>
      <c r="EQF97" s="96"/>
      <c r="EQG97" s="96"/>
      <c r="EQH97" s="96"/>
      <c r="EQI97" s="96"/>
      <c r="EQJ97" s="96"/>
      <c r="EQK97" s="96"/>
      <c r="EQL97" s="96"/>
      <c r="EQM97" s="96"/>
      <c r="EQN97" s="96"/>
      <c r="EQO97" s="96"/>
      <c r="EQP97" s="96"/>
      <c r="EQQ97" s="96"/>
      <c r="EQR97" s="96"/>
      <c r="EQS97" s="96"/>
      <c r="EQT97" s="96"/>
      <c r="EQU97" s="96"/>
      <c r="EQV97" s="96"/>
      <c r="EQW97" s="96"/>
      <c r="EQX97" s="96"/>
      <c r="EQY97" s="96"/>
      <c r="EQZ97" s="96"/>
      <c r="ERA97" s="96"/>
      <c r="ERB97" s="96"/>
      <c r="ERC97" s="96"/>
      <c r="ERD97" s="96"/>
      <c r="ERE97" s="96"/>
      <c r="ERF97" s="96"/>
      <c r="ERG97" s="96"/>
      <c r="ERH97" s="96"/>
      <c r="ERI97" s="96"/>
      <c r="ERJ97" s="96"/>
      <c r="ERK97" s="96"/>
      <c r="ERL97" s="96"/>
      <c r="ERM97" s="96"/>
      <c r="ERN97" s="96"/>
      <c r="ERO97" s="96"/>
      <c r="ERP97" s="96"/>
      <c r="ERQ97" s="96"/>
      <c r="ERR97" s="96"/>
      <c r="ERS97" s="96"/>
      <c r="ERT97" s="96"/>
      <c r="ERU97" s="96"/>
      <c r="ERV97" s="96"/>
      <c r="ERW97" s="96"/>
      <c r="ERX97" s="96"/>
      <c r="ERY97" s="96"/>
      <c r="ERZ97" s="96"/>
      <c r="ESA97" s="96"/>
      <c r="ESB97" s="96"/>
      <c r="ESC97" s="96"/>
      <c r="ESD97" s="96"/>
      <c r="ESE97" s="96"/>
      <c r="ESF97" s="96"/>
      <c r="ESG97" s="96"/>
      <c r="ESH97" s="96"/>
      <c r="ESI97" s="96"/>
      <c r="ESJ97" s="96"/>
      <c r="ESK97" s="96"/>
      <c r="ESL97" s="96"/>
      <c r="ESM97" s="96"/>
      <c r="ESN97" s="96"/>
      <c r="ESO97" s="96"/>
      <c r="ESP97" s="96"/>
      <c r="ESQ97" s="96"/>
      <c r="ESR97" s="96"/>
      <c r="ESS97" s="96"/>
      <c r="EST97" s="96"/>
      <c r="ESU97" s="96"/>
      <c r="ESV97" s="96"/>
      <c r="ESW97" s="96"/>
      <c r="ESX97" s="96"/>
      <c r="ESY97" s="96"/>
      <c r="ESZ97" s="96"/>
      <c r="ETA97" s="96"/>
      <c r="ETB97" s="96"/>
      <c r="ETC97" s="96"/>
      <c r="ETD97" s="96"/>
      <c r="ETE97" s="96"/>
      <c r="ETF97" s="96"/>
      <c r="ETG97" s="96"/>
      <c r="ETH97" s="96"/>
      <c r="ETI97" s="96"/>
      <c r="ETJ97" s="96"/>
      <c r="ETK97" s="96"/>
      <c r="ETL97" s="96"/>
      <c r="ETM97" s="96"/>
      <c r="ETN97" s="96"/>
      <c r="ETO97" s="96"/>
      <c r="ETP97" s="96"/>
      <c r="ETQ97" s="96"/>
      <c r="ETR97" s="96"/>
      <c r="ETS97" s="96"/>
      <c r="ETT97" s="96"/>
      <c r="ETU97" s="96"/>
      <c r="ETV97" s="96"/>
      <c r="ETW97" s="96"/>
      <c r="ETX97" s="96"/>
      <c r="ETY97" s="96"/>
      <c r="ETZ97" s="96"/>
      <c r="EUA97" s="96"/>
      <c r="EUB97" s="96"/>
      <c r="EUC97" s="96"/>
      <c r="EUD97" s="96"/>
      <c r="EUE97" s="96"/>
      <c r="EUF97" s="96"/>
      <c r="EUG97" s="96"/>
      <c r="EUH97" s="96"/>
      <c r="EUI97" s="96"/>
      <c r="EUJ97" s="96"/>
      <c r="EUK97" s="96"/>
      <c r="EUL97" s="96"/>
      <c r="EUM97" s="96"/>
      <c r="EUN97" s="96"/>
      <c r="EUO97" s="96"/>
      <c r="EUP97" s="96"/>
      <c r="EUQ97" s="96"/>
      <c r="EUR97" s="96"/>
      <c r="EUS97" s="96"/>
      <c r="EUT97" s="96"/>
      <c r="EUU97" s="96"/>
      <c r="EUV97" s="96"/>
      <c r="EUW97" s="96"/>
      <c r="EUX97" s="96"/>
      <c r="EUY97" s="96"/>
      <c r="EUZ97" s="96"/>
      <c r="EVA97" s="96"/>
      <c r="EVB97" s="96"/>
      <c r="EVC97" s="96"/>
      <c r="EVD97" s="96"/>
      <c r="EVE97" s="96"/>
      <c r="EVF97" s="96"/>
      <c r="EVG97" s="96"/>
      <c r="EVH97" s="96"/>
      <c r="EVI97" s="96"/>
      <c r="EVJ97" s="96"/>
      <c r="EVK97" s="96"/>
      <c r="EVL97" s="96"/>
      <c r="EVM97" s="96"/>
      <c r="EVN97" s="96"/>
      <c r="EVO97" s="96"/>
      <c r="EVP97" s="96"/>
      <c r="EVQ97" s="96"/>
      <c r="EVR97" s="96"/>
      <c r="EVS97" s="96"/>
      <c r="EVT97" s="96"/>
      <c r="EVU97" s="96"/>
      <c r="EVV97" s="96"/>
      <c r="EVW97" s="96"/>
      <c r="EVX97" s="96"/>
      <c r="EVY97" s="96"/>
      <c r="EVZ97" s="96"/>
      <c r="EWA97" s="96"/>
      <c r="EWB97" s="96"/>
      <c r="EWC97" s="96"/>
      <c r="EWD97" s="96"/>
      <c r="EWE97" s="96"/>
      <c r="EWF97" s="96"/>
      <c r="EWG97" s="96"/>
      <c r="EWH97" s="96"/>
      <c r="EWI97" s="96"/>
      <c r="EWJ97" s="96"/>
      <c r="EWK97" s="96"/>
      <c r="EWL97" s="96"/>
      <c r="EWM97" s="96"/>
      <c r="EWN97" s="96"/>
      <c r="EWO97" s="96"/>
      <c r="EWP97" s="96"/>
      <c r="EWQ97" s="96"/>
      <c r="EWR97" s="96"/>
      <c r="EWS97" s="96"/>
      <c r="EWT97" s="96"/>
      <c r="EWU97" s="96"/>
      <c r="EWV97" s="96"/>
      <c r="EWW97" s="96"/>
      <c r="EWX97" s="96"/>
      <c r="EWY97" s="96"/>
      <c r="EWZ97" s="96"/>
      <c r="EXA97" s="96"/>
      <c r="EXB97" s="96"/>
      <c r="EXC97" s="96"/>
      <c r="EXD97" s="96"/>
      <c r="EXE97" s="96"/>
      <c r="EXF97" s="96"/>
      <c r="EXG97" s="96"/>
      <c r="EXH97" s="96"/>
      <c r="EXI97" s="96"/>
      <c r="EXJ97" s="96"/>
      <c r="EXK97" s="96"/>
      <c r="EXL97" s="96"/>
      <c r="EXM97" s="96"/>
      <c r="EXN97" s="96"/>
      <c r="EXO97" s="96"/>
      <c r="EXP97" s="96"/>
      <c r="EXQ97" s="96"/>
      <c r="EXR97" s="96"/>
      <c r="EXS97" s="96"/>
      <c r="EXT97" s="96"/>
      <c r="EXU97" s="96"/>
      <c r="EXV97" s="96"/>
      <c r="EXW97" s="96"/>
      <c r="EXX97" s="96"/>
      <c r="EXY97" s="96"/>
      <c r="EXZ97" s="96"/>
      <c r="EYA97" s="96"/>
      <c r="EYB97" s="96"/>
      <c r="EYC97" s="96"/>
      <c r="EYD97" s="96"/>
      <c r="EYE97" s="96"/>
      <c r="EYF97" s="96"/>
      <c r="EYG97" s="96"/>
      <c r="EYH97" s="96"/>
      <c r="EYI97" s="96"/>
      <c r="EYJ97" s="96"/>
      <c r="EYK97" s="96"/>
      <c r="EYL97" s="96"/>
      <c r="EYM97" s="96"/>
      <c r="EYN97" s="96"/>
      <c r="EYO97" s="96"/>
      <c r="EYP97" s="96"/>
      <c r="EYQ97" s="96"/>
      <c r="EYR97" s="96"/>
      <c r="EYS97" s="96"/>
      <c r="EYT97" s="96"/>
      <c r="EYU97" s="96"/>
      <c r="EYV97" s="96"/>
      <c r="EYW97" s="96"/>
      <c r="EYX97" s="96"/>
      <c r="EYY97" s="96"/>
      <c r="EYZ97" s="96"/>
      <c r="EZA97" s="96"/>
      <c r="EZB97" s="96"/>
      <c r="EZC97" s="96"/>
      <c r="EZD97" s="96"/>
      <c r="EZE97" s="96"/>
      <c r="EZF97" s="96"/>
      <c r="EZG97" s="96"/>
      <c r="EZH97" s="96"/>
      <c r="EZI97" s="96"/>
      <c r="EZJ97" s="96"/>
      <c r="EZK97" s="96"/>
      <c r="EZL97" s="96"/>
      <c r="EZM97" s="96"/>
      <c r="EZN97" s="96"/>
      <c r="EZO97" s="96"/>
      <c r="EZP97" s="96"/>
      <c r="EZQ97" s="96"/>
      <c r="EZR97" s="96"/>
      <c r="EZS97" s="96"/>
      <c r="EZT97" s="96"/>
      <c r="EZU97" s="96"/>
      <c r="EZV97" s="96"/>
      <c r="EZW97" s="96"/>
      <c r="EZX97" s="96"/>
      <c r="EZY97" s="96"/>
      <c r="EZZ97" s="96"/>
      <c r="FAA97" s="96"/>
      <c r="FAB97" s="96"/>
      <c r="FAC97" s="96"/>
      <c r="FAD97" s="96"/>
      <c r="FAE97" s="96"/>
      <c r="FAF97" s="96"/>
      <c r="FAG97" s="96"/>
      <c r="FAH97" s="96"/>
      <c r="FAI97" s="96"/>
      <c r="FAJ97" s="96"/>
      <c r="FAK97" s="96"/>
      <c r="FAL97" s="96"/>
      <c r="FAM97" s="96"/>
      <c r="FAN97" s="96"/>
      <c r="FAO97" s="96"/>
      <c r="FAP97" s="96"/>
      <c r="FAQ97" s="96"/>
      <c r="FAR97" s="96"/>
      <c r="FAS97" s="96"/>
      <c r="FAT97" s="96"/>
      <c r="FAU97" s="96"/>
      <c r="FAV97" s="96"/>
      <c r="FAW97" s="96"/>
      <c r="FAX97" s="96"/>
      <c r="FAY97" s="96"/>
      <c r="FAZ97" s="96"/>
      <c r="FBA97" s="96"/>
      <c r="FBB97" s="96"/>
      <c r="FBC97" s="96"/>
      <c r="FBD97" s="96"/>
      <c r="FBE97" s="96"/>
      <c r="FBF97" s="96"/>
      <c r="FBG97" s="96"/>
      <c r="FBH97" s="96"/>
      <c r="FBI97" s="96"/>
      <c r="FBJ97" s="96"/>
      <c r="FBK97" s="96"/>
      <c r="FBL97" s="96"/>
      <c r="FBM97" s="96"/>
      <c r="FBN97" s="96"/>
      <c r="FBO97" s="96"/>
      <c r="FBP97" s="96"/>
      <c r="FBQ97" s="96"/>
      <c r="FBR97" s="96"/>
      <c r="FBS97" s="96"/>
      <c r="FBT97" s="96"/>
      <c r="FBU97" s="96"/>
      <c r="FBV97" s="96"/>
      <c r="FBW97" s="96"/>
      <c r="FBX97" s="96"/>
      <c r="FBY97" s="96"/>
      <c r="FBZ97" s="96"/>
      <c r="FCA97" s="96"/>
      <c r="FCB97" s="96"/>
      <c r="FCC97" s="96"/>
      <c r="FCD97" s="96"/>
      <c r="FCE97" s="96"/>
      <c r="FCF97" s="96"/>
      <c r="FCG97" s="96"/>
      <c r="FCH97" s="96"/>
      <c r="FCI97" s="96"/>
      <c r="FCJ97" s="96"/>
      <c r="FCK97" s="96"/>
      <c r="FCL97" s="96"/>
      <c r="FCM97" s="96"/>
      <c r="FCN97" s="96"/>
      <c r="FCO97" s="96"/>
      <c r="FCP97" s="96"/>
      <c r="FCQ97" s="96"/>
      <c r="FCR97" s="96"/>
      <c r="FCS97" s="96"/>
      <c r="FCT97" s="96"/>
      <c r="FCU97" s="96"/>
      <c r="FCV97" s="96"/>
      <c r="FCW97" s="96"/>
      <c r="FCX97" s="96"/>
      <c r="FCY97" s="96"/>
      <c r="FCZ97" s="96"/>
      <c r="FDA97" s="96"/>
      <c r="FDB97" s="96"/>
      <c r="FDC97" s="96"/>
      <c r="FDD97" s="96"/>
      <c r="FDE97" s="96"/>
      <c r="FDF97" s="96"/>
      <c r="FDG97" s="96"/>
      <c r="FDH97" s="96"/>
      <c r="FDI97" s="96"/>
      <c r="FDJ97" s="96"/>
      <c r="FDK97" s="96"/>
      <c r="FDL97" s="96"/>
      <c r="FDM97" s="96"/>
      <c r="FDN97" s="96"/>
      <c r="FDO97" s="96"/>
      <c r="FDP97" s="96"/>
      <c r="FDQ97" s="96"/>
      <c r="FDR97" s="96"/>
      <c r="FDS97" s="96"/>
      <c r="FDT97" s="96"/>
      <c r="FDU97" s="96"/>
      <c r="FDV97" s="96"/>
      <c r="FDW97" s="96"/>
      <c r="FDX97" s="96"/>
      <c r="FDY97" s="96"/>
      <c r="FDZ97" s="96"/>
      <c r="FEA97" s="96"/>
      <c r="FEB97" s="96"/>
      <c r="FEC97" s="96"/>
      <c r="FED97" s="96"/>
      <c r="FEE97" s="96"/>
      <c r="FEF97" s="96"/>
      <c r="FEG97" s="96"/>
      <c r="FEH97" s="96"/>
      <c r="FEI97" s="96"/>
      <c r="FEJ97" s="96"/>
      <c r="FEK97" s="96"/>
      <c r="FEL97" s="96"/>
      <c r="FEM97" s="96"/>
      <c r="FEN97" s="96"/>
      <c r="FEO97" s="96"/>
      <c r="FEP97" s="96"/>
      <c r="FEQ97" s="96"/>
      <c r="FER97" s="96"/>
      <c r="FES97" s="96"/>
      <c r="FET97" s="96"/>
      <c r="FEU97" s="96"/>
      <c r="FEV97" s="96"/>
      <c r="FEW97" s="96"/>
      <c r="FEX97" s="96"/>
      <c r="FEY97" s="96"/>
      <c r="FEZ97" s="96"/>
      <c r="FFA97" s="96"/>
      <c r="FFB97" s="96"/>
      <c r="FFC97" s="96"/>
      <c r="FFD97" s="96"/>
      <c r="FFE97" s="96"/>
      <c r="FFF97" s="96"/>
      <c r="FFG97" s="96"/>
      <c r="FFH97" s="96"/>
      <c r="FFI97" s="96"/>
      <c r="FFJ97" s="96"/>
      <c r="FFK97" s="96"/>
      <c r="FFL97" s="96"/>
      <c r="FFM97" s="96"/>
      <c r="FFN97" s="96"/>
      <c r="FFO97" s="96"/>
      <c r="FFP97" s="96"/>
      <c r="FFQ97" s="96"/>
      <c r="FFR97" s="96"/>
      <c r="FFS97" s="96"/>
      <c r="FFT97" s="96"/>
      <c r="FFU97" s="96"/>
      <c r="FFV97" s="96"/>
      <c r="FFW97" s="96"/>
      <c r="FFX97" s="96"/>
      <c r="FFY97" s="96"/>
      <c r="FFZ97" s="96"/>
      <c r="FGA97" s="96"/>
      <c r="FGB97" s="96"/>
      <c r="FGC97" s="96"/>
      <c r="FGD97" s="96"/>
      <c r="FGE97" s="96"/>
      <c r="FGF97" s="96"/>
      <c r="FGG97" s="96"/>
      <c r="FGH97" s="96"/>
      <c r="FGI97" s="96"/>
      <c r="FGJ97" s="96"/>
      <c r="FGK97" s="96"/>
      <c r="FGL97" s="96"/>
      <c r="FGM97" s="96"/>
      <c r="FGN97" s="96"/>
      <c r="FGO97" s="96"/>
      <c r="FGP97" s="96"/>
      <c r="FGQ97" s="96"/>
      <c r="FGR97" s="96"/>
      <c r="FGS97" s="96"/>
      <c r="FGT97" s="96"/>
      <c r="FGU97" s="96"/>
      <c r="FGV97" s="96"/>
      <c r="FGW97" s="96"/>
      <c r="FGX97" s="96"/>
      <c r="FGY97" s="96"/>
      <c r="FGZ97" s="96"/>
      <c r="FHA97" s="96"/>
      <c r="FHB97" s="96"/>
      <c r="FHC97" s="96"/>
      <c r="FHD97" s="96"/>
      <c r="FHE97" s="96"/>
      <c r="FHF97" s="96"/>
      <c r="FHG97" s="96"/>
      <c r="FHH97" s="96"/>
      <c r="FHI97" s="96"/>
      <c r="FHJ97" s="96"/>
      <c r="FHK97" s="96"/>
      <c r="FHL97" s="96"/>
      <c r="FHM97" s="96"/>
      <c r="FHN97" s="96"/>
      <c r="FHO97" s="96"/>
      <c r="FHP97" s="96"/>
      <c r="FHQ97" s="96"/>
      <c r="FHR97" s="96"/>
      <c r="FHS97" s="96"/>
      <c r="FHT97" s="96"/>
      <c r="FHU97" s="96"/>
      <c r="FHV97" s="96"/>
      <c r="FHW97" s="96"/>
      <c r="FHX97" s="96"/>
      <c r="FHY97" s="96"/>
      <c r="FHZ97" s="96"/>
      <c r="FIA97" s="96"/>
      <c r="FIB97" s="96"/>
      <c r="FIC97" s="96"/>
      <c r="FID97" s="96"/>
      <c r="FIE97" s="96"/>
      <c r="FIF97" s="96"/>
      <c r="FIG97" s="96"/>
      <c r="FIH97" s="96"/>
      <c r="FII97" s="96"/>
      <c r="FIJ97" s="96"/>
      <c r="FIK97" s="96"/>
      <c r="FIL97" s="96"/>
      <c r="FIM97" s="96"/>
      <c r="FIN97" s="96"/>
      <c r="FIO97" s="96"/>
      <c r="FIP97" s="96"/>
      <c r="FIQ97" s="96"/>
      <c r="FIR97" s="96"/>
      <c r="FIS97" s="96"/>
      <c r="FIT97" s="96"/>
      <c r="FIU97" s="96"/>
      <c r="FIV97" s="96"/>
      <c r="FIW97" s="96"/>
      <c r="FIX97" s="96"/>
      <c r="FIY97" s="96"/>
      <c r="FIZ97" s="96"/>
      <c r="FJA97" s="96"/>
      <c r="FJB97" s="96"/>
      <c r="FJC97" s="96"/>
      <c r="FJD97" s="96"/>
      <c r="FJE97" s="96"/>
      <c r="FJF97" s="96"/>
      <c r="FJG97" s="96"/>
      <c r="FJH97" s="96"/>
      <c r="FJI97" s="96"/>
      <c r="FJJ97" s="96"/>
      <c r="FJK97" s="96"/>
      <c r="FJL97" s="96"/>
      <c r="FJM97" s="96"/>
      <c r="FJN97" s="96"/>
      <c r="FJO97" s="96"/>
      <c r="FJP97" s="96"/>
      <c r="FJQ97" s="96"/>
      <c r="FJR97" s="96"/>
      <c r="FJS97" s="96"/>
      <c r="FJT97" s="96"/>
      <c r="FJU97" s="96"/>
      <c r="FJV97" s="96"/>
      <c r="FJW97" s="96"/>
      <c r="FJX97" s="96"/>
      <c r="FJY97" s="96"/>
      <c r="FJZ97" s="96"/>
      <c r="FKA97" s="96"/>
      <c r="FKB97" s="96"/>
      <c r="FKC97" s="96"/>
      <c r="FKD97" s="96"/>
      <c r="FKE97" s="96"/>
      <c r="FKF97" s="96"/>
      <c r="FKG97" s="96"/>
      <c r="FKH97" s="96"/>
      <c r="FKI97" s="96"/>
      <c r="FKJ97" s="96"/>
      <c r="FKK97" s="96"/>
      <c r="FKL97" s="96"/>
      <c r="FKM97" s="96"/>
      <c r="FKN97" s="96"/>
      <c r="FKO97" s="96"/>
      <c r="FKP97" s="96"/>
      <c r="FKQ97" s="96"/>
      <c r="FKR97" s="96"/>
      <c r="FKS97" s="96"/>
      <c r="FKT97" s="96"/>
      <c r="FKU97" s="96"/>
      <c r="FKV97" s="96"/>
      <c r="FKW97" s="96"/>
      <c r="FKX97" s="96"/>
      <c r="FKY97" s="96"/>
      <c r="FKZ97" s="96"/>
      <c r="FLA97" s="96"/>
      <c r="FLB97" s="96"/>
      <c r="FLC97" s="96"/>
      <c r="FLD97" s="96"/>
      <c r="FLE97" s="96"/>
      <c r="FLF97" s="96"/>
      <c r="FLG97" s="96"/>
      <c r="FLH97" s="96"/>
      <c r="FLI97" s="96"/>
      <c r="FLJ97" s="96"/>
      <c r="FLK97" s="96"/>
      <c r="FLL97" s="96"/>
      <c r="FLM97" s="96"/>
      <c r="FLN97" s="96"/>
      <c r="FLO97" s="96"/>
      <c r="FLP97" s="96"/>
      <c r="FLQ97" s="96"/>
      <c r="FLR97" s="96"/>
      <c r="FLS97" s="96"/>
      <c r="FLT97" s="96"/>
      <c r="FLU97" s="96"/>
      <c r="FLV97" s="96"/>
      <c r="FLW97" s="96"/>
      <c r="FLX97" s="96"/>
      <c r="FLY97" s="96"/>
      <c r="FLZ97" s="96"/>
      <c r="FMA97" s="96"/>
      <c r="FMB97" s="96"/>
      <c r="FMC97" s="96"/>
      <c r="FMD97" s="96"/>
      <c r="FME97" s="96"/>
      <c r="FMF97" s="96"/>
      <c r="FMG97" s="96"/>
      <c r="FMH97" s="96"/>
      <c r="FMI97" s="96"/>
      <c r="FMJ97" s="96"/>
      <c r="FMK97" s="96"/>
      <c r="FML97" s="96"/>
      <c r="FMM97" s="96"/>
      <c r="FMN97" s="96"/>
      <c r="FMO97" s="96"/>
      <c r="FMP97" s="96"/>
      <c r="FMQ97" s="96"/>
      <c r="FMR97" s="96"/>
      <c r="FMS97" s="96"/>
      <c r="FMT97" s="96"/>
      <c r="FMU97" s="96"/>
      <c r="FMV97" s="96"/>
      <c r="FMW97" s="96"/>
      <c r="FMX97" s="96"/>
      <c r="FMY97" s="96"/>
      <c r="FMZ97" s="96"/>
      <c r="FNA97" s="96"/>
      <c r="FNB97" s="96"/>
      <c r="FNC97" s="96"/>
      <c r="FND97" s="96"/>
      <c r="FNE97" s="96"/>
      <c r="FNF97" s="96"/>
      <c r="FNG97" s="96"/>
      <c r="FNH97" s="96"/>
      <c r="FNI97" s="96"/>
      <c r="FNJ97" s="96"/>
      <c r="FNK97" s="96"/>
      <c r="FNL97" s="96"/>
      <c r="FNM97" s="96"/>
      <c r="FNN97" s="96"/>
      <c r="FNO97" s="96"/>
      <c r="FNP97" s="96"/>
      <c r="FNQ97" s="96"/>
      <c r="FNR97" s="96"/>
      <c r="FNS97" s="96"/>
      <c r="FNT97" s="96"/>
      <c r="FNU97" s="96"/>
      <c r="FNV97" s="96"/>
      <c r="FNW97" s="96"/>
      <c r="FNX97" s="96"/>
      <c r="FNY97" s="96"/>
      <c r="FNZ97" s="96"/>
      <c r="FOA97" s="96"/>
      <c r="FOB97" s="96"/>
      <c r="FOC97" s="96"/>
      <c r="FOD97" s="96"/>
      <c r="FOE97" s="96"/>
      <c r="FOF97" s="96"/>
      <c r="FOG97" s="96"/>
      <c r="FOH97" s="96"/>
      <c r="FOI97" s="96"/>
      <c r="FOJ97" s="96"/>
      <c r="FOK97" s="96"/>
      <c r="FOL97" s="96"/>
      <c r="FOM97" s="96"/>
      <c r="FON97" s="96"/>
      <c r="FOO97" s="96"/>
      <c r="FOP97" s="96"/>
      <c r="FOQ97" s="96"/>
      <c r="FOR97" s="96"/>
      <c r="FOS97" s="96"/>
      <c r="FOT97" s="96"/>
      <c r="FOU97" s="96"/>
      <c r="FOV97" s="96"/>
      <c r="FOW97" s="96"/>
      <c r="FOX97" s="96"/>
      <c r="FOY97" s="96"/>
      <c r="FOZ97" s="96"/>
      <c r="FPA97" s="96"/>
      <c r="FPB97" s="96"/>
      <c r="FPC97" s="96"/>
      <c r="FPD97" s="96"/>
      <c r="FPE97" s="96"/>
      <c r="FPF97" s="96"/>
      <c r="FPG97" s="96"/>
      <c r="FPH97" s="96"/>
      <c r="FPI97" s="96"/>
      <c r="FPJ97" s="96"/>
      <c r="FPK97" s="96"/>
      <c r="FPL97" s="96"/>
      <c r="FPM97" s="96"/>
      <c r="FPN97" s="96"/>
      <c r="FPO97" s="96"/>
      <c r="FPP97" s="96"/>
      <c r="FPQ97" s="96"/>
      <c r="FPR97" s="96"/>
      <c r="FPS97" s="96"/>
      <c r="FPT97" s="96"/>
      <c r="FPU97" s="96"/>
      <c r="FPV97" s="96"/>
      <c r="FPW97" s="96"/>
      <c r="FPX97" s="96"/>
      <c r="FPY97" s="96"/>
      <c r="FPZ97" s="96"/>
      <c r="FQA97" s="96"/>
      <c r="FQB97" s="96"/>
      <c r="FQC97" s="96"/>
      <c r="FQD97" s="96"/>
      <c r="FQE97" s="96"/>
      <c r="FQF97" s="96"/>
      <c r="FQG97" s="96"/>
      <c r="FQH97" s="96"/>
      <c r="FQI97" s="96"/>
      <c r="FQJ97" s="96"/>
      <c r="FQK97" s="96"/>
      <c r="FQL97" s="96"/>
      <c r="FQM97" s="96"/>
      <c r="FQN97" s="96"/>
      <c r="FQO97" s="96"/>
      <c r="FQP97" s="96"/>
      <c r="FQQ97" s="96"/>
      <c r="FQR97" s="96"/>
      <c r="FQS97" s="96"/>
      <c r="FQT97" s="96"/>
      <c r="FQU97" s="96"/>
      <c r="FQV97" s="96"/>
      <c r="FQW97" s="96"/>
      <c r="FQX97" s="96"/>
      <c r="FQY97" s="96"/>
      <c r="FQZ97" s="96"/>
      <c r="FRA97" s="96"/>
      <c r="FRB97" s="96"/>
      <c r="FRC97" s="96"/>
      <c r="FRD97" s="96"/>
      <c r="FRE97" s="96"/>
      <c r="FRF97" s="96"/>
      <c r="FRG97" s="96"/>
      <c r="FRH97" s="96"/>
      <c r="FRI97" s="96"/>
      <c r="FRJ97" s="96"/>
      <c r="FRK97" s="96"/>
      <c r="FRL97" s="96"/>
      <c r="FRM97" s="96"/>
      <c r="FRN97" s="96"/>
      <c r="FRO97" s="96"/>
      <c r="FRP97" s="96"/>
      <c r="FRQ97" s="96"/>
      <c r="FRR97" s="96"/>
      <c r="FRS97" s="96"/>
      <c r="FRT97" s="96"/>
      <c r="FRU97" s="96"/>
      <c r="FRV97" s="96"/>
      <c r="FRW97" s="96"/>
      <c r="FRX97" s="96"/>
      <c r="FRY97" s="96"/>
      <c r="FRZ97" s="96"/>
      <c r="FSA97" s="96"/>
      <c r="FSB97" s="96"/>
      <c r="FSC97" s="96"/>
      <c r="FSD97" s="96"/>
      <c r="FSE97" s="96"/>
      <c r="FSF97" s="96"/>
      <c r="FSG97" s="96"/>
      <c r="FSH97" s="96"/>
      <c r="FSI97" s="96"/>
      <c r="FSJ97" s="96"/>
      <c r="FSK97" s="96"/>
      <c r="FSL97" s="96"/>
      <c r="FSM97" s="96"/>
      <c r="FSN97" s="96"/>
      <c r="FSO97" s="96"/>
      <c r="FSP97" s="96"/>
      <c r="FSQ97" s="96"/>
      <c r="FSR97" s="96"/>
      <c r="FSS97" s="96"/>
      <c r="FST97" s="96"/>
      <c r="FSU97" s="96"/>
      <c r="FSV97" s="96"/>
      <c r="FSW97" s="96"/>
      <c r="FSX97" s="96"/>
      <c r="FSY97" s="96"/>
      <c r="FSZ97" s="96"/>
      <c r="FTA97" s="96"/>
      <c r="FTB97" s="96"/>
      <c r="FTC97" s="96"/>
      <c r="FTD97" s="96"/>
      <c r="FTE97" s="96"/>
      <c r="FTF97" s="96"/>
      <c r="FTG97" s="96"/>
      <c r="FTH97" s="96"/>
      <c r="FTI97" s="96"/>
      <c r="FTJ97" s="96"/>
      <c r="FTK97" s="96"/>
      <c r="FTL97" s="96"/>
      <c r="FTM97" s="96"/>
      <c r="FTN97" s="96"/>
      <c r="FTO97" s="96"/>
      <c r="FTP97" s="96"/>
      <c r="FTQ97" s="96"/>
      <c r="FTR97" s="96"/>
      <c r="FTS97" s="96"/>
      <c r="FTT97" s="96"/>
      <c r="FTU97" s="96"/>
      <c r="FTV97" s="96"/>
      <c r="FTW97" s="96"/>
      <c r="FTX97" s="96"/>
      <c r="FTY97" s="96"/>
      <c r="FTZ97" s="96"/>
      <c r="FUA97" s="96"/>
      <c r="FUB97" s="96"/>
      <c r="FUC97" s="96"/>
      <c r="FUD97" s="96"/>
      <c r="FUE97" s="96"/>
      <c r="FUF97" s="96"/>
      <c r="FUG97" s="96"/>
      <c r="FUH97" s="96"/>
      <c r="FUI97" s="96"/>
      <c r="FUJ97" s="96"/>
      <c r="FUK97" s="96"/>
      <c r="FUL97" s="96"/>
      <c r="FUM97" s="96"/>
      <c r="FUN97" s="96"/>
      <c r="FUO97" s="96"/>
      <c r="FUP97" s="96"/>
      <c r="FUQ97" s="96"/>
      <c r="FUR97" s="96"/>
      <c r="FUS97" s="96"/>
      <c r="FUT97" s="96"/>
      <c r="FUU97" s="96"/>
      <c r="FUV97" s="96"/>
      <c r="FUW97" s="96"/>
      <c r="FUX97" s="96"/>
      <c r="FUY97" s="96"/>
      <c r="FUZ97" s="96"/>
      <c r="FVA97" s="96"/>
      <c r="FVB97" s="96"/>
      <c r="FVC97" s="96"/>
      <c r="FVD97" s="96"/>
      <c r="FVE97" s="96"/>
      <c r="FVF97" s="96"/>
      <c r="FVG97" s="96"/>
      <c r="FVH97" s="96"/>
      <c r="FVI97" s="96"/>
      <c r="FVJ97" s="96"/>
      <c r="FVK97" s="96"/>
      <c r="FVL97" s="96"/>
      <c r="FVM97" s="96"/>
      <c r="FVN97" s="96"/>
      <c r="FVO97" s="96"/>
      <c r="FVP97" s="96"/>
      <c r="FVQ97" s="96"/>
      <c r="FVR97" s="96"/>
      <c r="FVS97" s="96"/>
      <c r="FVT97" s="96"/>
      <c r="FVU97" s="96"/>
      <c r="FVV97" s="96"/>
      <c r="FVW97" s="96"/>
      <c r="FVX97" s="96"/>
      <c r="FVY97" s="96"/>
      <c r="FVZ97" s="96"/>
      <c r="FWA97" s="96"/>
      <c r="FWB97" s="96"/>
      <c r="FWC97" s="96"/>
      <c r="FWD97" s="96"/>
      <c r="FWE97" s="96"/>
      <c r="FWF97" s="96"/>
      <c r="FWG97" s="96"/>
      <c r="FWH97" s="96"/>
      <c r="FWI97" s="96"/>
      <c r="FWJ97" s="96"/>
      <c r="FWK97" s="96"/>
      <c r="FWL97" s="96"/>
      <c r="FWM97" s="96"/>
      <c r="FWN97" s="96"/>
      <c r="FWO97" s="96"/>
      <c r="FWP97" s="96"/>
      <c r="FWQ97" s="96"/>
      <c r="FWR97" s="96"/>
      <c r="FWS97" s="96"/>
      <c r="FWT97" s="96"/>
      <c r="FWU97" s="96"/>
      <c r="FWV97" s="96"/>
      <c r="FWW97" s="96"/>
      <c r="FWX97" s="96"/>
      <c r="FWY97" s="96"/>
      <c r="FWZ97" s="96"/>
      <c r="FXA97" s="96"/>
      <c r="FXB97" s="96"/>
      <c r="FXC97" s="96"/>
      <c r="FXD97" s="96"/>
      <c r="FXE97" s="96"/>
      <c r="FXF97" s="96"/>
      <c r="FXG97" s="96"/>
      <c r="FXH97" s="96"/>
      <c r="FXI97" s="96"/>
      <c r="FXJ97" s="96"/>
      <c r="FXK97" s="96"/>
      <c r="FXL97" s="96"/>
      <c r="FXM97" s="96"/>
      <c r="FXN97" s="96"/>
      <c r="FXO97" s="96"/>
      <c r="FXP97" s="96"/>
      <c r="FXQ97" s="96"/>
      <c r="FXR97" s="96"/>
      <c r="FXS97" s="96"/>
      <c r="FXT97" s="96"/>
      <c r="FXU97" s="96"/>
      <c r="FXV97" s="96"/>
      <c r="FXW97" s="96"/>
      <c r="FXX97" s="96"/>
      <c r="FXY97" s="96"/>
      <c r="FXZ97" s="96"/>
      <c r="FYA97" s="96"/>
      <c r="FYB97" s="96"/>
      <c r="FYC97" s="96"/>
      <c r="FYD97" s="96"/>
      <c r="FYE97" s="96"/>
      <c r="FYF97" s="96"/>
      <c r="FYG97" s="96"/>
      <c r="FYH97" s="96"/>
      <c r="FYI97" s="96"/>
      <c r="FYJ97" s="96"/>
      <c r="FYK97" s="96"/>
      <c r="FYL97" s="96"/>
      <c r="FYM97" s="96"/>
      <c r="FYN97" s="96"/>
      <c r="FYO97" s="96"/>
      <c r="FYP97" s="96"/>
      <c r="FYQ97" s="96"/>
      <c r="FYR97" s="96"/>
      <c r="FYS97" s="96"/>
      <c r="FYT97" s="96"/>
      <c r="FYU97" s="96"/>
      <c r="FYV97" s="96"/>
      <c r="FYW97" s="96"/>
      <c r="FYX97" s="96"/>
      <c r="FYY97" s="96"/>
      <c r="FYZ97" s="96"/>
      <c r="FZA97" s="96"/>
      <c r="FZB97" s="96"/>
      <c r="FZC97" s="96"/>
      <c r="FZD97" s="96"/>
      <c r="FZE97" s="96"/>
      <c r="FZF97" s="96"/>
      <c r="FZG97" s="96"/>
      <c r="FZH97" s="96"/>
      <c r="FZI97" s="96"/>
      <c r="FZJ97" s="96"/>
      <c r="FZK97" s="96"/>
      <c r="FZL97" s="96"/>
      <c r="FZM97" s="96"/>
      <c r="FZN97" s="96"/>
      <c r="FZO97" s="96"/>
      <c r="FZP97" s="96"/>
      <c r="FZQ97" s="96"/>
      <c r="FZR97" s="96"/>
      <c r="FZS97" s="96"/>
      <c r="FZT97" s="96"/>
      <c r="FZU97" s="96"/>
      <c r="FZV97" s="96"/>
      <c r="FZW97" s="96"/>
      <c r="FZX97" s="96"/>
      <c r="FZY97" s="96"/>
      <c r="FZZ97" s="96"/>
      <c r="GAA97" s="96"/>
      <c r="GAB97" s="96"/>
      <c r="GAC97" s="96"/>
      <c r="GAD97" s="96"/>
      <c r="GAE97" s="96"/>
      <c r="GAF97" s="96"/>
      <c r="GAG97" s="96"/>
      <c r="GAH97" s="96"/>
      <c r="GAI97" s="96"/>
      <c r="GAJ97" s="96"/>
      <c r="GAK97" s="96"/>
      <c r="GAL97" s="96"/>
      <c r="GAM97" s="96"/>
      <c r="GAN97" s="96"/>
      <c r="GAO97" s="96"/>
      <c r="GAP97" s="96"/>
      <c r="GAQ97" s="96"/>
      <c r="GAR97" s="96"/>
      <c r="GAS97" s="96"/>
      <c r="GAT97" s="96"/>
      <c r="GAU97" s="96"/>
      <c r="GAV97" s="96"/>
      <c r="GAW97" s="96"/>
      <c r="GAX97" s="96"/>
      <c r="GAY97" s="96"/>
      <c r="GAZ97" s="96"/>
      <c r="GBA97" s="96"/>
      <c r="GBB97" s="96"/>
      <c r="GBC97" s="96"/>
      <c r="GBD97" s="96"/>
      <c r="GBE97" s="96"/>
      <c r="GBF97" s="96"/>
      <c r="GBG97" s="96"/>
      <c r="GBH97" s="96"/>
      <c r="GBI97" s="96"/>
      <c r="GBJ97" s="96"/>
      <c r="GBK97" s="96"/>
      <c r="GBL97" s="96"/>
      <c r="GBM97" s="96"/>
      <c r="GBN97" s="96"/>
      <c r="GBO97" s="96"/>
      <c r="GBP97" s="96"/>
      <c r="GBQ97" s="96"/>
      <c r="GBR97" s="96"/>
      <c r="GBS97" s="96"/>
      <c r="GBT97" s="96"/>
      <c r="GBU97" s="96"/>
      <c r="GBV97" s="96"/>
      <c r="GBW97" s="96"/>
      <c r="GBX97" s="96"/>
      <c r="GBY97" s="96"/>
      <c r="GBZ97" s="96"/>
      <c r="GCA97" s="96"/>
      <c r="GCB97" s="96"/>
      <c r="GCC97" s="96"/>
      <c r="GCD97" s="96"/>
      <c r="GCE97" s="96"/>
      <c r="GCF97" s="96"/>
      <c r="GCG97" s="96"/>
      <c r="GCH97" s="96"/>
      <c r="GCI97" s="96"/>
      <c r="GCJ97" s="96"/>
      <c r="GCK97" s="96"/>
      <c r="GCL97" s="96"/>
      <c r="GCM97" s="96"/>
      <c r="GCN97" s="96"/>
      <c r="GCO97" s="96"/>
      <c r="GCP97" s="96"/>
      <c r="GCQ97" s="96"/>
      <c r="GCR97" s="96"/>
      <c r="GCS97" s="96"/>
      <c r="GCT97" s="96"/>
      <c r="GCU97" s="96"/>
      <c r="GCV97" s="96"/>
      <c r="GCW97" s="96"/>
      <c r="GCX97" s="96"/>
      <c r="GCY97" s="96"/>
      <c r="GCZ97" s="96"/>
      <c r="GDA97" s="96"/>
      <c r="GDB97" s="96"/>
      <c r="GDC97" s="96"/>
      <c r="GDD97" s="96"/>
      <c r="GDE97" s="96"/>
      <c r="GDF97" s="96"/>
      <c r="GDG97" s="96"/>
      <c r="GDH97" s="96"/>
      <c r="GDI97" s="96"/>
      <c r="GDJ97" s="96"/>
      <c r="GDK97" s="96"/>
      <c r="GDL97" s="96"/>
      <c r="GDM97" s="96"/>
      <c r="GDN97" s="96"/>
      <c r="GDO97" s="96"/>
      <c r="GDP97" s="96"/>
      <c r="GDQ97" s="96"/>
      <c r="GDR97" s="96"/>
      <c r="GDS97" s="96"/>
      <c r="GDT97" s="96"/>
      <c r="GDU97" s="96"/>
      <c r="GDV97" s="96"/>
      <c r="GDW97" s="96"/>
      <c r="GDX97" s="96"/>
      <c r="GDY97" s="96"/>
      <c r="GDZ97" s="96"/>
      <c r="GEA97" s="96"/>
      <c r="GEB97" s="96"/>
      <c r="GEC97" s="96"/>
      <c r="GED97" s="96"/>
      <c r="GEE97" s="96"/>
      <c r="GEF97" s="96"/>
      <c r="GEG97" s="96"/>
      <c r="GEH97" s="96"/>
      <c r="GEI97" s="96"/>
      <c r="GEJ97" s="96"/>
      <c r="GEK97" s="96"/>
      <c r="GEL97" s="96"/>
      <c r="GEM97" s="96"/>
      <c r="GEN97" s="96"/>
      <c r="GEO97" s="96"/>
      <c r="GEP97" s="96"/>
      <c r="GEQ97" s="96"/>
      <c r="GER97" s="96"/>
      <c r="GES97" s="96"/>
      <c r="GET97" s="96"/>
      <c r="GEU97" s="96"/>
      <c r="GEV97" s="96"/>
      <c r="GEW97" s="96"/>
      <c r="GEX97" s="96"/>
      <c r="GEY97" s="96"/>
      <c r="GEZ97" s="96"/>
      <c r="GFA97" s="96"/>
      <c r="GFB97" s="96"/>
      <c r="GFC97" s="96"/>
      <c r="GFD97" s="96"/>
      <c r="GFE97" s="96"/>
      <c r="GFF97" s="96"/>
      <c r="GFG97" s="96"/>
      <c r="GFH97" s="96"/>
      <c r="GFI97" s="96"/>
      <c r="GFJ97" s="96"/>
      <c r="GFK97" s="96"/>
      <c r="GFL97" s="96"/>
      <c r="GFM97" s="96"/>
      <c r="GFN97" s="96"/>
      <c r="GFO97" s="96"/>
      <c r="GFP97" s="96"/>
      <c r="GFQ97" s="96"/>
      <c r="GFR97" s="96"/>
      <c r="GFS97" s="96"/>
      <c r="GFT97" s="96"/>
      <c r="GFU97" s="96"/>
      <c r="GFV97" s="96"/>
      <c r="GFW97" s="96"/>
      <c r="GFX97" s="96"/>
      <c r="GFY97" s="96"/>
      <c r="GFZ97" s="96"/>
      <c r="GGA97" s="96"/>
      <c r="GGB97" s="96"/>
      <c r="GGC97" s="96"/>
      <c r="GGD97" s="96"/>
      <c r="GGE97" s="96"/>
      <c r="GGF97" s="96"/>
      <c r="GGG97" s="96"/>
      <c r="GGH97" s="96"/>
      <c r="GGI97" s="96"/>
      <c r="GGJ97" s="96"/>
      <c r="GGK97" s="96"/>
      <c r="GGL97" s="96"/>
      <c r="GGM97" s="96"/>
      <c r="GGN97" s="96"/>
      <c r="GGO97" s="96"/>
      <c r="GGP97" s="96"/>
      <c r="GGQ97" s="96"/>
      <c r="GGR97" s="96"/>
      <c r="GGS97" s="96"/>
      <c r="GGT97" s="96"/>
      <c r="GGU97" s="96"/>
      <c r="GGV97" s="96"/>
      <c r="GGW97" s="96"/>
      <c r="GGX97" s="96"/>
      <c r="GGY97" s="96"/>
      <c r="GGZ97" s="96"/>
      <c r="GHA97" s="96"/>
      <c r="GHB97" s="96"/>
      <c r="GHC97" s="96"/>
      <c r="GHD97" s="96"/>
      <c r="GHE97" s="96"/>
      <c r="GHF97" s="96"/>
      <c r="GHG97" s="96"/>
      <c r="GHH97" s="96"/>
      <c r="GHI97" s="96"/>
      <c r="GHJ97" s="96"/>
      <c r="GHK97" s="96"/>
      <c r="GHL97" s="96"/>
      <c r="GHM97" s="96"/>
      <c r="GHN97" s="96"/>
      <c r="GHO97" s="96"/>
      <c r="GHP97" s="96"/>
      <c r="GHQ97" s="96"/>
      <c r="GHR97" s="96"/>
      <c r="GHS97" s="96"/>
      <c r="GHT97" s="96"/>
      <c r="GHU97" s="96"/>
      <c r="GHV97" s="96"/>
      <c r="GHW97" s="96"/>
      <c r="GHX97" s="96"/>
      <c r="GHY97" s="96"/>
      <c r="GHZ97" s="96"/>
      <c r="GIA97" s="96"/>
      <c r="GIB97" s="96"/>
      <c r="GIC97" s="96"/>
      <c r="GID97" s="96"/>
      <c r="GIE97" s="96"/>
      <c r="GIF97" s="96"/>
      <c r="GIG97" s="96"/>
      <c r="GIH97" s="96"/>
      <c r="GII97" s="96"/>
      <c r="GIJ97" s="96"/>
      <c r="GIK97" s="96"/>
      <c r="GIL97" s="96"/>
      <c r="GIM97" s="96"/>
      <c r="GIN97" s="96"/>
      <c r="GIO97" s="96"/>
      <c r="GIP97" s="96"/>
      <c r="GIQ97" s="96"/>
      <c r="GIR97" s="96"/>
      <c r="GIS97" s="96"/>
      <c r="GIT97" s="96"/>
      <c r="GIU97" s="96"/>
      <c r="GIV97" s="96"/>
      <c r="GIW97" s="96"/>
      <c r="GIX97" s="96"/>
      <c r="GIY97" s="96"/>
      <c r="GIZ97" s="96"/>
      <c r="GJA97" s="96"/>
      <c r="GJB97" s="96"/>
      <c r="GJC97" s="96"/>
      <c r="GJD97" s="96"/>
      <c r="GJE97" s="96"/>
      <c r="GJF97" s="96"/>
      <c r="GJG97" s="96"/>
      <c r="GJH97" s="96"/>
      <c r="GJI97" s="96"/>
      <c r="GJJ97" s="96"/>
      <c r="GJK97" s="96"/>
      <c r="GJL97" s="96"/>
      <c r="GJM97" s="96"/>
      <c r="GJN97" s="96"/>
      <c r="GJO97" s="96"/>
      <c r="GJP97" s="96"/>
      <c r="GJQ97" s="96"/>
      <c r="GJR97" s="96"/>
      <c r="GJS97" s="96"/>
      <c r="GJT97" s="96"/>
      <c r="GJU97" s="96"/>
      <c r="GJV97" s="96"/>
      <c r="GJW97" s="96"/>
      <c r="GJX97" s="96"/>
      <c r="GJY97" s="96"/>
      <c r="GJZ97" s="96"/>
      <c r="GKA97" s="96"/>
      <c r="GKB97" s="96"/>
      <c r="GKC97" s="96"/>
      <c r="GKD97" s="96"/>
      <c r="GKE97" s="96"/>
      <c r="GKF97" s="96"/>
      <c r="GKG97" s="96"/>
      <c r="GKH97" s="96"/>
      <c r="GKI97" s="96"/>
      <c r="GKJ97" s="96"/>
      <c r="GKK97" s="96"/>
      <c r="GKL97" s="96"/>
      <c r="GKM97" s="96"/>
      <c r="GKN97" s="96"/>
      <c r="GKO97" s="96"/>
      <c r="GKP97" s="96"/>
      <c r="GKQ97" s="96"/>
      <c r="GKR97" s="96"/>
      <c r="GKS97" s="96"/>
      <c r="GKT97" s="96"/>
      <c r="GKU97" s="96"/>
      <c r="GKV97" s="96"/>
      <c r="GKW97" s="96"/>
      <c r="GKX97" s="96"/>
      <c r="GKY97" s="96"/>
      <c r="GKZ97" s="96"/>
      <c r="GLA97" s="96"/>
      <c r="GLB97" s="96"/>
      <c r="GLC97" s="96"/>
      <c r="GLD97" s="96"/>
      <c r="GLE97" s="96"/>
      <c r="GLF97" s="96"/>
      <c r="GLG97" s="96"/>
      <c r="GLH97" s="96"/>
      <c r="GLI97" s="96"/>
      <c r="GLJ97" s="96"/>
      <c r="GLK97" s="96"/>
      <c r="GLL97" s="96"/>
      <c r="GLM97" s="96"/>
      <c r="GLN97" s="96"/>
      <c r="GLO97" s="96"/>
      <c r="GLP97" s="96"/>
      <c r="GLQ97" s="96"/>
      <c r="GLR97" s="96"/>
      <c r="GLS97" s="96"/>
      <c r="GLT97" s="96"/>
      <c r="GLU97" s="96"/>
      <c r="GLV97" s="96"/>
      <c r="GLW97" s="96"/>
      <c r="GLX97" s="96"/>
      <c r="GLY97" s="96"/>
      <c r="GLZ97" s="96"/>
      <c r="GMA97" s="96"/>
      <c r="GMB97" s="96"/>
      <c r="GMC97" s="96"/>
      <c r="GMD97" s="96"/>
      <c r="GME97" s="96"/>
      <c r="GMF97" s="96"/>
      <c r="GMG97" s="96"/>
      <c r="GMH97" s="96"/>
      <c r="GMI97" s="96"/>
      <c r="GMJ97" s="96"/>
      <c r="GMK97" s="96"/>
      <c r="GML97" s="96"/>
      <c r="GMM97" s="96"/>
      <c r="GMN97" s="96"/>
      <c r="GMO97" s="96"/>
      <c r="GMP97" s="96"/>
      <c r="GMQ97" s="96"/>
      <c r="GMR97" s="96"/>
      <c r="GMS97" s="96"/>
      <c r="GMT97" s="96"/>
      <c r="GMU97" s="96"/>
      <c r="GMV97" s="96"/>
      <c r="GMW97" s="96"/>
      <c r="GMX97" s="96"/>
      <c r="GMY97" s="96"/>
      <c r="GMZ97" s="96"/>
      <c r="GNA97" s="96"/>
      <c r="GNB97" s="96"/>
      <c r="GNC97" s="96"/>
      <c r="GND97" s="96"/>
      <c r="GNE97" s="96"/>
      <c r="GNF97" s="96"/>
      <c r="GNG97" s="96"/>
      <c r="GNH97" s="96"/>
      <c r="GNI97" s="96"/>
      <c r="GNJ97" s="96"/>
      <c r="GNK97" s="96"/>
      <c r="GNL97" s="96"/>
      <c r="GNM97" s="96"/>
      <c r="GNN97" s="96"/>
      <c r="GNO97" s="96"/>
      <c r="GNP97" s="96"/>
      <c r="GNQ97" s="96"/>
      <c r="GNR97" s="96"/>
      <c r="GNS97" s="96"/>
      <c r="GNT97" s="96"/>
      <c r="GNU97" s="96"/>
      <c r="GNV97" s="96"/>
      <c r="GNW97" s="96"/>
      <c r="GNX97" s="96"/>
      <c r="GNY97" s="96"/>
      <c r="GNZ97" s="96"/>
      <c r="GOA97" s="96"/>
      <c r="GOB97" s="96"/>
      <c r="GOC97" s="96"/>
      <c r="GOD97" s="96"/>
      <c r="GOE97" s="96"/>
      <c r="GOF97" s="96"/>
      <c r="GOG97" s="96"/>
      <c r="GOH97" s="96"/>
      <c r="GOI97" s="96"/>
      <c r="GOJ97" s="96"/>
      <c r="GOK97" s="96"/>
      <c r="GOL97" s="96"/>
      <c r="GOM97" s="96"/>
      <c r="GON97" s="96"/>
      <c r="GOO97" s="96"/>
      <c r="GOP97" s="96"/>
      <c r="GOQ97" s="96"/>
      <c r="GOR97" s="96"/>
      <c r="GOS97" s="96"/>
      <c r="GOT97" s="96"/>
      <c r="GOU97" s="96"/>
      <c r="GOV97" s="96"/>
      <c r="GOW97" s="96"/>
      <c r="GOX97" s="96"/>
      <c r="GOY97" s="96"/>
      <c r="GOZ97" s="96"/>
      <c r="GPA97" s="96"/>
      <c r="GPB97" s="96"/>
      <c r="GPC97" s="96"/>
      <c r="GPD97" s="96"/>
      <c r="GPE97" s="96"/>
      <c r="GPF97" s="96"/>
      <c r="GPG97" s="96"/>
      <c r="GPH97" s="96"/>
      <c r="GPI97" s="96"/>
      <c r="GPJ97" s="96"/>
      <c r="GPK97" s="96"/>
      <c r="GPL97" s="96"/>
      <c r="GPM97" s="96"/>
      <c r="GPN97" s="96"/>
      <c r="GPO97" s="96"/>
      <c r="GPP97" s="96"/>
      <c r="GPQ97" s="96"/>
      <c r="GPR97" s="96"/>
      <c r="GPS97" s="96"/>
      <c r="GPT97" s="96"/>
      <c r="GPU97" s="96"/>
      <c r="GPV97" s="96"/>
      <c r="GPW97" s="96"/>
      <c r="GPX97" s="96"/>
      <c r="GPY97" s="96"/>
      <c r="GPZ97" s="96"/>
      <c r="GQA97" s="96"/>
      <c r="GQB97" s="96"/>
      <c r="GQC97" s="96"/>
      <c r="GQD97" s="96"/>
      <c r="GQE97" s="96"/>
      <c r="GQF97" s="96"/>
      <c r="GQG97" s="96"/>
      <c r="GQH97" s="96"/>
      <c r="GQI97" s="96"/>
      <c r="GQJ97" s="96"/>
      <c r="GQK97" s="96"/>
      <c r="GQL97" s="96"/>
      <c r="GQM97" s="96"/>
      <c r="GQN97" s="96"/>
      <c r="GQO97" s="96"/>
      <c r="GQP97" s="96"/>
      <c r="GQQ97" s="96"/>
      <c r="GQR97" s="96"/>
      <c r="GQS97" s="96"/>
      <c r="GQT97" s="96"/>
      <c r="GQU97" s="96"/>
      <c r="GQV97" s="96"/>
      <c r="GQW97" s="96"/>
      <c r="GQX97" s="96"/>
      <c r="GQY97" s="96"/>
      <c r="GQZ97" s="96"/>
      <c r="GRA97" s="96"/>
      <c r="GRB97" s="96"/>
      <c r="GRC97" s="96"/>
      <c r="GRD97" s="96"/>
      <c r="GRE97" s="96"/>
      <c r="GRF97" s="96"/>
      <c r="GRG97" s="96"/>
      <c r="GRH97" s="96"/>
      <c r="GRI97" s="96"/>
      <c r="GRJ97" s="96"/>
      <c r="GRK97" s="96"/>
      <c r="GRL97" s="96"/>
      <c r="GRM97" s="96"/>
      <c r="GRN97" s="96"/>
      <c r="GRO97" s="96"/>
      <c r="GRP97" s="96"/>
      <c r="GRQ97" s="96"/>
      <c r="GRR97" s="96"/>
      <c r="GRS97" s="96"/>
      <c r="GRT97" s="96"/>
      <c r="GRU97" s="96"/>
      <c r="GRV97" s="96"/>
      <c r="GRW97" s="96"/>
      <c r="GRX97" s="96"/>
      <c r="GRY97" s="96"/>
      <c r="GRZ97" s="96"/>
      <c r="GSA97" s="96"/>
      <c r="GSB97" s="96"/>
      <c r="GSC97" s="96"/>
      <c r="GSD97" s="96"/>
      <c r="GSE97" s="96"/>
      <c r="GSF97" s="96"/>
      <c r="GSG97" s="96"/>
      <c r="GSH97" s="96"/>
      <c r="GSI97" s="96"/>
      <c r="GSJ97" s="96"/>
      <c r="GSK97" s="96"/>
      <c r="GSL97" s="96"/>
      <c r="GSM97" s="96"/>
      <c r="GSN97" s="96"/>
      <c r="GSO97" s="96"/>
      <c r="GSP97" s="96"/>
      <c r="GSQ97" s="96"/>
      <c r="GSR97" s="96"/>
      <c r="GSS97" s="96"/>
      <c r="GST97" s="96"/>
      <c r="GSU97" s="96"/>
      <c r="GSV97" s="96"/>
      <c r="GSW97" s="96"/>
      <c r="GSX97" s="96"/>
      <c r="GSY97" s="96"/>
      <c r="GSZ97" s="96"/>
      <c r="GTA97" s="96"/>
      <c r="GTB97" s="96"/>
      <c r="GTC97" s="96"/>
      <c r="GTD97" s="96"/>
      <c r="GTE97" s="96"/>
      <c r="GTF97" s="96"/>
      <c r="GTG97" s="96"/>
      <c r="GTH97" s="96"/>
      <c r="GTI97" s="96"/>
      <c r="GTJ97" s="96"/>
      <c r="GTK97" s="96"/>
      <c r="GTL97" s="96"/>
      <c r="GTM97" s="96"/>
      <c r="GTN97" s="96"/>
      <c r="GTO97" s="96"/>
      <c r="GTP97" s="96"/>
      <c r="GTQ97" s="96"/>
      <c r="GTR97" s="96"/>
      <c r="GTS97" s="96"/>
      <c r="GTT97" s="96"/>
      <c r="GTU97" s="96"/>
      <c r="GTV97" s="96"/>
      <c r="GTW97" s="96"/>
      <c r="GTX97" s="96"/>
      <c r="GTY97" s="96"/>
      <c r="GTZ97" s="96"/>
      <c r="GUA97" s="96"/>
      <c r="GUB97" s="96"/>
      <c r="GUC97" s="96"/>
      <c r="GUD97" s="96"/>
      <c r="GUE97" s="96"/>
      <c r="GUF97" s="96"/>
      <c r="GUG97" s="96"/>
      <c r="GUH97" s="96"/>
      <c r="GUI97" s="96"/>
      <c r="GUJ97" s="96"/>
      <c r="GUK97" s="96"/>
      <c r="GUL97" s="96"/>
      <c r="GUM97" s="96"/>
      <c r="GUN97" s="96"/>
      <c r="GUO97" s="96"/>
      <c r="GUP97" s="96"/>
      <c r="GUQ97" s="96"/>
      <c r="GUR97" s="96"/>
      <c r="GUS97" s="96"/>
      <c r="GUT97" s="96"/>
      <c r="GUU97" s="96"/>
      <c r="GUV97" s="96"/>
      <c r="GUW97" s="96"/>
      <c r="GUX97" s="96"/>
      <c r="GUY97" s="96"/>
      <c r="GUZ97" s="96"/>
      <c r="GVA97" s="96"/>
      <c r="GVB97" s="96"/>
      <c r="GVC97" s="96"/>
      <c r="GVD97" s="96"/>
      <c r="GVE97" s="96"/>
      <c r="GVF97" s="96"/>
      <c r="GVG97" s="96"/>
      <c r="GVH97" s="96"/>
      <c r="GVI97" s="96"/>
      <c r="GVJ97" s="96"/>
      <c r="GVK97" s="96"/>
      <c r="GVL97" s="96"/>
      <c r="GVM97" s="96"/>
      <c r="GVN97" s="96"/>
      <c r="GVO97" s="96"/>
      <c r="GVP97" s="96"/>
      <c r="GVQ97" s="96"/>
      <c r="GVR97" s="96"/>
      <c r="GVS97" s="96"/>
      <c r="GVT97" s="96"/>
      <c r="GVU97" s="96"/>
      <c r="GVV97" s="96"/>
      <c r="GVW97" s="96"/>
      <c r="GVX97" s="96"/>
      <c r="GVY97" s="96"/>
      <c r="GVZ97" s="96"/>
      <c r="GWA97" s="96"/>
      <c r="GWB97" s="96"/>
      <c r="GWC97" s="96"/>
      <c r="GWD97" s="96"/>
      <c r="GWE97" s="96"/>
      <c r="GWF97" s="96"/>
      <c r="GWG97" s="96"/>
      <c r="GWH97" s="96"/>
      <c r="GWI97" s="96"/>
      <c r="GWJ97" s="96"/>
      <c r="GWK97" s="96"/>
      <c r="GWL97" s="96"/>
      <c r="GWM97" s="96"/>
      <c r="GWN97" s="96"/>
      <c r="GWO97" s="96"/>
      <c r="GWP97" s="96"/>
      <c r="GWQ97" s="96"/>
      <c r="GWR97" s="96"/>
      <c r="GWS97" s="96"/>
      <c r="GWT97" s="96"/>
      <c r="GWU97" s="96"/>
      <c r="GWV97" s="96"/>
      <c r="GWW97" s="96"/>
      <c r="GWX97" s="96"/>
      <c r="GWY97" s="96"/>
      <c r="GWZ97" s="96"/>
      <c r="GXA97" s="96"/>
      <c r="GXB97" s="96"/>
      <c r="GXC97" s="96"/>
      <c r="GXD97" s="96"/>
      <c r="GXE97" s="96"/>
      <c r="GXF97" s="96"/>
      <c r="GXG97" s="96"/>
      <c r="GXH97" s="96"/>
      <c r="GXI97" s="96"/>
      <c r="GXJ97" s="96"/>
      <c r="GXK97" s="96"/>
      <c r="GXL97" s="96"/>
      <c r="GXM97" s="96"/>
      <c r="GXN97" s="96"/>
      <c r="GXO97" s="96"/>
      <c r="GXP97" s="96"/>
      <c r="GXQ97" s="96"/>
      <c r="GXR97" s="96"/>
      <c r="GXS97" s="96"/>
      <c r="GXT97" s="96"/>
      <c r="GXU97" s="96"/>
      <c r="GXV97" s="96"/>
      <c r="GXW97" s="96"/>
      <c r="GXX97" s="96"/>
      <c r="GXY97" s="96"/>
      <c r="GXZ97" s="96"/>
      <c r="GYA97" s="96"/>
      <c r="GYB97" s="96"/>
      <c r="GYC97" s="96"/>
      <c r="GYD97" s="96"/>
      <c r="GYE97" s="96"/>
      <c r="GYF97" s="96"/>
      <c r="GYG97" s="96"/>
      <c r="GYH97" s="96"/>
      <c r="GYI97" s="96"/>
      <c r="GYJ97" s="96"/>
      <c r="GYK97" s="96"/>
      <c r="GYL97" s="96"/>
      <c r="GYM97" s="96"/>
      <c r="GYN97" s="96"/>
      <c r="GYO97" s="96"/>
      <c r="GYP97" s="96"/>
      <c r="GYQ97" s="96"/>
      <c r="GYR97" s="96"/>
      <c r="GYS97" s="96"/>
      <c r="GYT97" s="96"/>
      <c r="GYU97" s="96"/>
      <c r="GYV97" s="96"/>
      <c r="GYW97" s="96"/>
      <c r="GYX97" s="96"/>
      <c r="GYY97" s="96"/>
      <c r="GYZ97" s="96"/>
      <c r="GZA97" s="96"/>
      <c r="GZB97" s="96"/>
      <c r="GZC97" s="96"/>
      <c r="GZD97" s="96"/>
      <c r="GZE97" s="96"/>
      <c r="GZF97" s="96"/>
      <c r="GZG97" s="96"/>
      <c r="GZH97" s="96"/>
      <c r="GZI97" s="96"/>
      <c r="GZJ97" s="96"/>
      <c r="GZK97" s="96"/>
      <c r="GZL97" s="96"/>
      <c r="GZM97" s="96"/>
      <c r="GZN97" s="96"/>
      <c r="GZO97" s="96"/>
      <c r="GZP97" s="96"/>
      <c r="GZQ97" s="96"/>
      <c r="GZR97" s="96"/>
      <c r="GZS97" s="96"/>
      <c r="GZT97" s="96"/>
      <c r="GZU97" s="96"/>
      <c r="GZV97" s="96"/>
      <c r="GZW97" s="96"/>
      <c r="GZX97" s="96"/>
      <c r="GZY97" s="96"/>
      <c r="GZZ97" s="96"/>
      <c r="HAA97" s="96"/>
      <c r="HAB97" s="96"/>
      <c r="HAC97" s="96"/>
      <c r="HAD97" s="96"/>
      <c r="HAE97" s="96"/>
      <c r="HAF97" s="96"/>
      <c r="HAG97" s="96"/>
      <c r="HAH97" s="96"/>
      <c r="HAI97" s="96"/>
      <c r="HAJ97" s="96"/>
      <c r="HAK97" s="96"/>
      <c r="HAL97" s="96"/>
      <c r="HAM97" s="96"/>
      <c r="HAN97" s="96"/>
      <c r="HAO97" s="96"/>
      <c r="HAP97" s="96"/>
      <c r="HAQ97" s="96"/>
      <c r="HAR97" s="96"/>
      <c r="HAS97" s="96"/>
      <c r="HAT97" s="96"/>
      <c r="HAU97" s="96"/>
      <c r="HAV97" s="96"/>
      <c r="HAW97" s="96"/>
      <c r="HAX97" s="96"/>
      <c r="HAY97" s="96"/>
      <c r="HAZ97" s="96"/>
      <c r="HBA97" s="96"/>
      <c r="HBB97" s="96"/>
      <c r="HBC97" s="96"/>
      <c r="HBD97" s="96"/>
      <c r="HBE97" s="96"/>
      <c r="HBF97" s="96"/>
      <c r="HBG97" s="96"/>
      <c r="HBH97" s="96"/>
      <c r="HBI97" s="96"/>
      <c r="HBJ97" s="96"/>
      <c r="HBK97" s="96"/>
      <c r="HBL97" s="96"/>
      <c r="HBM97" s="96"/>
      <c r="HBN97" s="96"/>
      <c r="HBO97" s="96"/>
      <c r="HBP97" s="96"/>
      <c r="HBQ97" s="96"/>
      <c r="HBR97" s="96"/>
      <c r="HBS97" s="96"/>
      <c r="HBT97" s="96"/>
      <c r="HBU97" s="96"/>
      <c r="HBV97" s="96"/>
      <c r="HBW97" s="96"/>
      <c r="HBX97" s="96"/>
      <c r="HBY97" s="96"/>
      <c r="HBZ97" s="96"/>
      <c r="HCA97" s="96"/>
      <c r="HCB97" s="96"/>
      <c r="HCC97" s="96"/>
      <c r="HCD97" s="96"/>
      <c r="HCE97" s="96"/>
      <c r="HCF97" s="96"/>
      <c r="HCG97" s="96"/>
      <c r="HCH97" s="96"/>
      <c r="HCI97" s="96"/>
      <c r="HCJ97" s="96"/>
      <c r="HCK97" s="96"/>
      <c r="HCL97" s="96"/>
      <c r="HCM97" s="96"/>
      <c r="HCN97" s="96"/>
      <c r="HCO97" s="96"/>
      <c r="HCP97" s="96"/>
      <c r="HCQ97" s="96"/>
      <c r="HCR97" s="96"/>
      <c r="HCS97" s="96"/>
      <c r="HCT97" s="96"/>
      <c r="HCU97" s="96"/>
      <c r="HCV97" s="96"/>
      <c r="HCW97" s="96"/>
      <c r="HCX97" s="96"/>
      <c r="HCY97" s="96"/>
      <c r="HCZ97" s="96"/>
      <c r="HDA97" s="96"/>
      <c r="HDB97" s="96"/>
      <c r="HDC97" s="96"/>
      <c r="HDD97" s="96"/>
      <c r="HDE97" s="96"/>
      <c r="HDF97" s="96"/>
      <c r="HDG97" s="96"/>
      <c r="HDH97" s="96"/>
      <c r="HDI97" s="96"/>
      <c r="HDJ97" s="96"/>
      <c r="HDK97" s="96"/>
      <c r="HDL97" s="96"/>
      <c r="HDM97" s="96"/>
      <c r="HDN97" s="96"/>
      <c r="HDO97" s="96"/>
      <c r="HDP97" s="96"/>
      <c r="HDQ97" s="96"/>
      <c r="HDR97" s="96"/>
      <c r="HDS97" s="96"/>
      <c r="HDT97" s="96"/>
      <c r="HDU97" s="96"/>
      <c r="HDV97" s="96"/>
      <c r="HDW97" s="96"/>
      <c r="HDX97" s="96"/>
      <c r="HDY97" s="96"/>
      <c r="HDZ97" s="96"/>
      <c r="HEA97" s="96"/>
      <c r="HEB97" s="96"/>
      <c r="HEC97" s="96"/>
      <c r="HED97" s="96"/>
      <c r="HEE97" s="96"/>
      <c r="HEF97" s="96"/>
      <c r="HEG97" s="96"/>
      <c r="HEH97" s="96"/>
      <c r="HEI97" s="96"/>
      <c r="HEJ97" s="96"/>
      <c r="HEK97" s="96"/>
      <c r="HEL97" s="96"/>
      <c r="HEM97" s="96"/>
      <c r="HEN97" s="96"/>
      <c r="HEO97" s="96"/>
      <c r="HEP97" s="96"/>
      <c r="HEQ97" s="96"/>
      <c r="HER97" s="96"/>
      <c r="HES97" s="96"/>
      <c r="HET97" s="96"/>
      <c r="HEU97" s="96"/>
      <c r="HEV97" s="96"/>
      <c r="HEW97" s="96"/>
      <c r="HEX97" s="96"/>
      <c r="HEY97" s="96"/>
      <c r="HEZ97" s="96"/>
      <c r="HFA97" s="96"/>
      <c r="HFB97" s="96"/>
      <c r="HFC97" s="96"/>
      <c r="HFD97" s="96"/>
      <c r="HFE97" s="96"/>
      <c r="HFF97" s="96"/>
      <c r="HFG97" s="96"/>
      <c r="HFH97" s="96"/>
      <c r="HFI97" s="96"/>
      <c r="HFJ97" s="96"/>
      <c r="HFK97" s="96"/>
      <c r="HFL97" s="96"/>
      <c r="HFM97" s="96"/>
      <c r="HFN97" s="96"/>
      <c r="HFO97" s="96"/>
      <c r="HFP97" s="96"/>
      <c r="HFQ97" s="96"/>
      <c r="HFR97" s="96"/>
      <c r="HFS97" s="96"/>
      <c r="HFT97" s="96"/>
      <c r="HFU97" s="96"/>
      <c r="HFV97" s="96"/>
      <c r="HFW97" s="96"/>
      <c r="HFX97" s="96"/>
      <c r="HFY97" s="96"/>
      <c r="HFZ97" s="96"/>
      <c r="HGA97" s="96"/>
      <c r="HGB97" s="96"/>
      <c r="HGC97" s="96"/>
      <c r="HGD97" s="96"/>
      <c r="HGE97" s="96"/>
      <c r="HGF97" s="96"/>
      <c r="HGG97" s="96"/>
      <c r="HGH97" s="96"/>
      <c r="HGI97" s="96"/>
      <c r="HGJ97" s="96"/>
      <c r="HGK97" s="96"/>
      <c r="HGL97" s="96"/>
      <c r="HGM97" s="96"/>
      <c r="HGN97" s="96"/>
      <c r="HGO97" s="96"/>
      <c r="HGP97" s="96"/>
      <c r="HGQ97" s="96"/>
      <c r="HGR97" s="96"/>
      <c r="HGS97" s="96"/>
      <c r="HGT97" s="96"/>
      <c r="HGU97" s="96"/>
      <c r="HGV97" s="96"/>
      <c r="HGW97" s="96"/>
      <c r="HGX97" s="96"/>
      <c r="HGY97" s="96"/>
      <c r="HGZ97" s="96"/>
      <c r="HHA97" s="96"/>
      <c r="HHB97" s="96"/>
      <c r="HHC97" s="96"/>
      <c r="HHD97" s="96"/>
      <c r="HHE97" s="96"/>
      <c r="HHF97" s="96"/>
      <c r="HHG97" s="96"/>
      <c r="HHH97" s="96"/>
      <c r="HHI97" s="96"/>
      <c r="HHJ97" s="96"/>
      <c r="HHK97" s="96"/>
      <c r="HHL97" s="96"/>
      <c r="HHM97" s="96"/>
      <c r="HHN97" s="96"/>
      <c r="HHO97" s="96"/>
      <c r="HHP97" s="96"/>
      <c r="HHQ97" s="96"/>
      <c r="HHR97" s="96"/>
      <c r="HHS97" s="96"/>
      <c r="HHT97" s="96"/>
      <c r="HHU97" s="96"/>
      <c r="HHV97" s="96"/>
      <c r="HHW97" s="96"/>
      <c r="HHX97" s="96"/>
      <c r="HHY97" s="96"/>
      <c r="HHZ97" s="96"/>
      <c r="HIA97" s="96"/>
      <c r="HIB97" s="96"/>
      <c r="HIC97" s="96"/>
      <c r="HID97" s="96"/>
      <c r="HIE97" s="96"/>
      <c r="HIF97" s="96"/>
      <c r="HIG97" s="96"/>
      <c r="HIH97" s="96"/>
      <c r="HII97" s="96"/>
      <c r="HIJ97" s="96"/>
      <c r="HIK97" s="96"/>
      <c r="HIL97" s="96"/>
      <c r="HIM97" s="96"/>
      <c r="HIN97" s="96"/>
      <c r="HIO97" s="96"/>
      <c r="HIP97" s="96"/>
      <c r="HIQ97" s="96"/>
      <c r="HIR97" s="96"/>
      <c r="HIS97" s="96"/>
      <c r="HIT97" s="96"/>
      <c r="HIU97" s="96"/>
      <c r="HIV97" s="96"/>
      <c r="HIW97" s="96"/>
      <c r="HIX97" s="96"/>
      <c r="HIY97" s="96"/>
      <c r="HIZ97" s="96"/>
      <c r="HJA97" s="96"/>
      <c r="HJB97" s="96"/>
      <c r="HJC97" s="96"/>
      <c r="HJD97" s="96"/>
      <c r="HJE97" s="96"/>
      <c r="HJF97" s="96"/>
      <c r="HJG97" s="96"/>
      <c r="HJH97" s="96"/>
      <c r="HJI97" s="96"/>
      <c r="HJJ97" s="96"/>
      <c r="HJK97" s="96"/>
      <c r="HJL97" s="96"/>
      <c r="HJM97" s="96"/>
      <c r="HJN97" s="96"/>
      <c r="HJO97" s="96"/>
      <c r="HJP97" s="96"/>
      <c r="HJQ97" s="96"/>
      <c r="HJR97" s="96"/>
      <c r="HJS97" s="96"/>
      <c r="HJT97" s="96"/>
      <c r="HJU97" s="96"/>
      <c r="HJV97" s="96"/>
      <c r="HJW97" s="96"/>
      <c r="HJX97" s="96"/>
      <c r="HJY97" s="96"/>
      <c r="HJZ97" s="96"/>
      <c r="HKA97" s="96"/>
      <c r="HKB97" s="96"/>
      <c r="HKC97" s="96"/>
      <c r="HKD97" s="96"/>
      <c r="HKE97" s="96"/>
      <c r="HKF97" s="96"/>
      <c r="HKG97" s="96"/>
      <c r="HKH97" s="96"/>
      <c r="HKI97" s="96"/>
      <c r="HKJ97" s="96"/>
      <c r="HKK97" s="96"/>
      <c r="HKL97" s="96"/>
      <c r="HKM97" s="96"/>
      <c r="HKN97" s="96"/>
      <c r="HKO97" s="96"/>
      <c r="HKP97" s="96"/>
      <c r="HKQ97" s="96"/>
      <c r="HKR97" s="96"/>
      <c r="HKS97" s="96"/>
      <c r="HKT97" s="96"/>
      <c r="HKU97" s="96"/>
      <c r="HKV97" s="96"/>
      <c r="HKW97" s="96"/>
      <c r="HKX97" s="96"/>
      <c r="HKY97" s="96"/>
      <c r="HKZ97" s="96"/>
      <c r="HLA97" s="96"/>
      <c r="HLB97" s="96"/>
      <c r="HLC97" s="96"/>
      <c r="HLD97" s="96"/>
      <c r="HLE97" s="96"/>
      <c r="HLF97" s="96"/>
      <c r="HLG97" s="96"/>
      <c r="HLH97" s="96"/>
      <c r="HLI97" s="96"/>
      <c r="HLJ97" s="96"/>
      <c r="HLK97" s="96"/>
      <c r="HLL97" s="96"/>
      <c r="HLM97" s="96"/>
      <c r="HLN97" s="96"/>
      <c r="HLO97" s="96"/>
      <c r="HLP97" s="96"/>
      <c r="HLQ97" s="96"/>
      <c r="HLR97" s="96"/>
      <c r="HLS97" s="96"/>
      <c r="HLT97" s="96"/>
      <c r="HLU97" s="96"/>
      <c r="HLV97" s="96"/>
      <c r="HLW97" s="96"/>
      <c r="HLX97" s="96"/>
      <c r="HLY97" s="96"/>
      <c r="HLZ97" s="96"/>
      <c r="HMA97" s="96"/>
      <c r="HMB97" s="96"/>
      <c r="HMC97" s="96"/>
      <c r="HMD97" s="96"/>
      <c r="HME97" s="96"/>
      <c r="HMF97" s="96"/>
      <c r="HMG97" s="96"/>
      <c r="HMH97" s="96"/>
      <c r="HMI97" s="96"/>
      <c r="HMJ97" s="96"/>
      <c r="HMK97" s="96"/>
      <c r="HML97" s="96"/>
      <c r="HMM97" s="96"/>
      <c r="HMN97" s="96"/>
      <c r="HMO97" s="96"/>
      <c r="HMP97" s="96"/>
      <c r="HMQ97" s="96"/>
      <c r="HMR97" s="96"/>
      <c r="HMS97" s="96"/>
      <c r="HMT97" s="96"/>
      <c r="HMU97" s="96"/>
      <c r="HMV97" s="96"/>
      <c r="HMW97" s="96"/>
      <c r="HMX97" s="96"/>
      <c r="HMY97" s="96"/>
      <c r="HMZ97" s="96"/>
      <c r="HNA97" s="96"/>
      <c r="HNB97" s="96"/>
      <c r="HNC97" s="96"/>
      <c r="HND97" s="96"/>
      <c r="HNE97" s="96"/>
      <c r="HNF97" s="96"/>
      <c r="HNG97" s="96"/>
      <c r="HNH97" s="96"/>
      <c r="HNI97" s="96"/>
      <c r="HNJ97" s="96"/>
      <c r="HNK97" s="96"/>
      <c r="HNL97" s="96"/>
      <c r="HNM97" s="96"/>
      <c r="HNN97" s="96"/>
      <c r="HNO97" s="96"/>
      <c r="HNP97" s="96"/>
      <c r="HNQ97" s="96"/>
      <c r="HNR97" s="96"/>
      <c r="HNS97" s="96"/>
      <c r="HNT97" s="96"/>
      <c r="HNU97" s="96"/>
      <c r="HNV97" s="96"/>
      <c r="HNW97" s="96"/>
      <c r="HNX97" s="96"/>
      <c r="HNY97" s="96"/>
      <c r="HNZ97" s="96"/>
      <c r="HOA97" s="96"/>
      <c r="HOB97" s="96"/>
      <c r="HOC97" s="96"/>
      <c r="HOD97" s="96"/>
      <c r="HOE97" s="96"/>
      <c r="HOF97" s="96"/>
      <c r="HOG97" s="96"/>
      <c r="HOH97" s="96"/>
      <c r="HOI97" s="96"/>
      <c r="HOJ97" s="96"/>
      <c r="HOK97" s="96"/>
      <c r="HOL97" s="96"/>
      <c r="HOM97" s="96"/>
      <c r="HON97" s="96"/>
      <c r="HOO97" s="96"/>
      <c r="HOP97" s="96"/>
      <c r="HOQ97" s="96"/>
      <c r="HOR97" s="96"/>
      <c r="HOS97" s="96"/>
      <c r="HOT97" s="96"/>
      <c r="HOU97" s="96"/>
      <c r="HOV97" s="96"/>
      <c r="HOW97" s="96"/>
      <c r="HOX97" s="96"/>
      <c r="HOY97" s="96"/>
      <c r="HOZ97" s="96"/>
      <c r="HPA97" s="96"/>
      <c r="HPB97" s="96"/>
      <c r="HPC97" s="96"/>
      <c r="HPD97" s="96"/>
      <c r="HPE97" s="96"/>
      <c r="HPF97" s="96"/>
      <c r="HPG97" s="96"/>
      <c r="HPH97" s="96"/>
      <c r="HPI97" s="96"/>
      <c r="HPJ97" s="96"/>
      <c r="HPK97" s="96"/>
      <c r="HPL97" s="96"/>
      <c r="HPM97" s="96"/>
      <c r="HPN97" s="96"/>
      <c r="HPO97" s="96"/>
      <c r="HPP97" s="96"/>
      <c r="HPQ97" s="96"/>
      <c r="HPR97" s="96"/>
      <c r="HPS97" s="96"/>
      <c r="HPT97" s="96"/>
      <c r="HPU97" s="96"/>
      <c r="HPV97" s="96"/>
      <c r="HPW97" s="96"/>
      <c r="HPX97" s="96"/>
      <c r="HPY97" s="96"/>
      <c r="HPZ97" s="96"/>
      <c r="HQA97" s="96"/>
      <c r="HQB97" s="96"/>
      <c r="HQC97" s="96"/>
      <c r="HQD97" s="96"/>
      <c r="HQE97" s="96"/>
      <c r="HQF97" s="96"/>
      <c r="HQG97" s="96"/>
      <c r="HQH97" s="96"/>
      <c r="HQI97" s="96"/>
      <c r="HQJ97" s="96"/>
      <c r="HQK97" s="96"/>
      <c r="HQL97" s="96"/>
      <c r="HQM97" s="96"/>
      <c r="HQN97" s="96"/>
      <c r="HQO97" s="96"/>
      <c r="HQP97" s="96"/>
      <c r="HQQ97" s="96"/>
      <c r="HQR97" s="96"/>
      <c r="HQS97" s="96"/>
      <c r="HQT97" s="96"/>
      <c r="HQU97" s="96"/>
      <c r="HQV97" s="96"/>
      <c r="HQW97" s="96"/>
      <c r="HQX97" s="96"/>
      <c r="HQY97" s="96"/>
      <c r="HQZ97" s="96"/>
      <c r="HRA97" s="96"/>
      <c r="HRB97" s="96"/>
      <c r="HRC97" s="96"/>
      <c r="HRD97" s="96"/>
      <c r="HRE97" s="96"/>
      <c r="HRF97" s="96"/>
      <c r="HRG97" s="96"/>
      <c r="HRH97" s="96"/>
      <c r="HRI97" s="96"/>
      <c r="HRJ97" s="96"/>
      <c r="HRK97" s="96"/>
      <c r="HRL97" s="96"/>
      <c r="HRM97" s="96"/>
      <c r="HRN97" s="96"/>
      <c r="HRO97" s="96"/>
      <c r="HRP97" s="96"/>
      <c r="HRQ97" s="96"/>
      <c r="HRR97" s="96"/>
      <c r="HRS97" s="96"/>
      <c r="HRT97" s="96"/>
      <c r="HRU97" s="96"/>
      <c r="HRV97" s="96"/>
      <c r="HRW97" s="96"/>
      <c r="HRX97" s="96"/>
      <c r="HRY97" s="96"/>
      <c r="HRZ97" s="96"/>
      <c r="HSA97" s="96"/>
      <c r="HSB97" s="96"/>
      <c r="HSC97" s="96"/>
      <c r="HSD97" s="96"/>
      <c r="HSE97" s="96"/>
      <c r="HSF97" s="96"/>
      <c r="HSG97" s="96"/>
      <c r="HSH97" s="96"/>
      <c r="HSI97" s="96"/>
      <c r="HSJ97" s="96"/>
      <c r="HSK97" s="96"/>
      <c r="HSL97" s="96"/>
      <c r="HSM97" s="96"/>
      <c r="HSN97" s="96"/>
      <c r="HSO97" s="96"/>
      <c r="HSP97" s="96"/>
      <c r="HSQ97" s="96"/>
      <c r="HSR97" s="96"/>
      <c r="HSS97" s="96"/>
      <c r="HST97" s="96"/>
      <c r="HSU97" s="96"/>
      <c r="HSV97" s="96"/>
      <c r="HSW97" s="96"/>
      <c r="HSX97" s="96"/>
      <c r="HSY97" s="96"/>
      <c r="HSZ97" s="96"/>
      <c r="HTA97" s="96"/>
      <c r="HTB97" s="96"/>
      <c r="HTC97" s="96"/>
      <c r="HTD97" s="96"/>
      <c r="HTE97" s="96"/>
      <c r="HTF97" s="96"/>
      <c r="HTG97" s="96"/>
      <c r="HTH97" s="96"/>
      <c r="HTI97" s="96"/>
      <c r="HTJ97" s="96"/>
      <c r="HTK97" s="96"/>
      <c r="HTL97" s="96"/>
      <c r="HTM97" s="96"/>
      <c r="HTN97" s="96"/>
      <c r="HTO97" s="96"/>
      <c r="HTP97" s="96"/>
      <c r="HTQ97" s="96"/>
      <c r="HTR97" s="96"/>
      <c r="HTS97" s="96"/>
      <c r="HTT97" s="96"/>
      <c r="HTU97" s="96"/>
      <c r="HTV97" s="96"/>
      <c r="HTW97" s="96"/>
      <c r="HTX97" s="96"/>
      <c r="HTY97" s="96"/>
      <c r="HTZ97" s="96"/>
      <c r="HUA97" s="96"/>
      <c r="HUB97" s="96"/>
      <c r="HUC97" s="96"/>
      <c r="HUD97" s="96"/>
      <c r="HUE97" s="96"/>
      <c r="HUF97" s="96"/>
      <c r="HUG97" s="96"/>
      <c r="HUH97" s="96"/>
      <c r="HUI97" s="96"/>
      <c r="HUJ97" s="96"/>
      <c r="HUK97" s="96"/>
      <c r="HUL97" s="96"/>
      <c r="HUM97" s="96"/>
      <c r="HUN97" s="96"/>
      <c r="HUO97" s="96"/>
      <c r="HUP97" s="96"/>
      <c r="HUQ97" s="96"/>
      <c r="HUR97" s="96"/>
      <c r="HUS97" s="96"/>
      <c r="HUT97" s="96"/>
      <c r="HUU97" s="96"/>
      <c r="HUV97" s="96"/>
      <c r="HUW97" s="96"/>
      <c r="HUX97" s="96"/>
      <c r="HUY97" s="96"/>
      <c r="HUZ97" s="96"/>
      <c r="HVA97" s="96"/>
      <c r="HVB97" s="96"/>
      <c r="HVC97" s="96"/>
      <c r="HVD97" s="96"/>
      <c r="HVE97" s="96"/>
      <c r="HVF97" s="96"/>
      <c r="HVG97" s="96"/>
      <c r="HVH97" s="96"/>
      <c r="HVI97" s="96"/>
      <c r="HVJ97" s="96"/>
      <c r="HVK97" s="96"/>
      <c r="HVL97" s="96"/>
      <c r="HVM97" s="96"/>
      <c r="HVN97" s="96"/>
      <c r="HVO97" s="96"/>
      <c r="HVP97" s="96"/>
      <c r="HVQ97" s="96"/>
      <c r="HVR97" s="96"/>
      <c r="HVS97" s="96"/>
      <c r="HVT97" s="96"/>
      <c r="HVU97" s="96"/>
      <c r="HVV97" s="96"/>
      <c r="HVW97" s="96"/>
      <c r="HVX97" s="96"/>
      <c r="HVY97" s="96"/>
      <c r="HVZ97" s="96"/>
      <c r="HWA97" s="96"/>
      <c r="HWB97" s="96"/>
      <c r="HWC97" s="96"/>
      <c r="HWD97" s="96"/>
      <c r="HWE97" s="96"/>
      <c r="HWF97" s="96"/>
      <c r="HWG97" s="96"/>
      <c r="HWH97" s="96"/>
      <c r="HWI97" s="96"/>
      <c r="HWJ97" s="96"/>
      <c r="HWK97" s="96"/>
      <c r="HWL97" s="96"/>
      <c r="HWM97" s="96"/>
      <c r="HWN97" s="96"/>
      <c r="HWO97" s="96"/>
      <c r="HWP97" s="96"/>
      <c r="HWQ97" s="96"/>
      <c r="HWR97" s="96"/>
      <c r="HWS97" s="96"/>
      <c r="HWT97" s="96"/>
      <c r="HWU97" s="96"/>
      <c r="HWV97" s="96"/>
      <c r="HWW97" s="96"/>
      <c r="HWX97" s="96"/>
      <c r="HWY97" s="96"/>
      <c r="HWZ97" s="96"/>
      <c r="HXA97" s="96"/>
      <c r="HXB97" s="96"/>
      <c r="HXC97" s="96"/>
      <c r="HXD97" s="96"/>
      <c r="HXE97" s="96"/>
      <c r="HXF97" s="96"/>
      <c r="HXG97" s="96"/>
      <c r="HXH97" s="96"/>
      <c r="HXI97" s="96"/>
      <c r="HXJ97" s="96"/>
      <c r="HXK97" s="96"/>
      <c r="HXL97" s="96"/>
      <c r="HXM97" s="96"/>
      <c r="HXN97" s="96"/>
      <c r="HXO97" s="96"/>
      <c r="HXP97" s="96"/>
      <c r="HXQ97" s="96"/>
      <c r="HXR97" s="96"/>
      <c r="HXS97" s="96"/>
      <c r="HXT97" s="96"/>
      <c r="HXU97" s="96"/>
      <c r="HXV97" s="96"/>
      <c r="HXW97" s="96"/>
      <c r="HXX97" s="96"/>
      <c r="HXY97" s="96"/>
      <c r="HXZ97" s="96"/>
      <c r="HYA97" s="96"/>
      <c r="HYB97" s="96"/>
      <c r="HYC97" s="96"/>
      <c r="HYD97" s="96"/>
      <c r="HYE97" s="96"/>
      <c r="HYF97" s="96"/>
      <c r="HYG97" s="96"/>
      <c r="HYH97" s="96"/>
      <c r="HYI97" s="96"/>
      <c r="HYJ97" s="96"/>
      <c r="HYK97" s="96"/>
      <c r="HYL97" s="96"/>
      <c r="HYM97" s="96"/>
      <c r="HYN97" s="96"/>
      <c r="HYO97" s="96"/>
      <c r="HYP97" s="96"/>
      <c r="HYQ97" s="96"/>
      <c r="HYR97" s="96"/>
      <c r="HYS97" s="96"/>
      <c r="HYT97" s="96"/>
      <c r="HYU97" s="96"/>
      <c r="HYV97" s="96"/>
      <c r="HYW97" s="96"/>
      <c r="HYX97" s="96"/>
      <c r="HYY97" s="96"/>
      <c r="HYZ97" s="96"/>
      <c r="HZA97" s="96"/>
      <c r="HZB97" s="96"/>
      <c r="HZC97" s="96"/>
      <c r="HZD97" s="96"/>
      <c r="HZE97" s="96"/>
      <c r="HZF97" s="96"/>
      <c r="HZG97" s="96"/>
      <c r="HZH97" s="96"/>
      <c r="HZI97" s="96"/>
      <c r="HZJ97" s="96"/>
      <c r="HZK97" s="96"/>
      <c r="HZL97" s="96"/>
      <c r="HZM97" s="96"/>
      <c r="HZN97" s="96"/>
      <c r="HZO97" s="96"/>
      <c r="HZP97" s="96"/>
      <c r="HZQ97" s="96"/>
      <c r="HZR97" s="96"/>
      <c r="HZS97" s="96"/>
      <c r="HZT97" s="96"/>
      <c r="HZU97" s="96"/>
      <c r="HZV97" s="96"/>
      <c r="HZW97" s="96"/>
      <c r="HZX97" s="96"/>
      <c r="HZY97" s="96"/>
      <c r="HZZ97" s="96"/>
      <c r="IAA97" s="96"/>
      <c r="IAB97" s="96"/>
      <c r="IAC97" s="96"/>
      <c r="IAD97" s="96"/>
      <c r="IAE97" s="96"/>
      <c r="IAF97" s="96"/>
      <c r="IAG97" s="96"/>
      <c r="IAH97" s="96"/>
      <c r="IAI97" s="96"/>
      <c r="IAJ97" s="96"/>
      <c r="IAK97" s="96"/>
      <c r="IAL97" s="96"/>
      <c r="IAM97" s="96"/>
      <c r="IAN97" s="96"/>
      <c r="IAO97" s="96"/>
      <c r="IAP97" s="96"/>
      <c r="IAQ97" s="96"/>
      <c r="IAR97" s="96"/>
      <c r="IAS97" s="96"/>
      <c r="IAT97" s="96"/>
      <c r="IAU97" s="96"/>
      <c r="IAV97" s="96"/>
      <c r="IAW97" s="96"/>
      <c r="IAX97" s="96"/>
      <c r="IAY97" s="96"/>
      <c r="IAZ97" s="96"/>
      <c r="IBA97" s="96"/>
      <c r="IBB97" s="96"/>
      <c r="IBC97" s="96"/>
      <c r="IBD97" s="96"/>
      <c r="IBE97" s="96"/>
      <c r="IBF97" s="96"/>
      <c r="IBG97" s="96"/>
      <c r="IBH97" s="96"/>
      <c r="IBI97" s="96"/>
      <c r="IBJ97" s="96"/>
      <c r="IBK97" s="96"/>
      <c r="IBL97" s="96"/>
      <c r="IBM97" s="96"/>
      <c r="IBN97" s="96"/>
      <c r="IBO97" s="96"/>
      <c r="IBP97" s="96"/>
      <c r="IBQ97" s="96"/>
      <c r="IBR97" s="96"/>
      <c r="IBS97" s="96"/>
      <c r="IBT97" s="96"/>
      <c r="IBU97" s="96"/>
      <c r="IBV97" s="96"/>
      <c r="IBW97" s="96"/>
      <c r="IBX97" s="96"/>
      <c r="IBY97" s="96"/>
      <c r="IBZ97" s="96"/>
      <c r="ICA97" s="96"/>
      <c r="ICB97" s="96"/>
      <c r="ICC97" s="96"/>
      <c r="ICD97" s="96"/>
      <c r="ICE97" s="96"/>
      <c r="ICF97" s="96"/>
      <c r="ICG97" s="96"/>
      <c r="ICH97" s="96"/>
      <c r="ICI97" s="96"/>
      <c r="ICJ97" s="96"/>
      <c r="ICK97" s="96"/>
      <c r="ICL97" s="96"/>
      <c r="ICM97" s="96"/>
      <c r="ICN97" s="96"/>
      <c r="ICO97" s="96"/>
      <c r="ICP97" s="96"/>
      <c r="ICQ97" s="96"/>
      <c r="ICR97" s="96"/>
      <c r="ICS97" s="96"/>
      <c r="ICT97" s="96"/>
      <c r="ICU97" s="96"/>
      <c r="ICV97" s="96"/>
      <c r="ICW97" s="96"/>
      <c r="ICX97" s="96"/>
      <c r="ICY97" s="96"/>
      <c r="ICZ97" s="96"/>
      <c r="IDA97" s="96"/>
      <c r="IDB97" s="96"/>
      <c r="IDC97" s="96"/>
      <c r="IDD97" s="96"/>
      <c r="IDE97" s="96"/>
      <c r="IDF97" s="96"/>
      <c r="IDG97" s="96"/>
      <c r="IDH97" s="96"/>
      <c r="IDI97" s="96"/>
      <c r="IDJ97" s="96"/>
      <c r="IDK97" s="96"/>
      <c r="IDL97" s="96"/>
      <c r="IDM97" s="96"/>
      <c r="IDN97" s="96"/>
      <c r="IDO97" s="96"/>
      <c r="IDP97" s="96"/>
      <c r="IDQ97" s="96"/>
      <c r="IDR97" s="96"/>
      <c r="IDS97" s="96"/>
      <c r="IDT97" s="96"/>
      <c r="IDU97" s="96"/>
      <c r="IDV97" s="96"/>
      <c r="IDW97" s="96"/>
      <c r="IDX97" s="96"/>
      <c r="IDY97" s="96"/>
      <c r="IDZ97" s="96"/>
      <c r="IEA97" s="96"/>
      <c r="IEB97" s="96"/>
      <c r="IEC97" s="96"/>
      <c r="IED97" s="96"/>
      <c r="IEE97" s="96"/>
      <c r="IEF97" s="96"/>
      <c r="IEG97" s="96"/>
      <c r="IEH97" s="96"/>
      <c r="IEI97" s="96"/>
      <c r="IEJ97" s="96"/>
      <c r="IEK97" s="96"/>
      <c r="IEL97" s="96"/>
      <c r="IEM97" s="96"/>
      <c r="IEN97" s="96"/>
      <c r="IEO97" s="96"/>
      <c r="IEP97" s="96"/>
      <c r="IEQ97" s="96"/>
      <c r="IER97" s="96"/>
      <c r="IES97" s="96"/>
      <c r="IET97" s="96"/>
      <c r="IEU97" s="96"/>
      <c r="IEV97" s="96"/>
      <c r="IEW97" s="96"/>
      <c r="IEX97" s="96"/>
      <c r="IEY97" s="96"/>
      <c r="IEZ97" s="96"/>
      <c r="IFA97" s="96"/>
      <c r="IFB97" s="96"/>
      <c r="IFC97" s="96"/>
      <c r="IFD97" s="96"/>
      <c r="IFE97" s="96"/>
      <c r="IFF97" s="96"/>
      <c r="IFG97" s="96"/>
      <c r="IFH97" s="96"/>
      <c r="IFI97" s="96"/>
      <c r="IFJ97" s="96"/>
      <c r="IFK97" s="96"/>
      <c r="IFL97" s="96"/>
      <c r="IFM97" s="96"/>
      <c r="IFN97" s="96"/>
      <c r="IFO97" s="96"/>
      <c r="IFP97" s="96"/>
      <c r="IFQ97" s="96"/>
      <c r="IFR97" s="96"/>
      <c r="IFS97" s="96"/>
      <c r="IFT97" s="96"/>
      <c r="IFU97" s="96"/>
      <c r="IFV97" s="96"/>
      <c r="IFW97" s="96"/>
      <c r="IFX97" s="96"/>
      <c r="IFY97" s="96"/>
      <c r="IFZ97" s="96"/>
      <c r="IGA97" s="96"/>
      <c r="IGB97" s="96"/>
      <c r="IGC97" s="96"/>
      <c r="IGD97" s="96"/>
      <c r="IGE97" s="96"/>
      <c r="IGF97" s="96"/>
      <c r="IGG97" s="96"/>
      <c r="IGH97" s="96"/>
      <c r="IGI97" s="96"/>
      <c r="IGJ97" s="96"/>
      <c r="IGK97" s="96"/>
      <c r="IGL97" s="96"/>
      <c r="IGM97" s="96"/>
      <c r="IGN97" s="96"/>
      <c r="IGO97" s="96"/>
      <c r="IGP97" s="96"/>
      <c r="IGQ97" s="96"/>
      <c r="IGR97" s="96"/>
      <c r="IGS97" s="96"/>
      <c r="IGT97" s="96"/>
      <c r="IGU97" s="96"/>
      <c r="IGV97" s="96"/>
      <c r="IGW97" s="96"/>
      <c r="IGX97" s="96"/>
      <c r="IGY97" s="96"/>
      <c r="IGZ97" s="96"/>
      <c r="IHA97" s="96"/>
      <c r="IHB97" s="96"/>
      <c r="IHC97" s="96"/>
      <c r="IHD97" s="96"/>
      <c r="IHE97" s="96"/>
      <c r="IHF97" s="96"/>
      <c r="IHG97" s="96"/>
      <c r="IHH97" s="96"/>
      <c r="IHI97" s="96"/>
      <c r="IHJ97" s="96"/>
      <c r="IHK97" s="96"/>
      <c r="IHL97" s="96"/>
      <c r="IHM97" s="96"/>
      <c r="IHN97" s="96"/>
      <c r="IHO97" s="96"/>
      <c r="IHP97" s="96"/>
      <c r="IHQ97" s="96"/>
      <c r="IHR97" s="96"/>
      <c r="IHS97" s="96"/>
      <c r="IHT97" s="96"/>
      <c r="IHU97" s="96"/>
      <c r="IHV97" s="96"/>
      <c r="IHW97" s="96"/>
      <c r="IHX97" s="96"/>
      <c r="IHY97" s="96"/>
      <c r="IHZ97" s="96"/>
      <c r="IIA97" s="96"/>
      <c r="IIB97" s="96"/>
      <c r="IIC97" s="96"/>
      <c r="IID97" s="96"/>
      <c r="IIE97" s="96"/>
      <c r="IIF97" s="96"/>
      <c r="IIG97" s="96"/>
      <c r="IIH97" s="96"/>
      <c r="III97" s="96"/>
      <c r="IIJ97" s="96"/>
      <c r="IIK97" s="96"/>
      <c r="IIL97" s="96"/>
      <c r="IIM97" s="96"/>
      <c r="IIN97" s="96"/>
      <c r="IIO97" s="96"/>
      <c r="IIP97" s="96"/>
      <c r="IIQ97" s="96"/>
      <c r="IIR97" s="96"/>
      <c r="IIS97" s="96"/>
      <c r="IIT97" s="96"/>
      <c r="IIU97" s="96"/>
      <c r="IIV97" s="96"/>
      <c r="IIW97" s="96"/>
      <c r="IIX97" s="96"/>
      <c r="IIY97" s="96"/>
      <c r="IIZ97" s="96"/>
      <c r="IJA97" s="96"/>
      <c r="IJB97" s="96"/>
      <c r="IJC97" s="96"/>
      <c r="IJD97" s="96"/>
      <c r="IJE97" s="96"/>
      <c r="IJF97" s="96"/>
      <c r="IJG97" s="96"/>
      <c r="IJH97" s="96"/>
      <c r="IJI97" s="96"/>
      <c r="IJJ97" s="96"/>
      <c r="IJK97" s="96"/>
      <c r="IJL97" s="96"/>
      <c r="IJM97" s="96"/>
      <c r="IJN97" s="96"/>
      <c r="IJO97" s="96"/>
      <c r="IJP97" s="96"/>
      <c r="IJQ97" s="96"/>
      <c r="IJR97" s="96"/>
      <c r="IJS97" s="96"/>
      <c r="IJT97" s="96"/>
      <c r="IJU97" s="96"/>
      <c r="IJV97" s="96"/>
      <c r="IJW97" s="96"/>
      <c r="IJX97" s="96"/>
      <c r="IJY97" s="96"/>
      <c r="IJZ97" s="96"/>
      <c r="IKA97" s="96"/>
      <c r="IKB97" s="96"/>
      <c r="IKC97" s="96"/>
      <c r="IKD97" s="96"/>
      <c r="IKE97" s="96"/>
      <c r="IKF97" s="96"/>
      <c r="IKG97" s="96"/>
      <c r="IKH97" s="96"/>
      <c r="IKI97" s="96"/>
      <c r="IKJ97" s="96"/>
      <c r="IKK97" s="96"/>
      <c r="IKL97" s="96"/>
      <c r="IKM97" s="96"/>
      <c r="IKN97" s="96"/>
      <c r="IKO97" s="96"/>
      <c r="IKP97" s="96"/>
      <c r="IKQ97" s="96"/>
      <c r="IKR97" s="96"/>
      <c r="IKS97" s="96"/>
      <c r="IKT97" s="96"/>
      <c r="IKU97" s="96"/>
      <c r="IKV97" s="96"/>
      <c r="IKW97" s="96"/>
      <c r="IKX97" s="96"/>
      <c r="IKY97" s="96"/>
      <c r="IKZ97" s="96"/>
      <c r="ILA97" s="96"/>
      <c r="ILB97" s="96"/>
      <c r="ILC97" s="96"/>
      <c r="ILD97" s="96"/>
      <c r="ILE97" s="96"/>
      <c r="ILF97" s="96"/>
      <c r="ILG97" s="96"/>
      <c r="ILH97" s="96"/>
      <c r="ILI97" s="96"/>
      <c r="ILJ97" s="96"/>
      <c r="ILK97" s="96"/>
      <c r="ILL97" s="96"/>
      <c r="ILM97" s="96"/>
      <c r="ILN97" s="96"/>
      <c r="ILO97" s="96"/>
      <c r="ILP97" s="96"/>
      <c r="ILQ97" s="96"/>
      <c r="ILR97" s="96"/>
      <c r="ILS97" s="96"/>
      <c r="ILT97" s="96"/>
      <c r="ILU97" s="96"/>
      <c r="ILV97" s="96"/>
      <c r="ILW97" s="96"/>
      <c r="ILX97" s="96"/>
      <c r="ILY97" s="96"/>
      <c r="ILZ97" s="96"/>
      <c r="IMA97" s="96"/>
      <c r="IMB97" s="96"/>
      <c r="IMC97" s="96"/>
      <c r="IMD97" s="96"/>
      <c r="IME97" s="96"/>
      <c r="IMF97" s="96"/>
      <c r="IMG97" s="96"/>
      <c r="IMH97" s="96"/>
      <c r="IMI97" s="96"/>
      <c r="IMJ97" s="96"/>
      <c r="IMK97" s="96"/>
      <c r="IML97" s="96"/>
      <c r="IMM97" s="96"/>
      <c r="IMN97" s="96"/>
      <c r="IMO97" s="96"/>
      <c r="IMP97" s="96"/>
      <c r="IMQ97" s="96"/>
      <c r="IMR97" s="96"/>
      <c r="IMS97" s="96"/>
      <c r="IMT97" s="96"/>
      <c r="IMU97" s="96"/>
      <c r="IMV97" s="96"/>
      <c r="IMW97" s="96"/>
      <c r="IMX97" s="96"/>
      <c r="IMY97" s="96"/>
      <c r="IMZ97" s="96"/>
      <c r="INA97" s="96"/>
      <c r="INB97" s="96"/>
      <c r="INC97" s="96"/>
      <c r="IND97" s="96"/>
      <c r="INE97" s="96"/>
      <c r="INF97" s="96"/>
      <c r="ING97" s="96"/>
      <c r="INH97" s="96"/>
      <c r="INI97" s="96"/>
      <c r="INJ97" s="96"/>
      <c r="INK97" s="96"/>
      <c r="INL97" s="96"/>
      <c r="INM97" s="96"/>
      <c r="INN97" s="96"/>
      <c r="INO97" s="96"/>
      <c r="INP97" s="96"/>
      <c r="INQ97" s="96"/>
      <c r="INR97" s="96"/>
      <c r="INS97" s="96"/>
      <c r="INT97" s="96"/>
      <c r="INU97" s="96"/>
      <c r="INV97" s="96"/>
      <c r="INW97" s="96"/>
      <c r="INX97" s="96"/>
      <c r="INY97" s="96"/>
      <c r="INZ97" s="96"/>
      <c r="IOA97" s="96"/>
      <c r="IOB97" s="96"/>
      <c r="IOC97" s="96"/>
      <c r="IOD97" s="96"/>
      <c r="IOE97" s="96"/>
      <c r="IOF97" s="96"/>
      <c r="IOG97" s="96"/>
      <c r="IOH97" s="96"/>
      <c r="IOI97" s="96"/>
      <c r="IOJ97" s="96"/>
      <c r="IOK97" s="96"/>
      <c r="IOL97" s="96"/>
      <c r="IOM97" s="96"/>
      <c r="ION97" s="96"/>
      <c r="IOO97" s="96"/>
      <c r="IOP97" s="96"/>
      <c r="IOQ97" s="96"/>
      <c r="IOR97" s="96"/>
      <c r="IOS97" s="96"/>
      <c r="IOT97" s="96"/>
      <c r="IOU97" s="96"/>
      <c r="IOV97" s="96"/>
      <c r="IOW97" s="96"/>
      <c r="IOX97" s="96"/>
      <c r="IOY97" s="96"/>
      <c r="IOZ97" s="96"/>
      <c r="IPA97" s="96"/>
      <c r="IPB97" s="96"/>
      <c r="IPC97" s="96"/>
      <c r="IPD97" s="96"/>
      <c r="IPE97" s="96"/>
      <c r="IPF97" s="96"/>
      <c r="IPG97" s="96"/>
      <c r="IPH97" s="96"/>
      <c r="IPI97" s="96"/>
      <c r="IPJ97" s="96"/>
      <c r="IPK97" s="96"/>
      <c r="IPL97" s="96"/>
      <c r="IPM97" s="96"/>
      <c r="IPN97" s="96"/>
      <c r="IPO97" s="96"/>
      <c r="IPP97" s="96"/>
      <c r="IPQ97" s="96"/>
      <c r="IPR97" s="96"/>
      <c r="IPS97" s="96"/>
      <c r="IPT97" s="96"/>
      <c r="IPU97" s="96"/>
      <c r="IPV97" s="96"/>
      <c r="IPW97" s="96"/>
      <c r="IPX97" s="96"/>
      <c r="IPY97" s="96"/>
      <c r="IPZ97" s="96"/>
      <c r="IQA97" s="96"/>
      <c r="IQB97" s="96"/>
      <c r="IQC97" s="96"/>
      <c r="IQD97" s="96"/>
      <c r="IQE97" s="96"/>
      <c r="IQF97" s="96"/>
      <c r="IQG97" s="96"/>
      <c r="IQH97" s="96"/>
      <c r="IQI97" s="96"/>
      <c r="IQJ97" s="96"/>
      <c r="IQK97" s="96"/>
      <c r="IQL97" s="96"/>
      <c r="IQM97" s="96"/>
      <c r="IQN97" s="96"/>
      <c r="IQO97" s="96"/>
      <c r="IQP97" s="96"/>
      <c r="IQQ97" s="96"/>
      <c r="IQR97" s="96"/>
      <c r="IQS97" s="96"/>
      <c r="IQT97" s="96"/>
      <c r="IQU97" s="96"/>
      <c r="IQV97" s="96"/>
      <c r="IQW97" s="96"/>
      <c r="IQX97" s="96"/>
      <c r="IQY97" s="96"/>
      <c r="IQZ97" s="96"/>
      <c r="IRA97" s="96"/>
      <c r="IRB97" s="96"/>
      <c r="IRC97" s="96"/>
      <c r="IRD97" s="96"/>
      <c r="IRE97" s="96"/>
      <c r="IRF97" s="96"/>
      <c r="IRG97" s="96"/>
      <c r="IRH97" s="96"/>
      <c r="IRI97" s="96"/>
      <c r="IRJ97" s="96"/>
      <c r="IRK97" s="96"/>
      <c r="IRL97" s="96"/>
      <c r="IRM97" s="96"/>
      <c r="IRN97" s="96"/>
      <c r="IRO97" s="96"/>
      <c r="IRP97" s="96"/>
      <c r="IRQ97" s="96"/>
      <c r="IRR97" s="96"/>
      <c r="IRS97" s="96"/>
      <c r="IRT97" s="96"/>
      <c r="IRU97" s="96"/>
      <c r="IRV97" s="96"/>
      <c r="IRW97" s="96"/>
      <c r="IRX97" s="96"/>
      <c r="IRY97" s="96"/>
      <c r="IRZ97" s="96"/>
      <c r="ISA97" s="96"/>
      <c r="ISB97" s="96"/>
      <c r="ISC97" s="96"/>
      <c r="ISD97" s="96"/>
      <c r="ISE97" s="96"/>
      <c r="ISF97" s="96"/>
      <c r="ISG97" s="96"/>
      <c r="ISH97" s="96"/>
      <c r="ISI97" s="96"/>
      <c r="ISJ97" s="96"/>
      <c r="ISK97" s="96"/>
      <c r="ISL97" s="96"/>
      <c r="ISM97" s="96"/>
      <c r="ISN97" s="96"/>
      <c r="ISO97" s="96"/>
      <c r="ISP97" s="96"/>
      <c r="ISQ97" s="96"/>
      <c r="ISR97" s="96"/>
      <c r="ISS97" s="96"/>
      <c r="IST97" s="96"/>
      <c r="ISU97" s="96"/>
      <c r="ISV97" s="96"/>
      <c r="ISW97" s="96"/>
      <c r="ISX97" s="96"/>
      <c r="ISY97" s="96"/>
      <c r="ISZ97" s="96"/>
      <c r="ITA97" s="96"/>
      <c r="ITB97" s="96"/>
      <c r="ITC97" s="96"/>
      <c r="ITD97" s="96"/>
      <c r="ITE97" s="96"/>
      <c r="ITF97" s="96"/>
      <c r="ITG97" s="96"/>
      <c r="ITH97" s="96"/>
      <c r="ITI97" s="96"/>
      <c r="ITJ97" s="96"/>
      <c r="ITK97" s="96"/>
      <c r="ITL97" s="96"/>
      <c r="ITM97" s="96"/>
      <c r="ITN97" s="96"/>
      <c r="ITO97" s="96"/>
      <c r="ITP97" s="96"/>
      <c r="ITQ97" s="96"/>
      <c r="ITR97" s="96"/>
      <c r="ITS97" s="96"/>
      <c r="ITT97" s="96"/>
      <c r="ITU97" s="96"/>
      <c r="ITV97" s="96"/>
      <c r="ITW97" s="96"/>
      <c r="ITX97" s="96"/>
      <c r="ITY97" s="96"/>
      <c r="ITZ97" s="96"/>
      <c r="IUA97" s="96"/>
      <c r="IUB97" s="96"/>
      <c r="IUC97" s="96"/>
      <c r="IUD97" s="96"/>
      <c r="IUE97" s="96"/>
      <c r="IUF97" s="96"/>
      <c r="IUG97" s="96"/>
      <c r="IUH97" s="96"/>
      <c r="IUI97" s="96"/>
      <c r="IUJ97" s="96"/>
      <c r="IUK97" s="96"/>
      <c r="IUL97" s="96"/>
      <c r="IUM97" s="96"/>
      <c r="IUN97" s="96"/>
      <c r="IUO97" s="96"/>
      <c r="IUP97" s="96"/>
      <c r="IUQ97" s="96"/>
      <c r="IUR97" s="96"/>
      <c r="IUS97" s="96"/>
      <c r="IUT97" s="96"/>
      <c r="IUU97" s="96"/>
      <c r="IUV97" s="96"/>
      <c r="IUW97" s="96"/>
      <c r="IUX97" s="96"/>
      <c r="IUY97" s="96"/>
      <c r="IUZ97" s="96"/>
      <c r="IVA97" s="96"/>
      <c r="IVB97" s="96"/>
      <c r="IVC97" s="96"/>
      <c r="IVD97" s="96"/>
      <c r="IVE97" s="96"/>
      <c r="IVF97" s="96"/>
      <c r="IVG97" s="96"/>
      <c r="IVH97" s="96"/>
      <c r="IVI97" s="96"/>
      <c r="IVJ97" s="96"/>
      <c r="IVK97" s="96"/>
      <c r="IVL97" s="96"/>
      <c r="IVM97" s="96"/>
      <c r="IVN97" s="96"/>
      <c r="IVO97" s="96"/>
      <c r="IVP97" s="96"/>
      <c r="IVQ97" s="96"/>
      <c r="IVR97" s="96"/>
      <c r="IVS97" s="96"/>
      <c r="IVT97" s="96"/>
      <c r="IVU97" s="96"/>
      <c r="IVV97" s="96"/>
      <c r="IVW97" s="96"/>
      <c r="IVX97" s="96"/>
      <c r="IVY97" s="96"/>
      <c r="IVZ97" s="96"/>
      <c r="IWA97" s="96"/>
      <c r="IWB97" s="96"/>
      <c r="IWC97" s="96"/>
      <c r="IWD97" s="96"/>
      <c r="IWE97" s="96"/>
      <c r="IWF97" s="96"/>
      <c r="IWG97" s="96"/>
      <c r="IWH97" s="96"/>
      <c r="IWI97" s="96"/>
      <c r="IWJ97" s="96"/>
      <c r="IWK97" s="96"/>
      <c r="IWL97" s="96"/>
      <c r="IWM97" s="96"/>
      <c r="IWN97" s="96"/>
      <c r="IWO97" s="96"/>
      <c r="IWP97" s="96"/>
      <c r="IWQ97" s="96"/>
      <c r="IWR97" s="96"/>
      <c r="IWS97" s="96"/>
      <c r="IWT97" s="96"/>
      <c r="IWU97" s="96"/>
      <c r="IWV97" s="96"/>
      <c r="IWW97" s="96"/>
      <c r="IWX97" s="96"/>
      <c r="IWY97" s="96"/>
      <c r="IWZ97" s="96"/>
      <c r="IXA97" s="96"/>
      <c r="IXB97" s="96"/>
      <c r="IXC97" s="96"/>
      <c r="IXD97" s="96"/>
      <c r="IXE97" s="96"/>
      <c r="IXF97" s="96"/>
      <c r="IXG97" s="96"/>
      <c r="IXH97" s="96"/>
      <c r="IXI97" s="96"/>
      <c r="IXJ97" s="96"/>
      <c r="IXK97" s="96"/>
      <c r="IXL97" s="96"/>
      <c r="IXM97" s="96"/>
      <c r="IXN97" s="96"/>
      <c r="IXO97" s="96"/>
      <c r="IXP97" s="96"/>
      <c r="IXQ97" s="96"/>
      <c r="IXR97" s="96"/>
      <c r="IXS97" s="96"/>
      <c r="IXT97" s="96"/>
      <c r="IXU97" s="96"/>
      <c r="IXV97" s="96"/>
      <c r="IXW97" s="96"/>
      <c r="IXX97" s="96"/>
      <c r="IXY97" s="96"/>
      <c r="IXZ97" s="96"/>
      <c r="IYA97" s="96"/>
      <c r="IYB97" s="96"/>
      <c r="IYC97" s="96"/>
      <c r="IYD97" s="96"/>
      <c r="IYE97" s="96"/>
      <c r="IYF97" s="96"/>
      <c r="IYG97" s="96"/>
      <c r="IYH97" s="96"/>
      <c r="IYI97" s="96"/>
      <c r="IYJ97" s="96"/>
      <c r="IYK97" s="96"/>
      <c r="IYL97" s="96"/>
      <c r="IYM97" s="96"/>
      <c r="IYN97" s="96"/>
      <c r="IYO97" s="96"/>
      <c r="IYP97" s="96"/>
      <c r="IYQ97" s="96"/>
      <c r="IYR97" s="96"/>
      <c r="IYS97" s="96"/>
      <c r="IYT97" s="96"/>
      <c r="IYU97" s="96"/>
      <c r="IYV97" s="96"/>
      <c r="IYW97" s="96"/>
      <c r="IYX97" s="96"/>
      <c r="IYY97" s="96"/>
      <c r="IYZ97" s="96"/>
      <c r="IZA97" s="96"/>
      <c r="IZB97" s="96"/>
      <c r="IZC97" s="96"/>
      <c r="IZD97" s="96"/>
      <c r="IZE97" s="96"/>
      <c r="IZF97" s="96"/>
      <c r="IZG97" s="96"/>
      <c r="IZH97" s="96"/>
      <c r="IZI97" s="96"/>
      <c r="IZJ97" s="96"/>
      <c r="IZK97" s="96"/>
      <c r="IZL97" s="96"/>
      <c r="IZM97" s="96"/>
      <c r="IZN97" s="96"/>
      <c r="IZO97" s="96"/>
      <c r="IZP97" s="96"/>
      <c r="IZQ97" s="96"/>
      <c r="IZR97" s="96"/>
      <c r="IZS97" s="96"/>
      <c r="IZT97" s="96"/>
      <c r="IZU97" s="96"/>
      <c r="IZV97" s="96"/>
      <c r="IZW97" s="96"/>
      <c r="IZX97" s="96"/>
      <c r="IZY97" s="96"/>
      <c r="IZZ97" s="96"/>
      <c r="JAA97" s="96"/>
      <c r="JAB97" s="96"/>
      <c r="JAC97" s="96"/>
      <c r="JAD97" s="96"/>
      <c r="JAE97" s="96"/>
      <c r="JAF97" s="96"/>
      <c r="JAG97" s="96"/>
      <c r="JAH97" s="96"/>
      <c r="JAI97" s="96"/>
      <c r="JAJ97" s="96"/>
      <c r="JAK97" s="96"/>
      <c r="JAL97" s="96"/>
      <c r="JAM97" s="96"/>
      <c r="JAN97" s="96"/>
      <c r="JAO97" s="96"/>
      <c r="JAP97" s="96"/>
      <c r="JAQ97" s="96"/>
      <c r="JAR97" s="96"/>
      <c r="JAS97" s="96"/>
      <c r="JAT97" s="96"/>
      <c r="JAU97" s="96"/>
      <c r="JAV97" s="96"/>
      <c r="JAW97" s="96"/>
      <c r="JAX97" s="96"/>
      <c r="JAY97" s="96"/>
      <c r="JAZ97" s="96"/>
      <c r="JBA97" s="96"/>
      <c r="JBB97" s="96"/>
      <c r="JBC97" s="96"/>
      <c r="JBD97" s="96"/>
      <c r="JBE97" s="96"/>
      <c r="JBF97" s="96"/>
      <c r="JBG97" s="96"/>
      <c r="JBH97" s="96"/>
      <c r="JBI97" s="96"/>
      <c r="JBJ97" s="96"/>
      <c r="JBK97" s="96"/>
      <c r="JBL97" s="96"/>
      <c r="JBM97" s="96"/>
      <c r="JBN97" s="96"/>
      <c r="JBO97" s="96"/>
      <c r="JBP97" s="96"/>
      <c r="JBQ97" s="96"/>
      <c r="JBR97" s="96"/>
      <c r="JBS97" s="96"/>
      <c r="JBT97" s="96"/>
      <c r="JBU97" s="96"/>
      <c r="JBV97" s="96"/>
      <c r="JBW97" s="96"/>
      <c r="JBX97" s="96"/>
      <c r="JBY97" s="96"/>
      <c r="JBZ97" s="96"/>
      <c r="JCA97" s="96"/>
      <c r="JCB97" s="96"/>
      <c r="JCC97" s="96"/>
      <c r="JCD97" s="96"/>
      <c r="JCE97" s="96"/>
      <c r="JCF97" s="96"/>
      <c r="JCG97" s="96"/>
      <c r="JCH97" s="96"/>
      <c r="JCI97" s="96"/>
      <c r="JCJ97" s="96"/>
      <c r="JCK97" s="96"/>
      <c r="JCL97" s="96"/>
      <c r="JCM97" s="96"/>
      <c r="JCN97" s="96"/>
      <c r="JCO97" s="96"/>
      <c r="JCP97" s="96"/>
      <c r="JCQ97" s="96"/>
      <c r="JCR97" s="96"/>
      <c r="JCS97" s="96"/>
      <c r="JCT97" s="96"/>
      <c r="JCU97" s="96"/>
      <c r="JCV97" s="96"/>
      <c r="JCW97" s="96"/>
      <c r="JCX97" s="96"/>
      <c r="JCY97" s="96"/>
      <c r="JCZ97" s="96"/>
      <c r="JDA97" s="96"/>
      <c r="JDB97" s="96"/>
      <c r="JDC97" s="96"/>
      <c r="JDD97" s="96"/>
      <c r="JDE97" s="96"/>
      <c r="JDF97" s="96"/>
      <c r="JDG97" s="96"/>
      <c r="JDH97" s="96"/>
      <c r="JDI97" s="96"/>
      <c r="JDJ97" s="96"/>
      <c r="JDK97" s="96"/>
      <c r="JDL97" s="96"/>
      <c r="JDM97" s="96"/>
      <c r="JDN97" s="96"/>
      <c r="JDO97" s="96"/>
      <c r="JDP97" s="96"/>
      <c r="JDQ97" s="96"/>
      <c r="JDR97" s="96"/>
      <c r="JDS97" s="96"/>
      <c r="JDT97" s="96"/>
      <c r="JDU97" s="96"/>
      <c r="JDV97" s="96"/>
      <c r="JDW97" s="96"/>
      <c r="JDX97" s="96"/>
      <c r="JDY97" s="96"/>
      <c r="JDZ97" s="96"/>
      <c r="JEA97" s="96"/>
      <c r="JEB97" s="96"/>
      <c r="JEC97" s="96"/>
      <c r="JED97" s="96"/>
      <c r="JEE97" s="96"/>
      <c r="JEF97" s="96"/>
      <c r="JEG97" s="96"/>
      <c r="JEH97" s="96"/>
      <c r="JEI97" s="96"/>
      <c r="JEJ97" s="96"/>
      <c r="JEK97" s="96"/>
      <c r="JEL97" s="96"/>
      <c r="JEM97" s="96"/>
      <c r="JEN97" s="96"/>
      <c r="JEO97" s="96"/>
      <c r="JEP97" s="96"/>
      <c r="JEQ97" s="96"/>
      <c r="JER97" s="96"/>
      <c r="JES97" s="96"/>
      <c r="JET97" s="96"/>
      <c r="JEU97" s="96"/>
      <c r="JEV97" s="96"/>
      <c r="JEW97" s="96"/>
      <c r="JEX97" s="96"/>
      <c r="JEY97" s="96"/>
      <c r="JEZ97" s="96"/>
      <c r="JFA97" s="96"/>
      <c r="JFB97" s="96"/>
      <c r="JFC97" s="96"/>
      <c r="JFD97" s="96"/>
      <c r="JFE97" s="96"/>
      <c r="JFF97" s="96"/>
      <c r="JFG97" s="96"/>
      <c r="JFH97" s="96"/>
      <c r="JFI97" s="96"/>
      <c r="JFJ97" s="96"/>
      <c r="JFK97" s="96"/>
      <c r="JFL97" s="96"/>
      <c r="JFM97" s="96"/>
      <c r="JFN97" s="96"/>
      <c r="JFO97" s="96"/>
      <c r="JFP97" s="96"/>
      <c r="JFQ97" s="96"/>
      <c r="JFR97" s="96"/>
      <c r="JFS97" s="96"/>
      <c r="JFT97" s="96"/>
      <c r="JFU97" s="96"/>
      <c r="JFV97" s="96"/>
      <c r="JFW97" s="96"/>
      <c r="JFX97" s="96"/>
      <c r="JFY97" s="96"/>
      <c r="JFZ97" s="96"/>
      <c r="JGA97" s="96"/>
      <c r="JGB97" s="96"/>
      <c r="JGC97" s="96"/>
      <c r="JGD97" s="96"/>
      <c r="JGE97" s="96"/>
      <c r="JGF97" s="96"/>
      <c r="JGG97" s="96"/>
      <c r="JGH97" s="96"/>
      <c r="JGI97" s="96"/>
      <c r="JGJ97" s="96"/>
      <c r="JGK97" s="96"/>
      <c r="JGL97" s="96"/>
      <c r="JGM97" s="96"/>
      <c r="JGN97" s="96"/>
      <c r="JGO97" s="96"/>
      <c r="JGP97" s="96"/>
      <c r="JGQ97" s="96"/>
      <c r="JGR97" s="96"/>
      <c r="JGS97" s="96"/>
      <c r="JGT97" s="96"/>
      <c r="JGU97" s="96"/>
      <c r="JGV97" s="96"/>
      <c r="JGW97" s="96"/>
      <c r="JGX97" s="96"/>
      <c r="JGY97" s="96"/>
      <c r="JGZ97" s="96"/>
      <c r="JHA97" s="96"/>
      <c r="JHB97" s="96"/>
      <c r="JHC97" s="96"/>
      <c r="JHD97" s="96"/>
      <c r="JHE97" s="96"/>
      <c r="JHF97" s="96"/>
      <c r="JHG97" s="96"/>
      <c r="JHH97" s="96"/>
      <c r="JHI97" s="96"/>
      <c r="JHJ97" s="96"/>
      <c r="JHK97" s="96"/>
      <c r="JHL97" s="96"/>
      <c r="JHM97" s="96"/>
      <c r="JHN97" s="96"/>
      <c r="JHO97" s="96"/>
      <c r="JHP97" s="96"/>
      <c r="JHQ97" s="96"/>
      <c r="JHR97" s="96"/>
      <c r="JHS97" s="96"/>
      <c r="JHT97" s="96"/>
      <c r="JHU97" s="96"/>
      <c r="JHV97" s="96"/>
      <c r="JHW97" s="96"/>
      <c r="JHX97" s="96"/>
      <c r="JHY97" s="96"/>
      <c r="JHZ97" s="96"/>
      <c r="JIA97" s="96"/>
      <c r="JIB97" s="96"/>
      <c r="JIC97" s="96"/>
      <c r="JID97" s="96"/>
      <c r="JIE97" s="96"/>
      <c r="JIF97" s="96"/>
      <c r="JIG97" s="96"/>
      <c r="JIH97" s="96"/>
      <c r="JII97" s="96"/>
      <c r="JIJ97" s="96"/>
      <c r="JIK97" s="96"/>
      <c r="JIL97" s="96"/>
      <c r="JIM97" s="96"/>
      <c r="JIN97" s="96"/>
      <c r="JIO97" s="96"/>
      <c r="JIP97" s="96"/>
      <c r="JIQ97" s="96"/>
      <c r="JIR97" s="96"/>
      <c r="JIS97" s="96"/>
      <c r="JIT97" s="96"/>
      <c r="JIU97" s="96"/>
      <c r="JIV97" s="96"/>
      <c r="JIW97" s="96"/>
      <c r="JIX97" s="96"/>
      <c r="JIY97" s="96"/>
      <c r="JIZ97" s="96"/>
      <c r="JJA97" s="96"/>
      <c r="JJB97" s="96"/>
      <c r="JJC97" s="96"/>
      <c r="JJD97" s="96"/>
      <c r="JJE97" s="96"/>
      <c r="JJF97" s="96"/>
      <c r="JJG97" s="96"/>
      <c r="JJH97" s="96"/>
      <c r="JJI97" s="96"/>
      <c r="JJJ97" s="96"/>
      <c r="JJK97" s="96"/>
      <c r="JJL97" s="96"/>
      <c r="JJM97" s="96"/>
      <c r="JJN97" s="96"/>
      <c r="JJO97" s="96"/>
      <c r="JJP97" s="96"/>
      <c r="JJQ97" s="96"/>
      <c r="JJR97" s="96"/>
      <c r="JJS97" s="96"/>
      <c r="JJT97" s="96"/>
      <c r="JJU97" s="96"/>
      <c r="JJV97" s="96"/>
      <c r="JJW97" s="96"/>
      <c r="JJX97" s="96"/>
      <c r="JJY97" s="96"/>
      <c r="JJZ97" s="96"/>
      <c r="JKA97" s="96"/>
      <c r="JKB97" s="96"/>
      <c r="JKC97" s="96"/>
      <c r="JKD97" s="96"/>
      <c r="JKE97" s="96"/>
      <c r="JKF97" s="96"/>
      <c r="JKG97" s="96"/>
      <c r="JKH97" s="96"/>
      <c r="JKI97" s="96"/>
      <c r="JKJ97" s="96"/>
      <c r="JKK97" s="96"/>
      <c r="JKL97" s="96"/>
      <c r="JKM97" s="96"/>
      <c r="JKN97" s="96"/>
      <c r="JKO97" s="96"/>
      <c r="JKP97" s="96"/>
      <c r="JKQ97" s="96"/>
      <c r="JKR97" s="96"/>
      <c r="JKS97" s="96"/>
      <c r="JKT97" s="96"/>
      <c r="JKU97" s="96"/>
      <c r="JKV97" s="96"/>
      <c r="JKW97" s="96"/>
      <c r="JKX97" s="96"/>
      <c r="JKY97" s="96"/>
      <c r="JKZ97" s="96"/>
      <c r="JLA97" s="96"/>
      <c r="JLB97" s="96"/>
      <c r="JLC97" s="96"/>
      <c r="JLD97" s="96"/>
      <c r="JLE97" s="96"/>
      <c r="JLF97" s="96"/>
      <c r="JLG97" s="96"/>
      <c r="JLH97" s="96"/>
      <c r="JLI97" s="96"/>
      <c r="JLJ97" s="96"/>
      <c r="JLK97" s="96"/>
      <c r="JLL97" s="96"/>
      <c r="JLM97" s="96"/>
      <c r="JLN97" s="96"/>
      <c r="JLO97" s="96"/>
      <c r="JLP97" s="96"/>
      <c r="JLQ97" s="96"/>
      <c r="JLR97" s="96"/>
      <c r="JLS97" s="96"/>
      <c r="JLT97" s="96"/>
      <c r="JLU97" s="96"/>
      <c r="JLV97" s="96"/>
      <c r="JLW97" s="96"/>
      <c r="JLX97" s="96"/>
      <c r="JLY97" s="96"/>
      <c r="JLZ97" s="96"/>
      <c r="JMA97" s="96"/>
      <c r="JMB97" s="96"/>
      <c r="JMC97" s="96"/>
      <c r="JMD97" s="96"/>
      <c r="JME97" s="96"/>
      <c r="JMF97" s="96"/>
      <c r="JMG97" s="96"/>
      <c r="JMH97" s="96"/>
      <c r="JMI97" s="96"/>
      <c r="JMJ97" s="96"/>
      <c r="JMK97" s="96"/>
      <c r="JML97" s="96"/>
      <c r="JMM97" s="96"/>
      <c r="JMN97" s="96"/>
      <c r="JMO97" s="96"/>
      <c r="JMP97" s="96"/>
      <c r="JMQ97" s="96"/>
      <c r="JMR97" s="96"/>
      <c r="JMS97" s="96"/>
      <c r="JMT97" s="96"/>
      <c r="JMU97" s="96"/>
      <c r="JMV97" s="96"/>
      <c r="JMW97" s="96"/>
      <c r="JMX97" s="96"/>
      <c r="JMY97" s="96"/>
      <c r="JMZ97" s="96"/>
      <c r="JNA97" s="96"/>
      <c r="JNB97" s="96"/>
      <c r="JNC97" s="96"/>
      <c r="JND97" s="96"/>
      <c r="JNE97" s="96"/>
      <c r="JNF97" s="96"/>
      <c r="JNG97" s="96"/>
      <c r="JNH97" s="96"/>
      <c r="JNI97" s="96"/>
      <c r="JNJ97" s="96"/>
      <c r="JNK97" s="96"/>
      <c r="JNL97" s="96"/>
      <c r="JNM97" s="96"/>
      <c r="JNN97" s="96"/>
      <c r="JNO97" s="96"/>
      <c r="JNP97" s="96"/>
      <c r="JNQ97" s="96"/>
      <c r="JNR97" s="96"/>
      <c r="JNS97" s="96"/>
      <c r="JNT97" s="96"/>
      <c r="JNU97" s="96"/>
      <c r="JNV97" s="96"/>
      <c r="JNW97" s="96"/>
      <c r="JNX97" s="96"/>
      <c r="JNY97" s="96"/>
      <c r="JNZ97" s="96"/>
      <c r="JOA97" s="96"/>
      <c r="JOB97" s="96"/>
      <c r="JOC97" s="96"/>
      <c r="JOD97" s="96"/>
      <c r="JOE97" s="96"/>
      <c r="JOF97" s="96"/>
      <c r="JOG97" s="96"/>
      <c r="JOH97" s="96"/>
      <c r="JOI97" s="96"/>
      <c r="JOJ97" s="96"/>
      <c r="JOK97" s="96"/>
      <c r="JOL97" s="96"/>
      <c r="JOM97" s="96"/>
      <c r="JON97" s="96"/>
      <c r="JOO97" s="96"/>
      <c r="JOP97" s="96"/>
      <c r="JOQ97" s="96"/>
      <c r="JOR97" s="96"/>
      <c r="JOS97" s="96"/>
      <c r="JOT97" s="96"/>
      <c r="JOU97" s="96"/>
      <c r="JOV97" s="96"/>
      <c r="JOW97" s="96"/>
      <c r="JOX97" s="96"/>
      <c r="JOY97" s="96"/>
      <c r="JOZ97" s="96"/>
      <c r="JPA97" s="96"/>
      <c r="JPB97" s="96"/>
      <c r="JPC97" s="96"/>
      <c r="JPD97" s="96"/>
      <c r="JPE97" s="96"/>
      <c r="JPF97" s="96"/>
      <c r="JPG97" s="96"/>
      <c r="JPH97" s="96"/>
      <c r="JPI97" s="96"/>
      <c r="JPJ97" s="96"/>
      <c r="JPK97" s="96"/>
      <c r="JPL97" s="96"/>
      <c r="JPM97" s="96"/>
      <c r="JPN97" s="96"/>
      <c r="JPO97" s="96"/>
      <c r="JPP97" s="96"/>
      <c r="JPQ97" s="96"/>
      <c r="JPR97" s="96"/>
      <c r="JPS97" s="96"/>
      <c r="JPT97" s="96"/>
      <c r="JPU97" s="96"/>
      <c r="JPV97" s="96"/>
      <c r="JPW97" s="96"/>
      <c r="JPX97" s="96"/>
      <c r="JPY97" s="96"/>
      <c r="JPZ97" s="96"/>
      <c r="JQA97" s="96"/>
      <c r="JQB97" s="96"/>
      <c r="JQC97" s="96"/>
      <c r="JQD97" s="96"/>
      <c r="JQE97" s="96"/>
      <c r="JQF97" s="96"/>
      <c r="JQG97" s="96"/>
      <c r="JQH97" s="96"/>
      <c r="JQI97" s="96"/>
      <c r="JQJ97" s="96"/>
      <c r="JQK97" s="96"/>
      <c r="JQL97" s="96"/>
      <c r="JQM97" s="96"/>
      <c r="JQN97" s="96"/>
      <c r="JQO97" s="96"/>
      <c r="JQP97" s="96"/>
      <c r="JQQ97" s="96"/>
      <c r="JQR97" s="96"/>
      <c r="JQS97" s="96"/>
      <c r="JQT97" s="96"/>
      <c r="JQU97" s="96"/>
      <c r="JQV97" s="96"/>
      <c r="JQW97" s="96"/>
      <c r="JQX97" s="96"/>
      <c r="JQY97" s="96"/>
      <c r="JQZ97" s="96"/>
      <c r="JRA97" s="96"/>
      <c r="JRB97" s="96"/>
      <c r="JRC97" s="96"/>
      <c r="JRD97" s="96"/>
      <c r="JRE97" s="96"/>
      <c r="JRF97" s="96"/>
      <c r="JRG97" s="96"/>
      <c r="JRH97" s="96"/>
      <c r="JRI97" s="96"/>
      <c r="JRJ97" s="96"/>
      <c r="JRK97" s="96"/>
      <c r="JRL97" s="96"/>
      <c r="JRM97" s="96"/>
      <c r="JRN97" s="96"/>
      <c r="JRO97" s="96"/>
      <c r="JRP97" s="96"/>
      <c r="JRQ97" s="96"/>
      <c r="JRR97" s="96"/>
      <c r="JRS97" s="96"/>
      <c r="JRT97" s="96"/>
      <c r="JRU97" s="96"/>
      <c r="JRV97" s="96"/>
      <c r="JRW97" s="96"/>
      <c r="JRX97" s="96"/>
      <c r="JRY97" s="96"/>
      <c r="JRZ97" s="96"/>
      <c r="JSA97" s="96"/>
      <c r="JSB97" s="96"/>
      <c r="JSC97" s="96"/>
      <c r="JSD97" s="96"/>
      <c r="JSE97" s="96"/>
      <c r="JSF97" s="96"/>
      <c r="JSG97" s="96"/>
      <c r="JSH97" s="96"/>
      <c r="JSI97" s="96"/>
      <c r="JSJ97" s="96"/>
      <c r="JSK97" s="96"/>
      <c r="JSL97" s="96"/>
      <c r="JSM97" s="96"/>
      <c r="JSN97" s="96"/>
      <c r="JSO97" s="96"/>
      <c r="JSP97" s="96"/>
      <c r="JSQ97" s="96"/>
      <c r="JSR97" s="96"/>
      <c r="JSS97" s="96"/>
      <c r="JST97" s="96"/>
      <c r="JSU97" s="96"/>
      <c r="JSV97" s="96"/>
      <c r="JSW97" s="96"/>
      <c r="JSX97" s="96"/>
      <c r="JSY97" s="96"/>
      <c r="JSZ97" s="96"/>
      <c r="JTA97" s="96"/>
      <c r="JTB97" s="96"/>
      <c r="JTC97" s="96"/>
      <c r="JTD97" s="96"/>
      <c r="JTE97" s="96"/>
      <c r="JTF97" s="96"/>
      <c r="JTG97" s="96"/>
      <c r="JTH97" s="96"/>
      <c r="JTI97" s="96"/>
      <c r="JTJ97" s="96"/>
      <c r="JTK97" s="96"/>
      <c r="JTL97" s="96"/>
      <c r="JTM97" s="96"/>
      <c r="JTN97" s="96"/>
      <c r="JTO97" s="96"/>
      <c r="JTP97" s="96"/>
      <c r="JTQ97" s="96"/>
      <c r="JTR97" s="96"/>
      <c r="JTS97" s="96"/>
      <c r="JTT97" s="96"/>
      <c r="JTU97" s="96"/>
      <c r="JTV97" s="96"/>
      <c r="JTW97" s="96"/>
      <c r="JTX97" s="96"/>
      <c r="JTY97" s="96"/>
      <c r="JTZ97" s="96"/>
      <c r="JUA97" s="96"/>
      <c r="JUB97" s="96"/>
      <c r="JUC97" s="96"/>
      <c r="JUD97" s="96"/>
      <c r="JUE97" s="96"/>
      <c r="JUF97" s="96"/>
      <c r="JUG97" s="96"/>
      <c r="JUH97" s="96"/>
      <c r="JUI97" s="96"/>
      <c r="JUJ97" s="96"/>
      <c r="JUK97" s="96"/>
      <c r="JUL97" s="96"/>
      <c r="JUM97" s="96"/>
      <c r="JUN97" s="96"/>
      <c r="JUO97" s="96"/>
      <c r="JUP97" s="96"/>
      <c r="JUQ97" s="96"/>
      <c r="JUR97" s="96"/>
      <c r="JUS97" s="96"/>
      <c r="JUT97" s="96"/>
      <c r="JUU97" s="96"/>
      <c r="JUV97" s="96"/>
      <c r="JUW97" s="96"/>
      <c r="JUX97" s="96"/>
      <c r="JUY97" s="96"/>
      <c r="JUZ97" s="96"/>
      <c r="JVA97" s="96"/>
      <c r="JVB97" s="96"/>
      <c r="JVC97" s="96"/>
      <c r="JVD97" s="96"/>
      <c r="JVE97" s="96"/>
      <c r="JVF97" s="96"/>
      <c r="JVG97" s="96"/>
      <c r="JVH97" s="96"/>
      <c r="JVI97" s="96"/>
      <c r="JVJ97" s="96"/>
      <c r="JVK97" s="96"/>
      <c r="JVL97" s="96"/>
      <c r="JVM97" s="96"/>
      <c r="JVN97" s="96"/>
      <c r="JVO97" s="96"/>
      <c r="JVP97" s="96"/>
      <c r="JVQ97" s="96"/>
      <c r="JVR97" s="96"/>
      <c r="JVS97" s="96"/>
      <c r="JVT97" s="96"/>
      <c r="JVU97" s="96"/>
      <c r="JVV97" s="96"/>
      <c r="JVW97" s="96"/>
      <c r="JVX97" s="96"/>
      <c r="JVY97" s="96"/>
      <c r="JVZ97" s="96"/>
      <c r="JWA97" s="96"/>
      <c r="JWB97" s="96"/>
      <c r="JWC97" s="96"/>
      <c r="JWD97" s="96"/>
      <c r="JWE97" s="96"/>
      <c r="JWF97" s="96"/>
      <c r="JWG97" s="96"/>
      <c r="JWH97" s="96"/>
      <c r="JWI97" s="96"/>
      <c r="JWJ97" s="96"/>
      <c r="JWK97" s="96"/>
      <c r="JWL97" s="96"/>
      <c r="JWM97" s="96"/>
      <c r="JWN97" s="96"/>
      <c r="JWO97" s="96"/>
      <c r="JWP97" s="96"/>
      <c r="JWQ97" s="96"/>
      <c r="JWR97" s="96"/>
      <c r="JWS97" s="96"/>
      <c r="JWT97" s="96"/>
      <c r="JWU97" s="96"/>
      <c r="JWV97" s="96"/>
      <c r="JWW97" s="96"/>
      <c r="JWX97" s="96"/>
      <c r="JWY97" s="96"/>
      <c r="JWZ97" s="96"/>
      <c r="JXA97" s="96"/>
      <c r="JXB97" s="96"/>
      <c r="JXC97" s="96"/>
      <c r="JXD97" s="96"/>
      <c r="JXE97" s="96"/>
      <c r="JXF97" s="96"/>
      <c r="JXG97" s="96"/>
      <c r="JXH97" s="96"/>
      <c r="JXI97" s="96"/>
      <c r="JXJ97" s="96"/>
      <c r="JXK97" s="96"/>
      <c r="JXL97" s="96"/>
      <c r="JXM97" s="96"/>
      <c r="JXN97" s="96"/>
      <c r="JXO97" s="96"/>
      <c r="JXP97" s="96"/>
      <c r="JXQ97" s="96"/>
      <c r="JXR97" s="96"/>
      <c r="JXS97" s="96"/>
      <c r="JXT97" s="96"/>
      <c r="JXU97" s="96"/>
      <c r="JXV97" s="96"/>
      <c r="JXW97" s="96"/>
      <c r="JXX97" s="96"/>
      <c r="JXY97" s="96"/>
      <c r="JXZ97" s="96"/>
      <c r="JYA97" s="96"/>
      <c r="JYB97" s="96"/>
      <c r="JYC97" s="96"/>
      <c r="JYD97" s="96"/>
      <c r="JYE97" s="96"/>
      <c r="JYF97" s="96"/>
      <c r="JYG97" s="96"/>
      <c r="JYH97" s="96"/>
      <c r="JYI97" s="96"/>
      <c r="JYJ97" s="96"/>
      <c r="JYK97" s="96"/>
      <c r="JYL97" s="96"/>
      <c r="JYM97" s="96"/>
      <c r="JYN97" s="96"/>
      <c r="JYO97" s="96"/>
      <c r="JYP97" s="96"/>
      <c r="JYQ97" s="96"/>
      <c r="JYR97" s="96"/>
      <c r="JYS97" s="96"/>
      <c r="JYT97" s="96"/>
      <c r="JYU97" s="96"/>
      <c r="JYV97" s="96"/>
      <c r="JYW97" s="96"/>
      <c r="JYX97" s="96"/>
      <c r="JYY97" s="96"/>
      <c r="JYZ97" s="96"/>
      <c r="JZA97" s="96"/>
      <c r="JZB97" s="96"/>
      <c r="JZC97" s="96"/>
      <c r="JZD97" s="96"/>
      <c r="JZE97" s="96"/>
      <c r="JZF97" s="96"/>
      <c r="JZG97" s="96"/>
      <c r="JZH97" s="96"/>
      <c r="JZI97" s="96"/>
      <c r="JZJ97" s="96"/>
      <c r="JZK97" s="96"/>
      <c r="JZL97" s="96"/>
      <c r="JZM97" s="96"/>
      <c r="JZN97" s="96"/>
      <c r="JZO97" s="96"/>
      <c r="JZP97" s="96"/>
      <c r="JZQ97" s="96"/>
      <c r="JZR97" s="96"/>
      <c r="JZS97" s="96"/>
      <c r="JZT97" s="96"/>
      <c r="JZU97" s="96"/>
      <c r="JZV97" s="96"/>
      <c r="JZW97" s="96"/>
      <c r="JZX97" s="96"/>
      <c r="JZY97" s="96"/>
      <c r="JZZ97" s="96"/>
      <c r="KAA97" s="96"/>
      <c r="KAB97" s="96"/>
      <c r="KAC97" s="96"/>
      <c r="KAD97" s="96"/>
      <c r="KAE97" s="96"/>
      <c r="KAF97" s="96"/>
      <c r="KAG97" s="96"/>
      <c r="KAH97" s="96"/>
      <c r="KAI97" s="96"/>
      <c r="KAJ97" s="96"/>
      <c r="KAK97" s="96"/>
      <c r="KAL97" s="96"/>
      <c r="KAM97" s="96"/>
      <c r="KAN97" s="96"/>
      <c r="KAO97" s="96"/>
      <c r="KAP97" s="96"/>
      <c r="KAQ97" s="96"/>
      <c r="KAR97" s="96"/>
      <c r="KAS97" s="96"/>
      <c r="KAT97" s="96"/>
      <c r="KAU97" s="96"/>
      <c r="KAV97" s="96"/>
      <c r="KAW97" s="96"/>
      <c r="KAX97" s="96"/>
      <c r="KAY97" s="96"/>
      <c r="KAZ97" s="96"/>
      <c r="KBA97" s="96"/>
      <c r="KBB97" s="96"/>
      <c r="KBC97" s="96"/>
      <c r="KBD97" s="96"/>
      <c r="KBE97" s="96"/>
      <c r="KBF97" s="96"/>
      <c r="KBG97" s="96"/>
      <c r="KBH97" s="96"/>
      <c r="KBI97" s="96"/>
      <c r="KBJ97" s="96"/>
      <c r="KBK97" s="96"/>
      <c r="KBL97" s="96"/>
      <c r="KBM97" s="96"/>
      <c r="KBN97" s="96"/>
      <c r="KBO97" s="96"/>
      <c r="KBP97" s="96"/>
      <c r="KBQ97" s="96"/>
      <c r="KBR97" s="96"/>
      <c r="KBS97" s="96"/>
      <c r="KBT97" s="96"/>
      <c r="KBU97" s="96"/>
      <c r="KBV97" s="96"/>
      <c r="KBW97" s="96"/>
      <c r="KBX97" s="96"/>
      <c r="KBY97" s="96"/>
      <c r="KBZ97" s="96"/>
      <c r="KCA97" s="96"/>
      <c r="KCB97" s="96"/>
      <c r="KCC97" s="96"/>
      <c r="KCD97" s="96"/>
      <c r="KCE97" s="96"/>
      <c r="KCF97" s="96"/>
      <c r="KCG97" s="96"/>
      <c r="KCH97" s="96"/>
      <c r="KCI97" s="96"/>
      <c r="KCJ97" s="96"/>
      <c r="KCK97" s="96"/>
      <c r="KCL97" s="96"/>
      <c r="KCM97" s="96"/>
      <c r="KCN97" s="96"/>
      <c r="KCO97" s="96"/>
      <c r="KCP97" s="96"/>
      <c r="KCQ97" s="96"/>
      <c r="KCR97" s="96"/>
      <c r="KCS97" s="96"/>
      <c r="KCT97" s="96"/>
      <c r="KCU97" s="96"/>
      <c r="KCV97" s="96"/>
      <c r="KCW97" s="96"/>
      <c r="KCX97" s="96"/>
      <c r="KCY97" s="96"/>
      <c r="KCZ97" s="96"/>
      <c r="KDA97" s="96"/>
      <c r="KDB97" s="96"/>
      <c r="KDC97" s="96"/>
      <c r="KDD97" s="96"/>
      <c r="KDE97" s="96"/>
      <c r="KDF97" s="96"/>
      <c r="KDG97" s="96"/>
      <c r="KDH97" s="96"/>
      <c r="KDI97" s="96"/>
      <c r="KDJ97" s="96"/>
      <c r="KDK97" s="96"/>
      <c r="KDL97" s="96"/>
      <c r="KDM97" s="96"/>
      <c r="KDN97" s="96"/>
      <c r="KDO97" s="96"/>
      <c r="KDP97" s="96"/>
      <c r="KDQ97" s="96"/>
      <c r="KDR97" s="96"/>
      <c r="KDS97" s="96"/>
      <c r="KDT97" s="96"/>
      <c r="KDU97" s="96"/>
      <c r="KDV97" s="96"/>
      <c r="KDW97" s="96"/>
      <c r="KDX97" s="96"/>
      <c r="KDY97" s="96"/>
      <c r="KDZ97" s="96"/>
      <c r="KEA97" s="96"/>
      <c r="KEB97" s="96"/>
      <c r="KEC97" s="96"/>
      <c r="KED97" s="96"/>
      <c r="KEE97" s="96"/>
      <c r="KEF97" s="96"/>
      <c r="KEG97" s="96"/>
      <c r="KEH97" s="96"/>
      <c r="KEI97" s="96"/>
      <c r="KEJ97" s="96"/>
      <c r="KEK97" s="96"/>
      <c r="KEL97" s="96"/>
      <c r="KEM97" s="96"/>
      <c r="KEN97" s="96"/>
      <c r="KEO97" s="96"/>
      <c r="KEP97" s="96"/>
      <c r="KEQ97" s="96"/>
      <c r="KER97" s="96"/>
      <c r="KES97" s="96"/>
      <c r="KET97" s="96"/>
      <c r="KEU97" s="96"/>
      <c r="KEV97" s="96"/>
      <c r="KEW97" s="96"/>
      <c r="KEX97" s="96"/>
      <c r="KEY97" s="96"/>
      <c r="KEZ97" s="96"/>
      <c r="KFA97" s="96"/>
      <c r="KFB97" s="96"/>
      <c r="KFC97" s="96"/>
      <c r="KFD97" s="96"/>
      <c r="KFE97" s="96"/>
      <c r="KFF97" s="96"/>
      <c r="KFG97" s="96"/>
      <c r="KFH97" s="96"/>
      <c r="KFI97" s="96"/>
      <c r="KFJ97" s="96"/>
      <c r="KFK97" s="96"/>
      <c r="KFL97" s="96"/>
      <c r="KFM97" s="96"/>
      <c r="KFN97" s="96"/>
      <c r="KFO97" s="96"/>
      <c r="KFP97" s="96"/>
      <c r="KFQ97" s="96"/>
      <c r="KFR97" s="96"/>
      <c r="KFS97" s="96"/>
      <c r="KFT97" s="96"/>
      <c r="KFU97" s="96"/>
      <c r="KFV97" s="96"/>
      <c r="KFW97" s="96"/>
      <c r="KFX97" s="96"/>
      <c r="KFY97" s="96"/>
      <c r="KFZ97" s="96"/>
      <c r="KGA97" s="96"/>
      <c r="KGB97" s="96"/>
      <c r="KGC97" s="96"/>
      <c r="KGD97" s="96"/>
      <c r="KGE97" s="96"/>
      <c r="KGF97" s="96"/>
      <c r="KGG97" s="96"/>
      <c r="KGH97" s="96"/>
      <c r="KGI97" s="96"/>
      <c r="KGJ97" s="96"/>
      <c r="KGK97" s="96"/>
      <c r="KGL97" s="96"/>
      <c r="KGM97" s="96"/>
      <c r="KGN97" s="96"/>
      <c r="KGO97" s="96"/>
      <c r="KGP97" s="96"/>
      <c r="KGQ97" s="96"/>
      <c r="KGR97" s="96"/>
      <c r="KGS97" s="96"/>
      <c r="KGT97" s="96"/>
      <c r="KGU97" s="96"/>
      <c r="KGV97" s="96"/>
      <c r="KGW97" s="96"/>
      <c r="KGX97" s="96"/>
      <c r="KGY97" s="96"/>
      <c r="KGZ97" s="96"/>
      <c r="KHA97" s="96"/>
      <c r="KHB97" s="96"/>
      <c r="KHC97" s="96"/>
      <c r="KHD97" s="96"/>
      <c r="KHE97" s="96"/>
      <c r="KHF97" s="96"/>
      <c r="KHG97" s="96"/>
      <c r="KHH97" s="96"/>
      <c r="KHI97" s="96"/>
      <c r="KHJ97" s="96"/>
      <c r="KHK97" s="96"/>
      <c r="KHL97" s="96"/>
      <c r="KHM97" s="96"/>
      <c r="KHN97" s="96"/>
      <c r="KHO97" s="96"/>
      <c r="KHP97" s="96"/>
      <c r="KHQ97" s="96"/>
      <c r="KHR97" s="96"/>
      <c r="KHS97" s="96"/>
      <c r="KHT97" s="96"/>
      <c r="KHU97" s="96"/>
      <c r="KHV97" s="96"/>
      <c r="KHW97" s="96"/>
      <c r="KHX97" s="96"/>
      <c r="KHY97" s="96"/>
      <c r="KHZ97" s="96"/>
      <c r="KIA97" s="96"/>
      <c r="KIB97" s="96"/>
      <c r="KIC97" s="96"/>
      <c r="KID97" s="96"/>
      <c r="KIE97" s="96"/>
      <c r="KIF97" s="96"/>
      <c r="KIG97" s="96"/>
      <c r="KIH97" s="96"/>
      <c r="KII97" s="96"/>
      <c r="KIJ97" s="96"/>
      <c r="KIK97" s="96"/>
      <c r="KIL97" s="96"/>
      <c r="KIM97" s="96"/>
      <c r="KIN97" s="96"/>
      <c r="KIO97" s="96"/>
      <c r="KIP97" s="96"/>
      <c r="KIQ97" s="96"/>
      <c r="KIR97" s="96"/>
      <c r="KIS97" s="96"/>
      <c r="KIT97" s="96"/>
      <c r="KIU97" s="96"/>
      <c r="KIV97" s="96"/>
      <c r="KIW97" s="96"/>
      <c r="KIX97" s="96"/>
      <c r="KIY97" s="96"/>
      <c r="KIZ97" s="96"/>
      <c r="KJA97" s="96"/>
      <c r="KJB97" s="96"/>
      <c r="KJC97" s="96"/>
      <c r="KJD97" s="96"/>
      <c r="KJE97" s="96"/>
      <c r="KJF97" s="96"/>
      <c r="KJG97" s="96"/>
      <c r="KJH97" s="96"/>
      <c r="KJI97" s="96"/>
      <c r="KJJ97" s="96"/>
      <c r="KJK97" s="96"/>
      <c r="KJL97" s="96"/>
      <c r="KJM97" s="96"/>
      <c r="KJN97" s="96"/>
      <c r="KJO97" s="96"/>
      <c r="KJP97" s="96"/>
      <c r="KJQ97" s="96"/>
      <c r="KJR97" s="96"/>
      <c r="KJS97" s="96"/>
      <c r="KJT97" s="96"/>
      <c r="KJU97" s="96"/>
      <c r="KJV97" s="96"/>
      <c r="KJW97" s="96"/>
      <c r="KJX97" s="96"/>
      <c r="KJY97" s="96"/>
      <c r="KJZ97" s="96"/>
      <c r="KKA97" s="96"/>
      <c r="KKB97" s="96"/>
      <c r="KKC97" s="96"/>
      <c r="KKD97" s="96"/>
      <c r="KKE97" s="96"/>
      <c r="KKF97" s="96"/>
      <c r="KKG97" s="96"/>
      <c r="KKH97" s="96"/>
      <c r="KKI97" s="96"/>
      <c r="KKJ97" s="96"/>
      <c r="KKK97" s="96"/>
      <c r="KKL97" s="96"/>
      <c r="KKM97" s="96"/>
      <c r="KKN97" s="96"/>
      <c r="KKO97" s="96"/>
      <c r="KKP97" s="96"/>
      <c r="KKQ97" s="96"/>
      <c r="KKR97" s="96"/>
      <c r="KKS97" s="96"/>
      <c r="KKT97" s="96"/>
      <c r="KKU97" s="96"/>
      <c r="KKV97" s="96"/>
      <c r="KKW97" s="96"/>
      <c r="KKX97" s="96"/>
      <c r="KKY97" s="96"/>
      <c r="KKZ97" s="96"/>
      <c r="KLA97" s="96"/>
      <c r="KLB97" s="96"/>
      <c r="KLC97" s="96"/>
      <c r="KLD97" s="96"/>
      <c r="KLE97" s="96"/>
      <c r="KLF97" s="96"/>
      <c r="KLG97" s="96"/>
      <c r="KLH97" s="96"/>
      <c r="KLI97" s="96"/>
      <c r="KLJ97" s="96"/>
      <c r="KLK97" s="96"/>
      <c r="KLL97" s="96"/>
      <c r="KLM97" s="96"/>
      <c r="KLN97" s="96"/>
      <c r="KLO97" s="96"/>
      <c r="KLP97" s="96"/>
      <c r="KLQ97" s="96"/>
      <c r="KLR97" s="96"/>
      <c r="KLS97" s="96"/>
      <c r="KLT97" s="96"/>
      <c r="KLU97" s="96"/>
      <c r="KLV97" s="96"/>
      <c r="KLW97" s="96"/>
      <c r="KLX97" s="96"/>
      <c r="KLY97" s="96"/>
      <c r="KLZ97" s="96"/>
      <c r="KMA97" s="96"/>
      <c r="KMB97" s="96"/>
      <c r="KMC97" s="96"/>
      <c r="KMD97" s="96"/>
      <c r="KME97" s="96"/>
      <c r="KMF97" s="96"/>
      <c r="KMG97" s="96"/>
      <c r="KMH97" s="96"/>
      <c r="KMI97" s="96"/>
      <c r="KMJ97" s="96"/>
      <c r="KMK97" s="96"/>
      <c r="KML97" s="96"/>
      <c r="KMM97" s="96"/>
      <c r="KMN97" s="96"/>
      <c r="KMO97" s="96"/>
      <c r="KMP97" s="96"/>
      <c r="KMQ97" s="96"/>
      <c r="KMR97" s="96"/>
      <c r="KMS97" s="96"/>
      <c r="KMT97" s="96"/>
      <c r="KMU97" s="96"/>
      <c r="KMV97" s="96"/>
      <c r="KMW97" s="96"/>
      <c r="KMX97" s="96"/>
      <c r="KMY97" s="96"/>
      <c r="KMZ97" s="96"/>
      <c r="KNA97" s="96"/>
      <c r="KNB97" s="96"/>
      <c r="KNC97" s="96"/>
      <c r="KND97" s="96"/>
      <c r="KNE97" s="96"/>
      <c r="KNF97" s="96"/>
      <c r="KNG97" s="96"/>
      <c r="KNH97" s="96"/>
      <c r="KNI97" s="96"/>
      <c r="KNJ97" s="96"/>
      <c r="KNK97" s="96"/>
      <c r="KNL97" s="96"/>
      <c r="KNM97" s="96"/>
      <c r="KNN97" s="96"/>
      <c r="KNO97" s="96"/>
      <c r="KNP97" s="96"/>
      <c r="KNQ97" s="96"/>
      <c r="KNR97" s="96"/>
      <c r="KNS97" s="96"/>
      <c r="KNT97" s="96"/>
      <c r="KNU97" s="96"/>
      <c r="KNV97" s="96"/>
      <c r="KNW97" s="96"/>
      <c r="KNX97" s="96"/>
      <c r="KNY97" s="96"/>
      <c r="KNZ97" s="96"/>
      <c r="KOA97" s="96"/>
      <c r="KOB97" s="96"/>
      <c r="KOC97" s="96"/>
      <c r="KOD97" s="96"/>
      <c r="KOE97" s="96"/>
      <c r="KOF97" s="96"/>
      <c r="KOG97" s="96"/>
      <c r="KOH97" s="96"/>
      <c r="KOI97" s="96"/>
      <c r="KOJ97" s="96"/>
      <c r="KOK97" s="96"/>
      <c r="KOL97" s="96"/>
      <c r="KOM97" s="96"/>
      <c r="KON97" s="96"/>
      <c r="KOO97" s="96"/>
      <c r="KOP97" s="96"/>
      <c r="KOQ97" s="96"/>
      <c r="KOR97" s="96"/>
      <c r="KOS97" s="96"/>
      <c r="KOT97" s="96"/>
      <c r="KOU97" s="96"/>
      <c r="KOV97" s="96"/>
      <c r="KOW97" s="96"/>
      <c r="KOX97" s="96"/>
      <c r="KOY97" s="96"/>
      <c r="KOZ97" s="96"/>
      <c r="KPA97" s="96"/>
      <c r="KPB97" s="96"/>
      <c r="KPC97" s="96"/>
      <c r="KPD97" s="96"/>
      <c r="KPE97" s="96"/>
      <c r="KPF97" s="96"/>
      <c r="KPG97" s="96"/>
      <c r="KPH97" s="96"/>
      <c r="KPI97" s="96"/>
      <c r="KPJ97" s="96"/>
      <c r="KPK97" s="96"/>
      <c r="KPL97" s="96"/>
      <c r="KPM97" s="96"/>
      <c r="KPN97" s="96"/>
      <c r="KPO97" s="96"/>
      <c r="KPP97" s="96"/>
      <c r="KPQ97" s="96"/>
      <c r="KPR97" s="96"/>
      <c r="KPS97" s="96"/>
      <c r="KPT97" s="96"/>
      <c r="KPU97" s="96"/>
      <c r="KPV97" s="96"/>
      <c r="KPW97" s="96"/>
      <c r="KPX97" s="96"/>
      <c r="KPY97" s="96"/>
      <c r="KPZ97" s="96"/>
      <c r="KQA97" s="96"/>
      <c r="KQB97" s="96"/>
      <c r="KQC97" s="96"/>
      <c r="KQD97" s="96"/>
      <c r="KQE97" s="96"/>
      <c r="KQF97" s="96"/>
      <c r="KQG97" s="96"/>
      <c r="KQH97" s="96"/>
      <c r="KQI97" s="96"/>
      <c r="KQJ97" s="96"/>
      <c r="KQK97" s="96"/>
      <c r="KQL97" s="96"/>
      <c r="KQM97" s="96"/>
      <c r="KQN97" s="96"/>
      <c r="KQO97" s="96"/>
      <c r="KQP97" s="96"/>
      <c r="KQQ97" s="96"/>
      <c r="KQR97" s="96"/>
      <c r="KQS97" s="96"/>
      <c r="KQT97" s="96"/>
      <c r="KQU97" s="96"/>
      <c r="KQV97" s="96"/>
      <c r="KQW97" s="96"/>
      <c r="KQX97" s="96"/>
      <c r="KQY97" s="96"/>
      <c r="KQZ97" s="96"/>
      <c r="KRA97" s="96"/>
      <c r="KRB97" s="96"/>
      <c r="KRC97" s="96"/>
      <c r="KRD97" s="96"/>
      <c r="KRE97" s="96"/>
      <c r="KRF97" s="96"/>
      <c r="KRG97" s="96"/>
      <c r="KRH97" s="96"/>
      <c r="KRI97" s="96"/>
      <c r="KRJ97" s="96"/>
      <c r="KRK97" s="96"/>
      <c r="KRL97" s="96"/>
      <c r="KRM97" s="96"/>
      <c r="KRN97" s="96"/>
      <c r="KRO97" s="96"/>
      <c r="KRP97" s="96"/>
      <c r="KRQ97" s="96"/>
      <c r="KRR97" s="96"/>
      <c r="KRS97" s="96"/>
      <c r="KRT97" s="96"/>
      <c r="KRU97" s="96"/>
      <c r="KRV97" s="96"/>
      <c r="KRW97" s="96"/>
      <c r="KRX97" s="96"/>
      <c r="KRY97" s="96"/>
      <c r="KRZ97" s="96"/>
      <c r="KSA97" s="96"/>
      <c r="KSB97" s="96"/>
      <c r="KSC97" s="96"/>
      <c r="KSD97" s="96"/>
      <c r="KSE97" s="96"/>
      <c r="KSF97" s="96"/>
      <c r="KSG97" s="96"/>
      <c r="KSH97" s="96"/>
      <c r="KSI97" s="96"/>
      <c r="KSJ97" s="96"/>
      <c r="KSK97" s="96"/>
      <c r="KSL97" s="96"/>
      <c r="KSM97" s="96"/>
      <c r="KSN97" s="96"/>
      <c r="KSO97" s="96"/>
      <c r="KSP97" s="96"/>
      <c r="KSQ97" s="96"/>
      <c r="KSR97" s="96"/>
      <c r="KSS97" s="96"/>
      <c r="KST97" s="96"/>
      <c r="KSU97" s="96"/>
      <c r="KSV97" s="96"/>
      <c r="KSW97" s="96"/>
      <c r="KSX97" s="96"/>
      <c r="KSY97" s="96"/>
      <c r="KSZ97" s="96"/>
      <c r="KTA97" s="96"/>
      <c r="KTB97" s="96"/>
      <c r="KTC97" s="96"/>
      <c r="KTD97" s="96"/>
      <c r="KTE97" s="96"/>
      <c r="KTF97" s="96"/>
      <c r="KTG97" s="96"/>
      <c r="KTH97" s="96"/>
      <c r="KTI97" s="96"/>
      <c r="KTJ97" s="96"/>
      <c r="KTK97" s="96"/>
      <c r="KTL97" s="96"/>
      <c r="KTM97" s="96"/>
      <c r="KTN97" s="96"/>
      <c r="KTO97" s="96"/>
      <c r="KTP97" s="96"/>
      <c r="KTQ97" s="96"/>
      <c r="KTR97" s="96"/>
      <c r="KTS97" s="96"/>
      <c r="KTT97" s="96"/>
      <c r="KTU97" s="96"/>
      <c r="KTV97" s="96"/>
      <c r="KTW97" s="96"/>
      <c r="KTX97" s="96"/>
      <c r="KTY97" s="96"/>
      <c r="KTZ97" s="96"/>
      <c r="KUA97" s="96"/>
      <c r="KUB97" s="96"/>
      <c r="KUC97" s="96"/>
      <c r="KUD97" s="96"/>
      <c r="KUE97" s="96"/>
      <c r="KUF97" s="96"/>
      <c r="KUG97" s="96"/>
      <c r="KUH97" s="96"/>
      <c r="KUI97" s="96"/>
      <c r="KUJ97" s="96"/>
      <c r="KUK97" s="96"/>
      <c r="KUL97" s="96"/>
      <c r="KUM97" s="96"/>
      <c r="KUN97" s="96"/>
      <c r="KUO97" s="96"/>
      <c r="KUP97" s="96"/>
      <c r="KUQ97" s="96"/>
      <c r="KUR97" s="96"/>
      <c r="KUS97" s="96"/>
      <c r="KUT97" s="96"/>
      <c r="KUU97" s="96"/>
      <c r="KUV97" s="96"/>
      <c r="KUW97" s="96"/>
      <c r="KUX97" s="96"/>
      <c r="KUY97" s="96"/>
      <c r="KUZ97" s="96"/>
      <c r="KVA97" s="96"/>
      <c r="KVB97" s="96"/>
      <c r="KVC97" s="96"/>
      <c r="KVD97" s="96"/>
      <c r="KVE97" s="96"/>
      <c r="KVF97" s="96"/>
      <c r="KVG97" s="96"/>
      <c r="KVH97" s="96"/>
      <c r="KVI97" s="96"/>
      <c r="KVJ97" s="96"/>
      <c r="KVK97" s="96"/>
      <c r="KVL97" s="96"/>
      <c r="KVM97" s="96"/>
      <c r="KVN97" s="96"/>
      <c r="KVO97" s="96"/>
      <c r="KVP97" s="96"/>
      <c r="KVQ97" s="96"/>
      <c r="KVR97" s="96"/>
      <c r="KVS97" s="96"/>
      <c r="KVT97" s="96"/>
      <c r="KVU97" s="96"/>
      <c r="KVV97" s="96"/>
      <c r="KVW97" s="96"/>
      <c r="KVX97" s="96"/>
      <c r="KVY97" s="96"/>
      <c r="KVZ97" s="96"/>
      <c r="KWA97" s="96"/>
      <c r="KWB97" s="96"/>
      <c r="KWC97" s="96"/>
      <c r="KWD97" s="96"/>
      <c r="KWE97" s="96"/>
      <c r="KWF97" s="96"/>
      <c r="KWG97" s="96"/>
      <c r="KWH97" s="96"/>
      <c r="KWI97" s="96"/>
      <c r="KWJ97" s="96"/>
      <c r="KWK97" s="96"/>
      <c r="KWL97" s="96"/>
      <c r="KWM97" s="96"/>
      <c r="KWN97" s="96"/>
      <c r="KWO97" s="96"/>
      <c r="KWP97" s="96"/>
      <c r="KWQ97" s="96"/>
      <c r="KWR97" s="96"/>
      <c r="KWS97" s="96"/>
      <c r="KWT97" s="96"/>
      <c r="KWU97" s="96"/>
      <c r="KWV97" s="96"/>
      <c r="KWW97" s="96"/>
      <c r="KWX97" s="96"/>
      <c r="KWY97" s="96"/>
      <c r="KWZ97" s="96"/>
      <c r="KXA97" s="96"/>
      <c r="KXB97" s="96"/>
      <c r="KXC97" s="96"/>
      <c r="KXD97" s="96"/>
      <c r="KXE97" s="96"/>
      <c r="KXF97" s="96"/>
      <c r="KXG97" s="96"/>
      <c r="KXH97" s="96"/>
      <c r="KXI97" s="96"/>
      <c r="KXJ97" s="96"/>
      <c r="KXK97" s="96"/>
      <c r="KXL97" s="96"/>
      <c r="KXM97" s="96"/>
      <c r="KXN97" s="96"/>
      <c r="KXO97" s="96"/>
      <c r="KXP97" s="96"/>
      <c r="KXQ97" s="96"/>
      <c r="KXR97" s="96"/>
      <c r="KXS97" s="96"/>
      <c r="KXT97" s="96"/>
      <c r="KXU97" s="96"/>
      <c r="KXV97" s="96"/>
      <c r="KXW97" s="96"/>
      <c r="KXX97" s="96"/>
      <c r="KXY97" s="96"/>
      <c r="KXZ97" s="96"/>
      <c r="KYA97" s="96"/>
      <c r="KYB97" s="96"/>
      <c r="KYC97" s="96"/>
      <c r="KYD97" s="96"/>
      <c r="KYE97" s="96"/>
      <c r="KYF97" s="96"/>
      <c r="KYG97" s="96"/>
      <c r="KYH97" s="96"/>
      <c r="KYI97" s="96"/>
      <c r="KYJ97" s="96"/>
      <c r="KYK97" s="96"/>
      <c r="KYL97" s="96"/>
      <c r="KYM97" s="96"/>
      <c r="KYN97" s="96"/>
      <c r="KYO97" s="96"/>
      <c r="KYP97" s="96"/>
      <c r="KYQ97" s="96"/>
      <c r="KYR97" s="96"/>
      <c r="KYS97" s="96"/>
      <c r="KYT97" s="96"/>
      <c r="KYU97" s="96"/>
      <c r="KYV97" s="96"/>
      <c r="KYW97" s="96"/>
      <c r="KYX97" s="96"/>
      <c r="KYY97" s="96"/>
      <c r="KYZ97" s="96"/>
      <c r="KZA97" s="96"/>
      <c r="KZB97" s="96"/>
      <c r="KZC97" s="96"/>
      <c r="KZD97" s="96"/>
      <c r="KZE97" s="96"/>
      <c r="KZF97" s="96"/>
      <c r="KZG97" s="96"/>
      <c r="KZH97" s="96"/>
      <c r="KZI97" s="96"/>
      <c r="KZJ97" s="96"/>
      <c r="KZK97" s="96"/>
      <c r="KZL97" s="96"/>
      <c r="KZM97" s="96"/>
      <c r="KZN97" s="96"/>
      <c r="KZO97" s="96"/>
      <c r="KZP97" s="96"/>
      <c r="KZQ97" s="96"/>
      <c r="KZR97" s="96"/>
      <c r="KZS97" s="96"/>
      <c r="KZT97" s="96"/>
      <c r="KZU97" s="96"/>
      <c r="KZV97" s="96"/>
      <c r="KZW97" s="96"/>
      <c r="KZX97" s="96"/>
      <c r="KZY97" s="96"/>
      <c r="KZZ97" s="96"/>
      <c r="LAA97" s="96"/>
      <c r="LAB97" s="96"/>
      <c r="LAC97" s="96"/>
      <c r="LAD97" s="96"/>
      <c r="LAE97" s="96"/>
      <c r="LAF97" s="96"/>
      <c r="LAG97" s="96"/>
      <c r="LAH97" s="96"/>
      <c r="LAI97" s="96"/>
      <c r="LAJ97" s="96"/>
      <c r="LAK97" s="96"/>
      <c r="LAL97" s="96"/>
      <c r="LAM97" s="96"/>
      <c r="LAN97" s="96"/>
      <c r="LAO97" s="96"/>
      <c r="LAP97" s="96"/>
      <c r="LAQ97" s="96"/>
      <c r="LAR97" s="96"/>
      <c r="LAS97" s="96"/>
      <c r="LAT97" s="96"/>
      <c r="LAU97" s="96"/>
      <c r="LAV97" s="96"/>
      <c r="LAW97" s="96"/>
      <c r="LAX97" s="96"/>
      <c r="LAY97" s="96"/>
      <c r="LAZ97" s="96"/>
      <c r="LBA97" s="96"/>
      <c r="LBB97" s="96"/>
      <c r="LBC97" s="96"/>
      <c r="LBD97" s="96"/>
      <c r="LBE97" s="96"/>
      <c r="LBF97" s="96"/>
      <c r="LBG97" s="96"/>
      <c r="LBH97" s="96"/>
      <c r="LBI97" s="96"/>
      <c r="LBJ97" s="96"/>
      <c r="LBK97" s="96"/>
      <c r="LBL97" s="96"/>
      <c r="LBM97" s="96"/>
      <c r="LBN97" s="96"/>
      <c r="LBO97" s="96"/>
      <c r="LBP97" s="96"/>
      <c r="LBQ97" s="96"/>
      <c r="LBR97" s="96"/>
      <c r="LBS97" s="96"/>
      <c r="LBT97" s="96"/>
      <c r="LBU97" s="96"/>
      <c r="LBV97" s="96"/>
      <c r="LBW97" s="96"/>
      <c r="LBX97" s="96"/>
      <c r="LBY97" s="96"/>
      <c r="LBZ97" s="96"/>
      <c r="LCA97" s="96"/>
      <c r="LCB97" s="96"/>
      <c r="LCC97" s="96"/>
      <c r="LCD97" s="96"/>
      <c r="LCE97" s="96"/>
      <c r="LCF97" s="96"/>
      <c r="LCG97" s="96"/>
      <c r="LCH97" s="96"/>
      <c r="LCI97" s="96"/>
      <c r="LCJ97" s="96"/>
      <c r="LCK97" s="96"/>
      <c r="LCL97" s="96"/>
      <c r="LCM97" s="96"/>
      <c r="LCN97" s="96"/>
      <c r="LCO97" s="96"/>
      <c r="LCP97" s="96"/>
      <c r="LCQ97" s="96"/>
      <c r="LCR97" s="96"/>
      <c r="LCS97" s="96"/>
      <c r="LCT97" s="96"/>
      <c r="LCU97" s="96"/>
      <c r="LCV97" s="96"/>
      <c r="LCW97" s="96"/>
      <c r="LCX97" s="96"/>
      <c r="LCY97" s="96"/>
      <c r="LCZ97" s="96"/>
      <c r="LDA97" s="96"/>
      <c r="LDB97" s="96"/>
      <c r="LDC97" s="96"/>
      <c r="LDD97" s="96"/>
      <c r="LDE97" s="96"/>
      <c r="LDF97" s="96"/>
      <c r="LDG97" s="96"/>
      <c r="LDH97" s="96"/>
      <c r="LDI97" s="96"/>
      <c r="LDJ97" s="96"/>
      <c r="LDK97" s="96"/>
      <c r="LDL97" s="96"/>
      <c r="LDM97" s="96"/>
      <c r="LDN97" s="96"/>
      <c r="LDO97" s="96"/>
      <c r="LDP97" s="96"/>
      <c r="LDQ97" s="96"/>
      <c r="LDR97" s="96"/>
      <c r="LDS97" s="96"/>
      <c r="LDT97" s="96"/>
      <c r="LDU97" s="96"/>
      <c r="LDV97" s="96"/>
      <c r="LDW97" s="96"/>
      <c r="LDX97" s="96"/>
      <c r="LDY97" s="96"/>
      <c r="LDZ97" s="96"/>
      <c r="LEA97" s="96"/>
      <c r="LEB97" s="96"/>
      <c r="LEC97" s="96"/>
      <c r="LED97" s="96"/>
      <c r="LEE97" s="96"/>
      <c r="LEF97" s="96"/>
      <c r="LEG97" s="96"/>
      <c r="LEH97" s="96"/>
      <c r="LEI97" s="96"/>
      <c r="LEJ97" s="96"/>
      <c r="LEK97" s="96"/>
      <c r="LEL97" s="96"/>
      <c r="LEM97" s="96"/>
      <c r="LEN97" s="96"/>
      <c r="LEO97" s="96"/>
      <c r="LEP97" s="96"/>
      <c r="LEQ97" s="96"/>
      <c r="LER97" s="96"/>
      <c r="LES97" s="96"/>
      <c r="LET97" s="96"/>
      <c r="LEU97" s="96"/>
      <c r="LEV97" s="96"/>
      <c r="LEW97" s="96"/>
      <c r="LEX97" s="96"/>
      <c r="LEY97" s="96"/>
      <c r="LEZ97" s="96"/>
      <c r="LFA97" s="96"/>
      <c r="LFB97" s="96"/>
      <c r="LFC97" s="96"/>
      <c r="LFD97" s="96"/>
      <c r="LFE97" s="96"/>
      <c r="LFF97" s="96"/>
      <c r="LFG97" s="96"/>
      <c r="LFH97" s="96"/>
      <c r="LFI97" s="96"/>
      <c r="LFJ97" s="96"/>
      <c r="LFK97" s="96"/>
      <c r="LFL97" s="96"/>
      <c r="LFM97" s="96"/>
      <c r="LFN97" s="96"/>
      <c r="LFO97" s="96"/>
      <c r="LFP97" s="96"/>
      <c r="LFQ97" s="96"/>
      <c r="LFR97" s="96"/>
      <c r="LFS97" s="96"/>
      <c r="LFT97" s="96"/>
      <c r="LFU97" s="96"/>
      <c r="LFV97" s="96"/>
      <c r="LFW97" s="96"/>
      <c r="LFX97" s="96"/>
      <c r="LFY97" s="96"/>
      <c r="LFZ97" s="96"/>
      <c r="LGA97" s="96"/>
      <c r="LGB97" s="96"/>
      <c r="LGC97" s="96"/>
      <c r="LGD97" s="96"/>
      <c r="LGE97" s="96"/>
      <c r="LGF97" s="96"/>
      <c r="LGG97" s="96"/>
      <c r="LGH97" s="96"/>
      <c r="LGI97" s="96"/>
      <c r="LGJ97" s="96"/>
      <c r="LGK97" s="96"/>
      <c r="LGL97" s="96"/>
      <c r="LGM97" s="96"/>
      <c r="LGN97" s="96"/>
      <c r="LGO97" s="96"/>
      <c r="LGP97" s="96"/>
      <c r="LGQ97" s="96"/>
      <c r="LGR97" s="96"/>
      <c r="LGS97" s="96"/>
      <c r="LGT97" s="96"/>
      <c r="LGU97" s="96"/>
      <c r="LGV97" s="96"/>
      <c r="LGW97" s="96"/>
      <c r="LGX97" s="96"/>
      <c r="LGY97" s="96"/>
      <c r="LGZ97" s="96"/>
      <c r="LHA97" s="96"/>
      <c r="LHB97" s="96"/>
      <c r="LHC97" s="96"/>
      <c r="LHD97" s="96"/>
      <c r="LHE97" s="96"/>
      <c r="LHF97" s="96"/>
      <c r="LHG97" s="96"/>
      <c r="LHH97" s="96"/>
      <c r="LHI97" s="96"/>
      <c r="LHJ97" s="96"/>
      <c r="LHK97" s="96"/>
      <c r="LHL97" s="96"/>
      <c r="LHM97" s="96"/>
      <c r="LHN97" s="96"/>
      <c r="LHO97" s="96"/>
      <c r="LHP97" s="96"/>
      <c r="LHQ97" s="96"/>
      <c r="LHR97" s="96"/>
      <c r="LHS97" s="96"/>
      <c r="LHT97" s="96"/>
      <c r="LHU97" s="96"/>
      <c r="LHV97" s="96"/>
      <c r="LHW97" s="96"/>
      <c r="LHX97" s="96"/>
      <c r="LHY97" s="96"/>
      <c r="LHZ97" s="96"/>
      <c r="LIA97" s="96"/>
      <c r="LIB97" s="96"/>
      <c r="LIC97" s="96"/>
      <c r="LID97" s="96"/>
      <c r="LIE97" s="96"/>
      <c r="LIF97" s="96"/>
      <c r="LIG97" s="96"/>
      <c r="LIH97" s="96"/>
      <c r="LII97" s="96"/>
      <c r="LIJ97" s="96"/>
      <c r="LIK97" s="96"/>
      <c r="LIL97" s="96"/>
      <c r="LIM97" s="96"/>
      <c r="LIN97" s="96"/>
      <c r="LIO97" s="96"/>
      <c r="LIP97" s="96"/>
      <c r="LIQ97" s="96"/>
      <c r="LIR97" s="96"/>
      <c r="LIS97" s="96"/>
      <c r="LIT97" s="96"/>
      <c r="LIU97" s="96"/>
      <c r="LIV97" s="96"/>
      <c r="LIW97" s="96"/>
      <c r="LIX97" s="96"/>
      <c r="LIY97" s="96"/>
      <c r="LIZ97" s="96"/>
      <c r="LJA97" s="96"/>
      <c r="LJB97" s="96"/>
      <c r="LJC97" s="96"/>
      <c r="LJD97" s="96"/>
      <c r="LJE97" s="96"/>
      <c r="LJF97" s="96"/>
      <c r="LJG97" s="96"/>
      <c r="LJH97" s="96"/>
      <c r="LJI97" s="96"/>
      <c r="LJJ97" s="96"/>
      <c r="LJK97" s="96"/>
      <c r="LJL97" s="96"/>
      <c r="LJM97" s="96"/>
      <c r="LJN97" s="96"/>
      <c r="LJO97" s="96"/>
      <c r="LJP97" s="96"/>
      <c r="LJQ97" s="96"/>
      <c r="LJR97" s="96"/>
      <c r="LJS97" s="96"/>
      <c r="LJT97" s="96"/>
      <c r="LJU97" s="96"/>
      <c r="LJV97" s="96"/>
      <c r="LJW97" s="96"/>
      <c r="LJX97" s="96"/>
      <c r="LJY97" s="96"/>
      <c r="LJZ97" s="96"/>
      <c r="LKA97" s="96"/>
      <c r="LKB97" s="96"/>
      <c r="LKC97" s="96"/>
      <c r="LKD97" s="96"/>
      <c r="LKE97" s="96"/>
      <c r="LKF97" s="96"/>
      <c r="LKG97" s="96"/>
      <c r="LKH97" s="96"/>
      <c r="LKI97" s="96"/>
      <c r="LKJ97" s="96"/>
      <c r="LKK97" s="96"/>
      <c r="LKL97" s="96"/>
      <c r="LKM97" s="96"/>
      <c r="LKN97" s="96"/>
      <c r="LKO97" s="96"/>
      <c r="LKP97" s="96"/>
      <c r="LKQ97" s="96"/>
      <c r="LKR97" s="96"/>
      <c r="LKS97" s="96"/>
      <c r="LKT97" s="96"/>
      <c r="LKU97" s="96"/>
      <c r="LKV97" s="96"/>
      <c r="LKW97" s="96"/>
      <c r="LKX97" s="96"/>
      <c r="LKY97" s="96"/>
      <c r="LKZ97" s="96"/>
      <c r="LLA97" s="96"/>
      <c r="LLB97" s="96"/>
      <c r="LLC97" s="96"/>
      <c r="LLD97" s="96"/>
      <c r="LLE97" s="96"/>
      <c r="LLF97" s="96"/>
      <c r="LLG97" s="96"/>
      <c r="LLH97" s="96"/>
      <c r="LLI97" s="96"/>
      <c r="LLJ97" s="96"/>
      <c r="LLK97" s="96"/>
      <c r="LLL97" s="96"/>
      <c r="LLM97" s="96"/>
      <c r="LLN97" s="96"/>
      <c r="LLO97" s="96"/>
      <c r="LLP97" s="96"/>
      <c r="LLQ97" s="96"/>
      <c r="LLR97" s="96"/>
      <c r="LLS97" s="96"/>
      <c r="LLT97" s="96"/>
      <c r="LLU97" s="96"/>
      <c r="LLV97" s="96"/>
      <c r="LLW97" s="96"/>
      <c r="LLX97" s="96"/>
      <c r="LLY97" s="96"/>
      <c r="LLZ97" s="96"/>
      <c r="LMA97" s="96"/>
      <c r="LMB97" s="96"/>
      <c r="LMC97" s="96"/>
      <c r="LMD97" s="96"/>
      <c r="LME97" s="96"/>
      <c r="LMF97" s="96"/>
      <c r="LMG97" s="96"/>
      <c r="LMH97" s="96"/>
      <c r="LMI97" s="96"/>
      <c r="LMJ97" s="96"/>
      <c r="LMK97" s="96"/>
      <c r="LML97" s="96"/>
      <c r="LMM97" s="96"/>
      <c r="LMN97" s="96"/>
      <c r="LMO97" s="96"/>
      <c r="LMP97" s="96"/>
      <c r="LMQ97" s="96"/>
      <c r="LMR97" s="96"/>
      <c r="LMS97" s="96"/>
      <c r="LMT97" s="96"/>
      <c r="LMU97" s="96"/>
      <c r="LMV97" s="96"/>
      <c r="LMW97" s="96"/>
      <c r="LMX97" s="96"/>
      <c r="LMY97" s="96"/>
      <c r="LMZ97" s="96"/>
      <c r="LNA97" s="96"/>
      <c r="LNB97" s="96"/>
      <c r="LNC97" s="96"/>
      <c r="LND97" s="96"/>
      <c r="LNE97" s="96"/>
      <c r="LNF97" s="96"/>
      <c r="LNG97" s="96"/>
      <c r="LNH97" s="96"/>
      <c r="LNI97" s="96"/>
      <c r="LNJ97" s="96"/>
      <c r="LNK97" s="96"/>
      <c r="LNL97" s="96"/>
      <c r="LNM97" s="96"/>
      <c r="LNN97" s="96"/>
      <c r="LNO97" s="96"/>
      <c r="LNP97" s="96"/>
      <c r="LNQ97" s="96"/>
      <c r="LNR97" s="96"/>
      <c r="LNS97" s="96"/>
      <c r="LNT97" s="96"/>
      <c r="LNU97" s="96"/>
      <c r="LNV97" s="96"/>
      <c r="LNW97" s="96"/>
      <c r="LNX97" s="96"/>
      <c r="LNY97" s="96"/>
      <c r="LNZ97" s="96"/>
      <c r="LOA97" s="96"/>
      <c r="LOB97" s="96"/>
      <c r="LOC97" s="96"/>
      <c r="LOD97" s="96"/>
      <c r="LOE97" s="96"/>
      <c r="LOF97" s="96"/>
      <c r="LOG97" s="96"/>
      <c r="LOH97" s="96"/>
      <c r="LOI97" s="96"/>
      <c r="LOJ97" s="96"/>
      <c r="LOK97" s="96"/>
      <c r="LOL97" s="96"/>
      <c r="LOM97" s="96"/>
      <c r="LON97" s="96"/>
      <c r="LOO97" s="96"/>
      <c r="LOP97" s="96"/>
      <c r="LOQ97" s="96"/>
      <c r="LOR97" s="96"/>
      <c r="LOS97" s="96"/>
      <c r="LOT97" s="96"/>
      <c r="LOU97" s="96"/>
      <c r="LOV97" s="96"/>
      <c r="LOW97" s="96"/>
      <c r="LOX97" s="96"/>
      <c r="LOY97" s="96"/>
      <c r="LOZ97" s="96"/>
      <c r="LPA97" s="96"/>
      <c r="LPB97" s="96"/>
      <c r="LPC97" s="96"/>
      <c r="LPD97" s="96"/>
      <c r="LPE97" s="96"/>
      <c r="LPF97" s="96"/>
      <c r="LPG97" s="96"/>
      <c r="LPH97" s="96"/>
      <c r="LPI97" s="96"/>
      <c r="LPJ97" s="96"/>
      <c r="LPK97" s="96"/>
      <c r="LPL97" s="96"/>
      <c r="LPM97" s="96"/>
      <c r="LPN97" s="96"/>
      <c r="LPO97" s="96"/>
      <c r="LPP97" s="96"/>
      <c r="LPQ97" s="96"/>
      <c r="LPR97" s="96"/>
      <c r="LPS97" s="96"/>
      <c r="LPT97" s="96"/>
      <c r="LPU97" s="96"/>
      <c r="LPV97" s="96"/>
      <c r="LPW97" s="96"/>
      <c r="LPX97" s="96"/>
      <c r="LPY97" s="96"/>
      <c r="LPZ97" s="96"/>
      <c r="LQA97" s="96"/>
      <c r="LQB97" s="96"/>
      <c r="LQC97" s="96"/>
      <c r="LQD97" s="96"/>
      <c r="LQE97" s="96"/>
      <c r="LQF97" s="96"/>
      <c r="LQG97" s="96"/>
      <c r="LQH97" s="96"/>
      <c r="LQI97" s="96"/>
      <c r="LQJ97" s="96"/>
      <c r="LQK97" s="96"/>
      <c r="LQL97" s="96"/>
      <c r="LQM97" s="96"/>
      <c r="LQN97" s="96"/>
      <c r="LQO97" s="96"/>
      <c r="LQP97" s="96"/>
      <c r="LQQ97" s="96"/>
      <c r="LQR97" s="96"/>
      <c r="LQS97" s="96"/>
      <c r="LQT97" s="96"/>
      <c r="LQU97" s="96"/>
      <c r="LQV97" s="96"/>
      <c r="LQW97" s="96"/>
      <c r="LQX97" s="96"/>
      <c r="LQY97" s="96"/>
      <c r="LQZ97" s="96"/>
      <c r="LRA97" s="96"/>
      <c r="LRB97" s="96"/>
      <c r="LRC97" s="96"/>
      <c r="LRD97" s="96"/>
      <c r="LRE97" s="96"/>
      <c r="LRF97" s="96"/>
      <c r="LRG97" s="96"/>
      <c r="LRH97" s="96"/>
      <c r="LRI97" s="96"/>
      <c r="LRJ97" s="96"/>
      <c r="LRK97" s="96"/>
      <c r="LRL97" s="96"/>
      <c r="LRM97" s="96"/>
      <c r="LRN97" s="96"/>
      <c r="LRO97" s="96"/>
      <c r="LRP97" s="96"/>
      <c r="LRQ97" s="96"/>
      <c r="LRR97" s="96"/>
      <c r="LRS97" s="96"/>
      <c r="LRT97" s="96"/>
      <c r="LRU97" s="96"/>
      <c r="LRV97" s="96"/>
      <c r="LRW97" s="96"/>
      <c r="LRX97" s="96"/>
      <c r="LRY97" s="96"/>
      <c r="LRZ97" s="96"/>
      <c r="LSA97" s="96"/>
      <c r="LSB97" s="96"/>
      <c r="LSC97" s="96"/>
      <c r="LSD97" s="96"/>
      <c r="LSE97" s="96"/>
      <c r="LSF97" s="96"/>
      <c r="LSG97" s="96"/>
      <c r="LSH97" s="96"/>
      <c r="LSI97" s="96"/>
      <c r="LSJ97" s="96"/>
      <c r="LSK97" s="96"/>
      <c r="LSL97" s="96"/>
      <c r="LSM97" s="96"/>
      <c r="LSN97" s="96"/>
      <c r="LSO97" s="96"/>
      <c r="LSP97" s="96"/>
      <c r="LSQ97" s="96"/>
      <c r="LSR97" s="96"/>
      <c r="LSS97" s="96"/>
      <c r="LST97" s="96"/>
      <c r="LSU97" s="96"/>
      <c r="LSV97" s="96"/>
      <c r="LSW97" s="96"/>
      <c r="LSX97" s="96"/>
      <c r="LSY97" s="96"/>
      <c r="LSZ97" s="96"/>
      <c r="LTA97" s="96"/>
      <c r="LTB97" s="96"/>
      <c r="LTC97" s="96"/>
      <c r="LTD97" s="96"/>
      <c r="LTE97" s="96"/>
      <c r="LTF97" s="96"/>
      <c r="LTG97" s="96"/>
      <c r="LTH97" s="96"/>
      <c r="LTI97" s="96"/>
      <c r="LTJ97" s="96"/>
      <c r="LTK97" s="96"/>
      <c r="LTL97" s="96"/>
      <c r="LTM97" s="96"/>
      <c r="LTN97" s="96"/>
      <c r="LTO97" s="96"/>
      <c r="LTP97" s="96"/>
      <c r="LTQ97" s="96"/>
      <c r="LTR97" s="96"/>
      <c r="LTS97" s="96"/>
      <c r="LTT97" s="96"/>
      <c r="LTU97" s="96"/>
      <c r="LTV97" s="96"/>
      <c r="LTW97" s="96"/>
      <c r="LTX97" s="96"/>
      <c r="LTY97" s="96"/>
      <c r="LTZ97" s="96"/>
      <c r="LUA97" s="96"/>
      <c r="LUB97" s="96"/>
      <c r="LUC97" s="96"/>
      <c r="LUD97" s="96"/>
      <c r="LUE97" s="96"/>
      <c r="LUF97" s="96"/>
      <c r="LUG97" s="96"/>
      <c r="LUH97" s="96"/>
      <c r="LUI97" s="96"/>
      <c r="LUJ97" s="96"/>
      <c r="LUK97" s="96"/>
      <c r="LUL97" s="96"/>
      <c r="LUM97" s="96"/>
      <c r="LUN97" s="96"/>
      <c r="LUO97" s="96"/>
      <c r="LUP97" s="96"/>
      <c r="LUQ97" s="96"/>
      <c r="LUR97" s="96"/>
      <c r="LUS97" s="96"/>
      <c r="LUT97" s="96"/>
      <c r="LUU97" s="96"/>
      <c r="LUV97" s="96"/>
      <c r="LUW97" s="96"/>
      <c r="LUX97" s="96"/>
      <c r="LUY97" s="96"/>
      <c r="LUZ97" s="96"/>
      <c r="LVA97" s="96"/>
      <c r="LVB97" s="96"/>
      <c r="LVC97" s="96"/>
      <c r="LVD97" s="96"/>
      <c r="LVE97" s="96"/>
      <c r="LVF97" s="96"/>
      <c r="LVG97" s="96"/>
      <c r="LVH97" s="96"/>
      <c r="LVI97" s="96"/>
      <c r="LVJ97" s="96"/>
      <c r="LVK97" s="96"/>
      <c r="LVL97" s="96"/>
      <c r="LVM97" s="96"/>
      <c r="LVN97" s="96"/>
      <c r="LVO97" s="96"/>
      <c r="LVP97" s="96"/>
      <c r="LVQ97" s="96"/>
      <c r="LVR97" s="96"/>
      <c r="LVS97" s="96"/>
      <c r="LVT97" s="96"/>
      <c r="LVU97" s="96"/>
      <c r="LVV97" s="96"/>
      <c r="LVW97" s="96"/>
      <c r="LVX97" s="96"/>
      <c r="LVY97" s="96"/>
      <c r="LVZ97" s="96"/>
      <c r="LWA97" s="96"/>
      <c r="LWB97" s="96"/>
      <c r="LWC97" s="96"/>
      <c r="LWD97" s="96"/>
      <c r="LWE97" s="96"/>
      <c r="LWF97" s="96"/>
      <c r="LWG97" s="96"/>
      <c r="LWH97" s="96"/>
      <c r="LWI97" s="96"/>
      <c r="LWJ97" s="96"/>
      <c r="LWK97" s="96"/>
      <c r="LWL97" s="96"/>
      <c r="LWM97" s="96"/>
      <c r="LWN97" s="96"/>
      <c r="LWO97" s="96"/>
      <c r="LWP97" s="96"/>
      <c r="LWQ97" s="96"/>
      <c r="LWR97" s="96"/>
      <c r="LWS97" s="96"/>
      <c r="LWT97" s="96"/>
      <c r="LWU97" s="96"/>
      <c r="LWV97" s="96"/>
      <c r="LWW97" s="96"/>
      <c r="LWX97" s="96"/>
      <c r="LWY97" s="96"/>
      <c r="LWZ97" s="96"/>
      <c r="LXA97" s="96"/>
      <c r="LXB97" s="96"/>
      <c r="LXC97" s="96"/>
      <c r="LXD97" s="96"/>
      <c r="LXE97" s="96"/>
      <c r="LXF97" s="96"/>
      <c r="LXG97" s="96"/>
      <c r="LXH97" s="96"/>
      <c r="LXI97" s="96"/>
      <c r="LXJ97" s="96"/>
      <c r="LXK97" s="96"/>
      <c r="LXL97" s="96"/>
      <c r="LXM97" s="96"/>
      <c r="LXN97" s="96"/>
      <c r="LXO97" s="96"/>
      <c r="LXP97" s="96"/>
      <c r="LXQ97" s="96"/>
      <c r="LXR97" s="96"/>
      <c r="LXS97" s="96"/>
      <c r="LXT97" s="96"/>
      <c r="LXU97" s="96"/>
      <c r="LXV97" s="96"/>
      <c r="LXW97" s="96"/>
      <c r="LXX97" s="96"/>
      <c r="LXY97" s="96"/>
      <c r="LXZ97" s="96"/>
      <c r="LYA97" s="96"/>
      <c r="LYB97" s="96"/>
      <c r="LYC97" s="96"/>
      <c r="LYD97" s="96"/>
      <c r="LYE97" s="96"/>
      <c r="LYF97" s="96"/>
      <c r="LYG97" s="96"/>
      <c r="LYH97" s="96"/>
      <c r="LYI97" s="96"/>
      <c r="LYJ97" s="96"/>
      <c r="LYK97" s="96"/>
      <c r="LYL97" s="96"/>
      <c r="LYM97" s="96"/>
      <c r="LYN97" s="96"/>
      <c r="LYO97" s="96"/>
      <c r="LYP97" s="96"/>
      <c r="LYQ97" s="96"/>
      <c r="LYR97" s="96"/>
      <c r="LYS97" s="96"/>
      <c r="LYT97" s="96"/>
      <c r="LYU97" s="96"/>
      <c r="LYV97" s="96"/>
      <c r="LYW97" s="96"/>
      <c r="LYX97" s="96"/>
      <c r="LYY97" s="96"/>
      <c r="LYZ97" s="96"/>
      <c r="LZA97" s="96"/>
      <c r="LZB97" s="96"/>
      <c r="LZC97" s="96"/>
      <c r="LZD97" s="96"/>
      <c r="LZE97" s="96"/>
      <c r="LZF97" s="96"/>
      <c r="LZG97" s="96"/>
      <c r="LZH97" s="96"/>
      <c r="LZI97" s="96"/>
      <c r="LZJ97" s="96"/>
      <c r="LZK97" s="96"/>
      <c r="LZL97" s="96"/>
      <c r="LZM97" s="96"/>
      <c r="LZN97" s="96"/>
      <c r="LZO97" s="96"/>
      <c r="LZP97" s="96"/>
      <c r="LZQ97" s="96"/>
      <c r="LZR97" s="96"/>
      <c r="LZS97" s="96"/>
      <c r="LZT97" s="96"/>
      <c r="LZU97" s="96"/>
      <c r="LZV97" s="96"/>
      <c r="LZW97" s="96"/>
      <c r="LZX97" s="96"/>
      <c r="LZY97" s="96"/>
      <c r="LZZ97" s="96"/>
      <c r="MAA97" s="96"/>
      <c r="MAB97" s="96"/>
      <c r="MAC97" s="96"/>
      <c r="MAD97" s="96"/>
      <c r="MAE97" s="96"/>
      <c r="MAF97" s="96"/>
      <c r="MAG97" s="96"/>
      <c r="MAH97" s="96"/>
      <c r="MAI97" s="96"/>
      <c r="MAJ97" s="96"/>
      <c r="MAK97" s="96"/>
      <c r="MAL97" s="96"/>
      <c r="MAM97" s="96"/>
      <c r="MAN97" s="96"/>
      <c r="MAO97" s="96"/>
      <c r="MAP97" s="96"/>
      <c r="MAQ97" s="96"/>
      <c r="MAR97" s="96"/>
      <c r="MAS97" s="96"/>
      <c r="MAT97" s="96"/>
      <c r="MAU97" s="96"/>
      <c r="MAV97" s="96"/>
      <c r="MAW97" s="96"/>
      <c r="MAX97" s="96"/>
      <c r="MAY97" s="96"/>
      <c r="MAZ97" s="96"/>
      <c r="MBA97" s="96"/>
      <c r="MBB97" s="96"/>
      <c r="MBC97" s="96"/>
      <c r="MBD97" s="96"/>
      <c r="MBE97" s="96"/>
      <c r="MBF97" s="96"/>
      <c r="MBG97" s="96"/>
      <c r="MBH97" s="96"/>
      <c r="MBI97" s="96"/>
      <c r="MBJ97" s="96"/>
      <c r="MBK97" s="96"/>
      <c r="MBL97" s="96"/>
      <c r="MBM97" s="96"/>
      <c r="MBN97" s="96"/>
      <c r="MBO97" s="96"/>
      <c r="MBP97" s="96"/>
      <c r="MBQ97" s="96"/>
      <c r="MBR97" s="96"/>
      <c r="MBS97" s="96"/>
      <c r="MBT97" s="96"/>
      <c r="MBU97" s="96"/>
      <c r="MBV97" s="96"/>
      <c r="MBW97" s="96"/>
      <c r="MBX97" s="96"/>
      <c r="MBY97" s="96"/>
      <c r="MBZ97" s="96"/>
      <c r="MCA97" s="96"/>
      <c r="MCB97" s="96"/>
      <c r="MCC97" s="96"/>
      <c r="MCD97" s="96"/>
      <c r="MCE97" s="96"/>
      <c r="MCF97" s="96"/>
      <c r="MCG97" s="96"/>
      <c r="MCH97" s="96"/>
      <c r="MCI97" s="96"/>
      <c r="MCJ97" s="96"/>
      <c r="MCK97" s="96"/>
      <c r="MCL97" s="96"/>
      <c r="MCM97" s="96"/>
      <c r="MCN97" s="96"/>
      <c r="MCO97" s="96"/>
      <c r="MCP97" s="96"/>
      <c r="MCQ97" s="96"/>
      <c r="MCR97" s="96"/>
      <c r="MCS97" s="96"/>
      <c r="MCT97" s="96"/>
      <c r="MCU97" s="96"/>
      <c r="MCV97" s="96"/>
      <c r="MCW97" s="96"/>
      <c r="MCX97" s="96"/>
      <c r="MCY97" s="96"/>
      <c r="MCZ97" s="96"/>
      <c r="MDA97" s="96"/>
      <c r="MDB97" s="96"/>
      <c r="MDC97" s="96"/>
      <c r="MDD97" s="96"/>
      <c r="MDE97" s="96"/>
      <c r="MDF97" s="96"/>
      <c r="MDG97" s="96"/>
      <c r="MDH97" s="96"/>
      <c r="MDI97" s="96"/>
      <c r="MDJ97" s="96"/>
      <c r="MDK97" s="96"/>
      <c r="MDL97" s="96"/>
      <c r="MDM97" s="96"/>
      <c r="MDN97" s="96"/>
      <c r="MDO97" s="96"/>
      <c r="MDP97" s="96"/>
      <c r="MDQ97" s="96"/>
      <c r="MDR97" s="96"/>
      <c r="MDS97" s="96"/>
      <c r="MDT97" s="96"/>
      <c r="MDU97" s="96"/>
      <c r="MDV97" s="96"/>
      <c r="MDW97" s="96"/>
      <c r="MDX97" s="96"/>
      <c r="MDY97" s="96"/>
      <c r="MDZ97" s="96"/>
      <c r="MEA97" s="96"/>
      <c r="MEB97" s="96"/>
      <c r="MEC97" s="96"/>
      <c r="MED97" s="96"/>
      <c r="MEE97" s="96"/>
      <c r="MEF97" s="96"/>
      <c r="MEG97" s="96"/>
      <c r="MEH97" s="96"/>
      <c r="MEI97" s="96"/>
      <c r="MEJ97" s="96"/>
      <c r="MEK97" s="96"/>
      <c r="MEL97" s="96"/>
      <c r="MEM97" s="96"/>
      <c r="MEN97" s="96"/>
      <c r="MEO97" s="96"/>
      <c r="MEP97" s="96"/>
      <c r="MEQ97" s="96"/>
      <c r="MER97" s="96"/>
      <c r="MES97" s="96"/>
      <c r="MET97" s="96"/>
      <c r="MEU97" s="96"/>
      <c r="MEV97" s="96"/>
      <c r="MEW97" s="96"/>
      <c r="MEX97" s="96"/>
      <c r="MEY97" s="96"/>
      <c r="MEZ97" s="96"/>
      <c r="MFA97" s="96"/>
      <c r="MFB97" s="96"/>
      <c r="MFC97" s="96"/>
      <c r="MFD97" s="96"/>
      <c r="MFE97" s="96"/>
      <c r="MFF97" s="96"/>
      <c r="MFG97" s="96"/>
      <c r="MFH97" s="96"/>
      <c r="MFI97" s="96"/>
      <c r="MFJ97" s="96"/>
      <c r="MFK97" s="96"/>
      <c r="MFL97" s="96"/>
      <c r="MFM97" s="96"/>
      <c r="MFN97" s="96"/>
      <c r="MFO97" s="96"/>
      <c r="MFP97" s="96"/>
      <c r="MFQ97" s="96"/>
      <c r="MFR97" s="96"/>
      <c r="MFS97" s="96"/>
      <c r="MFT97" s="96"/>
      <c r="MFU97" s="96"/>
      <c r="MFV97" s="96"/>
      <c r="MFW97" s="96"/>
      <c r="MFX97" s="96"/>
      <c r="MFY97" s="96"/>
      <c r="MFZ97" s="96"/>
      <c r="MGA97" s="96"/>
      <c r="MGB97" s="96"/>
      <c r="MGC97" s="96"/>
      <c r="MGD97" s="96"/>
      <c r="MGE97" s="96"/>
      <c r="MGF97" s="96"/>
      <c r="MGG97" s="96"/>
      <c r="MGH97" s="96"/>
      <c r="MGI97" s="96"/>
      <c r="MGJ97" s="96"/>
      <c r="MGK97" s="96"/>
      <c r="MGL97" s="96"/>
      <c r="MGM97" s="96"/>
      <c r="MGN97" s="96"/>
      <c r="MGO97" s="96"/>
      <c r="MGP97" s="96"/>
      <c r="MGQ97" s="96"/>
      <c r="MGR97" s="96"/>
      <c r="MGS97" s="96"/>
      <c r="MGT97" s="96"/>
      <c r="MGU97" s="96"/>
      <c r="MGV97" s="96"/>
      <c r="MGW97" s="96"/>
      <c r="MGX97" s="96"/>
      <c r="MGY97" s="96"/>
      <c r="MGZ97" s="96"/>
      <c r="MHA97" s="96"/>
      <c r="MHB97" s="96"/>
      <c r="MHC97" s="96"/>
      <c r="MHD97" s="96"/>
      <c r="MHE97" s="96"/>
      <c r="MHF97" s="96"/>
      <c r="MHG97" s="96"/>
      <c r="MHH97" s="96"/>
      <c r="MHI97" s="96"/>
      <c r="MHJ97" s="96"/>
      <c r="MHK97" s="96"/>
      <c r="MHL97" s="96"/>
      <c r="MHM97" s="96"/>
      <c r="MHN97" s="96"/>
      <c r="MHO97" s="96"/>
      <c r="MHP97" s="96"/>
      <c r="MHQ97" s="96"/>
      <c r="MHR97" s="96"/>
      <c r="MHS97" s="96"/>
      <c r="MHT97" s="96"/>
      <c r="MHU97" s="96"/>
      <c r="MHV97" s="96"/>
      <c r="MHW97" s="96"/>
      <c r="MHX97" s="96"/>
      <c r="MHY97" s="96"/>
      <c r="MHZ97" s="96"/>
      <c r="MIA97" s="96"/>
      <c r="MIB97" s="96"/>
      <c r="MIC97" s="96"/>
      <c r="MID97" s="96"/>
      <c r="MIE97" s="96"/>
      <c r="MIF97" s="96"/>
      <c r="MIG97" s="96"/>
      <c r="MIH97" s="96"/>
      <c r="MII97" s="96"/>
      <c r="MIJ97" s="96"/>
      <c r="MIK97" s="96"/>
      <c r="MIL97" s="96"/>
      <c r="MIM97" s="96"/>
      <c r="MIN97" s="96"/>
      <c r="MIO97" s="96"/>
      <c r="MIP97" s="96"/>
      <c r="MIQ97" s="96"/>
      <c r="MIR97" s="96"/>
      <c r="MIS97" s="96"/>
      <c r="MIT97" s="96"/>
      <c r="MIU97" s="96"/>
      <c r="MIV97" s="96"/>
      <c r="MIW97" s="96"/>
      <c r="MIX97" s="96"/>
      <c r="MIY97" s="96"/>
      <c r="MIZ97" s="96"/>
      <c r="MJA97" s="96"/>
      <c r="MJB97" s="96"/>
      <c r="MJC97" s="96"/>
      <c r="MJD97" s="96"/>
      <c r="MJE97" s="96"/>
      <c r="MJF97" s="96"/>
      <c r="MJG97" s="96"/>
      <c r="MJH97" s="96"/>
      <c r="MJI97" s="96"/>
      <c r="MJJ97" s="96"/>
      <c r="MJK97" s="96"/>
      <c r="MJL97" s="96"/>
      <c r="MJM97" s="96"/>
      <c r="MJN97" s="96"/>
      <c r="MJO97" s="96"/>
      <c r="MJP97" s="96"/>
      <c r="MJQ97" s="96"/>
      <c r="MJR97" s="96"/>
      <c r="MJS97" s="96"/>
      <c r="MJT97" s="96"/>
      <c r="MJU97" s="96"/>
      <c r="MJV97" s="96"/>
      <c r="MJW97" s="96"/>
      <c r="MJX97" s="96"/>
      <c r="MJY97" s="96"/>
      <c r="MJZ97" s="96"/>
      <c r="MKA97" s="96"/>
      <c r="MKB97" s="96"/>
      <c r="MKC97" s="96"/>
      <c r="MKD97" s="96"/>
      <c r="MKE97" s="96"/>
      <c r="MKF97" s="96"/>
      <c r="MKG97" s="96"/>
      <c r="MKH97" s="96"/>
      <c r="MKI97" s="96"/>
      <c r="MKJ97" s="96"/>
      <c r="MKK97" s="96"/>
      <c r="MKL97" s="96"/>
      <c r="MKM97" s="96"/>
      <c r="MKN97" s="96"/>
      <c r="MKO97" s="96"/>
      <c r="MKP97" s="96"/>
      <c r="MKQ97" s="96"/>
      <c r="MKR97" s="96"/>
      <c r="MKS97" s="96"/>
      <c r="MKT97" s="96"/>
      <c r="MKU97" s="96"/>
      <c r="MKV97" s="96"/>
      <c r="MKW97" s="96"/>
      <c r="MKX97" s="96"/>
      <c r="MKY97" s="96"/>
      <c r="MKZ97" s="96"/>
      <c r="MLA97" s="96"/>
      <c r="MLB97" s="96"/>
      <c r="MLC97" s="96"/>
      <c r="MLD97" s="96"/>
      <c r="MLE97" s="96"/>
      <c r="MLF97" s="96"/>
      <c r="MLG97" s="96"/>
      <c r="MLH97" s="96"/>
      <c r="MLI97" s="96"/>
      <c r="MLJ97" s="96"/>
      <c r="MLK97" s="96"/>
      <c r="MLL97" s="96"/>
      <c r="MLM97" s="96"/>
      <c r="MLN97" s="96"/>
      <c r="MLO97" s="96"/>
      <c r="MLP97" s="96"/>
      <c r="MLQ97" s="96"/>
      <c r="MLR97" s="96"/>
      <c r="MLS97" s="96"/>
      <c r="MLT97" s="96"/>
      <c r="MLU97" s="96"/>
      <c r="MLV97" s="96"/>
      <c r="MLW97" s="96"/>
      <c r="MLX97" s="96"/>
      <c r="MLY97" s="96"/>
      <c r="MLZ97" s="96"/>
      <c r="MMA97" s="96"/>
      <c r="MMB97" s="96"/>
      <c r="MMC97" s="96"/>
      <c r="MMD97" s="96"/>
      <c r="MME97" s="96"/>
      <c r="MMF97" s="96"/>
      <c r="MMG97" s="96"/>
      <c r="MMH97" s="96"/>
      <c r="MMI97" s="96"/>
      <c r="MMJ97" s="96"/>
      <c r="MMK97" s="96"/>
      <c r="MML97" s="96"/>
      <c r="MMM97" s="96"/>
      <c r="MMN97" s="96"/>
      <c r="MMO97" s="96"/>
      <c r="MMP97" s="96"/>
      <c r="MMQ97" s="96"/>
      <c r="MMR97" s="96"/>
      <c r="MMS97" s="96"/>
      <c r="MMT97" s="96"/>
      <c r="MMU97" s="96"/>
      <c r="MMV97" s="96"/>
      <c r="MMW97" s="96"/>
      <c r="MMX97" s="96"/>
      <c r="MMY97" s="96"/>
      <c r="MMZ97" s="96"/>
      <c r="MNA97" s="96"/>
      <c r="MNB97" s="96"/>
      <c r="MNC97" s="96"/>
      <c r="MND97" s="96"/>
      <c r="MNE97" s="96"/>
      <c r="MNF97" s="96"/>
      <c r="MNG97" s="96"/>
      <c r="MNH97" s="96"/>
      <c r="MNI97" s="96"/>
      <c r="MNJ97" s="96"/>
      <c r="MNK97" s="96"/>
      <c r="MNL97" s="96"/>
      <c r="MNM97" s="96"/>
      <c r="MNN97" s="96"/>
      <c r="MNO97" s="96"/>
      <c r="MNP97" s="96"/>
      <c r="MNQ97" s="96"/>
      <c r="MNR97" s="96"/>
      <c r="MNS97" s="96"/>
      <c r="MNT97" s="96"/>
      <c r="MNU97" s="96"/>
      <c r="MNV97" s="96"/>
      <c r="MNW97" s="96"/>
      <c r="MNX97" s="96"/>
      <c r="MNY97" s="96"/>
      <c r="MNZ97" s="96"/>
      <c r="MOA97" s="96"/>
      <c r="MOB97" s="96"/>
      <c r="MOC97" s="96"/>
      <c r="MOD97" s="96"/>
      <c r="MOE97" s="96"/>
      <c r="MOF97" s="96"/>
      <c r="MOG97" s="96"/>
      <c r="MOH97" s="96"/>
      <c r="MOI97" s="96"/>
      <c r="MOJ97" s="96"/>
      <c r="MOK97" s="96"/>
      <c r="MOL97" s="96"/>
      <c r="MOM97" s="96"/>
      <c r="MON97" s="96"/>
      <c r="MOO97" s="96"/>
      <c r="MOP97" s="96"/>
      <c r="MOQ97" s="96"/>
      <c r="MOR97" s="96"/>
      <c r="MOS97" s="96"/>
      <c r="MOT97" s="96"/>
      <c r="MOU97" s="96"/>
      <c r="MOV97" s="96"/>
      <c r="MOW97" s="96"/>
      <c r="MOX97" s="96"/>
      <c r="MOY97" s="96"/>
      <c r="MOZ97" s="96"/>
      <c r="MPA97" s="96"/>
      <c r="MPB97" s="96"/>
      <c r="MPC97" s="96"/>
      <c r="MPD97" s="96"/>
      <c r="MPE97" s="96"/>
      <c r="MPF97" s="96"/>
      <c r="MPG97" s="96"/>
      <c r="MPH97" s="96"/>
      <c r="MPI97" s="96"/>
      <c r="MPJ97" s="96"/>
      <c r="MPK97" s="96"/>
      <c r="MPL97" s="96"/>
      <c r="MPM97" s="96"/>
      <c r="MPN97" s="96"/>
      <c r="MPO97" s="96"/>
      <c r="MPP97" s="96"/>
      <c r="MPQ97" s="96"/>
      <c r="MPR97" s="96"/>
      <c r="MPS97" s="96"/>
      <c r="MPT97" s="96"/>
      <c r="MPU97" s="96"/>
      <c r="MPV97" s="96"/>
      <c r="MPW97" s="96"/>
      <c r="MPX97" s="96"/>
      <c r="MPY97" s="96"/>
      <c r="MPZ97" s="96"/>
      <c r="MQA97" s="96"/>
      <c r="MQB97" s="96"/>
      <c r="MQC97" s="96"/>
      <c r="MQD97" s="96"/>
      <c r="MQE97" s="96"/>
      <c r="MQF97" s="96"/>
      <c r="MQG97" s="96"/>
      <c r="MQH97" s="96"/>
      <c r="MQI97" s="96"/>
      <c r="MQJ97" s="96"/>
      <c r="MQK97" s="96"/>
      <c r="MQL97" s="96"/>
      <c r="MQM97" s="96"/>
      <c r="MQN97" s="96"/>
      <c r="MQO97" s="96"/>
      <c r="MQP97" s="96"/>
      <c r="MQQ97" s="96"/>
      <c r="MQR97" s="96"/>
      <c r="MQS97" s="96"/>
      <c r="MQT97" s="96"/>
      <c r="MQU97" s="96"/>
      <c r="MQV97" s="96"/>
      <c r="MQW97" s="96"/>
      <c r="MQX97" s="96"/>
      <c r="MQY97" s="96"/>
      <c r="MQZ97" s="96"/>
      <c r="MRA97" s="96"/>
      <c r="MRB97" s="96"/>
      <c r="MRC97" s="96"/>
      <c r="MRD97" s="96"/>
      <c r="MRE97" s="96"/>
      <c r="MRF97" s="96"/>
      <c r="MRG97" s="96"/>
      <c r="MRH97" s="96"/>
      <c r="MRI97" s="96"/>
      <c r="MRJ97" s="96"/>
      <c r="MRK97" s="96"/>
      <c r="MRL97" s="96"/>
      <c r="MRM97" s="96"/>
      <c r="MRN97" s="96"/>
      <c r="MRO97" s="96"/>
      <c r="MRP97" s="96"/>
      <c r="MRQ97" s="96"/>
      <c r="MRR97" s="96"/>
      <c r="MRS97" s="96"/>
      <c r="MRT97" s="96"/>
      <c r="MRU97" s="96"/>
      <c r="MRV97" s="96"/>
      <c r="MRW97" s="96"/>
      <c r="MRX97" s="96"/>
      <c r="MRY97" s="96"/>
      <c r="MRZ97" s="96"/>
      <c r="MSA97" s="96"/>
      <c r="MSB97" s="96"/>
      <c r="MSC97" s="96"/>
      <c r="MSD97" s="96"/>
      <c r="MSE97" s="96"/>
      <c r="MSF97" s="96"/>
      <c r="MSG97" s="96"/>
      <c r="MSH97" s="96"/>
      <c r="MSI97" s="96"/>
      <c r="MSJ97" s="96"/>
      <c r="MSK97" s="96"/>
      <c r="MSL97" s="96"/>
      <c r="MSM97" s="96"/>
      <c r="MSN97" s="96"/>
      <c r="MSO97" s="96"/>
      <c r="MSP97" s="96"/>
      <c r="MSQ97" s="96"/>
      <c r="MSR97" s="96"/>
      <c r="MSS97" s="96"/>
      <c r="MST97" s="96"/>
      <c r="MSU97" s="96"/>
      <c r="MSV97" s="96"/>
      <c r="MSW97" s="96"/>
      <c r="MSX97" s="96"/>
      <c r="MSY97" s="96"/>
      <c r="MSZ97" s="96"/>
      <c r="MTA97" s="96"/>
      <c r="MTB97" s="96"/>
      <c r="MTC97" s="96"/>
      <c r="MTD97" s="96"/>
      <c r="MTE97" s="96"/>
      <c r="MTF97" s="96"/>
      <c r="MTG97" s="96"/>
      <c r="MTH97" s="96"/>
      <c r="MTI97" s="96"/>
      <c r="MTJ97" s="96"/>
      <c r="MTK97" s="96"/>
      <c r="MTL97" s="96"/>
      <c r="MTM97" s="96"/>
      <c r="MTN97" s="96"/>
      <c r="MTO97" s="96"/>
      <c r="MTP97" s="96"/>
      <c r="MTQ97" s="96"/>
      <c r="MTR97" s="96"/>
      <c r="MTS97" s="96"/>
      <c r="MTT97" s="96"/>
      <c r="MTU97" s="96"/>
      <c r="MTV97" s="96"/>
      <c r="MTW97" s="96"/>
      <c r="MTX97" s="96"/>
      <c r="MTY97" s="96"/>
      <c r="MTZ97" s="96"/>
      <c r="MUA97" s="96"/>
      <c r="MUB97" s="96"/>
      <c r="MUC97" s="96"/>
      <c r="MUD97" s="96"/>
      <c r="MUE97" s="96"/>
      <c r="MUF97" s="96"/>
      <c r="MUG97" s="96"/>
      <c r="MUH97" s="96"/>
      <c r="MUI97" s="96"/>
      <c r="MUJ97" s="96"/>
      <c r="MUK97" s="96"/>
      <c r="MUL97" s="96"/>
      <c r="MUM97" s="96"/>
      <c r="MUN97" s="96"/>
      <c r="MUO97" s="96"/>
      <c r="MUP97" s="96"/>
      <c r="MUQ97" s="96"/>
      <c r="MUR97" s="96"/>
      <c r="MUS97" s="96"/>
      <c r="MUT97" s="96"/>
      <c r="MUU97" s="96"/>
      <c r="MUV97" s="96"/>
      <c r="MUW97" s="96"/>
      <c r="MUX97" s="96"/>
      <c r="MUY97" s="96"/>
      <c r="MUZ97" s="96"/>
      <c r="MVA97" s="96"/>
      <c r="MVB97" s="96"/>
      <c r="MVC97" s="96"/>
      <c r="MVD97" s="96"/>
      <c r="MVE97" s="96"/>
      <c r="MVF97" s="96"/>
      <c r="MVG97" s="96"/>
      <c r="MVH97" s="96"/>
      <c r="MVI97" s="96"/>
      <c r="MVJ97" s="96"/>
      <c r="MVK97" s="96"/>
      <c r="MVL97" s="96"/>
      <c r="MVM97" s="96"/>
      <c r="MVN97" s="96"/>
      <c r="MVO97" s="96"/>
      <c r="MVP97" s="96"/>
      <c r="MVQ97" s="96"/>
      <c r="MVR97" s="96"/>
      <c r="MVS97" s="96"/>
      <c r="MVT97" s="96"/>
      <c r="MVU97" s="96"/>
      <c r="MVV97" s="96"/>
      <c r="MVW97" s="96"/>
      <c r="MVX97" s="96"/>
      <c r="MVY97" s="96"/>
      <c r="MVZ97" s="96"/>
      <c r="MWA97" s="96"/>
      <c r="MWB97" s="96"/>
      <c r="MWC97" s="96"/>
      <c r="MWD97" s="96"/>
      <c r="MWE97" s="96"/>
      <c r="MWF97" s="96"/>
      <c r="MWG97" s="96"/>
      <c r="MWH97" s="96"/>
      <c r="MWI97" s="96"/>
      <c r="MWJ97" s="96"/>
      <c r="MWK97" s="96"/>
      <c r="MWL97" s="96"/>
      <c r="MWM97" s="96"/>
      <c r="MWN97" s="96"/>
      <c r="MWO97" s="96"/>
      <c r="MWP97" s="96"/>
      <c r="MWQ97" s="96"/>
      <c r="MWR97" s="96"/>
      <c r="MWS97" s="96"/>
      <c r="MWT97" s="96"/>
      <c r="MWU97" s="96"/>
      <c r="MWV97" s="96"/>
      <c r="MWW97" s="96"/>
      <c r="MWX97" s="96"/>
      <c r="MWY97" s="96"/>
      <c r="MWZ97" s="96"/>
      <c r="MXA97" s="96"/>
      <c r="MXB97" s="96"/>
      <c r="MXC97" s="96"/>
      <c r="MXD97" s="96"/>
      <c r="MXE97" s="96"/>
      <c r="MXF97" s="96"/>
      <c r="MXG97" s="96"/>
      <c r="MXH97" s="96"/>
      <c r="MXI97" s="96"/>
      <c r="MXJ97" s="96"/>
      <c r="MXK97" s="96"/>
      <c r="MXL97" s="96"/>
      <c r="MXM97" s="96"/>
      <c r="MXN97" s="96"/>
      <c r="MXO97" s="96"/>
      <c r="MXP97" s="96"/>
      <c r="MXQ97" s="96"/>
      <c r="MXR97" s="96"/>
      <c r="MXS97" s="96"/>
      <c r="MXT97" s="96"/>
      <c r="MXU97" s="96"/>
      <c r="MXV97" s="96"/>
      <c r="MXW97" s="96"/>
      <c r="MXX97" s="96"/>
      <c r="MXY97" s="96"/>
      <c r="MXZ97" s="96"/>
      <c r="MYA97" s="96"/>
      <c r="MYB97" s="96"/>
      <c r="MYC97" s="96"/>
      <c r="MYD97" s="96"/>
      <c r="MYE97" s="96"/>
      <c r="MYF97" s="96"/>
      <c r="MYG97" s="96"/>
      <c r="MYH97" s="96"/>
      <c r="MYI97" s="96"/>
      <c r="MYJ97" s="96"/>
      <c r="MYK97" s="96"/>
      <c r="MYL97" s="96"/>
      <c r="MYM97" s="96"/>
      <c r="MYN97" s="96"/>
      <c r="MYO97" s="96"/>
      <c r="MYP97" s="96"/>
      <c r="MYQ97" s="96"/>
      <c r="MYR97" s="96"/>
      <c r="MYS97" s="96"/>
      <c r="MYT97" s="96"/>
      <c r="MYU97" s="96"/>
      <c r="MYV97" s="96"/>
      <c r="MYW97" s="96"/>
      <c r="MYX97" s="96"/>
      <c r="MYY97" s="96"/>
      <c r="MYZ97" s="96"/>
      <c r="MZA97" s="96"/>
      <c r="MZB97" s="96"/>
      <c r="MZC97" s="96"/>
      <c r="MZD97" s="96"/>
      <c r="MZE97" s="96"/>
      <c r="MZF97" s="96"/>
      <c r="MZG97" s="96"/>
      <c r="MZH97" s="96"/>
      <c r="MZI97" s="96"/>
      <c r="MZJ97" s="96"/>
      <c r="MZK97" s="96"/>
      <c r="MZL97" s="96"/>
      <c r="MZM97" s="96"/>
      <c r="MZN97" s="96"/>
      <c r="MZO97" s="96"/>
      <c r="MZP97" s="96"/>
      <c r="MZQ97" s="96"/>
      <c r="MZR97" s="96"/>
      <c r="MZS97" s="96"/>
      <c r="MZT97" s="96"/>
      <c r="MZU97" s="96"/>
      <c r="MZV97" s="96"/>
      <c r="MZW97" s="96"/>
      <c r="MZX97" s="96"/>
      <c r="MZY97" s="96"/>
      <c r="MZZ97" s="96"/>
      <c r="NAA97" s="96"/>
      <c r="NAB97" s="96"/>
      <c r="NAC97" s="96"/>
      <c r="NAD97" s="96"/>
      <c r="NAE97" s="96"/>
      <c r="NAF97" s="96"/>
      <c r="NAG97" s="96"/>
      <c r="NAH97" s="96"/>
      <c r="NAI97" s="96"/>
      <c r="NAJ97" s="96"/>
      <c r="NAK97" s="96"/>
      <c r="NAL97" s="96"/>
      <c r="NAM97" s="96"/>
      <c r="NAN97" s="96"/>
      <c r="NAO97" s="96"/>
      <c r="NAP97" s="96"/>
      <c r="NAQ97" s="96"/>
      <c r="NAR97" s="96"/>
      <c r="NAS97" s="96"/>
      <c r="NAT97" s="96"/>
      <c r="NAU97" s="96"/>
      <c r="NAV97" s="96"/>
      <c r="NAW97" s="96"/>
      <c r="NAX97" s="96"/>
      <c r="NAY97" s="96"/>
      <c r="NAZ97" s="96"/>
      <c r="NBA97" s="96"/>
      <c r="NBB97" s="96"/>
      <c r="NBC97" s="96"/>
      <c r="NBD97" s="96"/>
      <c r="NBE97" s="96"/>
      <c r="NBF97" s="96"/>
      <c r="NBG97" s="96"/>
      <c r="NBH97" s="96"/>
      <c r="NBI97" s="96"/>
      <c r="NBJ97" s="96"/>
      <c r="NBK97" s="96"/>
      <c r="NBL97" s="96"/>
      <c r="NBM97" s="96"/>
      <c r="NBN97" s="96"/>
      <c r="NBO97" s="96"/>
      <c r="NBP97" s="96"/>
      <c r="NBQ97" s="96"/>
      <c r="NBR97" s="96"/>
      <c r="NBS97" s="96"/>
      <c r="NBT97" s="96"/>
      <c r="NBU97" s="96"/>
      <c r="NBV97" s="96"/>
      <c r="NBW97" s="96"/>
      <c r="NBX97" s="96"/>
      <c r="NBY97" s="96"/>
      <c r="NBZ97" s="96"/>
      <c r="NCA97" s="96"/>
      <c r="NCB97" s="96"/>
      <c r="NCC97" s="96"/>
      <c r="NCD97" s="96"/>
      <c r="NCE97" s="96"/>
      <c r="NCF97" s="96"/>
      <c r="NCG97" s="96"/>
      <c r="NCH97" s="96"/>
      <c r="NCI97" s="96"/>
      <c r="NCJ97" s="96"/>
      <c r="NCK97" s="96"/>
      <c r="NCL97" s="96"/>
      <c r="NCM97" s="96"/>
      <c r="NCN97" s="96"/>
      <c r="NCO97" s="96"/>
      <c r="NCP97" s="96"/>
      <c r="NCQ97" s="96"/>
      <c r="NCR97" s="96"/>
      <c r="NCS97" s="96"/>
      <c r="NCT97" s="96"/>
      <c r="NCU97" s="96"/>
      <c r="NCV97" s="96"/>
      <c r="NCW97" s="96"/>
      <c r="NCX97" s="96"/>
      <c r="NCY97" s="96"/>
      <c r="NCZ97" s="96"/>
      <c r="NDA97" s="96"/>
      <c r="NDB97" s="96"/>
      <c r="NDC97" s="96"/>
      <c r="NDD97" s="96"/>
      <c r="NDE97" s="96"/>
      <c r="NDF97" s="96"/>
      <c r="NDG97" s="96"/>
      <c r="NDH97" s="96"/>
      <c r="NDI97" s="96"/>
      <c r="NDJ97" s="96"/>
      <c r="NDK97" s="96"/>
      <c r="NDL97" s="96"/>
      <c r="NDM97" s="96"/>
      <c r="NDN97" s="96"/>
      <c r="NDO97" s="96"/>
      <c r="NDP97" s="96"/>
      <c r="NDQ97" s="96"/>
      <c r="NDR97" s="96"/>
      <c r="NDS97" s="96"/>
      <c r="NDT97" s="96"/>
      <c r="NDU97" s="96"/>
      <c r="NDV97" s="96"/>
      <c r="NDW97" s="96"/>
      <c r="NDX97" s="96"/>
      <c r="NDY97" s="96"/>
      <c r="NDZ97" s="96"/>
      <c r="NEA97" s="96"/>
      <c r="NEB97" s="96"/>
      <c r="NEC97" s="96"/>
      <c r="NED97" s="96"/>
      <c r="NEE97" s="96"/>
      <c r="NEF97" s="96"/>
      <c r="NEG97" s="96"/>
      <c r="NEH97" s="96"/>
      <c r="NEI97" s="96"/>
      <c r="NEJ97" s="96"/>
      <c r="NEK97" s="96"/>
      <c r="NEL97" s="96"/>
      <c r="NEM97" s="96"/>
      <c r="NEN97" s="96"/>
      <c r="NEO97" s="96"/>
      <c r="NEP97" s="96"/>
      <c r="NEQ97" s="96"/>
      <c r="NER97" s="96"/>
      <c r="NES97" s="96"/>
      <c r="NET97" s="96"/>
      <c r="NEU97" s="96"/>
      <c r="NEV97" s="96"/>
      <c r="NEW97" s="96"/>
      <c r="NEX97" s="96"/>
      <c r="NEY97" s="96"/>
      <c r="NEZ97" s="96"/>
      <c r="NFA97" s="96"/>
      <c r="NFB97" s="96"/>
      <c r="NFC97" s="96"/>
      <c r="NFD97" s="96"/>
      <c r="NFE97" s="96"/>
      <c r="NFF97" s="96"/>
      <c r="NFG97" s="96"/>
      <c r="NFH97" s="96"/>
      <c r="NFI97" s="96"/>
      <c r="NFJ97" s="96"/>
      <c r="NFK97" s="96"/>
      <c r="NFL97" s="96"/>
      <c r="NFM97" s="96"/>
      <c r="NFN97" s="96"/>
      <c r="NFO97" s="96"/>
      <c r="NFP97" s="96"/>
      <c r="NFQ97" s="96"/>
      <c r="NFR97" s="96"/>
      <c r="NFS97" s="96"/>
      <c r="NFT97" s="96"/>
      <c r="NFU97" s="96"/>
      <c r="NFV97" s="96"/>
      <c r="NFW97" s="96"/>
      <c r="NFX97" s="96"/>
      <c r="NFY97" s="96"/>
      <c r="NFZ97" s="96"/>
      <c r="NGA97" s="96"/>
      <c r="NGB97" s="96"/>
      <c r="NGC97" s="96"/>
      <c r="NGD97" s="96"/>
      <c r="NGE97" s="96"/>
      <c r="NGF97" s="96"/>
      <c r="NGG97" s="96"/>
      <c r="NGH97" s="96"/>
      <c r="NGI97" s="96"/>
      <c r="NGJ97" s="96"/>
      <c r="NGK97" s="96"/>
      <c r="NGL97" s="96"/>
      <c r="NGM97" s="96"/>
      <c r="NGN97" s="96"/>
      <c r="NGO97" s="96"/>
      <c r="NGP97" s="96"/>
      <c r="NGQ97" s="96"/>
      <c r="NGR97" s="96"/>
      <c r="NGS97" s="96"/>
      <c r="NGT97" s="96"/>
      <c r="NGU97" s="96"/>
      <c r="NGV97" s="96"/>
      <c r="NGW97" s="96"/>
      <c r="NGX97" s="96"/>
      <c r="NGY97" s="96"/>
      <c r="NGZ97" s="96"/>
      <c r="NHA97" s="96"/>
      <c r="NHB97" s="96"/>
      <c r="NHC97" s="96"/>
      <c r="NHD97" s="96"/>
      <c r="NHE97" s="96"/>
      <c r="NHF97" s="96"/>
      <c r="NHG97" s="96"/>
      <c r="NHH97" s="96"/>
      <c r="NHI97" s="96"/>
      <c r="NHJ97" s="96"/>
      <c r="NHK97" s="96"/>
      <c r="NHL97" s="96"/>
      <c r="NHM97" s="96"/>
      <c r="NHN97" s="96"/>
      <c r="NHO97" s="96"/>
      <c r="NHP97" s="96"/>
      <c r="NHQ97" s="96"/>
      <c r="NHR97" s="96"/>
      <c r="NHS97" s="96"/>
      <c r="NHT97" s="96"/>
      <c r="NHU97" s="96"/>
      <c r="NHV97" s="96"/>
      <c r="NHW97" s="96"/>
      <c r="NHX97" s="96"/>
      <c r="NHY97" s="96"/>
      <c r="NHZ97" s="96"/>
      <c r="NIA97" s="96"/>
      <c r="NIB97" s="96"/>
      <c r="NIC97" s="96"/>
      <c r="NID97" s="96"/>
      <c r="NIE97" s="96"/>
      <c r="NIF97" s="96"/>
      <c r="NIG97" s="96"/>
      <c r="NIH97" s="96"/>
      <c r="NII97" s="96"/>
      <c r="NIJ97" s="96"/>
      <c r="NIK97" s="96"/>
      <c r="NIL97" s="96"/>
      <c r="NIM97" s="96"/>
      <c r="NIN97" s="96"/>
      <c r="NIO97" s="96"/>
      <c r="NIP97" s="96"/>
      <c r="NIQ97" s="96"/>
      <c r="NIR97" s="96"/>
      <c r="NIS97" s="96"/>
      <c r="NIT97" s="96"/>
      <c r="NIU97" s="96"/>
      <c r="NIV97" s="96"/>
      <c r="NIW97" s="96"/>
      <c r="NIX97" s="96"/>
      <c r="NIY97" s="96"/>
      <c r="NIZ97" s="96"/>
      <c r="NJA97" s="96"/>
      <c r="NJB97" s="96"/>
      <c r="NJC97" s="96"/>
      <c r="NJD97" s="96"/>
      <c r="NJE97" s="96"/>
      <c r="NJF97" s="96"/>
      <c r="NJG97" s="96"/>
      <c r="NJH97" s="96"/>
      <c r="NJI97" s="96"/>
      <c r="NJJ97" s="96"/>
      <c r="NJK97" s="96"/>
      <c r="NJL97" s="96"/>
      <c r="NJM97" s="96"/>
      <c r="NJN97" s="96"/>
      <c r="NJO97" s="96"/>
      <c r="NJP97" s="96"/>
      <c r="NJQ97" s="96"/>
      <c r="NJR97" s="96"/>
      <c r="NJS97" s="96"/>
      <c r="NJT97" s="96"/>
      <c r="NJU97" s="96"/>
      <c r="NJV97" s="96"/>
      <c r="NJW97" s="96"/>
      <c r="NJX97" s="96"/>
      <c r="NJY97" s="96"/>
      <c r="NJZ97" s="96"/>
      <c r="NKA97" s="96"/>
      <c r="NKB97" s="96"/>
      <c r="NKC97" s="96"/>
      <c r="NKD97" s="96"/>
      <c r="NKE97" s="96"/>
      <c r="NKF97" s="96"/>
      <c r="NKG97" s="96"/>
      <c r="NKH97" s="96"/>
      <c r="NKI97" s="96"/>
      <c r="NKJ97" s="96"/>
      <c r="NKK97" s="96"/>
      <c r="NKL97" s="96"/>
      <c r="NKM97" s="96"/>
      <c r="NKN97" s="96"/>
      <c r="NKO97" s="96"/>
      <c r="NKP97" s="96"/>
      <c r="NKQ97" s="96"/>
      <c r="NKR97" s="96"/>
      <c r="NKS97" s="96"/>
      <c r="NKT97" s="96"/>
      <c r="NKU97" s="96"/>
      <c r="NKV97" s="96"/>
      <c r="NKW97" s="96"/>
      <c r="NKX97" s="96"/>
      <c r="NKY97" s="96"/>
      <c r="NKZ97" s="96"/>
      <c r="NLA97" s="96"/>
      <c r="NLB97" s="96"/>
      <c r="NLC97" s="96"/>
      <c r="NLD97" s="96"/>
      <c r="NLE97" s="96"/>
      <c r="NLF97" s="96"/>
      <c r="NLG97" s="96"/>
      <c r="NLH97" s="96"/>
      <c r="NLI97" s="96"/>
      <c r="NLJ97" s="96"/>
      <c r="NLK97" s="96"/>
      <c r="NLL97" s="96"/>
      <c r="NLM97" s="96"/>
      <c r="NLN97" s="96"/>
      <c r="NLO97" s="96"/>
      <c r="NLP97" s="96"/>
      <c r="NLQ97" s="96"/>
      <c r="NLR97" s="96"/>
      <c r="NLS97" s="96"/>
      <c r="NLT97" s="96"/>
      <c r="NLU97" s="96"/>
      <c r="NLV97" s="96"/>
      <c r="NLW97" s="96"/>
      <c r="NLX97" s="96"/>
      <c r="NLY97" s="96"/>
      <c r="NLZ97" s="96"/>
      <c r="NMA97" s="96"/>
      <c r="NMB97" s="96"/>
      <c r="NMC97" s="96"/>
      <c r="NMD97" s="96"/>
      <c r="NME97" s="96"/>
      <c r="NMF97" s="96"/>
      <c r="NMG97" s="96"/>
      <c r="NMH97" s="96"/>
      <c r="NMI97" s="96"/>
      <c r="NMJ97" s="96"/>
      <c r="NMK97" s="96"/>
      <c r="NML97" s="96"/>
      <c r="NMM97" s="96"/>
      <c r="NMN97" s="96"/>
      <c r="NMO97" s="96"/>
      <c r="NMP97" s="96"/>
      <c r="NMQ97" s="96"/>
      <c r="NMR97" s="96"/>
      <c r="NMS97" s="96"/>
      <c r="NMT97" s="96"/>
      <c r="NMU97" s="96"/>
      <c r="NMV97" s="96"/>
      <c r="NMW97" s="96"/>
      <c r="NMX97" s="96"/>
      <c r="NMY97" s="96"/>
      <c r="NMZ97" s="96"/>
      <c r="NNA97" s="96"/>
      <c r="NNB97" s="96"/>
      <c r="NNC97" s="96"/>
      <c r="NND97" s="96"/>
      <c r="NNE97" s="96"/>
      <c r="NNF97" s="96"/>
      <c r="NNG97" s="96"/>
      <c r="NNH97" s="96"/>
      <c r="NNI97" s="96"/>
      <c r="NNJ97" s="96"/>
      <c r="NNK97" s="96"/>
      <c r="NNL97" s="96"/>
      <c r="NNM97" s="96"/>
      <c r="NNN97" s="96"/>
      <c r="NNO97" s="96"/>
      <c r="NNP97" s="96"/>
      <c r="NNQ97" s="96"/>
      <c r="NNR97" s="96"/>
      <c r="NNS97" s="96"/>
      <c r="NNT97" s="96"/>
      <c r="NNU97" s="96"/>
      <c r="NNV97" s="96"/>
      <c r="NNW97" s="96"/>
      <c r="NNX97" s="96"/>
      <c r="NNY97" s="96"/>
      <c r="NNZ97" s="96"/>
      <c r="NOA97" s="96"/>
      <c r="NOB97" s="96"/>
      <c r="NOC97" s="96"/>
      <c r="NOD97" s="96"/>
      <c r="NOE97" s="96"/>
      <c r="NOF97" s="96"/>
      <c r="NOG97" s="96"/>
      <c r="NOH97" s="96"/>
      <c r="NOI97" s="96"/>
      <c r="NOJ97" s="96"/>
      <c r="NOK97" s="96"/>
      <c r="NOL97" s="96"/>
      <c r="NOM97" s="96"/>
      <c r="NON97" s="96"/>
      <c r="NOO97" s="96"/>
      <c r="NOP97" s="96"/>
      <c r="NOQ97" s="96"/>
      <c r="NOR97" s="96"/>
      <c r="NOS97" s="96"/>
      <c r="NOT97" s="96"/>
      <c r="NOU97" s="96"/>
      <c r="NOV97" s="96"/>
      <c r="NOW97" s="96"/>
      <c r="NOX97" s="96"/>
      <c r="NOY97" s="96"/>
      <c r="NOZ97" s="96"/>
      <c r="NPA97" s="96"/>
      <c r="NPB97" s="96"/>
      <c r="NPC97" s="96"/>
      <c r="NPD97" s="96"/>
      <c r="NPE97" s="96"/>
      <c r="NPF97" s="96"/>
      <c r="NPG97" s="96"/>
      <c r="NPH97" s="96"/>
      <c r="NPI97" s="96"/>
      <c r="NPJ97" s="96"/>
      <c r="NPK97" s="96"/>
      <c r="NPL97" s="96"/>
      <c r="NPM97" s="96"/>
      <c r="NPN97" s="96"/>
      <c r="NPO97" s="96"/>
      <c r="NPP97" s="96"/>
      <c r="NPQ97" s="96"/>
      <c r="NPR97" s="96"/>
      <c r="NPS97" s="96"/>
      <c r="NPT97" s="96"/>
      <c r="NPU97" s="96"/>
      <c r="NPV97" s="96"/>
      <c r="NPW97" s="96"/>
      <c r="NPX97" s="96"/>
      <c r="NPY97" s="96"/>
      <c r="NPZ97" s="96"/>
      <c r="NQA97" s="96"/>
      <c r="NQB97" s="96"/>
      <c r="NQC97" s="96"/>
      <c r="NQD97" s="96"/>
      <c r="NQE97" s="96"/>
      <c r="NQF97" s="96"/>
      <c r="NQG97" s="96"/>
      <c r="NQH97" s="96"/>
      <c r="NQI97" s="96"/>
      <c r="NQJ97" s="96"/>
      <c r="NQK97" s="96"/>
      <c r="NQL97" s="96"/>
      <c r="NQM97" s="96"/>
      <c r="NQN97" s="96"/>
      <c r="NQO97" s="96"/>
      <c r="NQP97" s="96"/>
      <c r="NQQ97" s="96"/>
      <c r="NQR97" s="96"/>
      <c r="NQS97" s="96"/>
      <c r="NQT97" s="96"/>
      <c r="NQU97" s="96"/>
      <c r="NQV97" s="96"/>
      <c r="NQW97" s="96"/>
      <c r="NQX97" s="96"/>
      <c r="NQY97" s="96"/>
      <c r="NQZ97" s="96"/>
      <c r="NRA97" s="96"/>
      <c r="NRB97" s="96"/>
      <c r="NRC97" s="96"/>
      <c r="NRD97" s="96"/>
      <c r="NRE97" s="96"/>
      <c r="NRF97" s="96"/>
      <c r="NRG97" s="96"/>
      <c r="NRH97" s="96"/>
      <c r="NRI97" s="96"/>
      <c r="NRJ97" s="96"/>
      <c r="NRK97" s="96"/>
      <c r="NRL97" s="96"/>
      <c r="NRM97" s="96"/>
      <c r="NRN97" s="96"/>
      <c r="NRO97" s="96"/>
      <c r="NRP97" s="96"/>
      <c r="NRQ97" s="96"/>
      <c r="NRR97" s="96"/>
      <c r="NRS97" s="96"/>
      <c r="NRT97" s="96"/>
      <c r="NRU97" s="96"/>
      <c r="NRV97" s="96"/>
      <c r="NRW97" s="96"/>
      <c r="NRX97" s="96"/>
      <c r="NRY97" s="96"/>
      <c r="NRZ97" s="96"/>
      <c r="NSA97" s="96"/>
      <c r="NSB97" s="96"/>
      <c r="NSC97" s="96"/>
      <c r="NSD97" s="96"/>
      <c r="NSE97" s="96"/>
      <c r="NSF97" s="96"/>
      <c r="NSG97" s="96"/>
      <c r="NSH97" s="96"/>
      <c r="NSI97" s="96"/>
      <c r="NSJ97" s="96"/>
      <c r="NSK97" s="96"/>
      <c r="NSL97" s="96"/>
      <c r="NSM97" s="96"/>
      <c r="NSN97" s="96"/>
      <c r="NSO97" s="96"/>
      <c r="NSP97" s="96"/>
      <c r="NSQ97" s="96"/>
      <c r="NSR97" s="96"/>
      <c r="NSS97" s="96"/>
      <c r="NST97" s="96"/>
      <c r="NSU97" s="96"/>
      <c r="NSV97" s="96"/>
      <c r="NSW97" s="96"/>
      <c r="NSX97" s="96"/>
      <c r="NSY97" s="96"/>
      <c r="NSZ97" s="96"/>
      <c r="NTA97" s="96"/>
      <c r="NTB97" s="96"/>
      <c r="NTC97" s="96"/>
      <c r="NTD97" s="96"/>
      <c r="NTE97" s="96"/>
      <c r="NTF97" s="96"/>
      <c r="NTG97" s="96"/>
      <c r="NTH97" s="96"/>
      <c r="NTI97" s="96"/>
      <c r="NTJ97" s="96"/>
      <c r="NTK97" s="96"/>
      <c r="NTL97" s="96"/>
      <c r="NTM97" s="96"/>
      <c r="NTN97" s="96"/>
      <c r="NTO97" s="96"/>
      <c r="NTP97" s="96"/>
      <c r="NTQ97" s="96"/>
      <c r="NTR97" s="96"/>
      <c r="NTS97" s="96"/>
      <c r="NTT97" s="96"/>
      <c r="NTU97" s="96"/>
      <c r="NTV97" s="96"/>
      <c r="NTW97" s="96"/>
      <c r="NTX97" s="96"/>
      <c r="NTY97" s="96"/>
      <c r="NTZ97" s="96"/>
      <c r="NUA97" s="96"/>
      <c r="NUB97" s="96"/>
      <c r="NUC97" s="96"/>
      <c r="NUD97" s="96"/>
      <c r="NUE97" s="96"/>
      <c r="NUF97" s="96"/>
      <c r="NUG97" s="96"/>
      <c r="NUH97" s="96"/>
      <c r="NUI97" s="96"/>
      <c r="NUJ97" s="96"/>
      <c r="NUK97" s="96"/>
      <c r="NUL97" s="96"/>
      <c r="NUM97" s="96"/>
      <c r="NUN97" s="96"/>
      <c r="NUO97" s="96"/>
      <c r="NUP97" s="96"/>
      <c r="NUQ97" s="96"/>
      <c r="NUR97" s="96"/>
      <c r="NUS97" s="96"/>
      <c r="NUT97" s="96"/>
      <c r="NUU97" s="96"/>
      <c r="NUV97" s="96"/>
      <c r="NUW97" s="96"/>
      <c r="NUX97" s="96"/>
      <c r="NUY97" s="96"/>
      <c r="NUZ97" s="96"/>
      <c r="NVA97" s="96"/>
      <c r="NVB97" s="96"/>
      <c r="NVC97" s="96"/>
      <c r="NVD97" s="96"/>
      <c r="NVE97" s="96"/>
      <c r="NVF97" s="96"/>
      <c r="NVG97" s="96"/>
      <c r="NVH97" s="96"/>
      <c r="NVI97" s="96"/>
      <c r="NVJ97" s="96"/>
      <c r="NVK97" s="96"/>
      <c r="NVL97" s="96"/>
      <c r="NVM97" s="96"/>
      <c r="NVN97" s="96"/>
      <c r="NVO97" s="96"/>
      <c r="NVP97" s="96"/>
      <c r="NVQ97" s="96"/>
      <c r="NVR97" s="96"/>
      <c r="NVS97" s="96"/>
      <c r="NVT97" s="96"/>
      <c r="NVU97" s="96"/>
      <c r="NVV97" s="96"/>
      <c r="NVW97" s="96"/>
      <c r="NVX97" s="96"/>
      <c r="NVY97" s="96"/>
      <c r="NVZ97" s="96"/>
      <c r="NWA97" s="96"/>
      <c r="NWB97" s="96"/>
      <c r="NWC97" s="96"/>
      <c r="NWD97" s="96"/>
      <c r="NWE97" s="96"/>
      <c r="NWF97" s="96"/>
      <c r="NWG97" s="96"/>
      <c r="NWH97" s="96"/>
      <c r="NWI97" s="96"/>
      <c r="NWJ97" s="96"/>
      <c r="NWK97" s="96"/>
      <c r="NWL97" s="96"/>
      <c r="NWM97" s="96"/>
      <c r="NWN97" s="96"/>
      <c r="NWO97" s="96"/>
      <c r="NWP97" s="96"/>
      <c r="NWQ97" s="96"/>
      <c r="NWR97" s="96"/>
      <c r="NWS97" s="96"/>
      <c r="NWT97" s="96"/>
      <c r="NWU97" s="96"/>
      <c r="NWV97" s="96"/>
      <c r="NWW97" s="96"/>
      <c r="NWX97" s="96"/>
      <c r="NWY97" s="96"/>
      <c r="NWZ97" s="96"/>
      <c r="NXA97" s="96"/>
      <c r="NXB97" s="96"/>
      <c r="NXC97" s="96"/>
      <c r="NXD97" s="96"/>
      <c r="NXE97" s="96"/>
      <c r="NXF97" s="96"/>
      <c r="NXG97" s="96"/>
      <c r="NXH97" s="96"/>
      <c r="NXI97" s="96"/>
      <c r="NXJ97" s="96"/>
      <c r="NXK97" s="96"/>
      <c r="NXL97" s="96"/>
      <c r="NXM97" s="96"/>
      <c r="NXN97" s="96"/>
      <c r="NXO97" s="96"/>
      <c r="NXP97" s="96"/>
      <c r="NXQ97" s="96"/>
      <c r="NXR97" s="96"/>
      <c r="NXS97" s="96"/>
      <c r="NXT97" s="96"/>
      <c r="NXU97" s="96"/>
      <c r="NXV97" s="96"/>
      <c r="NXW97" s="96"/>
      <c r="NXX97" s="96"/>
      <c r="NXY97" s="96"/>
      <c r="NXZ97" s="96"/>
      <c r="NYA97" s="96"/>
      <c r="NYB97" s="96"/>
      <c r="NYC97" s="96"/>
      <c r="NYD97" s="96"/>
      <c r="NYE97" s="96"/>
      <c r="NYF97" s="96"/>
      <c r="NYG97" s="96"/>
      <c r="NYH97" s="96"/>
      <c r="NYI97" s="96"/>
      <c r="NYJ97" s="96"/>
      <c r="NYK97" s="96"/>
      <c r="NYL97" s="96"/>
      <c r="NYM97" s="96"/>
      <c r="NYN97" s="96"/>
      <c r="NYO97" s="96"/>
      <c r="NYP97" s="96"/>
      <c r="NYQ97" s="96"/>
      <c r="NYR97" s="96"/>
      <c r="NYS97" s="96"/>
      <c r="NYT97" s="96"/>
      <c r="NYU97" s="96"/>
      <c r="NYV97" s="96"/>
      <c r="NYW97" s="96"/>
      <c r="NYX97" s="96"/>
      <c r="NYY97" s="96"/>
      <c r="NYZ97" s="96"/>
      <c r="NZA97" s="96"/>
      <c r="NZB97" s="96"/>
      <c r="NZC97" s="96"/>
      <c r="NZD97" s="96"/>
      <c r="NZE97" s="96"/>
      <c r="NZF97" s="96"/>
      <c r="NZG97" s="96"/>
      <c r="NZH97" s="96"/>
      <c r="NZI97" s="96"/>
      <c r="NZJ97" s="96"/>
      <c r="NZK97" s="96"/>
      <c r="NZL97" s="96"/>
      <c r="NZM97" s="96"/>
      <c r="NZN97" s="96"/>
      <c r="NZO97" s="96"/>
      <c r="NZP97" s="96"/>
      <c r="NZQ97" s="96"/>
      <c r="NZR97" s="96"/>
      <c r="NZS97" s="96"/>
      <c r="NZT97" s="96"/>
      <c r="NZU97" s="96"/>
      <c r="NZV97" s="96"/>
      <c r="NZW97" s="96"/>
      <c r="NZX97" s="96"/>
      <c r="NZY97" s="96"/>
      <c r="NZZ97" s="96"/>
      <c r="OAA97" s="96"/>
      <c r="OAB97" s="96"/>
      <c r="OAC97" s="96"/>
      <c r="OAD97" s="96"/>
      <c r="OAE97" s="96"/>
      <c r="OAF97" s="96"/>
      <c r="OAG97" s="96"/>
      <c r="OAH97" s="96"/>
      <c r="OAI97" s="96"/>
      <c r="OAJ97" s="96"/>
      <c r="OAK97" s="96"/>
      <c r="OAL97" s="96"/>
      <c r="OAM97" s="96"/>
      <c r="OAN97" s="96"/>
      <c r="OAO97" s="96"/>
      <c r="OAP97" s="96"/>
      <c r="OAQ97" s="96"/>
      <c r="OAR97" s="96"/>
      <c r="OAS97" s="96"/>
      <c r="OAT97" s="96"/>
      <c r="OAU97" s="96"/>
      <c r="OAV97" s="96"/>
      <c r="OAW97" s="96"/>
      <c r="OAX97" s="96"/>
      <c r="OAY97" s="96"/>
      <c r="OAZ97" s="96"/>
      <c r="OBA97" s="96"/>
      <c r="OBB97" s="96"/>
      <c r="OBC97" s="96"/>
      <c r="OBD97" s="96"/>
      <c r="OBE97" s="96"/>
      <c r="OBF97" s="96"/>
      <c r="OBG97" s="96"/>
      <c r="OBH97" s="96"/>
      <c r="OBI97" s="96"/>
      <c r="OBJ97" s="96"/>
      <c r="OBK97" s="96"/>
      <c r="OBL97" s="96"/>
      <c r="OBM97" s="96"/>
      <c r="OBN97" s="96"/>
      <c r="OBO97" s="96"/>
      <c r="OBP97" s="96"/>
      <c r="OBQ97" s="96"/>
      <c r="OBR97" s="96"/>
      <c r="OBS97" s="96"/>
      <c r="OBT97" s="96"/>
      <c r="OBU97" s="96"/>
      <c r="OBV97" s="96"/>
      <c r="OBW97" s="96"/>
      <c r="OBX97" s="96"/>
      <c r="OBY97" s="96"/>
      <c r="OBZ97" s="96"/>
      <c r="OCA97" s="96"/>
      <c r="OCB97" s="96"/>
      <c r="OCC97" s="96"/>
      <c r="OCD97" s="96"/>
      <c r="OCE97" s="96"/>
      <c r="OCF97" s="96"/>
      <c r="OCG97" s="96"/>
      <c r="OCH97" s="96"/>
      <c r="OCI97" s="96"/>
      <c r="OCJ97" s="96"/>
      <c r="OCK97" s="96"/>
      <c r="OCL97" s="96"/>
      <c r="OCM97" s="96"/>
      <c r="OCN97" s="96"/>
      <c r="OCO97" s="96"/>
      <c r="OCP97" s="96"/>
      <c r="OCQ97" s="96"/>
      <c r="OCR97" s="96"/>
      <c r="OCS97" s="96"/>
      <c r="OCT97" s="96"/>
      <c r="OCU97" s="96"/>
      <c r="OCV97" s="96"/>
      <c r="OCW97" s="96"/>
      <c r="OCX97" s="96"/>
      <c r="OCY97" s="96"/>
      <c r="OCZ97" s="96"/>
      <c r="ODA97" s="96"/>
      <c r="ODB97" s="96"/>
      <c r="ODC97" s="96"/>
      <c r="ODD97" s="96"/>
      <c r="ODE97" s="96"/>
      <c r="ODF97" s="96"/>
      <c r="ODG97" s="96"/>
      <c r="ODH97" s="96"/>
      <c r="ODI97" s="96"/>
      <c r="ODJ97" s="96"/>
      <c r="ODK97" s="96"/>
      <c r="ODL97" s="96"/>
      <c r="ODM97" s="96"/>
      <c r="ODN97" s="96"/>
      <c r="ODO97" s="96"/>
      <c r="ODP97" s="96"/>
      <c r="ODQ97" s="96"/>
      <c r="ODR97" s="96"/>
      <c r="ODS97" s="96"/>
      <c r="ODT97" s="96"/>
      <c r="ODU97" s="96"/>
      <c r="ODV97" s="96"/>
      <c r="ODW97" s="96"/>
      <c r="ODX97" s="96"/>
      <c r="ODY97" s="96"/>
      <c r="ODZ97" s="96"/>
      <c r="OEA97" s="96"/>
      <c r="OEB97" s="96"/>
      <c r="OEC97" s="96"/>
      <c r="OED97" s="96"/>
      <c r="OEE97" s="96"/>
      <c r="OEF97" s="96"/>
      <c r="OEG97" s="96"/>
      <c r="OEH97" s="96"/>
      <c r="OEI97" s="96"/>
      <c r="OEJ97" s="96"/>
      <c r="OEK97" s="96"/>
      <c r="OEL97" s="96"/>
      <c r="OEM97" s="96"/>
      <c r="OEN97" s="96"/>
      <c r="OEO97" s="96"/>
      <c r="OEP97" s="96"/>
      <c r="OEQ97" s="96"/>
      <c r="OER97" s="96"/>
      <c r="OES97" s="96"/>
      <c r="OET97" s="96"/>
      <c r="OEU97" s="96"/>
      <c r="OEV97" s="96"/>
      <c r="OEW97" s="96"/>
      <c r="OEX97" s="96"/>
      <c r="OEY97" s="96"/>
      <c r="OEZ97" s="96"/>
      <c r="OFA97" s="96"/>
      <c r="OFB97" s="96"/>
      <c r="OFC97" s="96"/>
      <c r="OFD97" s="96"/>
      <c r="OFE97" s="96"/>
      <c r="OFF97" s="96"/>
      <c r="OFG97" s="96"/>
      <c r="OFH97" s="96"/>
      <c r="OFI97" s="96"/>
      <c r="OFJ97" s="96"/>
      <c r="OFK97" s="96"/>
      <c r="OFL97" s="96"/>
      <c r="OFM97" s="96"/>
      <c r="OFN97" s="96"/>
      <c r="OFO97" s="96"/>
      <c r="OFP97" s="96"/>
      <c r="OFQ97" s="96"/>
      <c r="OFR97" s="96"/>
      <c r="OFS97" s="96"/>
      <c r="OFT97" s="96"/>
      <c r="OFU97" s="96"/>
      <c r="OFV97" s="96"/>
      <c r="OFW97" s="96"/>
      <c r="OFX97" s="96"/>
      <c r="OFY97" s="96"/>
      <c r="OFZ97" s="96"/>
      <c r="OGA97" s="96"/>
      <c r="OGB97" s="96"/>
      <c r="OGC97" s="96"/>
      <c r="OGD97" s="96"/>
      <c r="OGE97" s="96"/>
      <c r="OGF97" s="96"/>
      <c r="OGG97" s="96"/>
      <c r="OGH97" s="96"/>
      <c r="OGI97" s="96"/>
      <c r="OGJ97" s="96"/>
      <c r="OGK97" s="96"/>
      <c r="OGL97" s="96"/>
      <c r="OGM97" s="96"/>
      <c r="OGN97" s="96"/>
      <c r="OGO97" s="96"/>
      <c r="OGP97" s="96"/>
      <c r="OGQ97" s="96"/>
      <c r="OGR97" s="96"/>
      <c r="OGS97" s="96"/>
      <c r="OGT97" s="96"/>
      <c r="OGU97" s="96"/>
      <c r="OGV97" s="96"/>
      <c r="OGW97" s="96"/>
      <c r="OGX97" s="96"/>
      <c r="OGY97" s="96"/>
      <c r="OGZ97" s="96"/>
      <c r="OHA97" s="96"/>
      <c r="OHB97" s="96"/>
      <c r="OHC97" s="96"/>
      <c r="OHD97" s="96"/>
      <c r="OHE97" s="96"/>
      <c r="OHF97" s="96"/>
      <c r="OHG97" s="96"/>
      <c r="OHH97" s="96"/>
      <c r="OHI97" s="96"/>
      <c r="OHJ97" s="96"/>
      <c r="OHK97" s="96"/>
      <c r="OHL97" s="96"/>
      <c r="OHM97" s="96"/>
      <c r="OHN97" s="96"/>
      <c r="OHO97" s="96"/>
      <c r="OHP97" s="96"/>
      <c r="OHQ97" s="96"/>
      <c r="OHR97" s="96"/>
      <c r="OHS97" s="96"/>
      <c r="OHT97" s="96"/>
      <c r="OHU97" s="96"/>
      <c r="OHV97" s="96"/>
      <c r="OHW97" s="96"/>
      <c r="OHX97" s="96"/>
      <c r="OHY97" s="96"/>
      <c r="OHZ97" s="96"/>
      <c r="OIA97" s="96"/>
      <c r="OIB97" s="96"/>
      <c r="OIC97" s="96"/>
      <c r="OID97" s="96"/>
      <c r="OIE97" s="96"/>
      <c r="OIF97" s="96"/>
      <c r="OIG97" s="96"/>
      <c r="OIH97" s="96"/>
      <c r="OII97" s="96"/>
      <c r="OIJ97" s="96"/>
      <c r="OIK97" s="96"/>
      <c r="OIL97" s="96"/>
      <c r="OIM97" s="96"/>
      <c r="OIN97" s="96"/>
      <c r="OIO97" s="96"/>
      <c r="OIP97" s="96"/>
      <c r="OIQ97" s="96"/>
      <c r="OIR97" s="96"/>
      <c r="OIS97" s="96"/>
      <c r="OIT97" s="96"/>
      <c r="OIU97" s="96"/>
      <c r="OIV97" s="96"/>
      <c r="OIW97" s="96"/>
      <c r="OIX97" s="96"/>
      <c r="OIY97" s="96"/>
      <c r="OIZ97" s="96"/>
      <c r="OJA97" s="96"/>
      <c r="OJB97" s="96"/>
      <c r="OJC97" s="96"/>
      <c r="OJD97" s="96"/>
      <c r="OJE97" s="96"/>
      <c r="OJF97" s="96"/>
      <c r="OJG97" s="96"/>
      <c r="OJH97" s="96"/>
      <c r="OJI97" s="96"/>
      <c r="OJJ97" s="96"/>
      <c r="OJK97" s="96"/>
      <c r="OJL97" s="96"/>
      <c r="OJM97" s="96"/>
      <c r="OJN97" s="96"/>
      <c r="OJO97" s="96"/>
      <c r="OJP97" s="96"/>
      <c r="OJQ97" s="96"/>
      <c r="OJR97" s="96"/>
      <c r="OJS97" s="96"/>
      <c r="OJT97" s="96"/>
      <c r="OJU97" s="96"/>
      <c r="OJV97" s="96"/>
      <c r="OJW97" s="96"/>
      <c r="OJX97" s="96"/>
      <c r="OJY97" s="96"/>
      <c r="OJZ97" s="96"/>
      <c r="OKA97" s="96"/>
      <c r="OKB97" s="96"/>
      <c r="OKC97" s="96"/>
      <c r="OKD97" s="96"/>
      <c r="OKE97" s="96"/>
      <c r="OKF97" s="96"/>
      <c r="OKG97" s="96"/>
      <c r="OKH97" s="96"/>
      <c r="OKI97" s="96"/>
      <c r="OKJ97" s="96"/>
      <c r="OKK97" s="96"/>
      <c r="OKL97" s="96"/>
      <c r="OKM97" s="96"/>
      <c r="OKN97" s="96"/>
      <c r="OKO97" s="96"/>
      <c r="OKP97" s="96"/>
      <c r="OKQ97" s="96"/>
      <c r="OKR97" s="96"/>
      <c r="OKS97" s="96"/>
      <c r="OKT97" s="96"/>
      <c r="OKU97" s="96"/>
      <c r="OKV97" s="96"/>
      <c r="OKW97" s="96"/>
      <c r="OKX97" s="96"/>
      <c r="OKY97" s="96"/>
      <c r="OKZ97" s="96"/>
      <c r="OLA97" s="96"/>
      <c r="OLB97" s="96"/>
      <c r="OLC97" s="96"/>
      <c r="OLD97" s="96"/>
      <c r="OLE97" s="96"/>
      <c r="OLF97" s="96"/>
      <c r="OLG97" s="96"/>
      <c r="OLH97" s="96"/>
      <c r="OLI97" s="96"/>
      <c r="OLJ97" s="96"/>
      <c r="OLK97" s="96"/>
      <c r="OLL97" s="96"/>
      <c r="OLM97" s="96"/>
      <c r="OLN97" s="96"/>
      <c r="OLO97" s="96"/>
      <c r="OLP97" s="96"/>
      <c r="OLQ97" s="96"/>
      <c r="OLR97" s="96"/>
      <c r="OLS97" s="96"/>
      <c r="OLT97" s="96"/>
      <c r="OLU97" s="96"/>
      <c r="OLV97" s="96"/>
      <c r="OLW97" s="96"/>
      <c r="OLX97" s="96"/>
      <c r="OLY97" s="96"/>
      <c r="OLZ97" s="96"/>
      <c r="OMA97" s="96"/>
      <c r="OMB97" s="96"/>
      <c r="OMC97" s="96"/>
      <c r="OMD97" s="96"/>
      <c r="OME97" s="96"/>
      <c r="OMF97" s="96"/>
      <c r="OMG97" s="96"/>
      <c r="OMH97" s="96"/>
      <c r="OMI97" s="96"/>
      <c r="OMJ97" s="96"/>
      <c r="OMK97" s="96"/>
      <c r="OML97" s="96"/>
      <c r="OMM97" s="96"/>
      <c r="OMN97" s="96"/>
      <c r="OMO97" s="96"/>
      <c r="OMP97" s="96"/>
      <c r="OMQ97" s="96"/>
      <c r="OMR97" s="96"/>
      <c r="OMS97" s="96"/>
      <c r="OMT97" s="96"/>
      <c r="OMU97" s="96"/>
      <c r="OMV97" s="96"/>
      <c r="OMW97" s="96"/>
      <c r="OMX97" s="96"/>
      <c r="OMY97" s="96"/>
      <c r="OMZ97" s="96"/>
      <c r="ONA97" s="96"/>
      <c r="ONB97" s="96"/>
      <c r="ONC97" s="96"/>
      <c r="OND97" s="96"/>
      <c r="ONE97" s="96"/>
      <c r="ONF97" s="96"/>
      <c r="ONG97" s="96"/>
      <c r="ONH97" s="96"/>
      <c r="ONI97" s="96"/>
      <c r="ONJ97" s="96"/>
      <c r="ONK97" s="96"/>
      <c r="ONL97" s="96"/>
      <c r="ONM97" s="96"/>
      <c r="ONN97" s="96"/>
      <c r="ONO97" s="96"/>
      <c r="ONP97" s="96"/>
      <c r="ONQ97" s="96"/>
      <c r="ONR97" s="96"/>
      <c r="ONS97" s="96"/>
      <c r="ONT97" s="96"/>
      <c r="ONU97" s="96"/>
      <c r="ONV97" s="96"/>
      <c r="ONW97" s="96"/>
      <c r="ONX97" s="96"/>
      <c r="ONY97" s="96"/>
      <c r="ONZ97" s="96"/>
      <c r="OOA97" s="96"/>
      <c r="OOB97" s="96"/>
      <c r="OOC97" s="96"/>
      <c r="OOD97" s="96"/>
      <c r="OOE97" s="96"/>
      <c r="OOF97" s="96"/>
      <c r="OOG97" s="96"/>
      <c r="OOH97" s="96"/>
      <c r="OOI97" s="96"/>
      <c r="OOJ97" s="96"/>
      <c r="OOK97" s="96"/>
      <c r="OOL97" s="96"/>
      <c r="OOM97" s="96"/>
      <c r="OON97" s="96"/>
      <c r="OOO97" s="96"/>
      <c r="OOP97" s="96"/>
      <c r="OOQ97" s="96"/>
      <c r="OOR97" s="96"/>
      <c r="OOS97" s="96"/>
      <c r="OOT97" s="96"/>
      <c r="OOU97" s="96"/>
      <c r="OOV97" s="96"/>
      <c r="OOW97" s="96"/>
      <c r="OOX97" s="96"/>
      <c r="OOY97" s="96"/>
      <c r="OOZ97" s="96"/>
      <c r="OPA97" s="96"/>
      <c r="OPB97" s="96"/>
      <c r="OPC97" s="96"/>
      <c r="OPD97" s="96"/>
      <c r="OPE97" s="96"/>
      <c r="OPF97" s="96"/>
      <c r="OPG97" s="96"/>
      <c r="OPH97" s="96"/>
      <c r="OPI97" s="96"/>
      <c r="OPJ97" s="96"/>
      <c r="OPK97" s="96"/>
      <c r="OPL97" s="96"/>
      <c r="OPM97" s="96"/>
      <c r="OPN97" s="96"/>
      <c r="OPO97" s="96"/>
      <c r="OPP97" s="96"/>
      <c r="OPQ97" s="96"/>
      <c r="OPR97" s="96"/>
      <c r="OPS97" s="96"/>
      <c r="OPT97" s="96"/>
      <c r="OPU97" s="96"/>
      <c r="OPV97" s="96"/>
      <c r="OPW97" s="96"/>
      <c r="OPX97" s="96"/>
      <c r="OPY97" s="96"/>
      <c r="OPZ97" s="96"/>
      <c r="OQA97" s="96"/>
      <c r="OQB97" s="96"/>
      <c r="OQC97" s="96"/>
      <c r="OQD97" s="96"/>
      <c r="OQE97" s="96"/>
      <c r="OQF97" s="96"/>
      <c r="OQG97" s="96"/>
      <c r="OQH97" s="96"/>
      <c r="OQI97" s="96"/>
      <c r="OQJ97" s="96"/>
      <c r="OQK97" s="96"/>
      <c r="OQL97" s="96"/>
      <c r="OQM97" s="96"/>
      <c r="OQN97" s="96"/>
      <c r="OQO97" s="96"/>
      <c r="OQP97" s="96"/>
      <c r="OQQ97" s="96"/>
      <c r="OQR97" s="96"/>
      <c r="OQS97" s="96"/>
      <c r="OQT97" s="96"/>
      <c r="OQU97" s="96"/>
      <c r="OQV97" s="96"/>
      <c r="OQW97" s="96"/>
      <c r="OQX97" s="96"/>
      <c r="OQY97" s="96"/>
      <c r="OQZ97" s="96"/>
      <c r="ORA97" s="96"/>
      <c r="ORB97" s="96"/>
      <c r="ORC97" s="96"/>
      <c r="ORD97" s="96"/>
      <c r="ORE97" s="96"/>
      <c r="ORF97" s="96"/>
      <c r="ORG97" s="96"/>
      <c r="ORH97" s="96"/>
      <c r="ORI97" s="96"/>
      <c r="ORJ97" s="96"/>
      <c r="ORK97" s="96"/>
      <c r="ORL97" s="96"/>
      <c r="ORM97" s="96"/>
      <c r="ORN97" s="96"/>
      <c r="ORO97" s="96"/>
      <c r="ORP97" s="96"/>
      <c r="ORQ97" s="96"/>
      <c r="ORR97" s="96"/>
      <c r="ORS97" s="96"/>
      <c r="ORT97" s="96"/>
      <c r="ORU97" s="96"/>
      <c r="ORV97" s="96"/>
      <c r="ORW97" s="96"/>
      <c r="ORX97" s="96"/>
      <c r="ORY97" s="96"/>
      <c r="ORZ97" s="96"/>
      <c r="OSA97" s="96"/>
      <c r="OSB97" s="96"/>
      <c r="OSC97" s="96"/>
      <c r="OSD97" s="96"/>
      <c r="OSE97" s="96"/>
      <c r="OSF97" s="96"/>
      <c r="OSG97" s="96"/>
      <c r="OSH97" s="96"/>
      <c r="OSI97" s="96"/>
      <c r="OSJ97" s="96"/>
      <c r="OSK97" s="96"/>
      <c r="OSL97" s="96"/>
      <c r="OSM97" s="96"/>
      <c r="OSN97" s="96"/>
      <c r="OSO97" s="96"/>
      <c r="OSP97" s="96"/>
      <c r="OSQ97" s="96"/>
      <c r="OSR97" s="96"/>
      <c r="OSS97" s="96"/>
      <c r="OST97" s="96"/>
      <c r="OSU97" s="96"/>
      <c r="OSV97" s="96"/>
      <c r="OSW97" s="96"/>
      <c r="OSX97" s="96"/>
      <c r="OSY97" s="96"/>
      <c r="OSZ97" s="96"/>
      <c r="OTA97" s="96"/>
      <c r="OTB97" s="96"/>
      <c r="OTC97" s="96"/>
      <c r="OTD97" s="96"/>
      <c r="OTE97" s="96"/>
      <c r="OTF97" s="96"/>
      <c r="OTG97" s="96"/>
      <c r="OTH97" s="96"/>
      <c r="OTI97" s="96"/>
      <c r="OTJ97" s="96"/>
      <c r="OTK97" s="96"/>
      <c r="OTL97" s="96"/>
      <c r="OTM97" s="96"/>
      <c r="OTN97" s="96"/>
      <c r="OTO97" s="96"/>
      <c r="OTP97" s="96"/>
      <c r="OTQ97" s="96"/>
      <c r="OTR97" s="96"/>
      <c r="OTS97" s="96"/>
      <c r="OTT97" s="96"/>
      <c r="OTU97" s="96"/>
      <c r="OTV97" s="96"/>
      <c r="OTW97" s="96"/>
      <c r="OTX97" s="96"/>
      <c r="OTY97" s="96"/>
      <c r="OTZ97" s="96"/>
      <c r="OUA97" s="96"/>
      <c r="OUB97" s="96"/>
      <c r="OUC97" s="96"/>
      <c r="OUD97" s="96"/>
      <c r="OUE97" s="96"/>
      <c r="OUF97" s="96"/>
      <c r="OUG97" s="96"/>
      <c r="OUH97" s="96"/>
      <c r="OUI97" s="96"/>
      <c r="OUJ97" s="96"/>
      <c r="OUK97" s="96"/>
      <c r="OUL97" s="96"/>
      <c r="OUM97" s="96"/>
      <c r="OUN97" s="96"/>
      <c r="OUO97" s="96"/>
      <c r="OUP97" s="96"/>
      <c r="OUQ97" s="96"/>
      <c r="OUR97" s="96"/>
      <c r="OUS97" s="96"/>
      <c r="OUT97" s="96"/>
      <c r="OUU97" s="96"/>
      <c r="OUV97" s="96"/>
      <c r="OUW97" s="96"/>
      <c r="OUX97" s="96"/>
      <c r="OUY97" s="96"/>
      <c r="OUZ97" s="96"/>
      <c r="OVA97" s="96"/>
      <c r="OVB97" s="96"/>
      <c r="OVC97" s="96"/>
      <c r="OVD97" s="96"/>
      <c r="OVE97" s="96"/>
      <c r="OVF97" s="96"/>
      <c r="OVG97" s="96"/>
      <c r="OVH97" s="96"/>
      <c r="OVI97" s="96"/>
      <c r="OVJ97" s="96"/>
      <c r="OVK97" s="96"/>
      <c r="OVL97" s="96"/>
      <c r="OVM97" s="96"/>
      <c r="OVN97" s="96"/>
      <c r="OVO97" s="96"/>
      <c r="OVP97" s="96"/>
      <c r="OVQ97" s="96"/>
      <c r="OVR97" s="96"/>
      <c r="OVS97" s="96"/>
      <c r="OVT97" s="96"/>
      <c r="OVU97" s="96"/>
      <c r="OVV97" s="96"/>
      <c r="OVW97" s="96"/>
      <c r="OVX97" s="96"/>
      <c r="OVY97" s="96"/>
      <c r="OVZ97" s="96"/>
      <c r="OWA97" s="96"/>
      <c r="OWB97" s="96"/>
      <c r="OWC97" s="96"/>
      <c r="OWD97" s="96"/>
      <c r="OWE97" s="96"/>
      <c r="OWF97" s="96"/>
      <c r="OWG97" s="96"/>
      <c r="OWH97" s="96"/>
      <c r="OWI97" s="96"/>
      <c r="OWJ97" s="96"/>
      <c r="OWK97" s="96"/>
      <c r="OWL97" s="96"/>
      <c r="OWM97" s="96"/>
      <c r="OWN97" s="96"/>
      <c r="OWO97" s="96"/>
      <c r="OWP97" s="96"/>
      <c r="OWQ97" s="96"/>
      <c r="OWR97" s="96"/>
      <c r="OWS97" s="96"/>
      <c r="OWT97" s="96"/>
      <c r="OWU97" s="96"/>
      <c r="OWV97" s="96"/>
      <c r="OWW97" s="96"/>
      <c r="OWX97" s="96"/>
      <c r="OWY97" s="96"/>
      <c r="OWZ97" s="96"/>
      <c r="OXA97" s="96"/>
      <c r="OXB97" s="96"/>
      <c r="OXC97" s="96"/>
      <c r="OXD97" s="96"/>
      <c r="OXE97" s="96"/>
      <c r="OXF97" s="96"/>
      <c r="OXG97" s="96"/>
      <c r="OXH97" s="96"/>
      <c r="OXI97" s="96"/>
      <c r="OXJ97" s="96"/>
      <c r="OXK97" s="96"/>
      <c r="OXL97" s="96"/>
      <c r="OXM97" s="96"/>
      <c r="OXN97" s="96"/>
      <c r="OXO97" s="96"/>
      <c r="OXP97" s="96"/>
      <c r="OXQ97" s="96"/>
      <c r="OXR97" s="96"/>
      <c r="OXS97" s="96"/>
      <c r="OXT97" s="96"/>
      <c r="OXU97" s="96"/>
      <c r="OXV97" s="96"/>
      <c r="OXW97" s="96"/>
      <c r="OXX97" s="96"/>
      <c r="OXY97" s="96"/>
      <c r="OXZ97" s="96"/>
      <c r="OYA97" s="96"/>
      <c r="OYB97" s="96"/>
      <c r="OYC97" s="96"/>
      <c r="OYD97" s="96"/>
      <c r="OYE97" s="96"/>
      <c r="OYF97" s="96"/>
      <c r="OYG97" s="96"/>
      <c r="OYH97" s="96"/>
      <c r="OYI97" s="96"/>
      <c r="OYJ97" s="96"/>
      <c r="OYK97" s="96"/>
      <c r="OYL97" s="96"/>
      <c r="OYM97" s="96"/>
      <c r="OYN97" s="96"/>
      <c r="OYO97" s="96"/>
      <c r="OYP97" s="96"/>
      <c r="OYQ97" s="96"/>
      <c r="OYR97" s="96"/>
      <c r="OYS97" s="96"/>
      <c r="OYT97" s="96"/>
      <c r="OYU97" s="96"/>
      <c r="OYV97" s="96"/>
      <c r="OYW97" s="96"/>
      <c r="OYX97" s="96"/>
      <c r="OYY97" s="96"/>
      <c r="OYZ97" s="96"/>
      <c r="OZA97" s="96"/>
      <c r="OZB97" s="96"/>
      <c r="OZC97" s="96"/>
      <c r="OZD97" s="96"/>
      <c r="OZE97" s="96"/>
      <c r="OZF97" s="96"/>
      <c r="OZG97" s="96"/>
      <c r="OZH97" s="96"/>
      <c r="OZI97" s="96"/>
      <c r="OZJ97" s="96"/>
      <c r="OZK97" s="96"/>
      <c r="OZL97" s="96"/>
      <c r="OZM97" s="96"/>
      <c r="OZN97" s="96"/>
      <c r="OZO97" s="96"/>
      <c r="OZP97" s="96"/>
      <c r="OZQ97" s="96"/>
      <c r="OZR97" s="96"/>
      <c r="OZS97" s="96"/>
      <c r="OZT97" s="96"/>
      <c r="OZU97" s="96"/>
      <c r="OZV97" s="96"/>
      <c r="OZW97" s="96"/>
      <c r="OZX97" s="96"/>
      <c r="OZY97" s="96"/>
      <c r="OZZ97" s="96"/>
      <c r="PAA97" s="96"/>
      <c r="PAB97" s="96"/>
      <c r="PAC97" s="96"/>
      <c r="PAD97" s="96"/>
      <c r="PAE97" s="96"/>
      <c r="PAF97" s="96"/>
      <c r="PAG97" s="96"/>
      <c r="PAH97" s="96"/>
      <c r="PAI97" s="96"/>
      <c r="PAJ97" s="96"/>
      <c r="PAK97" s="96"/>
      <c r="PAL97" s="96"/>
      <c r="PAM97" s="96"/>
      <c r="PAN97" s="96"/>
      <c r="PAO97" s="96"/>
      <c r="PAP97" s="96"/>
      <c r="PAQ97" s="96"/>
      <c r="PAR97" s="96"/>
      <c r="PAS97" s="96"/>
      <c r="PAT97" s="96"/>
      <c r="PAU97" s="96"/>
      <c r="PAV97" s="96"/>
      <c r="PAW97" s="96"/>
      <c r="PAX97" s="96"/>
      <c r="PAY97" s="96"/>
      <c r="PAZ97" s="96"/>
      <c r="PBA97" s="96"/>
      <c r="PBB97" s="96"/>
      <c r="PBC97" s="96"/>
      <c r="PBD97" s="96"/>
      <c r="PBE97" s="96"/>
      <c r="PBF97" s="96"/>
      <c r="PBG97" s="96"/>
      <c r="PBH97" s="96"/>
      <c r="PBI97" s="96"/>
      <c r="PBJ97" s="96"/>
      <c r="PBK97" s="96"/>
      <c r="PBL97" s="96"/>
      <c r="PBM97" s="96"/>
      <c r="PBN97" s="96"/>
      <c r="PBO97" s="96"/>
      <c r="PBP97" s="96"/>
      <c r="PBQ97" s="96"/>
      <c r="PBR97" s="96"/>
      <c r="PBS97" s="96"/>
      <c r="PBT97" s="96"/>
      <c r="PBU97" s="96"/>
      <c r="PBV97" s="96"/>
      <c r="PBW97" s="96"/>
      <c r="PBX97" s="96"/>
      <c r="PBY97" s="96"/>
      <c r="PBZ97" s="96"/>
      <c r="PCA97" s="96"/>
      <c r="PCB97" s="96"/>
      <c r="PCC97" s="96"/>
      <c r="PCD97" s="96"/>
      <c r="PCE97" s="96"/>
      <c r="PCF97" s="96"/>
      <c r="PCG97" s="96"/>
      <c r="PCH97" s="96"/>
      <c r="PCI97" s="96"/>
      <c r="PCJ97" s="96"/>
      <c r="PCK97" s="96"/>
      <c r="PCL97" s="96"/>
      <c r="PCM97" s="96"/>
      <c r="PCN97" s="96"/>
      <c r="PCO97" s="96"/>
      <c r="PCP97" s="96"/>
      <c r="PCQ97" s="96"/>
      <c r="PCR97" s="96"/>
      <c r="PCS97" s="96"/>
      <c r="PCT97" s="96"/>
      <c r="PCU97" s="96"/>
      <c r="PCV97" s="96"/>
      <c r="PCW97" s="96"/>
      <c r="PCX97" s="96"/>
      <c r="PCY97" s="96"/>
      <c r="PCZ97" s="96"/>
      <c r="PDA97" s="96"/>
      <c r="PDB97" s="96"/>
      <c r="PDC97" s="96"/>
      <c r="PDD97" s="96"/>
      <c r="PDE97" s="96"/>
      <c r="PDF97" s="96"/>
      <c r="PDG97" s="96"/>
      <c r="PDH97" s="96"/>
      <c r="PDI97" s="96"/>
      <c r="PDJ97" s="96"/>
      <c r="PDK97" s="96"/>
      <c r="PDL97" s="96"/>
      <c r="PDM97" s="96"/>
      <c r="PDN97" s="96"/>
      <c r="PDO97" s="96"/>
      <c r="PDP97" s="96"/>
      <c r="PDQ97" s="96"/>
      <c r="PDR97" s="96"/>
      <c r="PDS97" s="96"/>
      <c r="PDT97" s="96"/>
      <c r="PDU97" s="96"/>
      <c r="PDV97" s="96"/>
      <c r="PDW97" s="96"/>
      <c r="PDX97" s="96"/>
      <c r="PDY97" s="96"/>
      <c r="PDZ97" s="96"/>
      <c r="PEA97" s="96"/>
      <c r="PEB97" s="96"/>
      <c r="PEC97" s="96"/>
      <c r="PED97" s="96"/>
      <c r="PEE97" s="96"/>
      <c r="PEF97" s="96"/>
      <c r="PEG97" s="96"/>
      <c r="PEH97" s="96"/>
      <c r="PEI97" s="96"/>
      <c r="PEJ97" s="96"/>
      <c r="PEK97" s="96"/>
      <c r="PEL97" s="96"/>
      <c r="PEM97" s="96"/>
      <c r="PEN97" s="96"/>
      <c r="PEO97" s="96"/>
      <c r="PEP97" s="96"/>
      <c r="PEQ97" s="96"/>
      <c r="PER97" s="96"/>
      <c r="PES97" s="96"/>
      <c r="PET97" s="96"/>
      <c r="PEU97" s="96"/>
      <c r="PEV97" s="96"/>
      <c r="PEW97" s="96"/>
      <c r="PEX97" s="96"/>
      <c r="PEY97" s="96"/>
      <c r="PEZ97" s="96"/>
      <c r="PFA97" s="96"/>
      <c r="PFB97" s="96"/>
      <c r="PFC97" s="96"/>
      <c r="PFD97" s="96"/>
      <c r="PFE97" s="96"/>
      <c r="PFF97" s="96"/>
      <c r="PFG97" s="96"/>
      <c r="PFH97" s="96"/>
      <c r="PFI97" s="96"/>
      <c r="PFJ97" s="96"/>
      <c r="PFK97" s="96"/>
      <c r="PFL97" s="96"/>
      <c r="PFM97" s="96"/>
      <c r="PFN97" s="96"/>
      <c r="PFO97" s="96"/>
      <c r="PFP97" s="96"/>
      <c r="PFQ97" s="96"/>
      <c r="PFR97" s="96"/>
      <c r="PFS97" s="96"/>
      <c r="PFT97" s="96"/>
      <c r="PFU97" s="96"/>
      <c r="PFV97" s="96"/>
      <c r="PFW97" s="96"/>
      <c r="PFX97" s="96"/>
      <c r="PFY97" s="96"/>
      <c r="PFZ97" s="96"/>
      <c r="PGA97" s="96"/>
      <c r="PGB97" s="96"/>
      <c r="PGC97" s="96"/>
      <c r="PGD97" s="96"/>
      <c r="PGE97" s="96"/>
      <c r="PGF97" s="96"/>
      <c r="PGG97" s="96"/>
      <c r="PGH97" s="96"/>
      <c r="PGI97" s="96"/>
      <c r="PGJ97" s="96"/>
      <c r="PGK97" s="96"/>
      <c r="PGL97" s="96"/>
      <c r="PGM97" s="96"/>
      <c r="PGN97" s="96"/>
      <c r="PGO97" s="96"/>
      <c r="PGP97" s="96"/>
      <c r="PGQ97" s="96"/>
      <c r="PGR97" s="96"/>
      <c r="PGS97" s="96"/>
      <c r="PGT97" s="96"/>
      <c r="PGU97" s="96"/>
      <c r="PGV97" s="96"/>
      <c r="PGW97" s="96"/>
      <c r="PGX97" s="96"/>
      <c r="PGY97" s="96"/>
      <c r="PGZ97" s="96"/>
      <c r="PHA97" s="96"/>
      <c r="PHB97" s="96"/>
      <c r="PHC97" s="96"/>
      <c r="PHD97" s="96"/>
      <c r="PHE97" s="96"/>
      <c r="PHF97" s="96"/>
      <c r="PHG97" s="96"/>
      <c r="PHH97" s="96"/>
      <c r="PHI97" s="96"/>
      <c r="PHJ97" s="96"/>
      <c r="PHK97" s="96"/>
      <c r="PHL97" s="96"/>
      <c r="PHM97" s="96"/>
      <c r="PHN97" s="96"/>
      <c r="PHO97" s="96"/>
      <c r="PHP97" s="96"/>
      <c r="PHQ97" s="96"/>
      <c r="PHR97" s="96"/>
      <c r="PHS97" s="96"/>
      <c r="PHT97" s="96"/>
      <c r="PHU97" s="96"/>
      <c r="PHV97" s="96"/>
      <c r="PHW97" s="96"/>
      <c r="PHX97" s="96"/>
      <c r="PHY97" s="96"/>
      <c r="PHZ97" s="96"/>
      <c r="PIA97" s="96"/>
      <c r="PIB97" s="96"/>
      <c r="PIC97" s="96"/>
      <c r="PID97" s="96"/>
      <c r="PIE97" s="96"/>
      <c r="PIF97" s="96"/>
      <c r="PIG97" s="96"/>
      <c r="PIH97" s="96"/>
      <c r="PII97" s="96"/>
      <c r="PIJ97" s="96"/>
      <c r="PIK97" s="96"/>
      <c r="PIL97" s="96"/>
      <c r="PIM97" s="96"/>
      <c r="PIN97" s="96"/>
      <c r="PIO97" s="96"/>
      <c r="PIP97" s="96"/>
      <c r="PIQ97" s="96"/>
      <c r="PIR97" s="96"/>
      <c r="PIS97" s="96"/>
      <c r="PIT97" s="96"/>
      <c r="PIU97" s="96"/>
      <c r="PIV97" s="96"/>
      <c r="PIW97" s="96"/>
      <c r="PIX97" s="96"/>
      <c r="PIY97" s="96"/>
      <c r="PIZ97" s="96"/>
      <c r="PJA97" s="96"/>
      <c r="PJB97" s="96"/>
      <c r="PJC97" s="96"/>
      <c r="PJD97" s="96"/>
      <c r="PJE97" s="96"/>
      <c r="PJF97" s="96"/>
      <c r="PJG97" s="96"/>
      <c r="PJH97" s="96"/>
      <c r="PJI97" s="96"/>
      <c r="PJJ97" s="96"/>
      <c r="PJK97" s="96"/>
      <c r="PJL97" s="96"/>
      <c r="PJM97" s="96"/>
      <c r="PJN97" s="96"/>
      <c r="PJO97" s="96"/>
      <c r="PJP97" s="96"/>
      <c r="PJQ97" s="96"/>
      <c r="PJR97" s="96"/>
      <c r="PJS97" s="96"/>
      <c r="PJT97" s="96"/>
      <c r="PJU97" s="96"/>
      <c r="PJV97" s="96"/>
      <c r="PJW97" s="96"/>
      <c r="PJX97" s="96"/>
      <c r="PJY97" s="96"/>
      <c r="PJZ97" s="96"/>
      <c r="PKA97" s="96"/>
      <c r="PKB97" s="96"/>
      <c r="PKC97" s="96"/>
      <c r="PKD97" s="96"/>
      <c r="PKE97" s="96"/>
      <c r="PKF97" s="96"/>
      <c r="PKG97" s="96"/>
      <c r="PKH97" s="96"/>
      <c r="PKI97" s="96"/>
      <c r="PKJ97" s="96"/>
      <c r="PKK97" s="96"/>
      <c r="PKL97" s="96"/>
      <c r="PKM97" s="96"/>
      <c r="PKN97" s="96"/>
      <c r="PKO97" s="96"/>
      <c r="PKP97" s="96"/>
      <c r="PKQ97" s="96"/>
      <c r="PKR97" s="96"/>
      <c r="PKS97" s="96"/>
      <c r="PKT97" s="96"/>
      <c r="PKU97" s="96"/>
      <c r="PKV97" s="96"/>
      <c r="PKW97" s="96"/>
      <c r="PKX97" s="96"/>
      <c r="PKY97" s="96"/>
      <c r="PKZ97" s="96"/>
      <c r="PLA97" s="96"/>
      <c r="PLB97" s="96"/>
      <c r="PLC97" s="96"/>
      <c r="PLD97" s="96"/>
      <c r="PLE97" s="96"/>
      <c r="PLF97" s="96"/>
      <c r="PLG97" s="96"/>
      <c r="PLH97" s="96"/>
      <c r="PLI97" s="96"/>
      <c r="PLJ97" s="96"/>
      <c r="PLK97" s="96"/>
      <c r="PLL97" s="96"/>
      <c r="PLM97" s="96"/>
      <c r="PLN97" s="96"/>
      <c r="PLO97" s="96"/>
      <c r="PLP97" s="96"/>
      <c r="PLQ97" s="96"/>
      <c r="PLR97" s="96"/>
      <c r="PLS97" s="96"/>
      <c r="PLT97" s="96"/>
      <c r="PLU97" s="96"/>
      <c r="PLV97" s="96"/>
      <c r="PLW97" s="96"/>
      <c r="PLX97" s="96"/>
      <c r="PLY97" s="96"/>
      <c r="PLZ97" s="96"/>
      <c r="PMA97" s="96"/>
      <c r="PMB97" s="96"/>
      <c r="PMC97" s="96"/>
      <c r="PMD97" s="96"/>
      <c r="PME97" s="96"/>
      <c r="PMF97" s="96"/>
      <c r="PMG97" s="96"/>
      <c r="PMH97" s="96"/>
      <c r="PMI97" s="96"/>
      <c r="PMJ97" s="96"/>
      <c r="PMK97" s="96"/>
      <c r="PML97" s="96"/>
      <c r="PMM97" s="96"/>
      <c r="PMN97" s="96"/>
      <c r="PMO97" s="96"/>
      <c r="PMP97" s="96"/>
      <c r="PMQ97" s="96"/>
      <c r="PMR97" s="96"/>
      <c r="PMS97" s="96"/>
      <c r="PMT97" s="96"/>
      <c r="PMU97" s="96"/>
      <c r="PMV97" s="96"/>
      <c r="PMW97" s="96"/>
      <c r="PMX97" s="96"/>
      <c r="PMY97" s="96"/>
      <c r="PMZ97" s="96"/>
      <c r="PNA97" s="96"/>
      <c r="PNB97" s="96"/>
      <c r="PNC97" s="96"/>
      <c r="PND97" s="96"/>
      <c r="PNE97" s="96"/>
      <c r="PNF97" s="96"/>
      <c r="PNG97" s="96"/>
      <c r="PNH97" s="96"/>
      <c r="PNI97" s="96"/>
      <c r="PNJ97" s="96"/>
      <c r="PNK97" s="96"/>
      <c r="PNL97" s="96"/>
      <c r="PNM97" s="96"/>
      <c r="PNN97" s="96"/>
      <c r="PNO97" s="96"/>
      <c r="PNP97" s="96"/>
      <c r="PNQ97" s="96"/>
      <c r="PNR97" s="96"/>
      <c r="PNS97" s="96"/>
      <c r="PNT97" s="96"/>
      <c r="PNU97" s="96"/>
      <c r="PNV97" s="96"/>
      <c r="PNW97" s="96"/>
      <c r="PNX97" s="96"/>
      <c r="PNY97" s="96"/>
      <c r="PNZ97" s="96"/>
      <c r="POA97" s="96"/>
      <c r="POB97" s="96"/>
      <c r="POC97" s="96"/>
      <c r="POD97" s="96"/>
      <c r="POE97" s="96"/>
      <c r="POF97" s="96"/>
      <c r="POG97" s="96"/>
      <c r="POH97" s="96"/>
      <c r="POI97" s="96"/>
      <c r="POJ97" s="96"/>
      <c r="POK97" s="96"/>
      <c r="POL97" s="96"/>
      <c r="POM97" s="96"/>
      <c r="PON97" s="96"/>
      <c r="POO97" s="96"/>
      <c r="POP97" s="96"/>
      <c r="POQ97" s="96"/>
      <c r="POR97" s="96"/>
      <c r="POS97" s="96"/>
      <c r="POT97" s="96"/>
      <c r="POU97" s="96"/>
      <c r="POV97" s="96"/>
      <c r="POW97" s="96"/>
      <c r="POX97" s="96"/>
      <c r="POY97" s="96"/>
      <c r="POZ97" s="96"/>
      <c r="PPA97" s="96"/>
      <c r="PPB97" s="96"/>
      <c r="PPC97" s="96"/>
      <c r="PPD97" s="96"/>
      <c r="PPE97" s="96"/>
      <c r="PPF97" s="96"/>
      <c r="PPG97" s="96"/>
      <c r="PPH97" s="96"/>
      <c r="PPI97" s="96"/>
      <c r="PPJ97" s="96"/>
      <c r="PPK97" s="96"/>
      <c r="PPL97" s="96"/>
      <c r="PPM97" s="96"/>
      <c r="PPN97" s="96"/>
      <c r="PPO97" s="96"/>
      <c r="PPP97" s="96"/>
      <c r="PPQ97" s="96"/>
      <c r="PPR97" s="96"/>
      <c r="PPS97" s="96"/>
      <c r="PPT97" s="96"/>
      <c r="PPU97" s="96"/>
      <c r="PPV97" s="96"/>
      <c r="PPW97" s="96"/>
      <c r="PPX97" s="96"/>
      <c r="PPY97" s="96"/>
      <c r="PPZ97" s="96"/>
      <c r="PQA97" s="96"/>
      <c r="PQB97" s="96"/>
      <c r="PQC97" s="96"/>
      <c r="PQD97" s="96"/>
      <c r="PQE97" s="96"/>
      <c r="PQF97" s="96"/>
      <c r="PQG97" s="96"/>
      <c r="PQH97" s="96"/>
      <c r="PQI97" s="96"/>
      <c r="PQJ97" s="96"/>
      <c r="PQK97" s="96"/>
      <c r="PQL97" s="96"/>
      <c r="PQM97" s="96"/>
      <c r="PQN97" s="96"/>
      <c r="PQO97" s="96"/>
      <c r="PQP97" s="96"/>
      <c r="PQQ97" s="96"/>
      <c r="PQR97" s="96"/>
      <c r="PQS97" s="96"/>
      <c r="PQT97" s="96"/>
      <c r="PQU97" s="96"/>
      <c r="PQV97" s="96"/>
      <c r="PQW97" s="96"/>
      <c r="PQX97" s="96"/>
      <c r="PQY97" s="96"/>
      <c r="PQZ97" s="96"/>
      <c r="PRA97" s="96"/>
      <c r="PRB97" s="96"/>
      <c r="PRC97" s="96"/>
      <c r="PRD97" s="96"/>
      <c r="PRE97" s="96"/>
      <c r="PRF97" s="96"/>
      <c r="PRG97" s="96"/>
      <c r="PRH97" s="96"/>
      <c r="PRI97" s="96"/>
      <c r="PRJ97" s="96"/>
      <c r="PRK97" s="96"/>
      <c r="PRL97" s="96"/>
      <c r="PRM97" s="96"/>
      <c r="PRN97" s="96"/>
      <c r="PRO97" s="96"/>
      <c r="PRP97" s="96"/>
      <c r="PRQ97" s="96"/>
      <c r="PRR97" s="96"/>
      <c r="PRS97" s="96"/>
      <c r="PRT97" s="96"/>
      <c r="PRU97" s="96"/>
      <c r="PRV97" s="96"/>
      <c r="PRW97" s="96"/>
      <c r="PRX97" s="96"/>
      <c r="PRY97" s="96"/>
      <c r="PRZ97" s="96"/>
      <c r="PSA97" s="96"/>
      <c r="PSB97" s="96"/>
      <c r="PSC97" s="96"/>
      <c r="PSD97" s="96"/>
      <c r="PSE97" s="96"/>
      <c r="PSF97" s="96"/>
      <c r="PSG97" s="96"/>
      <c r="PSH97" s="96"/>
      <c r="PSI97" s="96"/>
      <c r="PSJ97" s="96"/>
      <c r="PSK97" s="96"/>
      <c r="PSL97" s="96"/>
      <c r="PSM97" s="96"/>
      <c r="PSN97" s="96"/>
      <c r="PSO97" s="96"/>
      <c r="PSP97" s="96"/>
      <c r="PSQ97" s="96"/>
      <c r="PSR97" s="96"/>
      <c r="PSS97" s="96"/>
      <c r="PST97" s="96"/>
      <c r="PSU97" s="96"/>
      <c r="PSV97" s="96"/>
      <c r="PSW97" s="96"/>
      <c r="PSX97" s="96"/>
      <c r="PSY97" s="96"/>
      <c r="PSZ97" s="96"/>
      <c r="PTA97" s="96"/>
      <c r="PTB97" s="96"/>
      <c r="PTC97" s="96"/>
      <c r="PTD97" s="96"/>
      <c r="PTE97" s="96"/>
      <c r="PTF97" s="96"/>
      <c r="PTG97" s="96"/>
      <c r="PTH97" s="96"/>
      <c r="PTI97" s="96"/>
      <c r="PTJ97" s="96"/>
      <c r="PTK97" s="96"/>
      <c r="PTL97" s="96"/>
      <c r="PTM97" s="96"/>
      <c r="PTN97" s="96"/>
      <c r="PTO97" s="96"/>
      <c r="PTP97" s="96"/>
      <c r="PTQ97" s="96"/>
      <c r="PTR97" s="96"/>
      <c r="PTS97" s="96"/>
      <c r="PTT97" s="96"/>
      <c r="PTU97" s="96"/>
      <c r="PTV97" s="96"/>
      <c r="PTW97" s="96"/>
      <c r="PTX97" s="96"/>
      <c r="PTY97" s="96"/>
      <c r="PTZ97" s="96"/>
      <c r="PUA97" s="96"/>
      <c r="PUB97" s="96"/>
      <c r="PUC97" s="96"/>
      <c r="PUD97" s="96"/>
      <c r="PUE97" s="96"/>
      <c r="PUF97" s="96"/>
      <c r="PUG97" s="96"/>
      <c r="PUH97" s="96"/>
      <c r="PUI97" s="96"/>
      <c r="PUJ97" s="96"/>
      <c r="PUK97" s="96"/>
      <c r="PUL97" s="96"/>
      <c r="PUM97" s="96"/>
      <c r="PUN97" s="96"/>
      <c r="PUO97" s="96"/>
      <c r="PUP97" s="96"/>
      <c r="PUQ97" s="96"/>
      <c r="PUR97" s="96"/>
      <c r="PUS97" s="96"/>
      <c r="PUT97" s="96"/>
      <c r="PUU97" s="96"/>
      <c r="PUV97" s="96"/>
      <c r="PUW97" s="96"/>
      <c r="PUX97" s="96"/>
      <c r="PUY97" s="96"/>
      <c r="PUZ97" s="96"/>
      <c r="PVA97" s="96"/>
      <c r="PVB97" s="96"/>
      <c r="PVC97" s="96"/>
      <c r="PVD97" s="96"/>
      <c r="PVE97" s="96"/>
      <c r="PVF97" s="96"/>
      <c r="PVG97" s="96"/>
      <c r="PVH97" s="96"/>
      <c r="PVI97" s="96"/>
      <c r="PVJ97" s="96"/>
      <c r="PVK97" s="96"/>
      <c r="PVL97" s="96"/>
      <c r="PVM97" s="96"/>
      <c r="PVN97" s="96"/>
      <c r="PVO97" s="96"/>
      <c r="PVP97" s="96"/>
      <c r="PVQ97" s="96"/>
      <c r="PVR97" s="96"/>
      <c r="PVS97" s="96"/>
      <c r="PVT97" s="96"/>
      <c r="PVU97" s="96"/>
      <c r="PVV97" s="96"/>
      <c r="PVW97" s="96"/>
      <c r="PVX97" s="96"/>
      <c r="PVY97" s="96"/>
      <c r="PVZ97" s="96"/>
      <c r="PWA97" s="96"/>
      <c r="PWB97" s="96"/>
      <c r="PWC97" s="96"/>
      <c r="PWD97" s="96"/>
      <c r="PWE97" s="96"/>
      <c r="PWF97" s="96"/>
      <c r="PWG97" s="96"/>
      <c r="PWH97" s="96"/>
      <c r="PWI97" s="96"/>
      <c r="PWJ97" s="96"/>
      <c r="PWK97" s="96"/>
      <c r="PWL97" s="96"/>
      <c r="PWM97" s="96"/>
      <c r="PWN97" s="96"/>
      <c r="PWO97" s="96"/>
      <c r="PWP97" s="96"/>
      <c r="PWQ97" s="96"/>
      <c r="PWR97" s="96"/>
      <c r="PWS97" s="96"/>
      <c r="PWT97" s="96"/>
      <c r="PWU97" s="96"/>
      <c r="PWV97" s="96"/>
      <c r="PWW97" s="96"/>
      <c r="PWX97" s="96"/>
      <c r="PWY97" s="96"/>
      <c r="PWZ97" s="96"/>
      <c r="PXA97" s="96"/>
      <c r="PXB97" s="96"/>
      <c r="PXC97" s="96"/>
      <c r="PXD97" s="96"/>
      <c r="PXE97" s="96"/>
      <c r="PXF97" s="96"/>
      <c r="PXG97" s="96"/>
      <c r="PXH97" s="96"/>
      <c r="PXI97" s="96"/>
      <c r="PXJ97" s="96"/>
      <c r="PXK97" s="96"/>
      <c r="PXL97" s="96"/>
      <c r="PXM97" s="96"/>
      <c r="PXN97" s="96"/>
      <c r="PXO97" s="96"/>
      <c r="PXP97" s="96"/>
      <c r="PXQ97" s="96"/>
      <c r="PXR97" s="96"/>
      <c r="PXS97" s="96"/>
      <c r="PXT97" s="96"/>
      <c r="PXU97" s="96"/>
      <c r="PXV97" s="96"/>
      <c r="PXW97" s="96"/>
      <c r="PXX97" s="96"/>
      <c r="PXY97" s="96"/>
      <c r="PXZ97" s="96"/>
      <c r="PYA97" s="96"/>
      <c r="PYB97" s="96"/>
      <c r="PYC97" s="96"/>
      <c r="PYD97" s="96"/>
      <c r="PYE97" s="96"/>
      <c r="PYF97" s="96"/>
      <c r="PYG97" s="96"/>
      <c r="PYH97" s="96"/>
      <c r="PYI97" s="96"/>
      <c r="PYJ97" s="96"/>
      <c r="PYK97" s="96"/>
      <c r="PYL97" s="96"/>
      <c r="PYM97" s="96"/>
      <c r="PYN97" s="96"/>
      <c r="PYO97" s="96"/>
      <c r="PYP97" s="96"/>
      <c r="PYQ97" s="96"/>
      <c r="PYR97" s="96"/>
      <c r="PYS97" s="96"/>
      <c r="PYT97" s="96"/>
      <c r="PYU97" s="96"/>
      <c r="PYV97" s="96"/>
      <c r="PYW97" s="96"/>
      <c r="PYX97" s="96"/>
      <c r="PYY97" s="96"/>
      <c r="PYZ97" s="96"/>
      <c r="PZA97" s="96"/>
      <c r="PZB97" s="96"/>
      <c r="PZC97" s="96"/>
      <c r="PZD97" s="96"/>
      <c r="PZE97" s="96"/>
      <c r="PZF97" s="96"/>
      <c r="PZG97" s="96"/>
      <c r="PZH97" s="96"/>
      <c r="PZI97" s="96"/>
      <c r="PZJ97" s="96"/>
      <c r="PZK97" s="96"/>
      <c r="PZL97" s="96"/>
      <c r="PZM97" s="96"/>
      <c r="PZN97" s="96"/>
      <c r="PZO97" s="96"/>
      <c r="PZP97" s="96"/>
      <c r="PZQ97" s="96"/>
      <c r="PZR97" s="96"/>
      <c r="PZS97" s="96"/>
      <c r="PZT97" s="96"/>
      <c r="PZU97" s="96"/>
      <c r="PZV97" s="96"/>
      <c r="PZW97" s="96"/>
      <c r="PZX97" s="96"/>
      <c r="PZY97" s="96"/>
      <c r="PZZ97" s="96"/>
      <c r="QAA97" s="96"/>
      <c r="QAB97" s="96"/>
      <c r="QAC97" s="96"/>
      <c r="QAD97" s="96"/>
      <c r="QAE97" s="96"/>
      <c r="QAF97" s="96"/>
      <c r="QAG97" s="96"/>
      <c r="QAH97" s="96"/>
      <c r="QAI97" s="96"/>
      <c r="QAJ97" s="96"/>
      <c r="QAK97" s="96"/>
      <c r="QAL97" s="96"/>
      <c r="QAM97" s="96"/>
      <c r="QAN97" s="96"/>
      <c r="QAO97" s="96"/>
      <c r="QAP97" s="96"/>
      <c r="QAQ97" s="96"/>
      <c r="QAR97" s="96"/>
      <c r="QAS97" s="96"/>
      <c r="QAT97" s="96"/>
      <c r="QAU97" s="96"/>
      <c r="QAV97" s="96"/>
      <c r="QAW97" s="96"/>
      <c r="QAX97" s="96"/>
      <c r="QAY97" s="96"/>
      <c r="QAZ97" s="96"/>
      <c r="QBA97" s="96"/>
      <c r="QBB97" s="96"/>
      <c r="QBC97" s="96"/>
      <c r="QBD97" s="96"/>
      <c r="QBE97" s="96"/>
      <c r="QBF97" s="96"/>
      <c r="QBG97" s="96"/>
      <c r="QBH97" s="96"/>
      <c r="QBI97" s="96"/>
      <c r="QBJ97" s="96"/>
      <c r="QBK97" s="96"/>
      <c r="QBL97" s="96"/>
      <c r="QBM97" s="96"/>
      <c r="QBN97" s="96"/>
      <c r="QBO97" s="96"/>
      <c r="QBP97" s="96"/>
      <c r="QBQ97" s="96"/>
      <c r="QBR97" s="96"/>
      <c r="QBS97" s="96"/>
      <c r="QBT97" s="96"/>
      <c r="QBU97" s="96"/>
      <c r="QBV97" s="96"/>
      <c r="QBW97" s="96"/>
      <c r="QBX97" s="96"/>
      <c r="QBY97" s="96"/>
      <c r="QBZ97" s="96"/>
      <c r="QCA97" s="96"/>
      <c r="QCB97" s="96"/>
      <c r="QCC97" s="96"/>
      <c r="QCD97" s="96"/>
      <c r="QCE97" s="96"/>
      <c r="QCF97" s="96"/>
      <c r="QCG97" s="96"/>
      <c r="QCH97" s="96"/>
      <c r="QCI97" s="96"/>
      <c r="QCJ97" s="96"/>
      <c r="QCK97" s="96"/>
      <c r="QCL97" s="96"/>
      <c r="QCM97" s="96"/>
      <c r="QCN97" s="96"/>
      <c r="QCO97" s="96"/>
      <c r="QCP97" s="96"/>
      <c r="QCQ97" s="96"/>
      <c r="QCR97" s="96"/>
      <c r="QCS97" s="96"/>
      <c r="QCT97" s="96"/>
      <c r="QCU97" s="96"/>
      <c r="QCV97" s="96"/>
      <c r="QCW97" s="96"/>
      <c r="QCX97" s="96"/>
      <c r="QCY97" s="96"/>
      <c r="QCZ97" s="96"/>
      <c r="QDA97" s="96"/>
      <c r="QDB97" s="96"/>
      <c r="QDC97" s="96"/>
      <c r="QDD97" s="96"/>
      <c r="QDE97" s="96"/>
      <c r="QDF97" s="96"/>
      <c r="QDG97" s="96"/>
      <c r="QDH97" s="96"/>
      <c r="QDI97" s="96"/>
      <c r="QDJ97" s="96"/>
      <c r="QDK97" s="96"/>
      <c r="QDL97" s="96"/>
      <c r="QDM97" s="96"/>
      <c r="QDN97" s="96"/>
      <c r="QDO97" s="96"/>
      <c r="QDP97" s="96"/>
      <c r="QDQ97" s="96"/>
      <c r="QDR97" s="96"/>
      <c r="QDS97" s="96"/>
      <c r="QDT97" s="96"/>
      <c r="QDU97" s="96"/>
      <c r="QDV97" s="96"/>
      <c r="QDW97" s="96"/>
      <c r="QDX97" s="96"/>
      <c r="QDY97" s="96"/>
      <c r="QDZ97" s="96"/>
      <c r="QEA97" s="96"/>
      <c r="QEB97" s="96"/>
      <c r="QEC97" s="96"/>
      <c r="QED97" s="96"/>
      <c r="QEE97" s="96"/>
      <c r="QEF97" s="96"/>
      <c r="QEG97" s="96"/>
      <c r="QEH97" s="96"/>
      <c r="QEI97" s="96"/>
      <c r="QEJ97" s="96"/>
      <c r="QEK97" s="96"/>
      <c r="QEL97" s="96"/>
      <c r="QEM97" s="96"/>
      <c r="QEN97" s="96"/>
      <c r="QEO97" s="96"/>
      <c r="QEP97" s="96"/>
      <c r="QEQ97" s="96"/>
      <c r="QER97" s="96"/>
      <c r="QES97" s="96"/>
      <c r="QET97" s="96"/>
      <c r="QEU97" s="96"/>
      <c r="QEV97" s="96"/>
      <c r="QEW97" s="96"/>
      <c r="QEX97" s="96"/>
      <c r="QEY97" s="96"/>
      <c r="QEZ97" s="96"/>
      <c r="QFA97" s="96"/>
      <c r="QFB97" s="96"/>
      <c r="QFC97" s="96"/>
      <c r="QFD97" s="96"/>
      <c r="QFE97" s="96"/>
      <c r="QFF97" s="96"/>
      <c r="QFG97" s="96"/>
      <c r="QFH97" s="96"/>
      <c r="QFI97" s="96"/>
      <c r="QFJ97" s="96"/>
      <c r="QFK97" s="96"/>
      <c r="QFL97" s="96"/>
      <c r="QFM97" s="96"/>
      <c r="QFN97" s="96"/>
      <c r="QFO97" s="96"/>
      <c r="QFP97" s="96"/>
      <c r="QFQ97" s="96"/>
      <c r="QFR97" s="96"/>
      <c r="QFS97" s="96"/>
      <c r="QFT97" s="96"/>
      <c r="QFU97" s="96"/>
      <c r="QFV97" s="96"/>
      <c r="QFW97" s="96"/>
      <c r="QFX97" s="96"/>
      <c r="QFY97" s="96"/>
      <c r="QFZ97" s="96"/>
      <c r="QGA97" s="96"/>
      <c r="QGB97" s="96"/>
      <c r="QGC97" s="96"/>
      <c r="QGD97" s="96"/>
      <c r="QGE97" s="96"/>
      <c r="QGF97" s="96"/>
      <c r="QGG97" s="96"/>
      <c r="QGH97" s="96"/>
      <c r="QGI97" s="96"/>
      <c r="QGJ97" s="96"/>
      <c r="QGK97" s="96"/>
      <c r="QGL97" s="96"/>
      <c r="QGM97" s="96"/>
      <c r="QGN97" s="96"/>
      <c r="QGO97" s="96"/>
      <c r="QGP97" s="96"/>
      <c r="QGQ97" s="96"/>
      <c r="QGR97" s="96"/>
      <c r="QGS97" s="96"/>
      <c r="QGT97" s="96"/>
      <c r="QGU97" s="96"/>
      <c r="QGV97" s="96"/>
      <c r="QGW97" s="96"/>
      <c r="QGX97" s="96"/>
      <c r="QGY97" s="96"/>
      <c r="QGZ97" s="96"/>
      <c r="QHA97" s="96"/>
      <c r="QHB97" s="96"/>
      <c r="QHC97" s="96"/>
      <c r="QHD97" s="96"/>
      <c r="QHE97" s="96"/>
      <c r="QHF97" s="96"/>
      <c r="QHG97" s="96"/>
      <c r="QHH97" s="96"/>
      <c r="QHI97" s="96"/>
      <c r="QHJ97" s="96"/>
      <c r="QHK97" s="96"/>
      <c r="QHL97" s="96"/>
      <c r="QHM97" s="96"/>
      <c r="QHN97" s="96"/>
      <c r="QHO97" s="96"/>
      <c r="QHP97" s="96"/>
      <c r="QHQ97" s="96"/>
      <c r="QHR97" s="96"/>
      <c r="QHS97" s="96"/>
      <c r="QHT97" s="96"/>
      <c r="QHU97" s="96"/>
      <c r="QHV97" s="96"/>
      <c r="QHW97" s="96"/>
      <c r="QHX97" s="96"/>
      <c r="QHY97" s="96"/>
      <c r="QHZ97" s="96"/>
      <c r="QIA97" s="96"/>
      <c r="QIB97" s="96"/>
      <c r="QIC97" s="96"/>
      <c r="QID97" s="96"/>
      <c r="QIE97" s="96"/>
      <c r="QIF97" s="96"/>
      <c r="QIG97" s="96"/>
      <c r="QIH97" s="96"/>
      <c r="QII97" s="96"/>
      <c r="QIJ97" s="96"/>
      <c r="QIK97" s="96"/>
      <c r="QIL97" s="96"/>
      <c r="QIM97" s="96"/>
      <c r="QIN97" s="96"/>
      <c r="QIO97" s="96"/>
      <c r="QIP97" s="96"/>
      <c r="QIQ97" s="96"/>
      <c r="QIR97" s="96"/>
      <c r="QIS97" s="96"/>
      <c r="QIT97" s="96"/>
      <c r="QIU97" s="96"/>
      <c r="QIV97" s="96"/>
      <c r="QIW97" s="96"/>
      <c r="QIX97" s="96"/>
      <c r="QIY97" s="96"/>
      <c r="QIZ97" s="96"/>
      <c r="QJA97" s="96"/>
      <c r="QJB97" s="96"/>
      <c r="QJC97" s="96"/>
      <c r="QJD97" s="96"/>
      <c r="QJE97" s="96"/>
      <c r="QJF97" s="96"/>
      <c r="QJG97" s="96"/>
      <c r="QJH97" s="96"/>
      <c r="QJI97" s="96"/>
      <c r="QJJ97" s="96"/>
      <c r="QJK97" s="96"/>
      <c r="QJL97" s="96"/>
      <c r="QJM97" s="96"/>
      <c r="QJN97" s="96"/>
      <c r="QJO97" s="96"/>
      <c r="QJP97" s="96"/>
      <c r="QJQ97" s="96"/>
      <c r="QJR97" s="96"/>
      <c r="QJS97" s="96"/>
      <c r="QJT97" s="96"/>
      <c r="QJU97" s="96"/>
      <c r="QJV97" s="96"/>
      <c r="QJW97" s="96"/>
      <c r="QJX97" s="96"/>
      <c r="QJY97" s="96"/>
      <c r="QJZ97" s="96"/>
      <c r="QKA97" s="96"/>
      <c r="QKB97" s="96"/>
      <c r="QKC97" s="96"/>
      <c r="QKD97" s="96"/>
      <c r="QKE97" s="96"/>
      <c r="QKF97" s="96"/>
      <c r="QKG97" s="96"/>
      <c r="QKH97" s="96"/>
      <c r="QKI97" s="96"/>
      <c r="QKJ97" s="96"/>
      <c r="QKK97" s="96"/>
      <c r="QKL97" s="96"/>
      <c r="QKM97" s="96"/>
      <c r="QKN97" s="96"/>
      <c r="QKO97" s="96"/>
      <c r="QKP97" s="96"/>
      <c r="QKQ97" s="96"/>
      <c r="QKR97" s="96"/>
      <c r="QKS97" s="96"/>
      <c r="QKT97" s="96"/>
      <c r="QKU97" s="96"/>
      <c r="QKV97" s="96"/>
      <c r="QKW97" s="96"/>
      <c r="QKX97" s="96"/>
      <c r="QKY97" s="96"/>
      <c r="QKZ97" s="96"/>
      <c r="QLA97" s="96"/>
      <c r="QLB97" s="96"/>
      <c r="QLC97" s="96"/>
      <c r="QLD97" s="96"/>
      <c r="QLE97" s="96"/>
      <c r="QLF97" s="96"/>
      <c r="QLG97" s="96"/>
      <c r="QLH97" s="96"/>
      <c r="QLI97" s="96"/>
      <c r="QLJ97" s="96"/>
      <c r="QLK97" s="96"/>
      <c r="QLL97" s="96"/>
      <c r="QLM97" s="96"/>
      <c r="QLN97" s="96"/>
      <c r="QLO97" s="96"/>
      <c r="QLP97" s="96"/>
      <c r="QLQ97" s="96"/>
      <c r="QLR97" s="96"/>
      <c r="QLS97" s="96"/>
      <c r="QLT97" s="96"/>
      <c r="QLU97" s="96"/>
      <c r="QLV97" s="96"/>
      <c r="QLW97" s="96"/>
      <c r="QLX97" s="96"/>
      <c r="QLY97" s="96"/>
      <c r="QLZ97" s="96"/>
      <c r="QMA97" s="96"/>
      <c r="QMB97" s="96"/>
      <c r="QMC97" s="96"/>
      <c r="QMD97" s="96"/>
      <c r="QME97" s="96"/>
      <c r="QMF97" s="96"/>
      <c r="QMG97" s="96"/>
      <c r="QMH97" s="96"/>
      <c r="QMI97" s="96"/>
      <c r="QMJ97" s="96"/>
      <c r="QMK97" s="96"/>
      <c r="QML97" s="96"/>
      <c r="QMM97" s="96"/>
      <c r="QMN97" s="96"/>
      <c r="QMO97" s="96"/>
      <c r="QMP97" s="96"/>
      <c r="QMQ97" s="96"/>
      <c r="QMR97" s="96"/>
      <c r="QMS97" s="96"/>
      <c r="QMT97" s="96"/>
      <c r="QMU97" s="96"/>
      <c r="QMV97" s="96"/>
      <c r="QMW97" s="96"/>
      <c r="QMX97" s="96"/>
      <c r="QMY97" s="96"/>
      <c r="QMZ97" s="96"/>
      <c r="QNA97" s="96"/>
      <c r="QNB97" s="96"/>
      <c r="QNC97" s="96"/>
      <c r="QND97" s="96"/>
      <c r="QNE97" s="96"/>
      <c r="QNF97" s="96"/>
      <c r="QNG97" s="96"/>
      <c r="QNH97" s="96"/>
      <c r="QNI97" s="96"/>
      <c r="QNJ97" s="96"/>
      <c r="QNK97" s="96"/>
      <c r="QNL97" s="96"/>
      <c r="QNM97" s="96"/>
      <c r="QNN97" s="96"/>
      <c r="QNO97" s="96"/>
      <c r="QNP97" s="96"/>
      <c r="QNQ97" s="96"/>
      <c r="QNR97" s="96"/>
      <c r="QNS97" s="96"/>
      <c r="QNT97" s="96"/>
      <c r="QNU97" s="96"/>
      <c r="QNV97" s="96"/>
      <c r="QNW97" s="96"/>
      <c r="QNX97" s="96"/>
      <c r="QNY97" s="96"/>
      <c r="QNZ97" s="96"/>
      <c r="QOA97" s="96"/>
      <c r="QOB97" s="96"/>
      <c r="QOC97" s="96"/>
      <c r="QOD97" s="96"/>
      <c r="QOE97" s="96"/>
      <c r="QOF97" s="96"/>
      <c r="QOG97" s="96"/>
      <c r="QOH97" s="96"/>
      <c r="QOI97" s="96"/>
      <c r="QOJ97" s="96"/>
      <c r="QOK97" s="96"/>
      <c r="QOL97" s="96"/>
      <c r="QOM97" s="96"/>
      <c r="QON97" s="96"/>
      <c r="QOO97" s="96"/>
      <c r="QOP97" s="96"/>
      <c r="QOQ97" s="96"/>
      <c r="QOR97" s="96"/>
      <c r="QOS97" s="96"/>
      <c r="QOT97" s="96"/>
      <c r="QOU97" s="96"/>
      <c r="QOV97" s="96"/>
      <c r="QOW97" s="96"/>
      <c r="QOX97" s="96"/>
      <c r="QOY97" s="96"/>
      <c r="QOZ97" s="96"/>
      <c r="QPA97" s="96"/>
      <c r="QPB97" s="96"/>
      <c r="QPC97" s="96"/>
      <c r="QPD97" s="96"/>
      <c r="QPE97" s="96"/>
      <c r="QPF97" s="96"/>
      <c r="QPG97" s="96"/>
      <c r="QPH97" s="96"/>
      <c r="QPI97" s="96"/>
      <c r="QPJ97" s="96"/>
      <c r="QPK97" s="96"/>
      <c r="QPL97" s="96"/>
      <c r="QPM97" s="96"/>
      <c r="QPN97" s="96"/>
      <c r="QPO97" s="96"/>
      <c r="QPP97" s="96"/>
      <c r="QPQ97" s="96"/>
      <c r="QPR97" s="96"/>
      <c r="QPS97" s="96"/>
      <c r="QPT97" s="96"/>
      <c r="QPU97" s="96"/>
      <c r="QPV97" s="96"/>
      <c r="QPW97" s="96"/>
      <c r="QPX97" s="96"/>
      <c r="QPY97" s="96"/>
      <c r="QPZ97" s="96"/>
      <c r="QQA97" s="96"/>
      <c r="QQB97" s="96"/>
      <c r="QQC97" s="96"/>
      <c r="QQD97" s="96"/>
      <c r="QQE97" s="96"/>
      <c r="QQF97" s="96"/>
      <c r="QQG97" s="96"/>
      <c r="QQH97" s="96"/>
      <c r="QQI97" s="96"/>
      <c r="QQJ97" s="96"/>
      <c r="QQK97" s="96"/>
      <c r="QQL97" s="96"/>
      <c r="QQM97" s="96"/>
      <c r="QQN97" s="96"/>
      <c r="QQO97" s="96"/>
      <c r="QQP97" s="96"/>
      <c r="QQQ97" s="96"/>
      <c r="QQR97" s="96"/>
      <c r="QQS97" s="96"/>
      <c r="QQT97" s="96"/>
      <c r="QQU97" s="96"/>
      <c r="QQV97" s="96"/>
      <c r="QQW97" s="96"/>
      <c r="QQX97" s="96"/>
      <c r="QQY97" s="96"/>
      <c r="QQZ97" s="96"/>
      <c r="QRA97" s="96"/>
      <c r="QRB97" s="96"/>
      <c r="QRC97" s="96"/>
      <c r="QRD97" s="96"/>
      <c r="QRE97" s="96"/>
      <c r="QRF97" s="96"/>
      <c r="QRG97" s="96"/>
      <c r="QRH97" s="96"/>
      <c r="QRI97" s="96"/>
      <c r="QRJ97" s="96"/>
      <c r="QRK97" s="96"/>
      <c r="QRL97" s="96"/>
      <c r="QRM97" s="96"/>
      <c r="QRN97" s="96"/>
      <c r="QRO97" s="96"/>
      <c r="QRP97" s="96"/>
      <c r="QRQ97" s="96"/>
      <c r="QRR97" s="96"/>
      <c r="QRS97" s="96"/>
      <c r="QRT97" s="96"/>
      <c r="QRU97" s="96"/>
      <c r="QRV97" s="96"/>
      <c r="QRW97" s="96"/>
      <c r="QRX97" s="96"/>
      <c r="QRY97" s="96"/>
      <c r="QRZ97" s="96"/>
      <c r="QSA97" s="96"/>
      <c r="QSB97" s="96"/>
      <c r="QSC97" s="96"/>
      <c r="QSD97" s="96"/>
      <c r="QSE97" s="96"/>
      <c r="QSF97" s="96"/>
      <c r="QSG97" s="96"/>
      <c r="QSH97" s="96"/>
      <c r="QSI97" s="96"/>
      <c r="QSJ97" s="96"/>
      <c r="QSK97" s="96"/>
      <c r="QSL97" s="96"/>
      <c r="QSM97" s="96"/>
      <c r="QSN97" s="96"/>
      <c r="QSO97" s="96"/>
      <c r="QSP97" s="96"/>
      <c r="QSQ97" s="96"/>
      <c r="QSR97" s="96"/>
      <c r="QSS97" s="96"/>
      <c r="QST97" s="96"/>
      <c r="QSU97" s="96"/>
      <c r="QSV97" s="96"/>
      <c r="QSW97" s="96"/>
      <c r="QSX97" s="96"/>
      <c r="QSY97" s="96"/>
      <c r="QSZ97" s="96"/>
      <c r="QTA97" s="96"/>
      <c r="QTB97" s="96"/>
      <c r="QTC97" s="96"/>
      <c r="QTD97" s="96"/>
      <c r="QTE97" s="96"/>
      <c r="QTF97" s="96"/>
      <c r="QTG97" s="96"/>
      <c r="QTH97" s="96"/>
      <c r="QTI97" s="96"/>
      <c r="QTJ97" s="96"/>
      <c r="QTK97" s="96"/>
      <c r="QTL97" s="96"/>
      <c r="QTM97" s="96"/>
      <c r="QTN97" s="96"/>
      <c r="QTO97" s="96"/>
      <c r="QTP97" s="96"/>
      <c r="QTQ97" s="96"/>
      <c r="QTR97" s="96"/>
      <c r="QTS97" s="96"/>
      <c r="QTT97" s="96"/>
      <c r="QTU97" s="96"/>
      <c r="QTV97" s="96"/>
      <c r="QTW97" s="96"/>
      <c r="QTX97" s="96"/>
      <c r="QTY97" s="96"/>
      <c r="QTZ97" s="96"/>
      <c r="QUA97" s="96"/>
      <c r="QUB97" s="96"/>
      <c r="QUC97" s="96"/>
      <c r="QUD97" s="96"/>
      <c r="QUE97" s="96"/>
      <c r="QUF97" s="96"/>
      <c r="QUG97" s="96"/>
      <c r="QUH97" s="96"/>
      <c r="QUI97" s="96"/>
      <c r="QUJ97" s="96"/>
      <c r="QUK97" s="96"/>
      <c r="QUL97" s="96"/>
      <c r="QUM97" s="96"/>
      <c r="QUN97" s="96"/>
      <c r="QUO97" s="96"/>
      <c r="QUP97" s="96"/>
      <c r="QUQ97" s="96"/>
      <c r="QUR97" s="96"/>
      <c r="QUS97" s="96"/>
      <c r="QUT97" s="96"/>
      <c r="QUU97" s="96"/>
      <c r="QUV97" s="96"/>
      <c r="QUW97" s="96"/>
      <c r="QUX97" s="96"/>
      <c r="QUY97" s="96"/>
      <c r="QUZ97" s="96"/>
      <c r="QVA97" s="96"/>
      <c r="QVB97" s="96"/>
      <c r="QVC97" s="96"/>
      <c r="QVD97" s="96"/>
      <c r="QVE97" s="96"/>
      <c r="QVF97" s="96"/>
      <c r="QVG97" s="96"/>
      <c r="QVH97" s="96"/>
      <c r="QVI97" s="96"/>
      <c r="QVJ97" s="96"/>
      <c r="QVK97" s="96"/>
      <c r="QVL97" s="96"/>
      <c r="QVM97" s="96"/>
      <c r="QVN97" s="96"/>
      <c r="QVO97" s="96"/>
      <c r="QVP97" s="96"/>
      <c r="QVQ97" s="96"/>
      <c r="QVR97" s="96"/>
      <c r="QVS97" s="96"/>
      <c r="QVT97" s="96"/>
      <c r="QVU97" s="96"/>
      <c r="QVV97" s="96"/>
      <c r="QVW97" s="96"/>
      <c r="QVX97" s="96"/>
      <c r="QVY97" s="96"/>
      <c r="QVZ97" s="96"/>
      <c r="QWA97" s="96"/>
      <c r="QWB97" s="96"/>
      <c r="QWC97" s="96"/>
      <c r="QWD97" s="96"/>
      <c r="QWE97" s="96"/>
      <c r="QWF97" s="96"/>
      <c r="QWG97" s="96"/>
      <c r="QWH97" s="96"/>
      <c r="QWI97" s="96"/>
      <c r="QWJ97" s="96"/>
      <c r="QWK97" s="96"/>
      <c r="QWL97" s="96"/>
      <c r="QWM97" s="96"/>
      <c r="QWN97" s="96"/>
      <c r="QWO97" s="96"/>
      <c r="QWP97" s="96"/>
      <c r="QWQ97" s="96"/>
      <c r="QWR97" s="96"/>
      <c r="QWS97" s="96"/>
      <c r="QWT97" s="96"/>
      <c r="QWU97" s="96"/>
      <c r="QWV97" s="96"/>
      <c r="QWW97" s="96"/>
      <c r="QWX97" s="96"/>
      <c r="QWY97" s="96"/>
      <c r="QWZ97" s="96"/>
      <c r="QXA97" s="96"/>
      <c r="QXB97" s="96"/>
      <c r="QXC97" s="96"/>
      <c r="QXD97" s="96"/>
      <c r="QXE97" s="96"/>
      <c r="QXF97" s="96"/>
      <c r="QXG97" s="96"/>
      <c r="QXH97" s="96"/>
      <c r="QXI97" s="96"/>
      <c r="QXJ97" s="96"/>
      <c r="QXK97" s="96"/>
      <c r="QXL97" s="96"/>
      <c r="QXM97" s="96"/>
      <c r="QXN97" s="96"/>
      <c r="QXO97" s="96"/>
      <c r="QXP97" s="96"/>
      <c r="QXQ97" s="96"/>
      <c r="QXR97" s="96"/>
      <c r="QXS97" s="96"/>
      <c r="QXT97" s="96"/>
      <c r="QXU97" s="96"/>
      <c r="QXV97" s="96"/>
      <c r="QXW97" s="96"/>
      <c r="QXX97" s="96"/>
      <c r="QXY97" s="96"/>
      <c r="QXZ97" s="96"/>
      <c r="QYA97" s="96"/>
      <c r="QYB97" s="96"/>
      <c r="QYC97" s="96"/>
      <c r="QYD97" s="96"/>
      <c r="QYE97" s="96"/>
      <c r="QYF97" s="96"/>
      <c r="QYG97" s="96"/>
      <c r="QYH97" s="96"/>
      <c r="QYI97" s="96"/>
      <c r="QYJ97" s="96"/>
      <c r="QYK97" s="96"/>
      <c r="QYL97" s="96"/>
      <c r="QYM97" s="96"/>
      <c r="QYN97" s="96"/>
      <c r="QYO97" s="96"/>
      <c r="QYP97" s="96"/>
      <c r="QYQ97" s="96"/>
      <c r="QYR97" s="96"/>
      <c r="QYS97" s="96"/>
      <c r="QYT97" s="96"/>
      <c r="QYU97" s="96"/>
      <c r="QYV97" s="96"/>
      <c r="QYW97" s="96"/>
      <c r="QYX97" s="96"/>
      <c r="QYY97" s="96"/>
      <c r="QYZ97" s="96"/>
      <c r="QZA97" s="96"/>
      <c r="QZB97" s="96"/>
      <c r="QZC97" s="96"/>
      <c r="QZD97" s="96"/>
      <c r="QZE97" s="96"/>
      <c r="QZF97" s="96"/>
      <c r="QZG97" s="96"/>
      <c r="QZH97" s="96"/>
      <c r="QZI97" s="96"/>
      <c r="QZJ97" s="96"/>
      <c r="QZK97" s="96"/>
      <c r="QZL97" s="96"/>
      <c r="QZM97" s="96"/>
      <c r="QZN97" s="96"/>
      <c r="QZO97" s="96"/>
      <c r="QZP97" s="96"/>
      <c r="QZQ97" s="96"/>
      <c r="QZR97" s="96"/>
      <c r="QZS97" s="96"/>
      <c r="QZT97" s="96"/>
      <c r="QZU97" s="96"/>
      <c r="QZV97" s="96"/>
      <c r="QZW97" s="96"/>
      <c r="QZX97" s="96"/>
      <c r="QZY97" s="96"/>
      <c r="QZZ97" s="96"/>
      <c r="RAA97" s="96"/>
      <c r="RAB97" s="96"/>
      <c r="RAC97" s="96"/>
      <c r="RAD97" s="96"/>
      <c r="RAE97" s="96"/>
      <c r="RAF97" s="96"/>
      <c r="RAG97" s="96"/>
      <c r="RAH97" s="96"/>
      <c r="RAI97" s="96"/>
      <c r="RAJ97" s="96"/>
      <c r="RAK97" s="96"/>
      <c r="RAL97" s="96"/>
      <c r="RAM97" s="96"/>
      <c r="RAN97" s="96"/>
      <c r="RAO97" s="96"/>
      <c r="RAP97" s="96"/>
      <c r="RAQ97" s="96"/>
      <c r="RAR97" s="96"/>
      <c r="RAS97" s="96"/>
      <c r="RAT97" s="96"/>
      <c r="RAU97" s="96"/>
      <c r="RAV97" s="96"/>
      <c r="RAW97" s="96"/>
      <c r="RAX97" s="96"/>
      <c r="RAY97" s="96"/>
      <c r="RAZ97" s="96"/>
      <c r="RBA97" s="96"/>
      <c r="RBB97" s="96"/>
      <c r="RBC97" s="96"/>
      <c r="RBD97" s="96"/>
      <c r="RBE97" s="96"/>
      <c r="RBF97" s="96"/>
      <c r="RBG97" s="96"/>
      <c r="RBH97" s="96"/>
      <c r="RBI97" s="96"/>
      <c r="RBJ97" s="96"/>
      <c r="RBK97" s="96"/>
      <c r="RBL97" s="96"/>
      <c r="RBM97" s="96"/>
      <c r="RBN97" s="96"/>
      <c r="RBO97" s="96"/>
      <c r="RBP97" s="96"/>
      <c r="RBQ97" s="96"/>
      <c r="RBR97" s="96"/>
      <c r="RBS97" s="96"/>
      <c r="RBT97" s="96"/>
      <c r="RBU97" s="96"/>
      <c r="RBV97" s="96"/>
      <c r="RBW97" s="96"/>
      <c r="RBX97" s="96"/>
      <c r="RBY97" s="96"/>
      <c r="RBZ97" s="96"/>
      <c r="RCA97" s="96"/>
      <c r="RCB97" s="96"/>
      <c r="RCC97" s="96"/>
      <c r="RCD97" s="96"/>
      <c r="RCE97" s="96"/>
      <c r="RCF97" s="96"/>
      <c r="RCG97" s="96"/>
      <c r="RCH97" s="96"/>
      <c r="RCI97" s="96"/>
      <c r="RCJ97" s="96"/>
      <c r="RCK97" s="96"/>
      <c r="RCL97" s="96"/>
      <c r="RCM97" s="96"/>
      <c r="RCN97" s="96"/>
      <c r="RCO97" s="96"/>
      <c r="RCP97" s="96"/>
      <c r="RCQ97" s="96"/>
      <c r="RCR97" s="96"/>
      <c r="RCS97" s="96"/>
      <c r="RCT97" s="96"/>
      <c r="RCU97" s="96"/>
      <c r="RCV97" s="96"/>
      <c r="RCW97" s="96"/>
      <c r="RCX97" s="96"/>
      <c r="RCY97" s="96"/>
      <c r="RCZ97" s="96"/>
      <c r="RDA97" s="96"/>
      <c r="RDB97" s="96"/>
      <c r="RDC97" s="96"/>
      <c r="RDD97" s="96"/>
      <c r="RDE97" s="96"/>
      <c r="RDF97" s="96"/>
      <c r="RDG97" s="96"/>
      <c r="RDH97" s="96"/>
      <c r="RDI97" s="96"/>
      <c r="RDJ97" s="96"/>
      <c r="RDK97" s="96"/>
      <c r="RDL97" s="96"/>
      <c r="RDM97" s="96"/>
      <c r="RDN97" s="96"/>
      <c r="RDO97" s="96"/>
      <c r="RDP97" s="96"/>
      <c r="RDQ97" s="96"/>
      <c r="RDR97" s="96"/>
      <c r="RDS97" s="96"/>
      <c r="RDT97" s="96"/>
      <c r="RDU97" s="96"/>
      <c r="RDV97" s="96"/>
      <c r="RDW97" s="96"/>
      <c r="RDX97" s="96"/>
      <c r="RDY97" s="96"/>
      <c r="RDZ97" s="96"/>
      <c r="REA97" s="96"/>
      <c r="REB97" s="96"/>
      <c r="REC97" s="96"/>
      <c r="RED97" s="96"/>
      <c r="REE97" s="96"/>
      <c r="REF97" s="96"/>
      <c r="REG97" s="96"/>
      <c r="REH97" s="96"/>
      <c r="REI97" s="96"/>
      <c r="REJ97" s="96"/>
      <c r="REK97" s="96"/>
      <c r="REL97" s="96"/>
      <c r="REM97" s="96"/>
      <c r="REN97" s="96"/>
      <c r="REO97" s="96"/>
      <c r="REP97" s="96"/>
      <c r="REQ97" s="96"/>
      <c r="RER97" s="96"/>
      <c r="RES97" s="96"/>
      <c r="RET97" s="96"/>
      <c r="REU97" s="96"/>
      <c r="REV97" s="96"/>
      <c r="REW97" s="96"/>
      <c r="REX97" s="96"/>
      <c r="REY97" s="96"/>
      <c r="REZ97" s="96"/>
      <c r="RFA97" s="96"/>
      <c r="RFB97" s="96"/>
      <c r="RFC97" s="96"/>
      <c r="RFD97" s="96"/>
      <c r="RFE97" s="96"/>
      <c r="RFF97" s="96"/>
      <c r="RFG97" s="96"/>
      <c r="RFH97" s="96"/>
      <c r="RFI97" s="96"/>
      <c r="RFJ97" s="96"/>
      <c r="RFK97" s="96"/>
      <c r="RFL97" s="96"/>
      <c r="RFM97" s="96"/>
      <c r="RFN97" s="96"/>
      <c r="RFO97" s="96"/>
      <c r="RFP97" s="96"/>
      <c r="RFQ97" s="96"/>
      <c r="RFR97" s="96"/>
      <c r="RFS97" s="96"/>
      <c r="RFT97" s="96"/>
      <c r="RFU97" s="96"/>
      <c r="RFV97" s="96"/>
      <c r="RFW97" s="96"/>
      <c r="RFX97" s="96"/>
      <c r="RFY97" s="96"/>
      <c r="RFZ97" s="96"/>
      <c r="RGA97" s="96"/>
      <c r="RGB97" s="96"/>
      <c r="RGC97" s="96"/>
      <c r="RGD97" s="96"/>
      <c r="RGE97" s="96"/>
      <c r="RGF97" s="96"/>
      <c r="RGG97" s="96"/>
      <c r="RGH97" s="96"/>
      <c r="RGI97" s="96"/>
      <c r="RGJ97" s="96"/>
      <c r="RGK97" s="96"/>
      <c r="RGL97" s="96"/>
      <c r="RGM97" s="96"/>
      <c r="RGN97" s="96"/>
      <c r="RGO97" s="96"/>
      <c r="RGP97" s="96"/>
      <c r="RGQ97" s="96"/>
      <c r="RGR97" s="96"/>
      <c r="RGS97" s="96"/>
      <c r="RGT97" s="96"/>
      <c r="RGU97" s="96"/>
      <c r="RGV97" s="96"/>
      <c r="RGW97" s="96"/>
      <c r="RGX97" s="96"/>
      <c r="RGY97" s="96"/>
      <c r="RGZ97" s="96"/>
      <c r="RHA97" s="96"/>
      <c r="RHB97" s="96"/>
      <c r="RHC97" s="96"/>
      <c r="RHD97" s="96"/>
      <c r="RHE97" s="96"/>
      <c r="RHF97" s="96"/>
      <c r="RHG97" s="96"/>
      <c r="RHH97" s="96"/>
      <c r="RHI97" s="96"/>
      <c r="RHJ97" s="96"/>
      <c r="RHK97" s="96"/>
      <c r="RHL97" s="96"/>
      <c r="RHM97" s="96"/>
      <c r="RHN97" s="96"/>
      <c r="RHO97" s="96"/>
      <c r="RHP97" s="96"/>
      <c r="RHQ97" s="96"/>
      <c r="RHR97" s="96"/>
      <c r="RHS97" s="96"/>
      <c r="RHT97" s="96"/>
      <c r="RHU97" s="96"/>
      <c r="RHV97" s="96"/>
      <c r="RHW97" s="96"/>
      <c r="RHX97" s="96"/>
      <c r="RHY97" s="96"/>
      <c r="RHZ97" s="96"/>
      <c r="RIA97" s="96"/>
      <c r="RIB97" s="96"/>
      <c r="RIC97" s="96"/>
      <c r="RID97" s="96"/>
      <c r="RIE97" s="96"/>
      <c r="RIF97" s="96"/>
      <c r="RIG97" s="96"/>
      <c r="RIH97" s="96"/>
      <c r="RII97" s="96"/>
      <c r="RIJ97" s="96"/>
      <c r="RIK97" s="96"/>
      <c r="RIL97" s="96"/>
      <c r="RIM97" s="96"/>
      <c r="RIN97" s="96"/>
      <c r="RIO97" s="96"/>
      <c r="RIP97" s="96"/>
      <c r="RIQ97" s="96"/>
      <c r="RIR97" s="96"/>
      <c r="RIS97" s="96"/>
      <c r="RIT97" s="96"/>
      <c r="RIU97" s="96"/>
      <c r="RIV97" s="96"/>
      <c r="RIW97" s="96"/>
      <c r="RIX97" s="96"/>
      <c r="RIY97" s="96"/>
      <c r="RIZ97" s="96"/>
      <c r="RJA97" s="96"/>
      <c r="RJB97" s="96"/>
      <c r="RJC97" s="96"/>
      <c r="RJD97" s="96"/>
      <c r="RJE97" s="96"/>
      <c r="RJF97" s="96"/>
      <c r="RJG97" s="96"/>
      <c r="RJH97" s="96"/>
      <c r="RJI97" s="96"/>
      <c r="RJJ97" s="96"/>
      <c r="RJK97" s="96"/>
      <c r="RJL97" s="96"/>
      <c r="RJM97" s="96"/>
      <c r="RJN97" s="96"/>
      <c r="RJO97" s="96"/>
      <c r="RJP97" s="96"/>
      <c r="RJQ97" s="96"/>
      <c r="RJR97" s="96"/>
      <c r="RJS97" s="96"/>
      <c r="RJT97" s="96"/>
      <c r="RJU97" s="96"/>
      <c r="RJV97" s="96"/>
      <c r="RJW97" s="96"/>
      <c r="RJX97" s="96"/>
      <c r="RJY97" s="96"/>
      <c r="RJZ97" s="96"/>
      <c r="RKA97" s="96"/>
      <c r="RKB97" s="96"/>
      <c r="RKC97" s="96"/>
      <c r="RKD97" s="96"/>
      <c r="RKE97" s="96"/>
      <c r="RKF97" s="96"/>
      <c r="RKG97" s="96"/>
      <c r="RKH97" s="96"/>
      <c r="RKI97" s="96"/>
      <c r="RKJ97" s="96"/>
      <c r="RKK97" s="96"/>
      <c r="RKL97" s="96"/>
      <c r="RKM97" s="96"/>
      <c r="RKN97" s="96"/>
      <c r="RKO97" s="96"/>
      <c r="RKP97" s="96"/>
      <c r="RKQ97" s="96"/>
      <c r="RKR97" s="96"/>
      <c r="RKS97" s="96"/>
      <c r="RKT97" s="96"/>
      <c r="RKU97" s="96"/>
      <c r="RKV97" s="96"/>
      <c r="RKW97" s="96"/>
      <c r="RKX97" s="96"/>
      <c r="RKY97" s="96"/>
      <c r="RKZ97" s="96"/>
      <c r="RLA97" s="96"/>
      <c r="RLB97" s="96"/>
      <c r="RLC97" s="96"/>
      <c r="RLD97" s="96"/>
      <c r="RLE97" s="96"/>
      <c r="RLF97" s="96"/>
      <c r="RLG97" s="96"/>
      <c r="RLH97" s="96"/>
      <c r="RLI97" s="96"/>
      <c r="RLJ97" s="96"/>
      <c r="RLK97" s="96"/>
      <c r="RLL97" s="96"/>
      <c r="RLM97" s="96"/>
      <c r="RLN97" s="96"/>
      <c r="RLO97" s="96"/>
      <c r="RLP97" s="96"/>
      <c r="RLQ97" s="96"/>
      <c r="RLR97" s="96"/>
      <c r="RLS97" s="96"/>
      <c r="RLT97" s="96"/>
      <c r="RLU97" s="96"/>
      <c r="RLV97" s="96"/>
      <c r="RLW97" s="96"/>
      <c r="RLX97" s="96"/>
      <c r="RLY97" s="96"/>
      <c r="RLZ97" s="96"/>
      <c r="RMA97" s="96"/>
      <c r="RMB97" s="96"/>
      <c r="RMC97" s="96"/>
      <c r="RMD97" s="96"/>
      <c r="RME97" s="96"/>
      <c r="RMF97" s="96"/>
      <c r="RMG97" s="96"/>
      <c r="RMH97" s="96"/>
      <c r="RMI97" s="96"/>
      <c r="RMJ97" s="96"/>
      <c r="RMK97" s="96"/>
      <c r="RML97" s="96"/>
      <c r="RMM97" s="96"/>
      <c r="RMN97" s="96"/>
      <c r="RMO97" s="96"/>
      <c r="RMP97" s="96"/>
      <c r="RMQ97" s="96"/>
      <c r="RMR97" s="96"/>
      <c r="RMS97" s="96"/>
      <c r="RMT97" s="96"/>
      <c r="RMU97" s="96"/>
      <c r="RMV97" s="96"/>
      <c r="RMW97" s="96"/>
      <c r="RMX97" s="96"/>
      <c r="RMY97" s="96"/>
      <c r="RMZ97" s="96"/>
      <c r="RNA97" s="96"/>
      <c r="RNB97" s="96"/>
      <c r="RNC97" s="96"/>
      <c r="RND97" s="96"/>
      <c r="RNE97" s="96"/>
      <c r="RNF97" s="96"/>
      <c r="RNG97" s="96"/>
      <c r="RNH97" s="96"/>
      <c r="RNI97" s="96"/>
      <c r="RNJ97" s="96"/>
      <c r="RNK97" s="96"/>
      <c r="RNL97" s="96"/>
      <c r="RNM97" s="96"/>
      <c r="RNN97" s="96"/>
      <c r="RNO97" s="96"/>
      <c r="RNP97" s="96"/>
      <c r="RNQ97" s="96"/>
      <c r="RNR97" s="96"/>
      <c r="RNS97" s="96"/>
      <c r="RNT97" s="96"/>
      <c r="RNU97" s="96"/>
      <c r="RNV97" s="96"/>
      <c r="RNW97" s="96"/>
      <c r="RNX97" s="96"/>
      <c r="RNY97" s="96"/>
      <c r="RNZ97" s="96"/>
      <c r="ROA97" s="96"/>
      <c r="ROB97" s="96"/>
      <c r="ROC97" s="96"/>
      <c r="ROD97" s="96"/>
      <c r="ROE97" s="96"/>
      <c r="ROF97" s="96"/>
      <c r="ROG97" s="96"/>
      <c r="ROH97" s="96"/>
      <c r="ROI97" s="96"/>
      <c r="ROJ97" s="96"/>
      <c r="ROK97" s="96"/>
      <c r="ROL97" s="96"/>
      <c r="ROM97" s="96"/>
      <c r="RON97" s="96"/>
      <c r="ROO97" s="96"/>
      <c r="ROP97" s="96"/>
      <c r="ROQ97" s="96"/>
      <c r="ROR97" s="96"/>
      <c r="ROS97" s="96"/>
      <c r="ROT97" s="96"/>
      <c r="ROU97" s="96"/>
      <c r="ROV97" s="96"/>
      <c r="ROW97" s="96"/>
      <c r="ROX97" s="96"/>
      <c r="ROY97" s="96"/>
      <c r="ROZ97" s="96"/>
      <c r="RPA97" s="96"/>
      <c r="RPB97" s="96"/>
      <c r="RPC97" s="96"/>
      <c r="RPD97" s="96"/>
      <c r="RPE97" s="96"/>
      <c r="RPF97" s="96"/>
      <c r="RPG97" s="96"/>
      <c r="RPH97" s="96"/>
      <c r="RPI97" s="96"/>
      <c r="RPJ97" s="96"/>
      <c r="RPK97" s="96"/>
      <c r="RPL97" s="96"/>
      <c r="RPM97" s="96"/>
      <c r="RPN97" s="96"/>
      <c r="RPO97" s="96"/>
      <c r="RPP97" s="96"/>
      <c r="RPQ97" s="96"/>
      <c r="RPR97" s="96"/>
      <c r="RPS97" s="96"/>
      <c r="RPT97" s="96"/>
      <c r="RPU97" s="96"/>
      <c r="RPV97" s="96"/>
      <c r="RPW97" s="96"/>
      <c r="RPX97" s="96"/>
      <c r="RPY97" s="96"/>
      <c r="RPZ97" s="96"/>
      <c r="RQA97" s="96"/>
      <c r="RQB97" s="96"/>
      <c r="RQC97" s="96"/>
      <c r="RQD97" s="96"/>
      <c r="RQE97" s="96"/>
      <c r="RQF97" s="96"/>
      <c r="RQG97" s="96"/>
      <c r="RQH97" s="96"/>
      <c r="RQI97" s="96"/>
      <c r="RQJ97" s="96"/>
      <c r="RQK97" s="96"/>
      <c r="RQL97" s="96"/>
      <c r="RQM97" s="96"/>
      <c r="RQN97" s="96"/>
      <c r="RQO97" s="96"/>
      <c r="RQP97" s="96"/>
      <c r="RQQ97" s="96"/>
      <c r="RQR97" s="96"/>
      <c r="RQS97" s="96"/>
      <c r="RQT97" s="96"/>
      <c r="RQU97" s="96"/>
      <c r="RQV97" s="96"/>
      <c r="RQW97" s="96"/>
      <c r="RQX97" s="96"/>
      <c r="RQY97" s="96"/>
      <c r="RQZ97" s="96"/>
      <c r="RRA97" s="96"/>
      <c r="RRB97" s="96"/>
      <c r="RRC97" s="96"/>
      <c r="RRD97" s="96"/>
      <c r="RRE97" s="96"/>
      <c r="RRF97" s="96"/>
      <c r="RRG97" s="96"/>
      <c r="RRH97" s="96"/>
      <c r="RRI97" s="96"/>
      <c r="RRJ97" s="96"/>
      <c r="RRK97" s="96"/>
      <c r="RRL97" s="96"/>
      <c r="RRM97" s="96"/>
      <c r="RRN97" s="96"/>
      <c r="RRO97" s="96"/>
      <c r="RRP97" s="96"/>
      <c r="RRQ97" s="96"/>
      <c r="RRR97" s="96"/>
      <c r="RRS97" s="96"/>
      <c r="RRT97" s="96"/>
      <c r="RRU97" s="96"/>
      <c r="RRV97" s="96"/>
      <c r="RRW97" s="96"/>
      <c r="RRX97" s="96"/>
      <c r="RRY97" s="96"/>
      <c r="RRZ97" s="96"/>
      <c r="RSA97" s="96"/>
      <c r="RSB97" s="96"/>
      <c r="RSC97" s="96"/>
      <c r="RSD97" s="96"/>
      <c r="RSE97" s="96"/>
      <c r="RSF97" s="96"/>
      <c r="RSG97" s="96"/>
      <c r="RSH97" s="96"/>
      <c r="RSI97" s="96"/>
      <c r="RSJ97" s="96"/>
      <c r="RSK97" s="96"/>
      <c r="RSL97" s="96"/>
      <c r="RSM97" s="96"/>
      <c r="RSN97" s="96"/>
      <c r="RSO97" s="96"/>
      <c r="RSP97" s="96"/>
      <c r="RSQ97" s="96"/>
      <c r="RSR97" s="96"/>
      <c r="RSS97" s="96"/>
      <c r="RST97" s="96"/>
      <c r="RSU97" s="96"/>
      <c r="RSV97" s="96"/>
      <c r="RSW97" s="96"/>
      <c r="RSX97" s="96"/>
      <c r="RSY97" s="96"/>
      <c r="RSZ97" s="96"/>
      <c r="RTA97" s="96"/>
      <c r="RTB97" s="96"/>
      <c r="RTC97" s="96"/>
      <c r="RTD97" s="96"/>
      <c r="RTE97" s="96"/>
      <c r="RTF97" s="96"/>
      <c r="RTG97" s="96"/>
      <c r="RTH97" s="96"/>
      <c r="RTI97" s="96"/>
      <c r="RTJ97" s="96"/>
      <c r="RTK97" s="96"/>
      <c r="RTL97" s="96"/>
      <c r="RTM97" s="96"/>
      <c r="RTN97" s="96"/>
      <c r="RTO97" s="96"/>
      <c r="RTP97" s="96"/>
      <c r="RTQ97" s="96"/>
      <c r="RTR97" s="96"/>
      <c r="RTS97" s="96"/>
      <c r="RTT97" s="96"/>
      <c r="RTU97" s="96"/>
      <c r="RTV97" s="96"/>
      <c r="RTW97" s="96"/>
      <c r="RTX97" s="96"/>
      <c r="RTY97" s="96"/>
      <c r="RTZ97" s="96"/>
      <c r="RUA97" s="96"/>
      <c r="RUB97" s="96"/>
      <c r="RUC97" s="96"/>
      <c r="RUD97" s="96"/>
      <c r="RUE97" s="96"/>
      <c r="RUF97" s="96"/>
      <c r="RUG97" s="96"/>
      <c r="RUH97" s="96"/>
      <c r="RUI97" s="96"/>
      <c r="RUJ97" s="96"/>
      <c r="RUK97" s="96"/>
      <c r="RUL97" s="96"/>
      <c r="RUM97" s="96"/>
      <c r="RUN97" s="96"/>
      <c r="RUO97" s="96"/>
      <c r="RUP97" s="96"/>
      <c r="RUQ97" s="96"/>
      <c r="RUR97" s="96"/>
      <c r="RUS97" s="96"/>
      <c r="RUT97" s="96"/>
      <c r="RUU97" s="96"/>
      <c r="RUV97" s="96"/>
      <c r="RUW97" s="96"/>
      <c r="RUX97" s="96"/>
      <c r="RUY97" s="96"/>
      <c r="RUZ97" s="96"/>
      <c r="RVA97" s="96"/>
      <c r="RVB97" s="96"/>
      <c r="RVC97" s="96"/>
      <c r="RVD97" s="96"/>
      <c r="RVE97" s="96"/>
      <c r="RVF97" s="96"/>
      <c r="RVG97" s="96"/>
      <c r="RVH97" s="96"/>
      <c r="RVI97" s="96"/>
      <c r="RVJ97" s="96"/>
      <c r="RVK97" s="96"/>
      <c r="RVL97" s="96"/>
      <c r="RVM97" s="96"/>
      <c r="RVN97" s="96"/>
      <c r="RVO97" s="96"/>
      <c r="RVP97" s="96"/>
      <c r="RVQ97" s="96"/>
      <c r="RVR97" s="96"/>
      <c r="RVS97" s="96"/>
      <c r="RVT97" s="96"/>
      <c r="RVU97" s="96"/>
      <c r="RVV97" s="96"/>
      <c r="RVW97" s="96"/>
      <c r="RVX97" s="96"/>
      <c r="RVY97" s="96"/>
      <c r="RVZ97" s="96"/>
      <c r="RWA97" s="96"/>
      <c r="RWB97" s="96"/>
      <c r="RWC97" s="96"/>
      <c r="RWD97" s="96"/>
      <c r="RWE97" s="96"/>
      <c r="RWF97" s="96"/>
      <c r="RWG97" s="96"/>
      <c r="RWH97" s="96"/>
      <c r="RWI97" s="96"/>
      <c r="RWJ97" s="96"/>
      <c r="RWK97" s="96"/>
      <c r="RWL97" s="96"/>
      <c r="RWM97" s="96"/>
      <c r="RWN97" s="96"/>
      <c r="RWO97" s="96"/>
      <c r="RWP97" s="96"/>
      <c r="RWQ97" s="96"/>
      <c r="RWR97" s="96"/>
      <c r="RWS97" s="96"/>
      <c r="RWT97" s="96"/>
      <c r="RWU97" s="96"/>
      <c r="RWV97" s="96"/>
      <c r="RWW97" s="96"/>
      <c r="RWX97" s="96"/>
      <c r="RWY97" s="96"/>
      <c r="RWZ97" s="96"/>
      <c r="RXA97" s="96"/>
      <c r="RXB97" s="96"/>
      <c r="RXC97" s="96"/>
      <c r="RXD97" s="96"/>
      <c r="RXE97" s="96"/>
      <c r="RXF97" s="96"/>
      <c r="RXG97" s="96"/>
      <c r="RXH97" s="96"/>
      <c r="RXI97" s="96"/>
      <c r="RXJ97" s="96"/>
      <c r="RXK97" s="96"/>
      <c r="RXL97" s="96"/>
      <c r="RXM97" s="96"/>
      <c r="RXN97" s="96"/>
      <c r="RXO97" s="96"/>
      <c r="RXP97" s="96"/>
      <c r="RXQ97" s="96"/>
      <c r="RXR97" s="96"/>
      <c r="RXS97" s="96"/>
      <c r="RXT97" s="96"/>
      <c r="RXU97" s="96"/>
      <c r="RXV97" s="96"/>
      <c r="RXW97" s="96"/>
      <c r="RXX97" s="96"/>
      <c r="RXY97" s="96"/>
      <c r="RXZ97" s="96"/>
      <c r="RYA97" s="96"/>
      <c r="RYB97" s="96"/>
      <c r="RYC97" s="96"/>
      <c r="RYD97" s="96"/>
      <c r="RYE97" s="96"/>
      <c r="RYF97" s="96"/>
      <c r="RYG97" s="96"/>
      <c r="RYH97" s="96"/>
      <c r="RYI97" s="96"/>
      <c r="RYJ97" s="96"/>
      <c r="RYK97" s="96"/>
      <c r="RYL97" s="96"/>
      <c r="RYM97" s="96"/>
      <c r="RYN97" s="96"/>
      <c r="RYO97" s="96"/>
      <c r="RYP97" s="96"/>
      <c r="RYQ97" s="96"/>
      <c r="RYR97" s="96"/>
      <c r="RYS97" s="96"/>
      <c r="RYT97" s="96"/>
      <c r="RYU97" s="96"/>
      <c r="RYV97" s="96"/>
      <c r="RYW97" s="96"/>
      <c r="RYX97" s="96"/>
      <c r="RYY97" s="96"/>
      <c r="RYZ97" s="96"/>
      <c r="RZA97" s="96"/>
      <c r="RZB97" s="96"/>
      <c r="RZC97" s="96"/>
      <c r="RZD97" s="96"/>
      <c r="RZE97" s="96"/>
      <c r="RZF97" s="96"/>
      <c r="RZG97" s="96"/>
      <c r="RZH97" s="96"/>
      <c r="RZI97" s="96"/>
      <c r="RZJ97" s="96"/>
      <c r="RZK97" s="96"/>
      <c r="RZL97" s="96"/>
      <c r="RZM97" s="96"/>
      <c r="RZN97" s="96"/>
      <c r="RZO97" s="96"/>
      <c r="RZP97" s="96"/>
      <c r="RZQ97" s="96"/>
      <c r="RZR97" s="96"/>
      <c r="RZS97" s="96"/>
      <c r="RZT97" s="96"/>
      <c r="RZU97" s="96"/>
      <c r="RZV97" s="96"/>
      <c r="RZW97" s="96"/>
      <c r="RZX97" s="96"/>
      <c r="RZY97" s="96"/>
      <c r="RZZ97" s="96"/>
      <c r="SAA97" s="96"/>
      <c r="SAB97" s="96"/>
      <c r="SAC97" s="96"/>
      <c r="SAD97" s="96"/>
      <c r="SAE97" s="96"/>
      <c r="SAF97" s="96"/>
      <c r="SAG97" s="96"/>
      <c r="SAH97" s="96"/>
      <c r="SAI97" s="96"/>
      <c r="SAJ97" s="96"/>
      <c r="SAK97" s="96"/>
      <c r="SAL97" s="96"/>
      <c r="SAM97" s="96"/>
      <c r="SAN97" s="96"/>
      <c r="SAO97" s="96"/>
      <c r="SAP97" s="96"/>
      <c r="SAQ97" s="96"/>
      <c r="SAR97" s="96"/>
      <c r="SAS97" s="96"/>
      <c r="SAT97" s="96"/>
      <c r="SAU97" s="96"/>
      <c r="SAV97" s="96"/>
      <c r="SAW97" s="96"/>
      <c r="SAX97" s="96"/>
      <c r="SAY97" s="96"/>
      <c r="SAZ97" s="96"/>
      <c r="SBA97" s="96"/>
      <c r="SBB97" s="96"/>
      <c r="SBC97" s="96"/>
      <c r="SBD97" s="96"/>
      <c r="SBE97" s="96"/>
      <c r="SBF97" s="96"/>
      <c r="SBG97" s="96"/>
      <c r="SBH97" s="96"/>
      <c r="SBI97" s="96"/>
      <c r="SBJ97" s="96"/>
      <c r="SBK97" s="96"/>
      <c r="SBL97" s="96"/>
      <c r="SBM97" s="96"/>
      <c r="SBN97" s="96"/>
      <c r="SBO97" s="96"/>
      <c r="SBP97" s="96"/>
      <c r="SBQ97" s="96"/>
      <c r="SBR97" s="96"/>
      <c r="SBS97" s="96"/>
      <c r="SBT97" s="96"/>
      <c r="SBU97" s="96"/>
      <c r="SBV97" s="96"/>
      <c r="SBW97" s="96"/>
      <c r="SBX97" s="96"/>
      <c r="SBY97" s="96"/>
      <c r="SBZ97" s="96"/>
      <c r="SCA97" s="96"/>
      <c r="SCB97" s="96"/>
      <c r="SCC97" s="96"/>
      <c r="SCD97" s="96"/>
      <c r="SCE97" s="96"/>
      <c r="SCF97" s="96"/>
      <c r="SCG97" s="96"/>
      <c r="SCH97" s="96"/>
      <c r="SCI97" s="96"/>
      <c r="SCJ97" s="96"/>
      <c r="SCK97" s="96"/>
      <c r="SCL97" s="96"/>
      <c r="SCM97" s="96"/>
      <c r="SCN97" s="96"/>
      <c r="SCO97" s="96"/>
      <c r="SCP97" s="96"/>
      <c r="SCQ97" s="96"/>
      <c r="SCR97" s="96"/>
      <c r="SCS97" s="96"/>
      <c r="SCT97" s="96"/>
      <c r="SCU97" s="96"/>
      <c r="SCV97" s="96"/>
      <c r="SCW97" s="96"/>
      <c r="SCX97" s="96"/>
      <c r="SCY97" s="96"/>
      <c r="SCZ97" s="96"/>
      <c r="SDA97" s="96"/>
      <c r="SDB97" s="96"/>
      <c r="SDC97" s="96"/>
      <c r="SDD97" s="96"/>
      <c r="SDE97" s="96"/>
      <c r="SDF97" s="96"/>
      <c r="SDG97" s="96"/>
      <c r="SDH97" s="96"/>
      <c r="SDI97" s="96"/>
      <c r="SDJ97" s="96"/>
      <c r="SDK97" s="96"/>
      <c r="SDL97" s="96"/>
      <c r="SDM97" s="96"/>
      <c r="SDN97" s="96"/>
      <c r="SDO97" s="96"/>
      <c r="SDP97" s="96"/>
      <c r="SDQ97" s="96"/>
      <c r="SDR97" s="96"/>
      <c r="SDS97" s="96"/>
      <c r="SDT97" s="96"/>
      <c r="SDU97" s="96"/>
      <c r="SDV97" s="96"/>
      <c r="SDW97" s="96"/>
      <c r="SDX97" s="96"/>
      <c r="SDY97" s="96"/>
      <c r="SDZ97" s="96"/>
      <c r="SEA97" s="96"/>
      <c r="SEB97" s="96"/>
      <c r="SEC97" s="96"/>
      <c r="SED97" s="96"/>
      <c r="SEE97" s="96"/>
      <c r="SEF97" s="96"/>
      <c r="SEG97" s="96"/>
      <c r="SEH97" s="96"/>
      <c r="SEI97" s="96"/>
      <c r="SEJ97" s="96"/>
      <c r="SEK97" s="96"/>
      <c r="SEL97" s="96"/>
      <c r="SEM97" s="96"/>
      <c r="SEN97" s="96"/>
      <c r="SEO97" s="96"/>
      <c r="SEP97" s="96"/>
      <c r="SEQ97" s="96"/>
      <c r="SER97" s="96"/>
      <c r="SES97" s="96"/>
      <c r="SET97" s="96"/>
      <c r="SEU97" s="96"/>
      <c r="SEV97" s="96"/>
      <c r="SEW97" s="96"/>
      <c r="SEX97" s="96"/>
      <c r="SEY97" s="96"/>
      <c r="SEZ97" s="96"/>
      <c r="SFA97" s="96"/>
      <c r="SFB97" s="96"/>
      <c r="SFC97" s="96"/>
      <c r="SFD97" s="96"/>
      <c r="SFE97" s="96"/>
      <c r="SFF97" s="96"/>
      <c r="SFG97" s="96"/>
      <c r="SFH97" s="96"/>
      <c r="SFI97" s="96"/>
      <c r="SFJ97" s="96"/>
      <c r="SFK97" s="96"/>
      <c r="SFL97" s="96"/>
      <c r="SFM97" s="96"/>
      <c r="SFN97" s="96"/>
      <c r="SFO97" s="96"/>
      <c r="SFP97" s="96"/>
      <c r="SFQ97" s="96"/>
      <c r="SFR97" s="96"/>
      <c r="SFS97" s="96"/>
      <c r="SFT97" s="96"/>
      <c r="SFU97" s="96"/>
      <c r="SFV97" s="96"/>
      <c r="SFW97" s="96"/>
      <c r="SFX97" s="96"/>
      <c r="SFY97" s="96"/>
      <c r="SFZ97" s="96"/>
      <c r="SGA97" s="96"/>
      <c r="SGB97" s="96"/>
      <c r="SGC97" s="96"/>
      <c r="SGD97" s="96"/>
      <c r="SGE97" s="96"/>
      <c r="SGF97" s="96"/>
      <c r="SGG97" s="96"/>
      <c r="SGH97" s="96"/>
      <c r="SGI97" s="96"/>
      <c r="SGJ97" s="96"/>
      <c r="SGK97" s="96"/>
      <c r="SGL97" s="96"/>
      <c r="SGM97" s="96"/>
      <c r="SGN97" s="96"/>
      <c r="SGO97" s="96"/>
      <c r="SGP97" s="96"/>
      <c r="SGQ97" s="96"/>
      <c r="SGR97" s="96"/>
      <c r="SGS97" s="96"/>
      <c r="SGT97" s="96"/>
      <c r="SGU97" s="96"/>
      <c r="SGV97" s="96"/>
      <c r="SGW97" s="96"/>
      <c r="SGX97" s="96"/>
      <c r="SGY97" s="96"/>
      <c r="SGZ97" s="96"/>
      <c r="SHA97" s="96"/>
      <c r="SHB97" s="96"/>
      <c r="SHC97" s="96"/>
      <c r="SHD97" s="96"/>
      <c r="SHE97" s="96"/>
      <c r="SHF97" s="96"/>
      <c r="SHG97" s="96"/>
      <c r="SHH97" s="96"/>
      <c r="SHI97" s="96"/>
      <c r="SHJ97" s="96"/>
      <c r="SHK97" s="96"/>
      <c r="SHL97" s="96"/>
      <c r="SHM97" s="96"/>
      <c r="SHN97" s="96"/>
      <c r="SHO97" s="96"/>
      <c r="SHP97" s="96"/>
      <c r="SHQ97" s="96"/>
      <c r="SHR97" s="96"/>
      <c r="SHS97" s="96"/>
      <c r="SHT97" s="96"/>
      <c r="SHU97" s="96"/>
      <c r="SHV97" s="96"/>
      <c r="SHW97" s="96"/>
      <c r="SHX97" s="96"/>
      <c r="SHY97" s="96"/>
      <c r="SHZ97" s="96"/>
      <c r="SIA97" s="96"/>
      <c r="SIB97" s="96"/>
      <c r="SIC97" s="96"/>
      <c r="SID97" s="96"/>
      <c r="SIE97" s="96"/>
      <c r="SIF97" s="96"/>
      <c r="SIG97" s="96"/>
      <c r="SIH97" s="96"/>
      <c r="SII97" s="96"/>
      <c r="SIJ97" s="96"/>
      <c r="SIK97" s="96"/>
      <c r="SIL97" s="96"/>
      <c r="SIM97" s="96"/>
      <c r="SIN97" s="96"/>
      <c r="SIO97" s="96"/>
      <c r="SIP97" s="96"/>
      <c r="SIQ97" s="96"/>
      <c r="SIR97" s="96"/>
      <c r="SIS97" s="96"/>
      <c r="SIT97" s="96"/>
      <c r="SIU97" s="96"/>
      <c r="SIV97" s="96"/>
      <c r="SIW97" s="96"/>
      <c r="SIX97" s="96"/>
      <c r="SIY97" s="96"/>
      <c r="SIZ97" s="96"/>
      <c r="SJA97" s="96"/>
      <c r="SJB97" s="96"/>
      <c r="SJC97" s="96"/>
      <c r="SJD97" s="96"/>
      <c r="SJE97" s="96"/>
      <c r="SJF97" s="96"/>
      <c r="SJG97" s="96"/>
      <c r="SJH97" s="96"/>
      <c r="SJI97" s="96"/>
      <c r="SJJ97" s="96"/>
      <c r="SJK97" s="96"/>
      <c r="SJL97" s="96"/>
      <c r="SJM97" s="96"/>
      <c r="SJN97" s="96"/>
      <c r="SJO97" s="96"/>
      <c r="SJP97" s="96"/>
      <c r="SJQ97" s="96"/>
      <c r="SJR97" s="96"/>
      <c r="SJS97" s="96"/>
      <c r="SJT97" s="96"/>
      <c r="SJU97" s="96"/>
      <c r="SJV97" s="96"/>
      <c r="SJW97" s="96"/>
      <c r="SJX97" s="96"/>
      <c r="SJY97" s="96"/>
      <c r="SJZ97" s="96"/>
      <c r="SKA97" s="96"/>
      <c r="SKB97" s="96"/>
      <c r="SKC97" s="96"/>
      <c r="SKD97" s="96"/>
      <c r="SKE97" s="96"/>
      <c r="SKF97" s="96"/>
      <c r="SKG97" s="96"/>
      <c r="SKH97" s="96"/>
      <c r="SKI97" s="96"/>
      <c r="SKJ97" s="96"/>
      <c r="SKK97" s="96"/>
      <c r="SKL97" s="96"/>
      <c r="SKM97" s="96"/>
      <c r="SKN97" s="96"/>
      <c r="SKO97" s="96"/>
      <c r="SKP97" s="96"/>
      <c r="SKQ97" s="96"/>
      <c r="SKR97" s="96"/>
      <c r="SKS97" s="96"/>
      <c r="SKT97" s="96"/>
      <c r="SKU97" s="96"/>
      <c r="SKV97" s="96"/>
      <c r="SKW97" s="96"/>
      <c r="SKX97" s="96"/>
      <c r="SKY97" s="96"/>
      <c r="SKZ97" s="96"/>
      <c r="SLA97" s="96"/>
      <c r="SLB97" s="96"/>
      <c r="SLC97" s="96"/>
      <c r="SLD97" s="96"/>
      <c r="SLE97" s="96"/>
      <c r="SLF97" s="96"/>
      <c r="SLG97" s="96"/>
      <c r="SLH97" s="96"/>
      <c r="SLI97" s="96"/>
      <c r="SLJ97" s="96"/>
      <c r="SLK97" s="96"/>
      <c r="SLL97" s="96"/>
      <c r="SLM97" s="96"/>
      <c r="SLN97" s="96"/>
      <c r="SLO97" s="96"/>
      <c r="SLP97" s="96"/>
      <c r="SLQ97" s="96"/>
      <c r="SLR97" s="96"/>
      <c r="SLS97" s="96"/>
      <c r="SLT97" s="96"/>
      <c r="SLU97" s="96"/>
      <c r="SLV97" s="96"/>
      <c r="SLW97" s="96"/>
      <c r="SLX97" s="96"/>
      <c r="SLY97" s="96"/>
      <c r="SLZ97" s="96"/>
      <c r="SMA97" s="96"/>
      <c r="SMB97" s="96"/>
      <c r="SMC97" s="96"/>
      <c r="SMD97" s="96"/>
      <c r="SME97" s="96"/>
      <c r="SMF97" s="96"/>
      <c r="SMG97" s="96"/>
      <c r="SMH97" s="96"/>
      <c r="SMI97" s="96"/>
      <c r="SMJ97" s="96"/>
      <c r="SMK97" s="96"/>
      <c r="SML97" s="96"/>
      <c r="SMM97" s="96"/>
      <c r="SMN97" s="96"/>
      <c r="SMO97" s="96"/>
      <c r="SMP97" s="96"/>
      <c r="SMQ97" s="96"/>
      <c r="SMR97" s="96"/>
      <c r="SMS97" s="96"/>
      <c r="SMT97" s="96"/>
      <c r="SMU97" s="96"/>
      <c r="SMV97" s="96"/>
      <c r="SMW97" s="96"/>
      <c r="SMX97" s="96"/>
      <c r="SMY97" s="96"/>
      <c r="SMZ97" s="96"/>
      <c r="SNA97" s="96"/>
      <c r="SNB97" s="96"/>
      <c r="SNC97" s="96"/>
      <c r="SND97" s="96"/>
      <c r="SNE97" s="96"/>
      <c r="SNF97" s="96"/>
      <c r="SNG97" s="96"/>
      <c r="SNH97" s="96"/>
      <c r="SNI97" s="96"/>
      <c r="SNJ97" s="96"/>
      <c r="SNK97" s="96"/>
      <c r="SNL97" s="96"/>
      <c r="SNM97" s="96"/>
      <c r="SNN97" s="96"/>
      <c r="SNO97" s="96"/>
      <c r="SNP97" s="96"/>
      <c r="SNQ97" s="96"/>
      <c r="SNR97" s="96"/>
      <c r="SNS97" s="96"/>
      <c r="SNT97" s="96"/>
      <c r="SNU97" s="96"/>
      <c r="SNV97" s="96"/>
      <c r="SNW97" s="96"/>
      <c r="SNX97" s="96"/>
      <c r="SNY97" s="96"/>
      <c r="SNZ97" s="96"/>
      <c r="SOA97" s="96"/>
      <c r="SOB97" s="96"/>
      <c r="SOC97" s="96"/>
      <c r="SOD97" s="96"/>
      <c r="SOE97" s="96"/>
      <c r="SOF97" s="96"/>
      <c r="SOG97" s="96"/>
      <c r="SOH97" s="96"/>
      <c r="SOI97" s="96"/>
      <c r="SOJ97" s="96"/>
      <c r="SOK97" s="96"/>
      <c r="SOL97" s="96"/>
      <c r="SOM97" s="96"/>
      <c r="SON97" s="96"/>
      <c r="SOO97" s="96"/>
      <c r="SOP97" s="96"/>
      <c r="SOQ97" s="96"/>
      <c r="SOR97" s="96"/>
      <c r="SOS97" s="96"/>
      <c r="SOT97" s="96"/>
      <c r="SOU97" s="96"/>
      <c r="SOV97" s="96"/>
      <c r="SOW97" s="96"/>
      <c r="SOX97" s="96"/>
      <c r="SOY97" s="96"/>
      <c r="SOZ97" s="96"/>
      <c r="SPA97" s="96"/>
      <c r="SPB97" s="96"/>
      <c r="SPC97" s="96"/>
      <c r="SPD97" s="96"/>
      <c r="SPE97" s="96"/>
      <c r="SPF97" s="96"/>
      <c r="SPG97" s="96"/>
      <c r="SPH97" s="96"/>
      <c r="SPI97" s="96"/>
      <c r="SPJ97" s="96"/>
      <c r="SPK97" s="96"/>
      <c r="SPL97" s="96"/>
      <c r="SPM97" s="96"/>
      <c r="SPN97" s="96"/>
      <c r="SPO97" s="96"/>
      <c r="SPP97" s="96"/>
      <c r="SPQ97" s="96"/>
      <c r="SPR97" s="96"/>
      <c r="SPS97" s="96"/>
      <c r="SPT97" s="96"/>
      <c r="SPU97" s="96"/>
      <c r="SPV97" s="96"/>
      <c r="SPW97" s="96"/>
      <c r="SPX97" s="96"/>
      <c r="SPY97" s="96"/>
      <c r="SPZ97" s="96"/>
      <c r="SQA97" s="96"/>
      <c r="SQB97" s="96"/>
      <c r="SQC97" s="96"/>
      <c r="SQD97" s="96"/>
      <c r="SQE97" s="96"/>
      <c r="SQF97" s="96"/>
      <c r="SQG97" s="96"/>
      <c r="SQH97" s="96"/>
      <c r="SQI97" s="96"/>
      <c r="SQJ97" s="96"/>
      <c r="SQK97" s="96"/>
      <c r="SQL97" s="96"/>
      <c r="SQM97" s="96"/>
      <c r="SQN97" s="96"/>
      <c r="SQO97" s="96"/>
      <c r="SQP97" s="96"/>
      <c r="SQQ97" s="96"/>
      <c r="SQR97" s="96"/>
      <c r="SQS97" s="96"/>
      <c r="SQT97" s="96"/>
      <c r="SQU97" s="96"/>
      <c r="SQV97" s="96"/>
      <c r="SQW97" s="96"/>
      <c r="SQX97" s="96"/>
      <c r="SQY97" s="96"/>
      <c r="SQZ97" s="96"/>
      <c r="SRA97" s="96"/>
      <c r="SRB97" s="96"/>
      <c r="SRC97" s="96"/>
      <c r="SRD97" s="96"/>
      <c r="SRE97" s="96"/>
      <c r="SRF97" s="96"/>
      <c r="SRG97" s="96"/>
      <c r="SRH97" s="96"/>
      <c r="SRI97" s="96"/>
      <c r="SRJ97" s="96"/>
      <c r="SRK97" s="96"/>
      <c r="SRL97" s="96"/>
      <c r="SRM97" s="96"/>
      <c r="SRN97" s="96"/>
      <c r="SRO97" s="96"/>
      <c r="SRP97" s="96"/>
      <c r="SRQ97" s="96"/>
      <c r="SRR97" s="96"/>
      <c r="SRS97" s="96"/>
      <c r="SRT97" s="96"/>
      <c r="SRU97" s="96"/>
      <c r="SRV97" s="96"/>
      <c r="SRW97" s="96"/>
      <c r="SRX97" s="96"/>
      <c r="SRY97" s="96"/>
      <c r="SRZ97" s="96"/>
      <c r="SSA97" s="96"/>
      <c r="SSB97" s="96"/>
      <c r="SSC97" s="96"/>
      <c r="SSD97" s="96"/>
      <c r="SSE97" s="96"/>
      <c r="SSF97" s="96"/>
      <c r="SSG97" s="96"/>
      <c r="SSH97" s="96"/>
      <c r="SSI97" s="96"/>
      <c r="SSJ97" s="96"/>
      <c r="SSK97" s="96"/>
      <c r="SSL97" s="96"/>
      <c r="SSM97" s="96"/>
      <c r="SSN97" s="96"/>
      <c r="SSO97" s="96"/>
      <c r="SSP97" s="96"/>
      <c r="SSQ97" s="96"/>
      <c r="SSR97" s="96"/>
      <c r="SSS97" s="96"/>
      <c r="SST97" s="96"/>
      <c r="SSU97" s="96"/>
      <c r="SSV97" s="96"/>
      <c r="SSW97" s="96"/>
      <c r="SSX97" s="96"/>
      <c r="SSY97" s="96"/>
      <c r="SSZ97" s="96"/>
      <c r="STA97" s="96"/>
      <c r="STB97" s="96"/>
      <c r="STC97" s="96"/>
      <c r="STD97" s="96"/>
      <c r="STE97" s="96"/>
      <c r="STF97" s="96"/>
      <c r="STG97" s="96"/>
      <c r="STH97" s="96"/>
      <c r="STI97" s="96"/>
      <c r="STJ97" s="96"/>
      <c r="STK97" s="96"/>
      <c r="STL97" s="96"/>
      <c r="STM97" s="96"/>
      <c r="STN97" s="96"/>
      <c r="STO97" s="96"/>
      <c r="STP97" s="96"/>
      <c r="STQ97" s="96"/>
      <c r="STR97" s="96"/>
      <c r="STS97" s="96"/>
      <c r="STT97" s="96"/>
      <c r="STU97" s="96"/>
      <c r="STV97" s="96"/>
      <c r="STW97" s="96"/>
      <c r="STX97" s="96"/>
      <c r="STY97" s="96"/>
      <c r="STZ97" s="96"/>
      <c r="SUA97" s="96"/>
      <c r="SUB97" s="96"/>
      <c r="SUC97" s="96"/>
      <c r="SUD97" s="96"/>
      <c r="SUE97" s="96"/>
      <c r="SUF97" s="96"/>
      <c r="SUG97" s="96"/>
      <c r="SUH97" s="96"/>
      <c r="SUI97" s="96"/>
      <c r="SUJ97" s="96"/>
      <c r="SUK97" s="96"/>
      <c r="SUL97" s="96"/>
      <c r="SUM97" s="96"/>
      <c r="SUN97" s="96"/>
      <c r="SUO97" s="96"/>
      <c r="SUP97" s="96"/>
      <c r="SUQ97" s="96"/>
      <c r="SUR97" s="96"/>
      <c r="SUS97" s="96"/>
      <c r="SUT97" s="96"/>
      <c r="SUU97" s="96"/>
      <c r="SUV97" s="96"/>
      <c r="SUW97" s="96"/>
      <c r="SUX97" s="96"/>
      <c r="SUY97" s="96"/>
      <c r="SUZ97" s="96"/>
      <c r="SVA97" s="96"/>
      <c r="SVB97" s="96"/>
      <c r="SVC97" s="96"/>
      <c r="SVD97" s="96"/>
      <c r="SVE97" s="96"/>
      <c r="SVF97" s="96"/>
      <c r="SVG97" s="96"/>
      <c r="SVH97" s="96"/>
      <c r="SVI97" s="96"/>
      <c r="SVJ97" s="96"/>
      <c r="SVK97" s="96"/>
      <c r="SVL97" s="96"/>
      <c r="SVM97" s="96"/>
      <c r="SVN97" s="96"/>
      <c r="SVO97" s="96"/>
      <c r="SVP97" s="96"/>
      <c r="SVQ97" s="96"/>
      <c r="SVR97" s="96"/>
      <c r="SVS97" s="96"/>
      <c r="SVT97" s="96"/>
      <c r="SVU97" s="96"/>
      <c r="SVV97" s="96"/>
      <c r="SVW97" s="96"/>
      <c r="SVX97" s="96"/>
      <c r="SVY97" s="96"/>
      <c r="SVZ97" s="96"/>
      <c r="SWA97" s="96"/>
      <c r="SWB97" s="96"/>
      <c r="SWC97" s="96"/>
      <c r="SWD97" s="96"/>
      <c r="SWE97" s="96"/>
      <c r="SWF97" s="96"/>
      <c r="SWG97" s="96"/>
      <c r="SWH97" s="96"/>
      <c r="SWI97" s="96"/>
      <c r="SWJ97" s="96"/>
      <c r="SWK97" s="96"/>
      <c r="SWL97" s="96"/>
      <c r="SWM97" s="96"/>
      <c r="SWN97" s="96"/>
      <c r="SWO97" s="96"/>
      <c r="SWP97" s="96"/>
      <c r="SWQ97" s="96"/>
      <c r="SWR97" s="96"/>
      <c r="SWS97" s="96"/>
      <c r="SWT97" s="96"/>
      <c r="SWU97" s="96"/>
      <c r="SWV97" s="96"/>
      <c r="SWW97" s="96"/>
      <c r="SWX97" s="96"/>
      <c r="SWY97" s="96"/>
      <c r="SWZ97" s="96"/>
      <c r="SXA97" s="96"/>
      <c r="SXB97" s="96"/>
      <c r="SXC97" s="96"/>
      <c r="SXD97" s="96"/>
      <c r="SXE97" s="96"/>
      <c r="SXF97" s="96"/>
      <c r="SXG97" s="96"/>
      <c r="SXH97" s="96"/>
      <c r="SXI97" s="96"/>
      <c r="SXJ97" s="96"/>
      <c r="SXK97" s="96"/>
      <c r="SXL97" s="96"/>
      <c r="SXM97" s="96"/>
      <c r="SXN97" s="96"/>
      <c r="SXO97" s="96"/>
      <c r="SXP97" s="96"/>
      <c r="SXQ97" s="96"/>
      <c r="SXR97" s="96"/>
      <c r="SXS97" s="96"/>
      <c r="SXT97" s="96"/>
      <c r="SXU97" s="96"/>
      <c r="SXV97" s="96"/>
      <c r="SXW97" s="96"/>
      <c r="SXX97" s="96"/>
      <c r="SXY97" s="96"/>
      <c r="SXZ97" s="96"/>
      <c r="SYA97" s="96"/>
      <c r="SYB97" s="96"/>
      <c r="SYC97" s="96"/>
      <c r="SYD97" s="96"/>
      <c r="SYE97" s="96"/>
      <c r="SYF97" s="96"/>
      <c r="SYG97" s="96"/>
      <c r="SYH97" s="96"/>
      <c r="SYI97" s="96"/>
      <c r="SYJ97" s="96"/>
      <c r="SYK97" s="96"/>
      <c r="SYL97" s="96"/>
      <c r="SYM97" s="96"/>
      <c r="SYN97" s="96"/>
      <c r="SYO97" s="96"/>
      <c r="SYP97" s="96"/>
      <c r="SYQ97" s="96"/>
      <c r="SYR97" s="96"/>
      <c r="SYS97" s="96"/>
      <c r="SYT97" s="96"/>
      <c r="SYU97" s="96"/>
      <c r="SYV97" s="96"/>
      <c r="SYW97" s="96"/>
      <c r="SYX97" s="96"/>
      <c r="SYY97" s="96"/>
      <c r="SYZ97" s="96"/>
      <c r="SZA97" s="96"/>
      <c r="SZB97" s="96"/>
      <c r="SZC97" s="96"/>
      <c r="SZD97" s="96"/>
      <c r="SZE97" s="96"/>
      <c r="SZF97" s="96"/>
      <c r="SZG97" s="96"/>
      <c r="SZH97" s="96"/>
      <c r="SZI97" s="96"/>
      <c r="SZJ97" s="96"/>
      <c r="SZK97" s="96"/>
      <c r="SZL97" s="96"/>
      <c r="SZM97" s="96"/>
      <c r="SZN97" s="96"/>
      <c r="SZO97" s="96"/>
      <c r="SZP97" s="96"/>
      <c r="SZQ97" s="96"/>
      <c r="SZR97" s="96"/>
      <c r="SZS97" s="96"/>
      <c r="SZT97" s="96"/>
      <c r="SZU97" s="96"/>
      <c r="SZV97" s="96"/>
      <c r="SZW97" s="96"/>
      <c r="SZX97" s="96"/>
      <c r="SZY97" s="96"/>
      <c r="SZZ97" s="96"/>
      <c r="TAA97" s="96"/>
      <c r="TAB97" s="96"/>
      <c r="TAC97" s="96"/>
      <c r="TAD97" s="96"/>
      <c r="TAE97" s="96"/>
      <c r="TAF97" s="96"/>
      <c r="TAG97" s="96"/>
      <c r="TAH97" s="96"/>
      <c r="TAI97" s="96"/>
      <c r="TAJ97" s="96"/>
      <c r="TAK97" s="96"/>
      <c r="TAL97" s="96"/>
      <c r="TAM97" s="96"/>
      <c r="TAN97" s="96"/>
      <c r="TAO97" s="96"/>
      <c r="TAP97" s="96"/>
      <c r="TAQ97" s="96"/>
      <c r="TAR97" s="96"/>
      <c r="TAS97" s="96"/>
      <c r="TAT97" s="96"/>
      <c r="TAU97" s="96"/>
      <c r="TAV97" s="96"/>
      <c r="TAW97" s="96"/>
      <c r="TAX97" s="96"/>
      <c r="TAY97" s="96"/>
      <c r="TAZ97" s="96"/>
      <c r="TBA97" s="96"/>
      <c r="TBB97" s="96"/>
      <c r="TBC97" s="96"/>
      <c r="TBD97" s="96"/>
      <c r="TBE97" s="96"/>
      <c r="TBF97" s="96"/>
      <c r="TBG97" s="96"/>
      <c r="TBH97" s="96"/>
      <c r="TBI97" s="96"/>
      <c r="TBJ97" s="96"/>
      <c r="TBK97" s="96"/>
      <c r="TBL97" s="96"/>
      <c r="TBM97" s="96"/>
      <c r="TBN97" s="96"/>
      <c r="TBO97" s="96"/>
      <c r="TBP97" s="96"/>
      <c r="TBQ97" s="96"/>
      <c r="TBR97" s="96"/>
      <c r="TBS97" s="96"/>
      <c r="TBT97" s="96"/>
      <c r="TBU97" s="96"/>
      <c r="TBV97" s="96"/>
      <c r="TBW97" s="96"/>
      <c r="TBX97" s="96"/>
      <c r="TBY97" s="96"/>
      <c r="TBZ97" s="96"/>
      <c r="TCA97" s="96"/>
      <c r="TCB97" s="96"/>
      <c r="TCC97" s="96"/>
      <c r="TCD97" s="96"/>
      <c r="TCE97" s="96"/>
      <c r="TCF97" s="96"/>
      <c r="TCG97" s="96"/>
      <c r="TCH97" s="96"/>
      <c r="TCI97" s="96"/>
      <c r="TCJ97" s="96"/>
      <c r="TCK97" s="96"/>
      <c r="TCL97" s="96"/>
      <c r="TCM97" s="96"/>
      <c r="TCN97" s="96"/>
      <c r="TCO97" s="96"/>
      <c r="TCP97" s="96"/>
      <c r="TCQ97" s="96"/>
      <c r="TCR97" s="96"/>
      <c r="TCS97" s="96"/>
      <c r="TCT97" s="96"/>
      <c r="TCU97" s="96"/>
      <c r="TCV97" s="96"/>
      <c r="TCW97" s="96"/>
      <c r="TCX97" s="96"/>
      <c r="TCY97" s="96"/>
      <c r="TCZ97" s="96"/>
      <c r="TDA97" s="96"/>
      <c r="TDB97" s="96"/>
      <c r="TDC97" s="96"/>
      <c r="TDD97" s="96"/>
      <c r="TDE97" s="96"/>
      <c r="TDF97" s="96"/>
      <c r="TDG97" s="96"/>
      <c r="TDH97" s="96"/>
      <c r="TDI97" s="96"/>
      <c r="TDJ97" s="96"/>
      <c r="TDK97" s="96"/>
      <c r="TDL97" s="96"/>
      <c r="TDM97" s="96"/>
      <c r="TDN97" s="96"/>
      <c r="TDO97" s="96"/>
      <c r="TDP97" s="96"/>
      <c r="TDQ97" s="96"/>
      <c r="TDR97" s="96"/>
      <c r="TDS97" s="96"/>
      <c r="TDT97" s="96"/>
      <c r="TDU97" s="96"/>
      <c r="TDV97" s="96"/>
      <c r="TDW97" s="96"/>
      <c r="TDX97" s="96"/>
      <c r="TDY97" s="96"/>
      <c r="TDZ97" s="96"/>
      <c r="TEA97" s="96"/>
      <c r="TEB97" s="96"/>
      <c r="TEC97" s="96"/>
      <c r="TED97" s="96"/>
      <c r="TEE97" s="96"/>
      <c r="TEF97" s="96"/>
      <c r="TEG97" s="96"/>
      <c r="TEH97" s="96"/>
      <c r="TEI97" s="96"/>
      <c r="TEJ97" s="96"/>
      <c r="TEK97" s="96"/>
      <c r="TEL97" s="96"/>
      <c r="TEM97" s="96"/>
      <c r="TEN97" s="96"/>
      <c r="TEO97" s="96"/>
      <c r="TEP97" s="96"/>
      <c r="TEQ97" s="96"/>
      <c r="TER97" s="96"/>
      <c r="TES97" s="96"/>
      <c r="TET97" s="96"/>
      <c r="TEU97" s="96"/>
      <c r="TEV97" s="96"/>
      <c r="TEW97" s="96"/>
      <c r="TEX97" s="96"/>
      <c r="TEY97" s="96"/>
      <c r="TEZ97" s="96"/>
      <c r="TFA97" s="96"/>
      <c r="TFB97" s="96"/>
      <c r="TFC97" s="96"/>
      <c r="TFD97" s="96"/>
      <c r="TFE97" s="96"/>
      <c r="TFF97" s="96"/>
      <c r="TFG97" s="96"/>
      <c r="TFH97" s="96"/>
      <c r="TFI97" s="96"/>
      <c r="TFJ97" s="96"/>
      <c r="TFK97" s="96"/>
      <c r="TFL97" s="96"/>
      <c r="TFM97" s="96"/>
      <c r="TFN97" s="96"/>
      <c r="TFO97" s="96"/>
      <c r="TFP97" s="96"/>
      <c r="TFQ97" s="96"/>
      <c r="TFR97" s="96"/>
      <c r="TFS97" s="96"/>
      <c r="TFT97" s="96"/>
      <c r="TFU97" s="96"/>
      <c r="TFV97" s="96"/>
      <c r="TFW97" s="96"/>
      <c r="TFX97" s="96"/>
      <c r="TFY97" s="96"/>
      <c r="TFZ97" s="96"/>
      <c r="TGA97" s="96"/>
      <c r="TGB97" s="96"/>
      <c r="TGC97" s="96"/>
      <c r="TGD97" s="96"/>
      <c r="TGE97" s="96"/>
      <c r="TGF97" s="96"/>
      <c r="TGG97" s="96"/>
      <c r="TGH97" s="96"/>
      <c r="TGI97" s="96"/>
      <c r="TGJ97" s="96"/>
      <c r="TGK97" s="96"/>
      <c r="TGL97" s="96"/>
      <c r="TGM97" s="96"/>
      <c r="TGN97" s="96"/>
      <c r="TGO97" s="96"/>
      <c r="TGP97" s="96"/>
      <c r="TGQ97" s="96"/>
      <c r="TGR97" s="96"/>
      <c r="TGS97" s="96"/>
      <c r="TGT97" s="96"/>
      <c r="TGU97" s="96"/>
      <c r="TGV97" s="96"/>
      <c r="TGW97" s="96"/>
      <c r="TGX97" s="96"/>
      <c r="TGY97" s="96"/>
      <c r="TGZ97" s="96"/>
      <c r="THA97" s="96"/>
      <c r="THB97" s="96"/>
      <c r="THC97" s="96"/>
      <c r="THD97" s="96"/>
      <c r="THE97" s="96"/>
      <c r="THF97" s="96"/>
      <c r="THG97" s="96"/>
      <c r="THH97" s="96"/>
      <c r="THI97" s="96"/>
      <c r="THJ97" s="96"/>
      <c r="THK97" s="96"/>
      <c r="THL97" s="96"/>
      <c r="THM97" s="96"/>
      <c r="THN97" s="96"/>
      <c r="THO97" s="96"/>
      <c r="THP97" s="96"/>
      <c r="THQ97" s="96"/>
      <c r="THR97" s="96"/>
      <c r="THS97" s="96"/>
      <c r="THT97" s="96"/>
      <c r="THU97" s="96"/>
      <c r="THV97" s="96"/>
      <c r="THW97" s="96"/>
      <c r="THX97" s="96"/>
      <c r="THY97" s="96"/>
      <c r="THZ97" s="96"/>
      <c r="TIA97" s="96"/>
      <c r="TIB97" s="96"/>
      <c r="TIC97" s="96"/>
      <c r="TID97" s="96"/>
      <c r="TIE97" s="96"/>
      <c r="TIF97" s="96"/>
      <c r="TIG97" s="96"/>
      <c r="TIH97" s="96"/>
      <c r="TII97" s="96"/>
      <c r="TIJ97" s="96"/>
      <c r="TIK97" s="96"/>
      <c r="TIL97" s="96"/>
      <c r="TIM97" s="96"/>
      <c r="TIN97" s="96"/>
      <c r="TIO97" s="96"/>
      <c r="TIP97" s="96"/>
      <c r="TIQ97" s="96"/>
      <c r="TIR97" s="96"/>
      <c r="TIS97" s="96"/>
      <c r="TIT97" s="96"/>
      <c r="TIU97" s="96"/>
      <c r="TIV97" s="96"/>
      <c r="TIW97" s="96"/>
      <c r="TIX97" s="96"/>
      <c r="TIY97" s="96"/>
      <c r="TIZ97" s="96"/>
      <c r="TJA97" s="96"/>
      <c r="TJB97" s="96"/>
      <c r="TJC97" s="96"/>
      <c r="TJD97" s="96"/>
      <c r="TJE97" s="96"/>
      <c r="TJF97" s="96"/>
      <c r="TJG97" s="96"/>
      <c r="TJH97" s="96"/>
      <c r="TJI97" s="96"/>
      <c r="TJJ97" s="96"/>
      <c r="TJK97" s="96"/>
      <c r="TJL97" s="96"/>
      <c r="TJM97" s="96"/>
      <c r="TJN97" s="96"/>
      <c r="TJO97" s="96"/>
      <c r="TJP97" s="96"/>
      <c r="TJQ97" s="96"/>
      <c r="TJR97" s="96"/>
      <c r="TJS97" s="96"/>
      <c r="TJT97" s="96"/>
      <c r="TJU97" s="96"/>
      <c r="TJV97" s="96"/>
      <c r="TJW97" s="96"/>
      <c r="TJX97" s="96"/>
      <c r="TJY97" s="96"/>
      <c r="TJZ97" s="96"/>
      <c r="TKA97" s="96"/>
      <c r="TKB97" s="96"/>
      <c r="TKC97" s="96"/>
      <c r="TKD97" s="96"/>
      <c r="TKE97" s="96"/>
      <c r="TKF97" s="96"/>
      <c r="TKG97" s="96"/>
      <c r="TKH97" s="96"/>
      <c r="TKI97" s="96"/>
      <c r="TKJ97" s="96"/>
      <c r="TKK97" s="96"/>
      <c r="TKL97" s="96"/>
      <c r="TKM97" s="96"/>
      <c r="TKN97" s="96"/>
      <c r="TKO97" s="96"/>
      <c r="TKP97" s="96"/>
      <c r="TKQ97" s="96"/>
      <c r="TKR97" s="96"/>
      <c r="TKS97" s="96"/>
      <c r="TKT97" s="96"/>
      <c r="TKU97" s="96"/>
      <c r="TKV97" s="96"/>
      <c r="TKW97" s="96"/>
      <c r="TKX97" s="96"/>
      <c r="TKY97" s="96"/>
      <c r="TKZ97" s="96"/>
      <c r="TLA97" s="96"/>
      <c r="TLB97" s="96"/>
      <c r="TLC97" s="96"/>
      <c r="TLD97" s="96"/>
      <c r="TLE97" s="96"/>
      <c r="TLF97" s="96"/>
      <c r="TLG97" s="96"/>
      <c r="TLH97" s="96"/>
      <c r="TLI97" s="96"/>
      <c r="TLJ97" s="96"/>
      <c r="TLK97" s="96"/>
      <c r="TLL97" s="96"/>
      <c r="TLM97" s="96"/>
      <c r="TLN97" s="96"/>
      <c r="TLO97" s="96"/>
      <c r="TLP97" s="96"/>
      <c r="TLQ97" s="96"/>
      <c r="TLR97" s="96"/>
      <c r="TLS97" s="96"/>
      <c r="TLT97" s="96"/>
      <c r="TLU97" s="96"/>
      <c r="TLV97" s="96"/>
      <c r="TLW97" s="96"/>
      <c r="TLX97" s="96"/>
      <c r="TLY97" s="96"/>
      <c r="TLZ97" s="96"/>
      <c r="TMA97" s="96"/>
      <c r="TMB97" s="96"/>
      <c r="TMC97" s="96"/>
      <c r="TMD97" s="96"/>
      <c r="TME97" s="96"/>
      <c r="TMF97" s="96"/>
      <c r="TMG97" s="96"/>
      <c r="TMH97" s="96"/>
      <c r="TMI97" s="96"/>
      <c r="TMJ97" s="96"/>
      <c r="TMK97" s="96"/>
      <c r="TML97" s="96"/>
      <c r="TMM97" s="96"/>
      <c r="TMN97" s="96"/>
      <c r="TMO97" s="96"/>
      <c r="TMP97" s="96"/>
      <c r="TMQ97" s="96"/>
      <c r="TMR97" s="96"/>
      <c r="TMS97" s="96"/>
      <c r="TMT97" s="96"/>
      <c r="TMU97" s="96"/>
      <c r="TMV97" s="96"/>
      <c r="TMW97" s="96"/>
      <c r="TMX97" s="96"/>
      <c r="TMY97" s="96"/>
      <c r="TMZ97" s="96"/>
      <c r="TNA97" s="96"/>
      <c r="TNB97" s="96"/>
      <c r="TNC97" s="96"/>
      <c r="TND97" s="96"/>
      <c r="TNE97" s="96"/>
      <c r="TNF97" s="96"/>
      <c r="TNG97" s="96"/>
      <c r="TNH97" s="96"/>
      <c r="TNI97" s="96"/>
      <c r="TNJ97" s="96"/>
      <c r="TNK97" s="96"/>
      <c r="TNL97" s="96"/>
      <c r="TNM97" s="96"/>
      <c r="TNN97" s="96"/>
      <c r="TNO97" s="96"/>
      <c r="TNP97" s="96"/>
      <c r="TNQ97" s="96"/>
      <c r="TNR97" s="96"/>
      <c r="TNS97" s="96"/>
      <c r="TNT97" s="96"/>
      <c r="TNU97" s="96"/>
      <c r="TNV97" s="96"/>
      <c r="TNW97" s="96"/>
      <c r="TNX97" s="96"/>
      <c r="TNY97" s="96"/>
      <c r="TNZ97" s="96"/>
      <c r="TOA97" s="96"/>
      <c r="TOB97" s="96"/>
      <c r="TOC97" s="96"/>
      <c r="TOD97" s="96"/>
      <c r="TOE97" s="96"/>
      <c r="TOF97" s="96"/>
      <c r="TOG97" s="96"/>
      <c r="TOH97" s="96"/>
      <c r="TOI97" s="96"/>
      <c r="TOJ97" s="96"/>
      <c r="TOK97" s="96"/>
      <c r="TOL97" s="96"/>
      <c r="TOM97" s="96"/>
      <c r="TON97" s="96"/>
      <c r="TOO97" s="96"/>
      <c r="TOP97" s="96"/>
      <c r="TOQ97" s="96"/>
      <c r="TOR97" s="96"/>
      <c r="TOS97" s="96"/>
      <c r="TOT97" s="96"/>
      <c r="TOU97" s="96"/>
      <c r="TOV97" s="96"/>
      <c r="TOW97" s="96"/>
      <c r="TOX97" s="96"/>
      <c r="TOY97" s="96"/>
      <c r="TOZ97" s="96"/>
      <c r="TPA97" s="96"/>
      <c r="TPB97" s="96"/>
      <c r="TPC97" s="96"/>
      <c r="TPD97" s="96"/>
      <c r="TPE97" s="96"/>
      <c r="TPF97" s="96"/>
      <c r="TPG97" s="96"/>
      <c r="TPH97" s="96"/>
      <c r="TPI97" s="96"/>
      <c r="TPJ97" s="96"/>
      <c r="TPK97" s="96"/>
      <c r="TPL97" s="96"/>
      <c r="TPM97" s="96"/>
      <c r="TPN97" s="96"/>
      <c r="TPO97" s="96"/>
      <c r="TPP97" s="96"/>
      <c r="TPQ97" s="96"/>
      <c r="TPR97" s="96"/>
      <c r="TPS97" s="96"/>
      <c r="TPT97" s="96"/>
      <c r="TPU97" s="96"/>
      <c r="TPV97" s="96"/>
      <c r="TPW97" s="96"/>
      <c r="TPX97" s="96"/>
      <c r="TPY97" s="96"/>
      <c r="TPZ97" s="96"/>
      <c r="TQA97" s="96"/>
      <c r="TQB97" s="96"/>
      <c r="TQC97" s="96"/>
      <c r="TQD97" s="96"/>
      <c r="TQE97" s="96"/>
      <c r="TQF97" s="96"/>
      <c r="TQG97" s="96"/>
      <c r="TQH97" s="96"/>
      <c r="TQI97" s="96"/>
      <c r="TQJ97" s="96"/>
      <c r="TQK97" s="96"/>
      <c r="TQL97" s="96"/>
      <c r="TQM97" s="96"/>
      <c r="TQN97" s="96"/>
      <c r="TQO97" s="96"/>
      <c r="TQP97" s="96"/>
      <c r="TQQ97" s="96"/>
      <c r="TQR97" s="96"/>
      <c r="TQS97" s="96"/>
      <c r="TQT97" s="96"/>
      <c r="TQU97" s="96"/>
      <c r="TQV97" s="96"/>
      <c r="TQW97" s="96"/>
      <c r="TQX97" s="96"/>
      <c r="TQY97" s="96"/>
      <c r="TQZ97" s="96"/>
      <c r="TRA97" s="96"/>
      <c r="TRB97" s="96"/>
      <c r="TRC97" s="96"/>
      <c r="TRD97" s="96"/>
      <c r="TRE97" s="96"/>
      <c r="TRF97" s="96"/>
      <c r="TRG97" s="96"/>
      <c r="TRH97" s="96"/>
      <c r="TRI97" s="96"/>
      <c r="TRJ97" s="96"/>
      <c r="TRK97" s="96"/>
      <c r="TRL97" s="96"/>
      <c r="TRM97" s="96"/>
      <c r="TRN97" s="96"/>
      <c r="TRO97" s="96"/>
      <c r="TRP97" s="96"/>
      <c r="TRQ97" s="96"/>
      <c r="TRR97" s="96"/>
      <c r="TRS97" s="96"/>
      <c r="TRT97" s="96"/>
      <c r="TRU97" s="96"/>
      <c r="TRV97" s="96"/>
      <c r="TRW97" s="96"/>
      <c r="TRX97" s="96"/>
      <c r="TRY97" s="96"/>
      <c r="TRZ97" s="96"/>
      <c r="TSA97" s="96"/>
      <c r="TSB97" s="96"/>
      <c r="TSC97" s="96"/>
      <c r="TSD97" s="96"/>
      <c r="TSE97" s="96"/>
      <c r="TSF97" s="96"/>
      <c r="TSG97" s="96"/>
      <c r="TSH97" s="96"/>
      <c r="TSI97" s="96"/>
      <c r="TSJ97" s="96"/>
      <c r="TSK97" s="96"/>
      <c r="TSL97" s="96"/>
      <c r="TSM97" s="96"/>
      <c r="TSN97" s="96"/>
      <c r="TSO97" s="96"/>
      <c r="TSP97" s="96"/>
      <c r="TSQ97" s="96"/>
      <c r="TSR97" s="96"/>
      <c r="TSS97" s="96"/>
      <c r="TST97" s="96"/>
      <c r="TSU97" s="96"/>
      <c r="TSV97" s="96"/>
      <c r="TSW97" s="96"/>
      <c r="TSX97" s="96"/>
      <c r="TSY97" s="96"/>
      <c r="TSZ97" s="96"/>
      <c r="TTA97" s="96"/>
      <c r="TTB97" s="96"/>
      <c r="TTC97" s="96"/>
      <c r="TTD97" s="96"/>
      <c r="TTE97" s="96"/>
      <c r="TTF97" s="96"/>
      <c r="TTG97" s="96"/>
      <c r="TTH97" s="96"/>
      <c r="TTI97" s="96"/>
      <c r="TTJ97" s="96"/>
      <c r="TTK97" s="96"/>
      <c r="TTL97" s="96"/>
      <c r="TTM97" s="96"/>
      <c r="TTN97" s="96"/>
      <c r="TTO97" s="96"/>
      <c r="TTP97" s="96"/>
      <c r="TTQ97" s="96"/>
      <c r="TTR97" s="96"/>
      <c r="TTS97" s="96"/>
      <c r="TTT97" s="96"/>
      <c r="TTU97" s="96"/>
      <c r="TTV97" s="96"/>
      <c r="TTW97" s="96"/>
      <c r="TTX97" s="96"/>
      <c r="TTY97" s="96"/>
      <c r="TTZ97" s="96"/>
      <c r="TUA97" s="96"/>
      <c r="TUB97" s="96"/>
      <c r="TUC97" s="96"/>
      <c r="TUD97" s="96"/>
      <c r="TUE97" s="96"/>
      <c r="TUF97" s="96"/>
      <c r="TUG97" s="96"/>
      <c r="TUH97" s="96"/>
      <c r="TUI97" s="96"/>
      <c r="TUJ97" s="96"/>
      <c r="TUK97" s="96"/>
      <c r="TUL97" s="96"/>
      <c r="TUM97" s="96"/>
      <c r="TUN97" s="96"/>
      <c r="TUO97" s="96"/>
      <c r="TUP97" s="96"/>
      <c r="TUQ97" s="96"/>
      <c r="TUR97" s="96"/>
      <c r="TUS97" s="96"/>
      <c r="TUT97" s="96"/>
      <c r="TUU97" s="96"/>
      <c r="TUV97" s="96"/>
      <c r="TUW97" s="96"/>
      <c r="TUX97" s="96"/>
      <c r="TUY97" s="96"/>
      <c r="TUZ97" s="96"/>
      <c r="TVA97" s="96"/>
      <c r="TVB97" s="96"/>
      <c r="TVC97" s="96"/>
      <c r="TVD97" s="96"/>
      <c r="TVE97" s="96"/>
      <c r="TVF97" s="96"/>
      <c r="TVG97" s="96"/>
      <c r="TVH97" s="96"/>
      <c r="TVI97" s="96"/>
      <c r="TVJ97" s="96"/>
      <c r="TVK97" s="96"/>
      <c r="TVL97" s="96"/>
      <c r="TVM97" s="96"/>
      <c r="TVN97" s="96"/>
      <c r="TVO97" s="96"/>
      <c r="TVP97" s="96"/>
      <c r="TVQ97" s="96"/>
      <c r="TVR97" s="96"/>
      <c r="TVS97" s="96"/>
      <c r="TVT97" s="96"/>
      <c r="TVU97" s="96"/>
      <c r="TVV97" s="96"/>
      <c r="TVW97" s="96"/>
      <c r="TVX97" s="96"/>
      <c r="TVY97" s="96"/>
      <c r="TVZ97" s="96"/>
      <c r="TWA97" s="96"/>
      <c r="TWB97" s="96"/>
      <c r="TWC97" s="96"/>
      <c r="TWD97" s="96"/>
      <c r="TWE97" s="96"/>
      <c r="TWF97" s="96"/>
      <c r="TWG97" s="96"/>
      <c r="TWH97" s="96"/>
      <c r="TWI97" s="96"/>
      <c r="TWJ97" s="96"/>
      <c r="TWK97" s="96"/>
      <c r="TWL97" s="96"/>
      <c r="TWM97" s="96"/>
      <c r="TWN97" s="96"/>
      <c r="TWO97" s="96"/>
      <c r="TWP97" s="96"/>
      <c r="TWQ97" s="96"/>
      <c r="TWR97" s="96"/>
      <c r="TWS97" s="96"/>
      <c r="TWT97" s="96"/>
      <c r="TWU97" s="96"/>
      <c r="TWV97" s="96"/>
      <c r="TWW97" s="96"/>
      <c r="TWX97" s="96"/>
      <c r="TWY97" s="96"/>
      <c r="TWZ97" s="96"/>
      <c r="TXA97" s="96"/>
      <c r="TXB97" s="96"/>
      <c r="TXC97" s="96"/>
      <c r="TXD97" s="96"/>
      <c r="TXE97" s="96"/>
      <c r="TXF97" s="96"/>
      <c r="TXG97" s="96"/>
      <c r="TXH97" s="96"/>
      <c r="TXI97" s="96"/>
      <c r="TXJ97" s="96"/>
      <c r="TXK97" s="96"/>
      <c r="TXL97" s="96"/>
      <c r="TXM97" s="96"/>
      <c r="TXN97" s="96"/>
      <c r="TXO97" s="96"/>
      <c r="TXP97" s="96"/>
      <c r="TXQ97" s="96"/>
      <c r="TXR97" s="96"/>
      <c r="TXS97" s="96"/>
      <c r="TXT97" s="96"/>
      <c r="TXU97" s="96"/>
      <c r="TXV97" s="96"/>
      <c r="TXW97" s="96"/>
      <c r="TXX97" s="96"/>
      <c r="TXY97" s="96"/>
      <c r="TXZ97" s="96"/>
      <c r="TYA97" s="96"/>
      <c r="TYB97" s="96"/>
      <c r="TYC97" s="96"/>
      <c r="TYD97" s="96"/>
      <c r="TYE97" s="96"/>
      <c r="TYF97" s="96"/>
      <c r="TYG97" s="96"/>
      <c r="TYH97" s="96"/>
      <c r="TYI97" s="96"/>
      <c r="TYJ97" s="96"/>
      <c r="TYK97" s="96"/>
      <c r="TYL97" s="96"/>
      <c r="TYM97" s="96"/>
      <c r="TYN97" s="96"/>
      <c r="TYO97" s="96"/>
      <c r="TYP97" s="96"/>
      <c r="TYQ97" s="96"/>
      <c r="TYR97" s="96"/>
      <c r="TYS97" s="96"/>
      <c r="TYT97" s="96"/>
      <c r="TYU97" s="96"/>
      <c r="TYV97" s="96"/>
      <c r="TYW97" s="96"/>
      <c r="TYX97" s="96"/>
      <c r="TYY97" s="96"/>
      <c r="TYZ97" s="96"/>
      <c r="TZA97" s="96"/>
      <c r="TZB97" s="96"/>
      <c r="TZC97" s="96"/>
      <c r="TZD97" s="96"/>
      <c r="TZE97" s="96"/>
      <c r="TZF97" s="96"/>
      <c r="TZG97" s="96"/>
      <c r="TZH97" s="96"/>
      <c r="TZI97" s="96"/>
      <c r="TZJ97" s="96"/>
      <c r="TZK97" s="96"/>
      <c r="TZL97" s="96"/>
      <c r="TZM97" s="96"/>
      <c r="TZN97" s="96"/>
      <c r="TZO97" s="96"/>
      <c r="TZP97" s="96"/>
      <c r="TZQ97" s="96"/>
      <c r="TZR97" s="96"/>
      <c r="TZS97" s="96"/>
      <c r="TZT97" s="96"/>
      <c r="TZU97" s="96"/>
      <c r="TZV97" s="96"/>
      <c r="TZW97" s="96"/>
      <c r="TZX97" s="96"/>
      <c r="TZY97" s="96"/>
      <c r="TZZ97" s="96"/>
      <c r="UAA97" s="96"/>
      <c r="UAB97" s="96"/>
      <c r="UAC97" s="96"/>
      <c r="UAD97" s="96"/>
      <c r="UAE97" s="96"/>
      <c r="UAF97" s="96"/>
      <c r="UAG97" s="96"/>
      <c r="UAH97" s="96"/>
      <c r="UAI97" s="96"/>
      <c r="UAJ97" s="96"/>
      <c r="UAK97" s="96"/>
      <c r="UAL97" s="96"/>
      <c r="UAM97" s="96"/>
      <c r="UAN97" s="96"/>
      <c r="UAO97" s="96"/>
      <c r="UAP97" s="96"/>
      <c r="UAQ97" s="96"/>
      <c r="UAR97" s="96"/>
      <c r="UAS97" s="96"/>
      <c r="UAT97" s="96"/>
      <c r="UAU97" s="96"/>
      <c r="UAV97" s="96"/>
      <c r="UAW97" s="96"/>
      <c r="UAX97" s="96"/>
      <c r="UAY97" s="96"/>
      <c r="UAZ97" s="96"/>
      <c r="UBA97" s="96"/>
      <c r="UBB97" s="96"/>
      <c r="UBC97" s="96"/>
      <c r="UBD97" s="96"/>
      <c r="UBE97" s="96"/>
      <c r="UBF97" s="96"/>
      <c r="UBG97" s="96"/>
      <c r="UBH97" s="96"/>
      <c r="UBI97" s="96"/>
      <c r="UBJ97" s="96"/>
      <c r="UBK97" s="96"/>
      <c r="UBL97" s="96"/>
      <c r="UBM97" s="96"/>
      <c r="UBN97" s="96"/>
      <c r="UBO97" s="96"/>
      <c r="UBP97" s="96"/>
      <c r="UBQ97" s="96"/>
      <c r="UBR97" s="96"/>
      <c r="UBS97" s="96"/>
      <c r="UBT97" s="96"/>
      <c r="UBU97" s="96"/>
      <c r="UBV97" s="96"/>
      <c r="UBW97" s="96"/>
      <c r="UBX97" s="96"/>
      <c r="UBY97" s="96"/>
      <c r="UBZ97" s="96"/>
      <c r="UCA97" s="96"/>
      <c r="UCB97" s="96"/>
      <c r="UCC97" s="96"/>
      <c r="UCD97" s="96"/>
      <c r="UCE97" s="96"/>
      <c r="UCF97" s="96"/>
      <c r="UCG97" s="96"/>
      <c r="UCH97" s="96"/>
      <c r="UCI97" s="96"/>
      <c r="UCJ97" s="96"/>
      <c r="UCK97" s="96"/>
      <c r="UCL97" s="96"/>
      <c r="UCM97" s="96"/>
      <c r="UCN97" s="96"/>
      <c r="UCO97" s="96"/>
      <c r="UCP97" s="96"/>
      <c r="UCQ97" s="96"/>
      <c r="UCR97" s="96"/>
      <c r="UCS97" s="96"/>
      <c r="UCT97" s="96"/>
      <c r="UCU97" s="96"/>
      <c r="UCV97" s="96"/>
      <c r="UCW97" s="96"/>
      <c r="UCX97" s="96"/>
      <c r="UCY97" s="96"/>
      <c r="UCZ97" s="96"/>
      <c r="UDA97" s="96"/>
      <c r="UDB97" s="96"/>
      <c r="UDC97" s="96"/>
      <c r="UDD97" s="96"/>
      <c r="UDE97" s="96"/>
      <c r="UDF97" s="96"/>
      <c r="UDG97" s="96"/>
      <c r="UDH97" s="96"/>
      <c r="UDI97" s="96"/>
      <c r="UDJ97" s="96"/>
      <c r="UDK97" s="96"/>
      <c r="UDL97" s="96"/>
      <c r="UDM97" s="96"/>
      <c r="UDN97" s="96"/>
      <c r="UDO97" s="96"/>
      <c r="UDP97" s="96"/>
      <c r="UDQ97" s="96"/>
      <c r="UDR97" s="96"/>
      <c r="UDS97" s="96"/>
      <c r="UDT97" s="96"/>
      <c r="UDU97" s="96"/>
      <c r="UDV97" s="96"/>
      <c r="UDW97" s="96"/>
      <c r="UDX97" s="96"/>
      <c r="UDY97" s="96"/>
      <c r="UDZ97" s="96"/>
      <c r="UEA97" s="96"/>
      <c r="UEB97" s="96"/>
      <c r="UEC97" s="96"/>
      <c r="UED97" s="96"/>
      <c r="UEE97" s="96"/>
      <c r="UEF97" s="96"/>
      <c r="UEG97" s="96"/>
      <c r="UEH97" s="96"/>
      <c r="UEI97" s="96"/>
      <c r="UEJ97" s="96"/>
      <c r="UEK97" s="96"/>
      <c r="UEL97" s="96"/>
      <c r="UEM97" s="96"/>
      <c r="UEN97" s="96"/>
      <c r="UEO97" s="96"/>
      <c r="UEP97" s="96"/>
      <c r="UEQ97" s="96"/>
      <c r="UER97" s="96"/>
      <c r="UES97" s="96"/>
      <c r="UET97" s="96"/>
      <c r="UEU97" s="96"/>
      <c r="UEV97" s="96"/>
      <c r="UEW97" s="96"/>
      <c r="UEX97" s="96"/>
      <c r="UEY97" s="96"/>
      <c r="UEZ97" s="96"/>
      <c r="UFA97" s="96"/>
      <c r="UFB97" s="96"/>
      <c r="UFC97" s="96"/>
      <c r="UFD97" s="96"/>
      <c r="UFE97" s="96"/>
      <c r="UFF97" s="96"/>
      <c r="UFG97" s="96"/>
      <c r="UFH97" s="96"/>
      <c r="UFI97" s="96"/>
      <c r="UFJ97" s="96"/>
      <c r="UFK97" s="96"/>
      <c r="UFL97" s="96"/>
      <c r="UFM97" s="96"/>
      <c r="UFN97" s="96"/>
      <c r="UFO97" s="96"/>
      <c r="UFP97" s="96"/>
      <c r="UFQ97" s="96"/>
      <c r="UFR97" s="96"/>
      <c r="UFS97" s="96"/>
      <c r="UFT97" s="96"/>
      <c r="UFU97" s="96"/>
      <c r="UFV97" s="96"/>
      <c r="UFW97" s="96"/>
      <c r="UFX97" s="96"/>
      <c r="UFY97" s="96"/>
      <c r="UFZ97" s="96"/>
      <c r="UGA97" s="96"/>
      <c r="UGB97" s="96"/>
      <c r="UGC97" s="96"/>
      <c r="UGD97" s="96"/>
      <c r="UGE97" s="96"/>
      <c r="UGF97" s="96"/>
      <c r="UGG97" s="96"/>
      <c r="UGH97" s="96"/>
      <c r="UGI97" s="96"/>
      <c r="UGJ97" s="96"/>
      <c r="UGK97" s="96"/>
      <c r="UGL97" s="96"/>
      <c r="UGM97" s="96"/>
      <c r="UGN97" s="96"/>
      <c r="UGO97" s="96"/>
      <c r="UGP97" s="96"/>
      <c r="UGQ97" s="96"/>
      <c r="UGR97" s="96"/>
      <c r="UGS97" s="96"/>
      <c r="UGT97" s="96"/>
      <c r="UGU97" s="96"/>
      <c r="UGV97" s="96"/>
      <c r="UGW97" s="96"/>
      <c r="UGX97" s="96"/>
      <c r="UGY97" s="96"/>
      <c r="UGZ97" s="96"/>
      <c r="UHA97" s="96"/>
      <c r="UHB97" s="96"/>
      <c r="UHC97" s="96"/>
      <c r="UHD97" s="96"/>
      <c r="UHE97" s="96"/>
      <c r="UHF97" s="96"/>
      <c r="UHG97" s="96"/>
      <c r="UHH97" s="96"/>
      <c r="UHI97" s="96"/>
      <c r="UHJ97" s="96"/>
      <c r="UHK97" s="96"/>
      <c r="UHL97" s="96"/>
      <c r="UHM97" s="96"/>
      <c r="UHN97" s="96"/>
      <c r="UHO97" s="96"/>
      <c r="UHP97" s="96"/>
      <c r="UHQ97" s="96"/>
      <c r="UHR97" s="96"/>
      <c r="UHS97" s="96"/>
      <c r="UHT97" s="96"/>
      <c r="UHU97" s="96"/>
      <c r="UHV97" s="96"/>
      <c r="UHW97" s="96"/>
      <c r="UHX97" s="96"/>
      <c r="UHY97" s="96"/>
      <c r="UHZ97" s="96"/>
      <c r="UIA97" s="96"/>
      <c r="UIB97" s="96"/>
      <c r="UIC97" s="96"/>
      <c r="UID97" s="96"/>
      <c r="UIE97" s="96"/>
      <c r="UIF97" s="96"/>
      <c r="UIG97" s="96"/>
      <c r="UIH97" s="96"/>
      <c r="UII97" s="96"/>
      <c r="UIJ97" s="96"/>
      <c r="UIK97" s="96"/>
      <c r="UIL97" s="96"/>
      <c r="UIM97" s="96"/>
      <c r="UIN97" s="96"/>
      <c r="UIO97" s="96"/>
      <c r="UIP97" s="96"/>
      <c r="UIQ97" s="96"/>
      <c r="UIR97" s="96"/>
      <c r="UIS97" s="96"/>
      <c r="UIT97" s="96"/>
      <c r="UIU97" s="96"/>
      <c r="UIV97" s="96"/>
      <c r="UIW97" s="96"/>
      <c r="UIX97" s="96"/>
      <c r="UIY97" s="96"/>
      <c r="UIZ97" s="96"/>
      <c r="UJA97" s="96"/>
      <c r="UJB97" s="96"/>
      <c r="UJC97" s="96"/>
      <c r="UJD97" s="96"/>
      <c r="UJE97" s="96"/>
      <c r="UJF97" s="96"/>
      <c r="UJG97" s="96"/>
      <c r="UJH97" s="96"/>
      <c r="UJI97" s="96"/>
      <c r="UJJ97" s="96"/>
      <c r="UJK97" s="96"/>
      <c r="UJL97" s="96"/>
      <c r="UJM97" s="96"/>
      <c r="UJN97" s="96"/>
      <c r="UJO97" s="96"/>
      <c r="UJP97" s="96"/>
      <c r="UJQ97" s="96"/>
      <c r="UJR97" s="96"/>
      <c r="UJS97" s="96"/>
      <c r="UJT97" s="96"/>
      <c r="UJU97" s="96"/>
      <c r="UJV97" s="96"/>
      <c r="UJW97" s="96"/>
      <c r="UJX97" s="96"/>
      <c r="UJY97" s="96"/>
      <c r="UJZ97" s="96"/>
      <c r="UKA97" s="96"/>
      <c r="UKB97" s="96"/>
      <c r="UKC97" s="96"/>
      <c r="UKD97" s="96"/>
      <c r="UKE97" s="96"/>
      <c r="UKF97" s="96"/>
      <c r="UKG97" s="96"/>
      <c r="UKH97" s="96"/>
      <c r="UKI97" s="96"/>
      <c r="UKJ97" s="96"/>
      <c r="UKK97" s="96"/>
      <c r="UKL97" s="96"/>
      <c r="UKM97" s="96"/>
      <c r="UKN97" s="96"/>
      <c r="UKO97" s="96"/>
      <c r="UKP97" s="96"/>
      <c r="UKQ97" s="96"/>
      <c r="UKR97" s="96"/>
      <c r="UKS97" s="96"/>
      <c r="UKT97" s="96"/>
      <c r="UKU97" s="96"/>
      <c r="UKV97" s="96"/>
      <c r="UKW97" s="96"/>
      <c r="UKX97" s="96"/>
      <c r="UKY97" s="96"/>
      <c r="UKZ97" s="96"/>
      <c r="ULA97" s="96"/>
      <c r="ULB97" s="96"/>
      <c r="ULC97" s="96"/>
      <c r="ULD97" s="96"/>
      <c r="ULE97" s="96"/>
      <c r="ULF97" s="96"/>
      <c r="ULG97" s="96"/>
      <c r="ULH97" s="96"/>
      <c r="ULI97" s="96"/>
      <c r="ULJ97" s="96"/>
      <c r="ULK97" s="96"/>
      <c r="ULL97" s="96"/>
      <c r="ULM97" s="96"/>
      <c r="ULN97" s="96"/>
      <c r="ULO97" s="96"/>
      <c r="ULP97" s="96"/>
      <c r="ULQ97" s="96"/>
      <c r="ULR97" s="96"/>
      <c r="ULS97" s="96"/>
      <c r="ULT97" s="96"/>
      <c r="ULU97" s="96"/>
      <c r="ULV97" s="96"/>
      <c r="ULW97" s="96"/>
      <c r="ULX97" s="96"/>
      <c r="ULY97" s="96"/>
      <c r="ULZ97" s="96"/>
      <c r="UMA97" s="96"/>
      <c r="UMB97" s="96"/>
      <c r="UMC97" s="96"/>
      <c r="UMD97" s="96"/>
      <c r="UME97" s="96"/>
      <c r="UMF97" s="96"/>
      <c r="UMG97" s="96"/>
      <c r="UMH97" s="96"/>
      <c r="UMI97" s="96"/>
      <c r="UMJ97" s="96"/>
      <c r="UMK97" s="96"/>
      <c r="UML97" s="96"/>
      <c r="UMM97" s="96"/>
      <c r="UMN97" s="96"/>
      <c r="UMO97" s="96"/>
      <c r="UMP97" s="96"/>
      <c r="UMQ97" s="96"/>
      <c r="UMR97" s="96"/>
      <c r="UMS97" s="96"/>
      <c r="UMT97" s="96"/>
      <c r="UMU97" s="96"/>
      <c r="UMV97" s="96"/>
      <c r="UMW97" s="96"/>
      <c r="UMX97" s="96"/>
      <c r="UMY97" s="96"/>
      <c r="UMZ97" s="96"/>
      <c r="UNA97" s="96"/>
      <c r="UNB97" s="96"/>
      <c r="UNC97" s="96"/>
      <c r="UND97" s="96"/>
      <c r="UNE97" s="96"/>
      <c r="UNF97" s="96"/>
      <c r="UNG97" s="96"/>
      <c r="UNH97" s="96"/>
      <c r="UNI97" s="96"/>
      <c r="UNJ97" s="96"/>
      <c r="UNK97" s="96"/>
      <c r="UNL97" s="96"/>
      <c r="UNM97" s="96"/>
      <c r="UNN97" s="96"/>
      <c r="UNO97" s="96"/>
      <c r="UNP97" s="96"/>
      <c r="UNQ97" s="96"/>
      <c r="UNR97" s="96"/>
      <c r="UNS97" s="96"/>
      <c r="UNT97" s="96"/>
      <c r="UNU97" s="96"/>
      <c r="UNV97" s="96"/>
      <c r="UNW97" s="96"/>
      <c r="UNX97" s="96"/>
      <c r="UNY97" s="96"/>
      <c r="UNZ97" s="96"/>
      <c r="UOA97" s="96"/>
      <c r="UOB97" s="96"/>
      <c r="UOC97" s="96"/>
      <c r="UOD97" s="96"/>
      <c r="UOE97" s="96"/>
      <c r="UOF97" s="96"/>
      <c r="UOG97" s="96"/>
      <c r="UOH97" s="96"/>
      <c r="UOI97" s="96"/>
      <c r="UOJ97" s="96"/>
      <c r="UOK97" s="96"/>
      <c r="UOL97" s="96"/>
      <c r="UOM97" s="96"/>
      <c r="UON97" s="96"/>
      <c r="UOO97" s="96"/>
      <c r="UOP97" s="96"/>
      <c r="UOQ97" s="96"/>
      <c r="UOR97" s="96"/>
      <c r="UOS97" s="96"/>
      <c r="UOT97" s="96"/>
      <c r="UOU97" s="96"/>
      <c r="UOV97" s="96"/>
      <c r="UOW97" s="96"/>
      <c r="UOX97" s="96"/>
      <c r="UOY97" s="96"/>
      <c r="UOZ97" s="96"/>
      <c r="UPA97" s="96"/>
      <c r="UPB97" s="96"/>
      <c r="UPC97" s="96"/>
      <c r="UPD97" s="96"/>
      <c r="UPE97" s="96"/>
      <c r="UPF97" s="96"/>
      <c r="UPG97" s="96"/>
      <c r="UPH97" s="96"/>
      <c r="UPI97" s="96"/>
      <c r="UPJ97" s="96"/>
      <c r="UPK97" s="96"/>
      <c r="UPL97" s="96"/>
      <c r="UPM97" s="96"/>
      <c r="UPN97" s="96"/>
      <c r="UPO97" s="96"/>
      <c r="UPP97" s="96"/>
      <c r="UPQ97" s="96"/>
      <c r="UPR97" s="96"/>
      <c r="UPS97" s="96"/>
      <c r="UPT97" s="96"/>
      <c r="UPU97" s="96"/>
      <c r="UPV97" s="96"/>
      <c r="UPW97" s="96"/>
      <c r="UPX97" s="96"/>
      <c r="UPY97" s="96"/>
      <c r="UPZ97" s="96"/>
      <c r="UQA97" s="96"/>
      <c r="UQB97" s="96"/>
      <c r="UQC97" s="96"/>
      <c r="UQD97" s="96"/>
      <c r="UQE97" s="96"/>
      <c r="UQF97" s="96"/>
      <c r="UQG97" s="96"/>
      <c r="UQH97" s="96"/>
      <c r="UQI97" s="96"/>
      <c r="UQJ97" s="96"/>
      <c r="UQK97" s="96"/>
      <c r="UQL97" s="96"/>
      <c r="UQM97" s="96"/>
      <c r="UQN97" s="96"/>
      <c r="UQO97" s="96"/>
      <c r="UQP97" s="96"/>
      <c r="UQQ97" s="96"/>
      <c r="UQR97" s="96"/>
      <c r="UQS97" s="96"/>
      <c r="UQT97" s="96"/>
      <c r="UQU97" s="96"/>
      <c r="UQV97" s="96"/>
      <c r="UQW97" s="96"/>
      <c r="UQX97" s="96"/>
      <c r="UQY97" s="96"/>
      <c r="UQZ97" s="96"/>
      <c r="URA97" s="96"/>
      <c r="URB97" s="96"/>
      <c r="URC97" s="96"/>
      <c r="URD97" s="96"/>
      <c r="URE97" s="96"/>
      <c r="URF97" s="96"/>
      <c r="URG97" s="96"/>
      <c r="URH97" s="96"/>
      <c r="URI97" s="96"/>
      <c r="URJ97" s="96"/>
      <c r="URK97" s="96"/>
      <c r="URL97" s="96"/>
      <c r="URM97" s="96"/>
      <c r="URN97" s="96"/>
      <c r="URO97" s="96"/>
      <c r="URP97" s="96"/>
      <c r="URQ97" s="96"/>
      <c r="URR97" s="96"/>
      <c r="URS97" s="96"/>
      <c r="URT97" s="96"/>
      <c r="URU97" s="96"/>
      <c r="URV97" s="96"/>
      <c r="URW97" s="96"/>
      <c r="URX97" s="96"/>
      <c r="URY97" s="96"/>
      <c r="URZ97" s="96"/>
      <c r="USA97" s="96"/>
      <c r="USB97" s="96"/>
      <c r="USC97" s="96"/>
      <c r="USD97" s="96"/>
      <c r="USE97" s="96"/>
      <c r="USF97" s="96"/>
      <c r="USG97" s="96"/>
      <c r="USH97" s="96"/>
      <c r="USI97" s="96"/>
      <c r="USJ97" s="96"/>
      <c r="USK97" s="96"/>
      <c r="USL97" s="96"/>
      <c r="USM97" s="96"/>
      <c r="USN97" s="96"/>
      <c r="USO97" s="96"/>
      <c r="USP97" s="96"/>
      <c r="USQ97" s="96"/>
      <c r="USR97" s="96"/>
      <c r="USS97" s="96"/>
      <c r="UST97" s="96"/>
      <c r="USU97" s="96"/>
      <c r="USV97" s="96"/>
      <c r="USW97" s="96"/>
      <c r="USX97" s="96"/>
      <c r="USY97" s="96"/>
      <c r="USZ97" s="96"/>
      <c r="UTA97" s="96"/>
      <c r="UTB97" s="96"/>
      <c r="UTC97" s="96"/>
      <c r="UTD97" s="96"/>
      <c r="UTE97" s="96"/>
      <c r="UTF97" s="96"/>
      <c r="UTG97" s="96"/>
      <c r="UTH97" s="96"/>
      <c r="UTI97" s="96"/>
      <c r="UTJ97" s="96"/>
      <c r="UTK97" s="96"/>
      <c r="UTL97" s="96"/>
      <c r="UTM97" s="96"/>
      <c r="UTN97" s="96"/>
      <c r="UTO97" s="96"/>
      <c r="UTP97" s="96"/>
      <c r="UTQ97" s="96"/>
      <c r="UTR97" s="96"/>
      <c r="UTS97" s="96"/>
      <c r="UTT97" s="96"/>
      <c r="UTU97" s="96"/>
      <c r="UTV97" s="96"/>
      <c r="UTW97" s="96"/>
      <c r="UTX97" s="96"/>
      <c r="UTY97" s="96"/>
      <c r="UTZ97" s="96"/>
      <c r="UUA97" s="96"/>
      <c r="UUB97" s="96"/>
      <c r="UUC97" s="96"/>
      <c r="UUD97" s="96"/>
      <c r="UUE97" s="96"/>
      <c r="UUF97" s="96"/>
      <c r="UUG97" s="96"/>
      <c r="UUH97" s="96"/>
      <c r="UUI97" s="96"/>
      <c r="UUJ97" s="96"/>
      <c r="UUK97" s="96"/>
      <c r="UUL97" s="96"/>
      <c r="UUM97" s="96"/>
      <c r="UUN97" s="96"/>
      <c r="UUO97" s="96"/>
      <c r="UUP97" s="96"/>
      <c r="UUQ97" s="96"/>
      <c r="UUR97" s="96"/>
      <c r="UUS97" s="96"/>
      <c r="UUT97" s="96"/>
      <c r="UUU97" s="96"/>
      <c r="UUV97" s="96"/>
      <c r="UUW97" s="96"/>
      <c r="UUX97" s="96"/>
      <c r="UUY97" s="96"/>
      <c r="UUZ97" s="96"/>
      <c r="UVA97" s="96"/>
      <c r="UVB97" s="96"/>
      <c r="UVC97" s="96"/>
      <c r="UVD97" s="96"/>
      <c r="UVE97" s="96"/>
      <c r="UVF97" s="96"/>
      <c r="UVG97" s="96"/>
      <c r="UVH97" s="96"/>
      <c r="UVI97" s="96"/>
      <c r="UVJ97" s="96"/>
      <c r="UVK97" s="96"/>
      <c r="UVL97" s="96"/>
      <c r="UVM97" s="96"/>
      <c r="UVN97" s="96"/>
      <c r="UVO97" s="96"/>
      <c r="UVP97" s="96"/>
      <c r="UVQ97" s="96"/>
      <c r="UVR97" s="96"/>
      <c r="UVS97" s="96"/>
      <c r="UVT97" s="96"/>
      <c r="UVU97" s="96"/>
      <c r="UVV97" s="96"/>
      <c r="UVW97" s="96"/>
      <c r="UVX97" s="96"/>
      <c r="UVY97" s="96"/>
      <c r="UVZ97" s="96"/>
      <c r="UWA97" s="96"/>
      <c r="UWB97" s="96"/>
      <c r="UWC97" s="96"/>
      <c r="UWD97" s="96"/>
      <c r="UWE97" s="96"/>
      <c r="UWF97" s="96"/>
      <c r="UWG97" s="96"/>
      <c r="UWH97" s="96"/>
      <c r="UWI97" s="96"/>
      <c r="UWJ97" s="96"/>
      <c r="UWK97" s="96"/>
      <c r="UWL97" s="96"/>
      <c r="UWM97" s="96"/>
      <c r="UWN97" s="96"/>
      <c r="UWO97" s="96"/>
      <c r="UWP97" s="96"/>
      <c r="UWQ97" s="96"/>
      <c r="UWR97" s="96"/>
      <c r="UWS97" s="96"/>
      <c r="UWT97" s="96"/>
      <c r="UWU97" s="96"/>
      <c r="UWV97" s="96"/>
      <c r="UWW97" s="96"/>
      <c r="UWX97" s="96"/>
      <c r="UWY97" s="96"/>
      <c r="UWZ97" s="96"/>
      <c r="UXA97" s="96"/>
      <c r="UXB97" s="96"/>
      <c r="UXC97" s="96"/>
      <c r="UXD97" s="96"/>
      <c r="UXE97" s="96"/>
      <c r="UXF97" s="96"/>
      <c r="UXG97" s="96"/>
      <c r="UXH97" s="96"/>
      <c r="UXI97" s="96"/>
      <c r="UXJ97" s="96"/>
      <c r="UXK97" s="96"/>
      <c r="UXL97" s="96"/>
      <c r="UXM97" s="96"/>
      <c r="UXN97" s="96"/>
      <c r="UXO97" s="96"/>
      <c r="UXP97" s="96"/>
      <c r="UXQ97" s="96"/>
      <c r="UXR97" s="96"/>
      <c r="UXS97" s="96"/>
      <c r="UXT97" s="96"/>
      <c r="UXU97" s="96"/>
      <c r="UXV97" s="96"/>
      <c r="UXW97" s="96"/>
      <c r="UXX97" s="96"/>
      <c r="UXY97" s="96"/>
      <c r="UXZ97" s="96"/>
      <c r="UYA97" s="96"/>
      <c r="UYB97" s="96"/>
      <c r="UYC97" s="96"/>
      <c r="UYD97" s="96"/>
      <c r="UYE97" s="96"/>
      <c r="UYF97" s="96"/>
      <c r="UYG97" s="96"/>
      <c r="UYH97" s="96"/>
      <c r="UYI97" s="96"/>
      <c r="UYJ97" s="96"/>
      <c r="UYK97" s="96"/>
      <c r="UYL97" s="96"/>
      <c r="UYM97" s="96"/>
      <c r="UYN97" s="96"/>
      <c r="UYO97" s="96"/>
      <c r="UYP97" s="96"/>
      <c r="UYQ97" s="96"/>
      <c r="UYR97" s="96"/>
      <c r="UYS97" s="96"/>
      <c r="UYT97" s="96"/>
      <c r="UYU97" s="96"/>
      <c r="UYV97" s="96"/>
      <c r="UYW97" s="96"/>
      <c r="UYX97" s="96"/>
      <c r="UYY97" s="96"/>
      <c r="UYZ97" s="96"/>
      <c r="UZA97" s="96"/>
      <c r="UZB97" s="96"/>
      <c r="UZC97" s="96"/>
      <c r="UZD97" s="96"/>
      <c r="UZE97" s="96"/>
      <c r="UZF97" s="96"/>
      <c r="UZG97" s="96"/>
      <c r="UZH97" s="96"/>
      <c r="UZI97" s="96"/>
      <c r="UZJ97" s="96"/>
      <c r="UZK97" s="96"/>
      <c r="UZL97" s="96"/>
      <c r="UZM97" s="96"/>
      <c r="UZN97" s="96"/>
      <c r="UZO97" s="96"/>
      <c r="UZP97" s="96"/>
      <c r="UZQ97" s="96"/>
      <c r="UZR97" s="96"/>
      <c r="UZS97" s="96"/>
      <c r="UZT97" s="96"/>
      <c r="UZU97" s="96"/>
      <c r="UZV97" s="96"/>
      <c r="UZW97" s="96"/>
      <c r="UZX97" s="96"/>
      <c r="UZY97" s="96"/>
      <c r="UZZ97" s="96"/>
      <c r="VAA97" s="96"/>
      <c r="VAB97" s="96"/>
      <c r="VAC97" s="96"/>
      <c r="VAD97" s="96"/>
      <c r="VAE97" s="96"/>
      <c r="VAF97" s="96"/>
      <c r="VAG97" s="96"/>
      <c r="VAH97" s="96"/>
      <c r="VAI97" s="96"/>
      <c r="VAJ97" s="96"/>
      <c r="VAK97" s="96"/>
      <c r="VAL97" s="96"/>
      <c r="VAM97" s="96"/>
      <c r="VAN97" s="96"/>
      <c r="VAO97" s="96"/>
      <c r="VAP97" s="96"/>
      <c r="VAQ97" s="96"/>
      <c r="VAR97" s="96"/>
      <c r="VAS97" s="96"/>
      <c r="VAT97" s="96"/>
      <c r="VAU97" s="96"/>
      <c r="VAV97" s="96"/>
      <c r="VAW97" s="96"/>
      <c r="VAX97" s="96"/>
      <c r="VAY97" s="96"/>
      <c r="VAZ97" s="96"/>
      <c r="VBA97" s="96"/>
      <c r="VBB97" s="96"/>
      <c r="VBC97" s="96"/>
      <c r="VBD97" s="96"/>
      <c r="VBE97" s="96"/>
      <c r="VBF97" s="96"/>
      <c r="VBG97" s="96"/>
      <c r="VBH97" s="96"/>
      <c r="VBI97" s="96"/>
      <c r="VBJ97" s="96"/>
      <c r="VBK97" s="96"/>
      <c r="VBL97" s="96"/>
      <c r="VBM97" s="96"/>
      <c r="VBN97" s="96"/>
      <c r="VBO97" s="96"/>
      <c r="VBP97" s="96"/>
      <c r="VBQ97" s="96"/>
      <c r="VBR97" s="96"/>
      <c r="VBS97" s="96"/>
      <c r="VBT97" s="96"/>
      <c r="VBU97" s="96"/>
      <c r="VBV97" s="96"/>
      <c r="VBW97" s="96"/>
      <c r="VBX97" s="96"/>
      <c r="VBY97" s="96"/>
      <c r="VBZ97" s="96"/>
      <c r="VCA97" s="96"/>
      <c r="VCB97" s="96"/>
      <c r="VCC97" s="96"/>
      <c r="VCD97" s="96"/>
      <c r="VCE97" s="96"/>
      <c r="VCF97" s="96"/>
      <c r="VCG97" s="96"/>
      <c r="VCH97" s="96"/>
      <c r="VCI97" s="96"/>
      <c r="VCJ97" s="96"/>
      <c r="VCK97" s="96"/>
      <c r="VCL97" s="96"/>
      <c r="VCM97" s="96"/>
      <c r="VCN97" s="96"/>
      <c r="VCO97" s="96"/>
      <c r="VCP97" s="96"/>
      <c r="VCQ97" s="96"/>
      <c r="VCR97" s="96"/>
      <c r="VCS97" s="96"/>
      <c r="VCT97" s="96"/>
      <c r="VCU97" s="96"/>
      <c r="VCV97" s="96"/>
      <c r="VCW97" s="96"/>
      <c r="VCX97" s="96"/>
      <c r="VCY97" s="96"/>
      <c r="VCZ97" s="96"/>
      <c r="VDA97" s="96"/>
      <c r="VDB97" s="96"/>
      <c r="VDC97" s="96"/>
      <c r="VDD97" s="96"/>
      <c r="VDE97" s="96"/>
      <c r="VDF97" s="96"/>
      <c r="VDG97" s="96"/>
      <c r="VDH97" s="96"/>
      <c r="VDI97" s="96"/>
      <c r="VDJ97" s="96"/>
      <c r="VDK97" s="96"/>
      <c r="VDL97" s="96"/>
      <c r="VDM97" s="96"/>
      <c r="VDN97" s="96"/>
      <c r="VDO97" s="96"/>
      <c r="VDP97" s="96"/>
      <c r="VDQ97" s="96"/>
      <c r="VDR97" s="96"/>
      <c r="VDS97" s="96"/>
      <c r="VDT97" s="96"/>
      <c r="VDU97" s="96"/>
      <c r="VDV97" s="96"/>
      <c r="VDW97" s="96"/>
      <c r="VDX97" s="96"/>
      <c r="VDY97" s="96"/>
      <c r="VDZ97" s="96"/>
      <c r="VEA97" s="96"/>
      <c r="VEB97" s="96"/>
      <c r="VEC97" s="96"/>
      <c r="VED97" s="96"/>
      <c r="VEE97" s="96"/>
      <c r="VEF97" s="96"/>
      <c r="VEG97" s="96"/>
      <c r="VEH97" s="96"/>
      <c r="VEI97" s="96"/>
      <c r="VEJ97" s="96"/>
      <c r="VEK97" s="96"/>
      <c r="VEL97" s="96"/>
      <c r="VEM97" s="96"/>
      <c r="VEN97" s="96"/>
      <c r="VEO97" s="96"/>
      <c r="VEP97" s="96"/>
      <c r="VEQ97" s="96"/>
      <c r="VER97" s="96"/>
      <c r="VES97" s="96"/>
      <c r="VET97" s="96"/>
      <c r="VEU97" s="96"/>
      <c r="VEV97" s="96"/>
      <c r="VEW97" s="96"/>
      <c r="VEX97" s="96"/>
      <c r="VEY97" s="96"/>
      <c r="VEZ97" s="96"/>
      <c r="VFA97" s="96"/>
      <c r="VFB97" s="96"/>
      <c r="VFC97" s="96"/>
      <c r="VFD97" s="96"/>
      <c r="VFE97" s="96"/>
      <c r="VFF97" s="96"/>
      <c r="VFG97" s="96"/>
      <c r="VFH97" s="96"/>
      <c r="VFI97" s="96"/>
      <c r="VFJ97" s="96"/>
      <c r="VFK97" s="96"/>
      <c r="VFL97" s="96"/>
      <c r="VFM97" s="96"/>
      <c r="VFN97" s="96"/>
      <c r="VFO97" s="96"/>
      <c r="VFP97" s="96"/>
      <c r="VFQ97" s="96"/>
      <c r="VFR97" s="96"/>
      <c r="VFS97" s="96"/>
      <c r="VFT97" s="96"/>
      <c r="VFU97" s="96"/>
      <c r="VFV97" s="96"/>
      <c r="VFW97" s="96"/>
      <c r="VFX97" s="96"/>
      <c r="VFY97" s="96"/>
      <c r="VFZ97" s="96"/>
      <c r="VGA97" s="96"/>
      <c r="VGB97" s="96"/>
      <c r="VGC97" s="96"/>
      <c r="VGD97" s="96"/>
      <c r="VGE97" s="96"/>
      <c r="VGF97" s="96"/>
      <c r="VGG97" s="96"/>
      <c r="VGH97" s="96"/>
      <c r="VGI97" s="96"/>
      <c r="VGJ97" s="96"/>
      <c r="VGK97" s="96"/>
      <c r="VGL97" s="96"/>
      <c r="VGM97" s="96"/>
      <c r="VGN97" s="96"/>
      <c r="VGO97" s="96"/>
      <c r="VGP97" s="96"/>
      <c r="VGQ97" s="96"/>
      <c r="VGR97" s="96"/>
      <c r="VGS97" s="96"/>
      <c r="VGT97" s="96"/>
      <c r="VGU97" s="96"/>
      <c r="VGV97" s="96"/>
      <c r="VGW97" s="96"/>
      <c r="VGX97" s="96"/>
      <c r="VGY97" s="96"/>
      <c r="VGZ97" s="96"/>
      <c r="VHA97" s="96"/>
      <c r="VHB97" s="96"/>
      <c r="VHC97" s="96"/>
      <c r="VHD97" s="96"/>
      <c r="VHE97" s="96"/>
      <c r="VHF97" s="96"/>
      <c r="VHG97" s="96"/>
      <c r="VHH97" s="96"/>
      <c r="VHI97" s="96"/>
      <c r="VHJ97" s="96"/>
      <c r="VHK97" s="96"/>
      <c r="VHL97" s="96"/>
      <c r="VHM97" s="96"/>
      <c r="VHN97" s="96"/>
      <c r="VHO97" s="96"/>
      <c r="VHP97" s="96"/>
      <c r="VHQ97" s="96"/>
      <c r="VHR97" s="96"/>
      <c r="VHS97" s="96"/>
      <c r="VHT97" s="96"/>
      <c r="VHU97" s="96"/>
      <c r="VHV97" s="96"/>
      <c r="VHW97" s="96"/>
      <c r="VHX97" s="96"/>
      <c r="VHY97" s="96"/>
      <c r="VHZ97" s="96"/>
      <c r="VIA97" s="96"/>
      <c r="VIB97" s="96"/>
      <c r="VIC97" s="96"/>
      <c r="VID97" s="96"/>
      <c r="VIE97" s="96"/>
      <c r="VIF97" s="96"/>
      <c r="VIG97" s="96"/>
      <c r="VIH97" s="96"/>
      <c r="VII97" s="96"/>
      <c r="VIJ97" s="96"/>
      <c r="VIK97" s="96"/>
      <c r="VIL97" s="96"/>
      <c r="VIM97" s="96"/>
      <c r="VIN97" s="96"/>
      <c r="VIO97" s="96"/>
      <c r="VIP97" s="96"/>
      <c r="VIQ97" s="96"/>
      <c r="VIR97" s="96"/>
      <c r="VIS97" s="96"/>
      <c r="VIT97" s="96"/>
      <c r="VIU97" s="96"/>
      <c r="VIV97" s="96"/>
      <c r="VIW97" s="96"/>
      <c r="VIX97" s="96"/>
      <c r="VIY97" s="96"/>
      <c r="VIZ97" s="96"/>
      <c r="VJA97" s="96"/>
      <c r="VJB97" s="96"/>
      <c r="VJC97" s="96"/>
      <c r="VJD97" s="96"/>
      <c r="VJE97" s="96"/>
      <c r="VJF97" s="96"/>
      <c r="VJG97" s="96"/>
      <c r="VJH97" s="96"/>
      <c r="VJI97" s="96"/>
      <c r="VJJ97" s="96"/>
      <c r="VJK97" s="96"/>
      <c r="VJL97" s="96"/>
      <c r="VJM97" s="96"/>
      <c r="VJN97" s="96"/>
      <c r="VJO97" s="96"/>
      <c r="VJP97" s="96"/>
      <c r="VJQ97" s="96"/>
      <c r="VJR97" s="96"/>
      <c r="VJS97" s="96"/>
      <c r="VJT97" s="96"/>
      <c r="VJU97" s="96"/>
      <c r="VJV97" s="96"/>
      <c r="VJW97" s="96"/>
      <c r="VJX97" s="96"/>
      <c r="VJY97" s="96"/>
      <c r="VJZ97" s="96"/>
      <c r="VKA97" s="96"/>
      <c r="VKB97" s="96"/>
      <c r="VKC97" s="96"/>
      <c r="VKD97" s="96"/>
      <c r="VKE97" s="96"/>
      <c r="VKF97" s="96"/>
      <c r="VKG97" s="96"/>
      <c r="VKH97" s="96"/>
      <c r="VKI97" s="96"/>
      <c r="VKJ97" s="96"/>
      <c r="VKK97" s="96"/>
      <c r="VKL97" s="96"/>
      <c r="VKM97" s="96"/>
      <c r="VKN97" s="96"/>
      <c r="VKO97" s="96"/>
      <c r="VKP97" s="96"/>
      <c r="VKQ97" s="96"/>
      <c r="VKR97" s="96"/>
      <c r="VKS97" s="96"/>
      <c r="VKT97" s="96"/>
      <c r="VKU97" s="96"/>
      <c r="VKV97" s="96"/>
      <c r="VKW97" s="96"/>
      <c r="VKX97" s="96"/>
      <c r="VKY97" s="96"/>
      <c r="VKZ97" s="96"/>
      <c r="VLA97" s="96"/>
      <c r="VLB97" s="96"/>
      <c r="VLC97" s="96"/>
      <c r="VLD97" s="96"/>
      <c r="VLE97" s="96"/>
      <c r="VLF97" s="96"/>
      <c r="VLG97" s="96"/>
      <c r="VLH97" s="96"/>
      <c r="VLI97" s="96"/>
      <c r="VLJ97" s="96"/>
      <c r="VLK97" s="96"/>
      <c r="VLL97" s="96"/>
      <c r="VLM97" s="96"/>
      <c r="VLN97" s="96"/>
      <c r="VLO97" s="96"/>
      <c r="VLP97" s="96"/>
      <c r="VLQ97" s="96"/>
      <c r="VLR97" s="96"/>
      <c r="VLS97" s="96"/>
      <c r="VLT97" s="96"/>
      <c r="VLU97" s="96"/>
      <c r="VLV97" s="96"/>
      <c r="VLW97" s="96"/>
      <c r="VLX97" s="96"/>
      <c r="VLY97" s="96"/>
      <c r="VLZ97" s="96"/>
      <c r="VMA97" s="96"/>
      <c r="VMB97" s="96"/>
      <c r="VMC97" s="96"/>
      <c r="VMD97" s="96"/>
      <c r="VME97" s="96"/>
      <c r="VMF97" s="96"/>
      <c r="VMG97" s="96"/>
      <c r="VMH97" s="96"/>
      <c r="VMI97" s="96"/>
      <c r="VMJ97" s="96"/>
      <c r="VMK97" s="96"/>
      <c r="VML97" s="96"/>
      <c r="VMM97" s="96"/>
      <c r="VMN97" s="96"/>
      <c r="VMO97" s="96"/>
      <c r="VMP97" s="96"/>
      <c r="VMQ97" s="96"/>
      <c r="VMR97" s="96"/>
      <c r="VMS97" s="96"/>
      <c r="VMT97" s="96"/>
      <c r="VMU97" s="96"/>
      <c r="VMV97" s="96"/>
      <c r="VMW97" s="96"/>
      <c r="VMX97" s="96"/>
      <c r="VMY97" s="96"/>
      <c r="VMZ97" s="96"/>
      <c r="VNA97" s="96"/>
      <c r="VNB97" s="96"/>
      <c r="VNC97" s="96"/>
      <c r="VND97" s="96"/>
      <c r="VNE97" s="96"/>
      <c r="VNF97" s="96"/>
      <c r="VNG97" s="96"/>
      <c r="VNH97" s="96"/>
      <c r="VNI97" s="96"/>
      <c r="VNJ97" s="96"/>
      <c r="VNK97" s="96"/>
      <c r="VNL97" s="96"/>
      <c r="VNM97" s="96"/>
      <c r="VNN97" s="96"/>
      <c r="VNO97" s="96"/>
      <c r="VNP97" s="96"/>
      <c r="VNQ97" s="96"/>
      <c r="VNR97" s="96"/>
      <c r="VNS97" s="96"/>
      <c r="VNT97" s="96"/>
      <c r="VNU97" s="96"/>
      <c r="VNV97" s="96"/>
      <c r="VNW97" s="96"/>
      <c r="VNX97" s="96"/>
      <c r="VNY97" s="96"/>
      <c r="VNZ97" s="96"/>
      <c r="VOA97" s="96"/>
      <c r="VOB97" s="96"/>
      <c r="VOC97" s="96"/>
      <c r="VOD97" s="96"/>
      <c r="VOE97" s="96"/>
      <c r="VOF97" s="96"/>
      <c r="VOG97" s="96"/>
      <c r="VOH97" s="96"/>
      <c r="VOI97" s="96"/>
      <c r="VOJ97" s="96"/>
      <c r="VOK97" s="96"/>
      <c r="VOL97" s="96"/>
      <c r="VOM97" s="96"/>
      <c r="VON97" s="96"/>
      <c r="VOO97" s="96"/>
      <c r="VOP97" s="96"/>
      <c r="VOQ97" s="96"/>
      <c r="VOR97" s="96"/>
      <c r="VOS97" s="96"/>
      <c r="VOT97" s="96"/>
      <c r="VOU97" s="96"/>
      <c r="VOV97" s="96"/>
      <c r="VOW97" s="96"/>
      <c r="VOX97" s="96"/>
      <c r="VOY97" s="96"/>
      <c r="VOZ97" s="96"/>
      <c r="VPA97" s="96"/>
      <c r="VPB97" s="96"/>
      <c r="VPC97" s="96"/>
      <c r="VPD97" s="96"/>
      <c r="VPE97" s="96"/>
      <c r="VPF97" s="96"/>
      <c r="VPG97" s="96"/>
      <c r="VPH97" s="96"/>
      <c r="VPI97" s="96"/>
      <c r="VPJ97" s="96"/>
      <c r="VPK97" s="96"/>
      <c r="VPL97" s="96"/>
      <c r="VPM97" s="96"/>
      <c r="VPN97" s="96"/>
      <c r="VPO97" s="96"/>
      <c r="VPP97" s="96"/>
      <c r="VPQ97" s="96"/>
      <c r="VPR97" s="96"/>
      <c r="VPS97" s="96"/>
      <c r="VPT97" s="96"/>
      <c r="VPU97" s="96"/>
      <c r="VPV97" s="96"/>
      <c r="VPW97" s="96"/>
      <c r="VPX97" s="96"/>
      <c r="VPY97" s="96"/>
      <c r="VPZ97" s="96"/>
      <c r="VQA97" s="96"/>
      <c r="VQB97" s="96"/>
      <c r="VQC97" s="96"/>
      <c r="VQD97" s="96"/>
      <c r="VQE97" s="96"/>
      <c r="VQF97" s="96"/>
      <c r="VQG97" s="96"/>
      <c r="VQH97" s="96"/>
      <c r="VQI97" s="96"/>
      <c r="VQJ97" s="96"/>
      <c r="VQK97" s="96"/>
      <c r="VQL97" s="96"/>
      <c r="VQM97" s="96"/>
      <c r="VQN97" s="96"/>
      <c r="VQO97" s="96"/>
      <c r="VQP97" s="96"/>
      <c r="VQQ97" s="96"/>
      <c r="VQR97" s="96"/>
      <c r="VQS97" s="96"/>
      <c r="VQT97" s="96"/>
      <c r="VQU97" s="96"/>
      <c r="VQV97" s="96"/>
      <c r="VQW97" s="96"/>
      <c r="VQX97" s="96"/>
      <c r="VQY97" s="96"/>
      <c r="VQZ97" s="96"/>
      <c r="VRA97" s="96"/>
      <c r="VRB97" s="96"/>
      <c r="VRC97" s="96"/>
      <c r="VRD97" s="96"/>
      <c r="VRE97" s="96"/>
      <c r="VRF97" s="96"/>
      <c r="VRG97" s="96"/>
      <c r="VRH97" s="96"/>
      <c r="VRI97" s="96"/>
      <c r="VRJ97" s="96"/>
      <c r="VRK97" s="96"/>
      <c r="VRL97" s="96"/>
      <c r="VRM97" s="96"/>
      <c r="VRN97" s="96"/>
      <c r="VRO97" s="96"/>
      <c r="VRP97" s="96"/>
      <c r="VRQ97" s="96"/>
      <c r="VRR97" s="96"/>
      <c r="VRS97" s="96"/>
      <c r="VRT97" s="96"/>
      <c r="VRU97" s="96"/>
      <c r="VRV97" s="96"/>
      <c r="VRW97" s="96"/>
      <c r="VRX97" s="96"/>
      <c r="VRY97" s="96"/>
      <c r="VRZ97" s="96"/>
      <c r="VSA97" s="96"/>
      <c r="VSB97" s="96"/>
      <c r="VSC97" s="96"/>
      <c r="VSD97" s="96"/>
      <c r="VSE97" s="96"/>
      <c r="VSF97" s="96"/>
      <c r="VSG97" s="96"/>
      <c r="VSH97" s="96"/>
      <c r="VSI97" s="96"/>
      <c r="VSJ97" s="96"/>
      <c r="VSK97" s="96"/>
      <c r="VSL97" s="96"/>
      <c r="VSM97" s="96"/>
      <c r="VSN97" s="96"/>
      <c r="VSO97" s="96"/>
      <c r="VSP97" s="96"/>
      <c r="VSQ97" s="96"/>
      <c r="VSR97" s="96"/>
      <c r="VSS97" s="96"/>
      <c r="VST97" s="96"/>
      <c r="VSU97" s="96"/>
      <c r="VSV97" s="96"/>
      <c r="VSW97" s="96"/>
      <c r="VSX97" s="96"/>
      <c r="VSY97" s="96"/>
      <c r="VSZ97" s="96"/>
      <c r="VTA97" s="96"/>
      <c r="VTB97" s="96"/>
      <c r="VTC97" s="96"/>
      <c r="VTD97" s="96"/>
      <c r="VTE97" s="96"/>
      <c r="VTF97" s="96"/>
      <c r="VTG97" s="96"/>
      <c r="VTH97" s="96"/>
      <c r="VTI97" s="96"/>
      <c r="VTJ97" s="96"/>
      <c r="VTK97" s="96"/>
      <c r="VTL97" s="96"/>
      <c r="VTM97" s="96"/>
      <c r="VTN97" s="96"/>
      <c r="VTO97" s="96"/>
      <c r="VTP97" s="96"/>
      <c r="VTQ97" s="96"/>
      <c r="VTR97" s="96"/>
      <c r="VTS97" s="96"/>
      <c r="VTT97" s="96"/>
      <c r="VTU97" s="96"/>
      <c r="VTV97" s="96"/>
      <c r="VTW97" s="96"/>
      <c r="VTX97" s="96"/>
      <c r="VTY97" s="96"/>
      <c r="VTZ97" s="96"/>
      <c r="VUA97" s="96"/>
      <c r="VUB97" s="96"/>
      <c r="VUC97" s="96"/>
      <c r="VUD97" s="96"/>
      <c r="VUE97" s="96"/>
      <c r="VUF97" s="96"/>
      <c r="VUG97" s="96"/>
      <c r="VUH97" s="96"/>
      <c r="VUI97" s="96"/>
      <c r="VUJ97" s="96"/>
      <c r="VUK97" s="96"/>
      <c r="VUL97" s="96"/>
      <c r="VUM97" s="96"/>
      <c r="VUN97" s="96"/>
      <c r="VUO97" s="96"/>
      <c r="VUP97" s="96"/>
      <c r="VUQ97" s="96"/>
      <c r="VUR97" s="96"/>
      <c r="VUS97" s="96"/>
      <c r="VUT97" s="96"/>
      <c r="VUU97" s="96"/>
      <c r="VUV97" s="96"/>
      <c r="VUW97" s="96"/>
      <c r="VUX97" s="96"/>
      <c r="VUY97" s="96"/>
      <c r="VUZ97" s="96"/>
      <c r="VVA97" s="96"/>
      <c r="VVB97" s="96"/>
      <c r="VVC97" s="96"/>
      <c r="VVD97" s="96"/>
      <c r="VVE97" s="96"/>
      <c r="VVF97" s="96"/>
      <c r="VVG97" s="96"/>
      <c r="VVH97" s="96"/>
      <c r="VVI97" s="96"/>
      <c r="VVJ97" s="96"/>
      <c r="VVK97" s="96"/>
      <c r="VVL97" s="96"/>
      <c r="VVM97" s="96"/>
      <c r="VVN97" s="96"/>
      <c r="VVO97" s="96"/>
      <c r="VVP97" s="96"/>
      <c r="VVQ97" s="96"/>
      <c r="VVR97" s="96"/>
      <c r="VVS97" s="96"/>
      <c r="VVT97" s="96"/>
      <c r="VVU97" s="96"/>
      <c r="VVV97" s="96"/>
      <c r="VVW97" s="96"/>
      <c r="VVX97" s="96"/>
      <c r="VVY97" s="96"/>
      <c r="VVZ97" s="96"/>
      <c r="VWA97" s="96"/>
      <c r="VWB97" s="96"/>
      <c r="VWC97" s="96"/>
      <c r="VWD97" s="96"/>
      <c r="VWE97" s="96"/>
      <c r="VWF97" s="96"/>
      <c r="VWG97" s="96"/>
      <c r="VWH97" s="96"/>
      <c r="VWI97" s="96"/>
      <c r="VWJ97" s="96"/>
      <c r="VWK97" s="96"/>
      <c r="VWL97" s="96"/>
      <c r="VWM97" s="96"/>
      <c r="VWN97" s="96"/>
      <c r="VWO97" s="96"/>
      <c r="VWP97" s="96"/>
      <c r="VWQ97" s="96"/>
      <c r="VWR97" s="96"/>
      <c r="VWS97" s="96"/>
      <c r="VWT97" s="96"/>
      <c r="VWU97" s="96"/>
      <c r="VWV97" s="96"/>
      <c r="VWW97" s="96"/>
      <c r="VWX97" s="96"/>
      <c r="VWY97" s="96"/>
      <c r="VWZ97" s="96"/>
      <c r="VXA97" s="96"/>
      <c r="VXB97" s="96"/>
      <c r="VXC97" s="96"/>
      <c r="VXD97" s="96"/>
      <c r="VXE97" s="96"/>
      <c r="VXF97" s="96"/>
      <c r="VXG97" s="96"/>
      <c r="VXH97" s="96"/>
      <c r="VXI97" s="96"/>
      <c r="VXJ97" s="96"/>
      <c r="VXK97" s="96"/>
      <c r="VXL97" s="96"/>
      <c r="VXM97" s="96"/>
      <c r="VXN97" s="96"/>
      <c r="VXO97" s="96"/>
      <c r="VXP97" s="96"/>
      <c r="VXQ97" s="96"/>
      <c r="VXR97" s="96"/>
      <c r="VXS97" s="96"/>
      <c r="VXT97" s="96"/>
      <c r="VXU97" s="96"/>
      <c r="VXV97" s="96"/>
      <c r="VXW97" s="96"/>
      <c r="VXX97" s="96"/>
      <c r="VXY97" s="96"/>
      <c r="VXZ97" s="96"/>
      <c r="VYA97" s="96"/>
      <c r="VYB97" s="96"/>
      <c r="VYC97" s="96"/>
      <c r="VYD97" s="96"/>
      <c r="VYE97" s="96"/>
      <c r="VYF97" s="96"/>
      <c r="VYG97" s="96"/>
      <c r="VYH97" s="96"/>
      <c r="VYI97" s="96"/>
      <c r="VYJ97" s="96"/>
      <c r="VYK97" s="96"/>
      <c r="VYL97" s="96"/>
      <c r="VYM97" s="96"/>
      <c r="VYN97" s="96"/>
      <c r="VYO97" s="96"/>
      <c r="VYP97" s="96"/>
      <c r="VYQ97" s="96"/>
      <c r="VYR97" s="96"/>
      <c r="VYS97" s="96"/>
      <c r="VYT97" s="96"/>
      <c r="VYU97" s="96"/>
      <c r="VYV97" s="96"/>
      <c r="VYW97" s="96"/>
      <c r="VYX97" s="96"/>
      <c r="VYY97" s="96"/>
      <c r="VYZ97" s="96"/>
      <c r="VZA97" s="96"/>
      <c r="VZB97" s="96"/>
      <c r="VZC97" s="96"/>
      <c r="VZD97" s="96"/>
      <c r="VZE97" s="96"/>
      <c r="VZF97" s="96"/>
      <c r="VZG97" s="96"/>
      <c r="VZH97" s="96"/>
      <c r="VZI97" s="96"/>
      <c r="VZJ97" s="96"/>
      <c r="VZK97" s="96"/>
      <c r="VZL97" s="96"/>
      <c r="VZM97" s="96"/>
      <c r="VZN97" s="96"/>
      <c r="VZO97" s="96"/>
      <c r="VZP97" s="96"/>
      <c r="VZQ97" s="96"/>
      <c r="VZR97" s="96"/>
      <c r="VZS97" s="96"/>
      <c r="VZT97" s="96"/>
      <c r="VZU97" s="96"/>
      <c r="VZV97" s="96"/>
      <c r="VZW97" s="96"/>
      <c r="VZX97" s="96"/>
      <c r="VZY97" s="96"/>
      <c r="VZZ97" s="96"/>
      <c r="WAA97" s="96"/>
      <c r="WAB97" s="96"/>
      <c r="WAC97" s="96"/>
      <c r="WAD97" s="96"/>
      <c r="WAE97" s="96"/>
      <c r="WAF97" s="96"/>
      <c r="WAG97" s="96"/>
      <c r="WAH97" s="96"/>
      <c r="WAI97" s="96"/>
      <c r="WAJ97" s="96"/>
      <c r="WAK97" s="96"/>
      <c r="WAL97" s="96"/>
      <c r="WAM97" s="96"/>
      <c r="WAN97" s="96"/>
      <c r="WAO97" s="96"/>
      <c r="WAP97" s="96"/>
      <c r="WAQ97" s="96"/>
      <c r="WAR97" s="96"/>
      <c r="WAS97" s="96"/>
      <c r="WAT97" s="96"/>
      <c r="WAU97" s="96"/>
      <c r="WAV97" s="96"/>
      <c r="WAW97" s="96"/>
      <c r="WAX97" s="96"/>
      <c r="WAY97" s="96"/>
      <c r="WAZ97" s="96"/>
      <c r="WBA97" s="96"/>
      <c r="WBB97" s="96"/>
      <c r="WBC97" s="96"/>
      <c r="WBD97" s="96"/>
      <c r="WBE97" s="96"/>
      <c r="WBF97" s="96"/>
      <c r="WBG97" s="96"/>
      <c r="WBH97" s="96"/>
      <c r="WBI97" s="96"/>
      <c r="WBJ97" s="96"/>
      <c r="WBK97" s="96"/>
      <c r="WBL97" s="96"/>
      <c r="WBM97" s="96"/>
      <c r="WBN97" s="96"/>
      <c r="WBO97" s="96"/>
      <c r="WBP97" s="96"/>
      <c r="WBQ97" s="96"/>
      <c r="WBR97" s="96"/>
      <c r="WBS97" s="96"/>
      <c r="WBT97" s="96"/>
      <c r="WBU97" s="96"/>
      <c r="WBV97" s="96"/>
      <c r="WBW97" s="96"/>
      <c r="WBX97" s="96"/>
      <c r="WBY97" s="96"/>
      <c r="WBZ97" s="96"/>
      <c r="WCA97" s="96"/>
      <c r="WCB97" s="96"/>
      <c r="WCC97" s="96"/>
      <c r="WCD97" s="96"/>
      <c r="WCE97" s="96"/>
      <c r="WCF97" s="96"/>
      <c r="WCG97" s="96"/>
      <c r="WCH97" s="96"/>
      <c r="WCI97" s="96"/>
      <c r="WCJ97" s="96"/>
      <c r="WCK97" s="96"/>
      <c r="WCL97" s="96"/>
      <c r="WCM97" s="96"/>
      <c r="WCN97" s="96"/>
      <c r="WCO97" s="96"/>
      <c r="WCP97" s="96"/>
      <c r="WCQ97" s="96"/>
      <c r="WCR97" s="96"/>
      <c r="WCS97" s="96"/>
      <c r="WCT97" s="96"/>
      <c r="WCU97" s="96"/>
      <c r="WCV97" s="96"/>
      <c r="WCW97" s="96"/>
      <c r="WCX97" s="96"/>
      <c r="WCY97" s="96"/>
      <c r="WCZ97" s="96"/>
      <c r="WDA97" s="96"/>
      <c r="WDB97" s="96"/>
      <c r="WDC97" s="96"/>
      <c r="WDD97" s="96"/>
      <c r="WDE97" s="96"/>
      <c r="WDF97" s="96"/>
      <c r="WDG97" s="96"/>
      <c r="WDH97" s="96"/>
      <c r="WDI97" s="96"/>
      <c r="WDJ97" s="96"/>
      <c r="WDK97" s="96"/>
      <c r="WDL97" s="96"/>
      <c r="WDM97" s="96"/>
      <c r="WDN97" s="96"/>
      <c r="WDO97" s="96"/>
      <c r="WDP97" s="96"/>
      <c r="WDQ97" s="96"/>
      <c r="WDR97" s="96"/>
      <c r="WDS97" s="96"/>
      <c r="WDT97" s="96"/>
      <c r="WDU97" s="96"/>
      <c r="WDV97" s="96"/>
      <c r="WDW97" s="96"/>
      <c r="WDX97" s="96"/>
      <c r="WDY97" s="96"/>
      <c r="WDZ97" s="96"/>
      <c r="WEA97" s="96"/>
      <c r="WEB97" s="96"/>
      <c r="WEC97" s="96"/>
      <c r="WED97" s="96"/>
      <c r="WEE97" s="96"/>
      <c r="WEF97" s="96"/>
      <c r="WEG97" s="96"/>
      <c r="WEH97" s="96"/>
      <c r="WEI97" s="96"/>
      <c r="WEJ97" s="96"/>
      <c r="WEK97" s="96"/>
      <c r="WEL97" s="96"/>
      <c r="WEM97" s="96"/>
      <c r="WEN97" s="96"/>
      <c r="WEO97" s="96"/>
      <c r="WEP97" s="96"/>
      <c r="WEQ97" s="96"/>
      <c r="WER97" s="96"/>
      <c r="WES97" s="96"/>
      <c r="WET97" s="96"/>
      <c r="WEU97" s="96"/>
      <c r="WEV97" s="96"/>
      <c r="WEW97" s="96"/>
      <c r="WEX97" s="96"/>
      <c r="WEY97" s="96"/>
      <c r="WEZ97" s="96"/>
      <c r="WFA97" s="96"/>
      <c r="WFB97" s="96"/>
      <c r="WFC97" s="96"/>
      <c r="WFD97" s="96"/>
      <c r="WFE97" s="96"/>
      <c r="WFF97" s="96"/>
      <c r="WFG97" s="96"/>
      <c r="WFH97" s="96"/>
      <c r="WFI97" s="96"/>
      <c r="WFJ97" s="96"/>
      <c r="WFK97" s="96"/>
      <c r="WFL97" s="96"/>
      <c r="WFM97" s="96"/>
      <c r="WFN97" s="96"/>
      <c r="WFO97" s="96"/>
      <c r="WFP97" s="96"/>
      <c r="WFQ97" s="96"/>
      <c r="WFR97" s="96"/>
      <c r="WFS97" s="96"/>
      <c r="WFT97" s="96"/>
      <c r="WFU97" s="96"/>
      <c r="WFV97" s="96"/>
      <c r="WFW97" s="96"/>
      <c r="WFX97" s="96"/>
      <c r="WFY97" s="96"/>
      <c r="WFZ97" s="96"/>
      <c r="WGA97" s="96"/>
      <c r="WGB97" s="96"/>
      <c r="WGC97" s="96"/>
      <c r="WGD97" s="96"/>
      <c r="WGE97" s="96"/>
      <c r="WGF97" s="96"/>
      <c r="WGG97" s="96"/>
      <c r="WGH97" s="96"/>
      <c r="WGI97" s="96"/>
      <c r="WGJ97" s="96"/>
      <c r="WGK97" s="96"/>
      <c r="WGL97" s="96"/>
      <c r="WGM97" s="96"/>
      <c r="WGN97" s="96"/>
      <c r="WGO97" s="96"/>
      <c r="WGP97" s="96"/>
      <c r="WGQ97" s="96"/>
      <c r="WGR97" s="96"/>
      <c r="WGS97" s="96"/>
      <c r="WGT97" s="96"/>
      <c r="WGU97" s="96"/>
      <c r="WGV97" s="96"/>
      <c r="WGW97" s="96"/>
      <c r="WGX97" s="96"/>
      <c r="WGY97" s="96"/>
      <c r="WGZ97" s="96"/>
      <c r="WHA97" s="96"/>
      <c r="WHB97" s="96"/>
      <c r="WHC97" s="96"/>
      <c r="WHD97" s="96"/>
      <c r="WHE97" s="96"/>
      <c r="WHF97" s="96"/>
      <c r="WHG97" s="96"/>
      <c r="WHH97" s="96"/>
      <c r="WHI97" s="96"/>
      <c r="WHJ97" s="96"/>
      <c r="WHK97" s="96"/>
      <c r="WHL97" s="96"/>
      <c r="WHM97" s="96"/>
      <c r="WHN97" s="96"/>
      <c r="WHO97" s="96"/>
      <c r="WHP97" s="96"/>
      <c r="WHQ97" s="96"/>
      <c r="WHR97" s="96"/>
      <c r="WHS97" s="96"/>
      <c r="WHT97" s="96"/>
      <c r="WHU97" s="96"/>
      <c r="WHV97" s="96"/>
      <c r="WHW97" s="96"/>
      <c r="WHX97" s="96"/>
      <c r="WHY97" s="96"/>
      <c r="WHZ97" s="96"/>
      <c r="WIA97" s="96"/>
      <c r="WIB97" s="96"/>
      <c r="WIC97" s="96"/>
      <c r="WID97" s="96"/>
      <c r="WIE97" s="96"/>
      <c r="WIF97" s="96"/>
      <c r="WIG97" s="96"/>
      <c r="WIH97" s="96"/>
      <c r="WII97" s="96"/>
      <c r="WIJ97" s="96"/>
      <c r="WIK97" s="96"/>
      <c r="WIL97" s="96"/>
      <c r="WIM97" s="96"/>
      <c r="WIN97" s="96"/>
      <c r="WIO97" s="96"/>
      <c r="WIP97" s="96"/>
      <c r="WIQ97" s="96"/>
      <c r="WIR97" s="96"/>
      <c r="WIS97" s="96"/>
      <c r="WIT97" s="96"/>
      <c r="WIU97" s="96"/>
      <c r="WIV97" s="96"/>
      <c r="WIW97" s="96"/>
      <c r="WIX97" s="96"/>
      <c r="WIY97" s="96"/>
      <c r="WIZ97" s="96"/>
      <c r="WJA97" s="96"/>
      <c r="WJB97" s="96"/>
      <c r="WJC97" s="96"/>
      <c r="WJD97" s="96"/>
      <c r="WJE97" s="96"/>
      <c r="WJF97" s="96"/>
      <c r="WJG97" s="96"/>
      <c r="WJH97" s="96"/>
      <c r="WJI97" s="96"/>
      <c r="WJJ97" s="96"/>
      <c r="WJK97" s="96"/>
      <c r="WJL97" s="96"/>
      <c r="WJM97" s="96"/>
      <c r="WJN97" s="96"/>
      <c r="WJO97" s="96"/>
      <c r="WJP97" s="96"/>
      <c r="WJQ97" s="96"/>
      <c r="WJR97" s="96"/>
      <c r="WJS97" s="96"/>
      <c r="WJT97" s="96"/>
      <c r="WJU97" s="96"/>
      <c r="WJV97" s="96"/>
      <c r="WJW97" s="96"/>
      <c r="WJX97" s="96"/>
      <c r="WJY97" s="96"/>
      <c r="WJZ97" s="96"/>
      <c r="WKA97" s="96"/>
      <c r="WKB97" s="96"/>
      <c r="WKC97" s="96"/>
      <c r="WKD97" s="96"/>
      <c r="WKE97" s="96"/>
      <c r="WKF97" s="96"/>
      <c r="WKG97" s="96"/>
      <c r="WKH97" s="96"/>
      <c r="WKI97" s="96"/>
      <c r="WKJ97" s="96"/>
      <c r="WKK97" s="96"/>
      <c r="WKL97" s="96"/>
      <c r="WKM97" s="96"/>
      <c r="WKN97" s="96"/>
      <c r="WKO97" s="96"/>
      <c r="WKP97" s="96"/>
      <c r="WKQ97" s="96"/>
      <c r="WKR97" s="96"/>
      <c r="WKS97" s="96"/>
      <c r="WKT97" s="96"/>
      <c r="WKU97" s="96"/>
      <c r="WKV97" s="96"/>
      <c r="WKW97" s="96"/>
      <c r="WKX97" s="96"/>
      <c r="WKY97" s="96"/>
      <c r="WKZ97" s="96"/>
      <c r="WLA97" s="96"/>
      <c r="WLB97" s="96"/>
      <c r="WLC97" s="96"/>
      <c r="WLD97" s="96"/>
      <c r="WLE97" s="96"/>
      <c r="WLF97" s="96"/>
      <c r="WLG97" s="96"/>
      <c r="WLH97" s="96"/>
      <c r="WLI97" s="96"/>
      <c r="WLJ97" s="96"/>
      <c r="WLK97" s="96"/>
      <c r="WLL97" s="96"/>
      <c r="WLM97" s="96"/>
      <c r="WLN97" s="96"/>
      <c r="WLO97" s="96"/>
      <c r="WLP97" s="96"/>
      <c r="WLQ97" s="96"/>
      <c r="WLR97" s="96"/>
      <c r="WLS97" s="96"/>
      <c r="WLT97" s="96"/>
      <c r="WLU97" s="96"/>
      <c r="WLV97" s="96"/>
      <c r="WLW97" s="96"/>
      <c r="WLX97" s="96"/>
      <c r="WLY97" s="96"/>
      <c r="WLZ97" s="96"/>
      <c r="WMA97" s="96"/>
      <c r="WMB97" s="96"/>
      <c r="WMC97" s="96"/>
      <c r="WMD97" s="96"/>
      <c r="WME97" s="96"/>
      <c r="WMF97" s="96"/>
      <c r="WMG97" s="96"/>
      <c r="WMH97" s="96"/>
      <c r="WMI97" s="96"/>
      <c r="WMJ97" s="96"/>
      <c r="WMK97" s="96"/>
      <c r="WML97" s="96"/>
      <c r="WMM97" s="96"/>
      <c r="WMN97" s="96"/>
      <c r="WMO97" s="96"/>
      <c r="WMP97" s="96"/>
      <c r="WMQ97" s="96"/>
      <c r="WMR97" s="96"/>
      <c r="WMS97" s="96"/>
      <c r="WMT97" s="96"/>
      <c r="WMU97" s="96"/>
      <c r="WMV97" s="96"/>
      <c r="WMW97" s="96"/>
      <c r="WMX97" s="96"/>
      <c r="WMY97" s="96"/>
      <c r="WMZ97" s="96"/>
      <c r="WNA97" s="96"/>
      <c r="WNB97" s="96"/>
      <c r="WNC97" s="96"/>
      <c r="WND97" s="96"/>
      <c r="WNE97" s="96"/>
      <c r="WNF97" s="96"/>
      <c r="WNG97" s="96"/>
      <c r="WNH97" s="96"/>
      <c r="WNI97" s="96"/>
      <c r="WNJ97" s="96"/>
      <c r="WNK97" s="96"/>
      <c r="WNL97" s="96"/>
      <c r="WNM97" s="96"/>
      <c r="WNN97" s="96"/>
      <c r="WNO97" s="96"/>
      <c r="WNP97" s="96"/>
      <c r="WNQ97" s="96"/>
      <c r="WNR97" s="96"/>
      <c r="WNS97" s="96"/>
      <c r="WNT97" s="96"/>
      <c r="WNU97" s="96"/>
      <c r="WNV97" s="96"/>
      <c r="WNW97" s="96"/>
      <c r="WNX97" s="96"/>
      <c r="WNY97" s="96"/>
      <c r="WNZ97" s="96"/>
      <c r="WOA97" s="96"/>
      <c r="WOB97" s="96"/>
      <c r="WOC97" s="96"/>
      <c r="WOD97" s="96"/>
      <c r="WOE97" s="96"/>
      <c r="WOF97" s="96"/>
      <c r="WOG97" s="96"/>
      <c r="WOH97" s="96"/>
      <c r="WOI97" s="96"/>
      <c r="WOJ97" s="96"/>
      <c r="WOK97" s="96"/>
      <c r="WOL97" s="96"/>
      <c r="WOM97" s="96"/>
      <c r="WON97" s="96"/>
      <c r="WOO97" s="96"/>
      <c r="WOP97" s="96"/>
      <c r="WOQ97" s="96"/>
      <c r="WOR97" s="96"/>
      <c r="WOS97" s="96"/>
      <c r="WOT97" s="96"/>
      <c r="WOU97" s="96"/>
      <c r="WOV97" s="96"/>
      <c r="WOW97" s="96"/>
      <c r="WOX97" s="96"/>
      <c r="WOY97" s="96"/>
      <c r="WOZ97" s="96"/>
      <c r="WPA97" s="96"/>
      <c r="WPB97" s="96"/>
      <c r="WPC97" s="96"/>
      <c r="WPD97" s="96"/>
      <c r="WPE97" s="96"/>
      <c r="WPF97" s="96"/>
      <c r="WPG97" s="96"/>
      <c r="WPH97" s="96"/>
      <c r="WPI97" s="96"/>
      <c r="WPJ97" s="96"/>
      <c r="WPK97" s="96"/>
      <c r="WPL97" s="96"/>
      <c r="WPM97" s="96"/>
      <c r="WPN97" s="96"/>
      <c r="WPO97" s="96"/>
      <c r="WPP97" s="96"/>
      <c r="WPQ97" s="96"/>
      <c r="WPR97" s="96"/>
      <c r="WPS97" s="96"/>
      <c r="WPT97" s="96"/>
      <c r="WPU97" s="96"/>
      <c r="WPV97" s="96"/>
      <c r="WPW97" s="96"/>
      <c r="WPX97" s="96"/>
      <c r="WPY97" s="96"/>
      <c r="WPZ97" s="96"/>
      <c r="WQA97" s="96"/>
      <c r="WQB97" s="96"/>
      <c r="WQC97" s="96"/>
      <c r="WQD97" s="96"/>
      <c r="WQE97" s="96"/>
      <c r="WQF97" s="96"/>
      <c r="WQG97" s="96"/>
      <c r="WQH97" s="96"/>
      <c r="WQI97" s="96"/>
      <c r="WQJ97" s="96"/>
      <c r="WQK97" s="96"/>
      <c r="WQL97" s="96"/>
      <c r="WQM97" s="96"/>
      <c r="WQN97" s="96"/>
      <c r="WQO97" s="96"/>
      <c r="WQP97" s="96"/>
      <c r="WQQ97" s="96"/>
      <c r="WQR97" s="96"/>
      <c r="WQS97" s="96"/>
      <c r="WQT97" s="96"/>
      <c r="WQU97" s="96"/>
      <c r="WQV97" s="96"/>
      <c r="WQW97" s="96"/>
      <c r="WQX97" s="96"/>
      <c r="WQY97" s="96"/>
      <c r="WQZ97" s="96"/>
      <c r="WRA97" s="96"/>
      <c r="WRB97" s="96"/>
      <c r="WRC97" s="96"/>
      <c r="WRD97" s="96"/>
      <c r="WRE97" s="96"/>
      <c r="WRF97" s="96"/>
      <c r="WRG97" s="96"/>
      <c r="WRH97" s="96"/>
      <c r="WRI97" s="96"/>
      <c r="WRJ97" s="96"/>
      <c r="WRK97" s="96"/>
      <c r="WRL97" s="96"/>
      <c r="WRM97" s="96"/>
      <c r="WRN97" s="96"/>
      <c r="WRO97" s="96"/>
      <c r="WRP97" s="96"/>
      <c r="WRQ97" s="96"/>
      <c r="WRR97" s="96"/>
      <c r="WRS97" s="96"/>
      <c r="WRT97" s="96"/>
      <c r="WRU97" s="96"/>
      <c r="WRV97" s="96"/>
      <c r="WRW97" s="96"/>
      <c r="WRX97" s="96"/>
      <c r="WRY97" s="96"/>
      <c r="WRZ97" s="96"/>
      <c r="WSA97" s="96"/>
      <c r="WSB97" s="96"/>
      <c r="WSC97" s="96"/>
      <c r="WSD97" s="96"/>
      <c r="WSE97" s="96"/>
      <c r="WSF97" s="96"/>
      <c r="WSG97" s="96"/>
      <c r="WSH97" s="96"/>
      <c r="WSI97" s="96"/>
      <c r="WSJ97" s="96"/>
      <c r="WSK97" s="96"/>
      <c r="WSL97" s="96"/>
      <c r="WSM97" s="96"/>
      <c r="WSN97" s="96"/>
      <c r="WSO97" s="96"/>
      <c r="WSP97" s="96"/>
      <c r="WSQ97" s="96"/>
      <c r="WSR97" s="96"/>
      <c r="WSS97" s="96"/>
      <c r="WST97" s="96"/>
      <c r="WSU97" s="96"/>
      <c r="WSV97" s="96"/>
      <c r="WSW97" s="96"/>
      <c r="WSX97" s="96"/>
      <c r="WSY97" s="96"/>
      <c r="WSZ97" s="96"/>
      <c r="WTA97" s="96"/>
      <c r="WTB97" s="96"/>
      <c r="WTC97" s="96"/>
      <c r="WTD97" s="96"/>
      <c r="WTE97" s="96"/>
      <c r="WTF97" s="96"/>
      <c r="WTG97" s="96"/>
      <c r="WTH97" s="96"/>
      <c r="WTI97" s="96"/>
      <c r="WTJ97" s="96"/>
      <c r="WTK97" s="96"/>
      <c r="WTL97" s="96"/>
      <c r="WTM97" s="96"/>
      <c r="WTN97" s="96"/>
      <c r="WTO97" s="96"/>
      <c r="WTP97" s="96"/>
      <c r="WTQ97" s="96"/>
      <c r="WTR97" s="96"/>
      <c r="WTS97" s="96"/>
      <c r="WTT97" s="96"/>
      <c r="WTU97" s="96"/>
      <c r="WTV97" s="96"/>
      <c r="WTW97" s="96"/>
      <c r="WTX97" s="96"/>
      <c r="WTY97" s="96"/>
      <c r="WTZ97" s="96"/>
      <c r="WUA97" s="96"/>
      <c r="WUB97" s="96"/>
      <c r="WUC97" s="96"/>
      <c r="WUD97" s="96"/>
      <c r="WUE97" s="96"/>
      <c r="WUF97" s="96"/>
      <c r="WUG97" s="96"/>
      <c r="WUH97" s="96"/>
      <c r="WUI97" s="96"/>
      <c r="WUJ97" s="96"/>
      <c r="WUK97" s="96"/>
      <c r="WUL97" s="96"/>
      <c r="WUM97" s="96"/>
      <c r="WUN97" s="96"/>
      <c r="WUO97" s="96"/>
      <c r="WUP97" s="96"/>
      <c r="WUQ97" s="96"/>
      <c r="WUR97" s="96"/>
      <c r="WUS97" s="96"/>
      <c r="WUT97" s="96"/>
      <c r="WUU97" s="96"/>
      <c r="WUV97" s="96"/>
      <c r="WUW97" s="96"/>
      <c r="WUX97" s="96"/>
      <c r="WUY97" s="96"/>
      <c r="WUZ97" s="96"/>
      <c r="WVA97" s="96"/>
      <c r="WVB97" s="96"/>
      <c r="WVC97" s="96"/>
      <c r="WVD97" s="96"/>
      <c r="WVE97" s="96"/>
      <c r="WVF97" s="96"/>
      <c r="WVG97" s="96"/>
      <c r="WVH97" s="96"/>
      <c r="WVI97" s="96"/>
      <c r="WVJ97" s="96"/>
      <c r="WVK97" s="96"/>
      <c r="WVL97" s="96"/>
      <c r="WVM97" s="96"/>
      <c r="WVN97" s="96"/>
      <c r="WVO97" s="96"/>
      <c r="WVP97" s="96"/>
      <c r="WVQ97" s="96"/>
      <c r="WVR97" s="96"/>
      <c r="WVS97" s="96"/>
      <c r="WVT97" s="96"/>
      <c r="WVU97" s="96"/>
      <c r="WVV97" s="96"/>
      <c r="WVW97" s="96"/>
      <c r="WVX97" s="96"/>
      <c r="WVY97" s="96"/>
      <c r="WVZ97" s="96"/>
      <c r="WWA97" s="96"/>
      <c r="WWB97" s="96"/>
      <c r="WWC97" s="96"/>
      <c r="WWD97" s="96"/>
      <c r="WWE97" s="96"/>
      <c r="WWF97" s="96"/>
      <c r="WWG97" s="96"/>
      <c r="WWH97" s="96"/>
      <c r="WWI97" s="96"/>
      <c r="WWJ97" s="96"/>
      <c r="WWK97" s="96"/>
      <c r="WWL97" s="96"/>
      <c r="WWM97" s="96"/>
      <c r="WWN97" s="96"/>
      <c r="WWO97" s="96"/>
      <c r="WWP97" s="96"/>
      <c r="WWQ97" s="96"/>
      <c r="WWR97" s="96"/>
      <c r="WWS97" s="96"/>
      <c r="WWT97" s="96"/>
      <c r="WWU97" s="96"/>
      <c r="WWV97" s="96"/>
      <c r="WWW97" s="96"/>
      <c r="WWX97" s="96"/>
      <c r="WWY97" s="96"/>
      <c r="WWZ97" s="96"/>
      <c r="WXA97" s="96"/>
      <c r="WXB97" s="96"/>
      <c r="WXC97" s="96"/>
      <c r="WXD97" s="96"/>
      <c r="WXE97" s="96"/>
      <c r="WXF97" s="96"/>
      <c r="WXG97" s="96"/>
      <c r="WXH97" s="96"/>
      <c r="WXI97" s="96"/>
      <c r="WXJ97" s="96"/>
      <c r="WXK97" s="96"/>
      <c r="WXL97" s="96"/>
      <c r="WXM97" s="96"/>
      <c r="WXN97" s="96"/>
      <c r="WXO97" s="96"/>
      <c r="WXP97" s="96"/>
      <c r="WXQ97" s="96"/>
      <c r="WXR97" s="96"/>
      <c r="WXS97" s="96"/>
      <c r="WXT97" s="96"/>
      <c r="WXU97" s="96"/>
      <c r="WXV97" s="96"/>
      <c r="WXW97" s="96"/>
      <c r="WXX97" s="96"/>
      <c r="WXY97" s="96"/>
      <c r="WXZ97" s="96"/>
      <c r="WYA97" s="96"/>
      <c r="WYB97" s="96"/>
      <c r="WYC97" s="96"/>
      <c r="WYD97" s="96"/>
      <c r="WYE97" s="96"/>
      <c r="WYF97" s="96"/>
      <c r="WYG97" s="96"/>
      <c r="WYH97" s="96"/>
      <c r="WYI97" s="96"/>
      <c r="WYJ97" s="96"/>
      <c r="WYK97" s="96"/>
      <c r="WYL97" s="96"/>
      <c r="WYM97" s="96"/>
      <c r="WYN97" s="96"/>
      <c r="WYO97" s="96"/>
      <c r="WYP97" s="96"/>
      <c r="WYQ97" s="96"/>
      <c r="WYR97" s="96"/>
      <c r="WYS97" s="96"/>
      <c r="WYT97" s="96"/>
      <c r="WYU97" s="96"/>
      <c r="WYV97" s="96"/>
      <c r="WYW97" s="96"/>
      <c r="WYX97" s="96"/>
      <c r="WYY97" s="96"/>
      <c r="WYZ97" s="96"/>
      <c r="WZA97" s="96"/>
      <c r="WZB97" s="96"/>
      <c r="WZC97" s="96"/>
      <c r="WZD97" s="96"/>
      <c r="WZE97" s="96"/>
      <c r="WZF97" s="96"/>
      <c r="WZG97" s="96"/>
      <c r="WZH97" s="96"/>
      <c r="WZI97" s="96"/>
      <c r="WZJ97" s="96"/>
      <c r="WZK97" s="96"/>
      <c r="WZL97" s="96"/>
      <c r="WZM97" s="96"/>
      <c r="WZN97" s="96"/>
      <c r="WZO97" s="96"/>
      <c r="WZP97" s="96"/>
      <c r="WZQ97" s="96"/>
      <c r="WZR97" s="96"/>
      <c r="WZS97" s="96"/>
      <c r="WZT97" s="96"/>
      <c r="WZU97" s="96"/>
      <c r="WZV97" s="96"/>
      <c r="WZW97" s="96"/>
      <c r="WZX97" s="96"/>
      <c r="WZY97" s="96"/>
      <c r="WZZ97" s="96"/>
      <c r="XAA97" s="96"/>
      <c r="XAB97" s="96"/>
      <c r="XAC97" s="96"/>
      <c r="XAD97" s="96"/>
      <c r="XAE97" s="96"/>
      <c r="XAF97" s="96"/>
      <c r="XAG97" s="96"/>
      <c r="XAH97" s="96"/>
      <c r="XAI97" s="96"/>
      <c r="XAJ97" s="96"/>
      <c r="XAK97" s="96"/>
      <c r="XAL97" s="96"/>
      <c r="XAM97" s="96"/>
      <c r="XAN97" s="96"/>
      <c r="XAO97" s="96"/>
      <c r="XAP97" s="96"/>
      <c r="XAQ97" s="96"/>
      <c r="XAR97" s="96"/>
      <c r="XAS97" s="96"/>
      <c r="XAT97" s="96"/>
      <c r="XAU97" s="96"/>
      <c r="XAV97" s="96"/>
      <c r="XAW97" s="96"/>
      <c r="XAX97" s="96"/>
      <c r="XAY97" s="96"/>
      <c r="XAZ97" s="96"/>
      <c r="XBA97" s="96"/>
      <c r="XBB97" s="96"/>
      <c r="XBC97" s="96"/>
      <c r="XBD97" s="96"/>
      <c r="XBE97" s="96"/>
      <c r="XBF97" s="96"/>
      <c r="XBG97" s="96"/>
      <c r="XBH97" s="96"/>
      <c r="XBI97" s="96"/>
      <c r="XBJ97" s="96"/>
      <c r="XBK97" s="96"/>
      <c r="XBL97" s="96"/>
      <c r="XBM97" s="96"/>
      <c r="XBN97" s="96"/>
      <c r="XBO97" s="96"/>
      <c r="XBP97" s="96"/>
      <c r="XBQ97" s="96"/>
      <c r="XBR97" s="96"/>
      <c r="XBS97" s="96"/>
      <c r="XBT97" s="96"/>
      <c r="XBU97" s="96"/>
      <c r="XBV97" s="96"/>
      <c r="XBW97" s="96"/>
      <c r="XBX97" s="96"/>
      <c r="XBY97" s="96"/>
      <c r="XBZ97" s="96"/>
      <c r="XCA97" s="96"/>
      <c r="XCB97" s="96"/>
      <c r="XCC97" s="96"/>
      <c r="XCD97" s="96"/>
      <c r="XCE97" s="96"/>
      <c r="XCF97" s="96"/>
      <c r="XCG97" s="96"/>
      <c r="XCH97" s="96"/>
      <c r="XCI97" s="96"/>
      <c r="XCJ97" s="96"/>
      <c r="XCK97" s="96"/>
      <c r="XCL97" s="96"/>
      <c r="XCM97" s="96"/>
      <c r="XCN97" s="96"/>
      <c r="XCO97" s="96"/>
      <c r="XCP97" s="96"/>
      <c r="XCQ97" s="96"/>
      <c r="XCR97" s="96"/>
      <c r="XCS97" s="96"/>
      <c r="XCT97" s="96"/>
      <c r="XCU97" s="96"/>
      <c r="XCV97" s="96"/>
      <c r="XCW97" s="96"/>
      <c r="XCX97" s="96"/>
      <c r="XCY97" s="96"/>
      <c r="XCZ97" s="96"/>
    </row>
    <row r="98" spans="2:16328" s="96" customFormat="1" x14ac:dyDescent="0.35">
      <c r="B98" s="96" t="s">
        <v>301</v>
      </c>
      <c r="D98" s="98">
        <f ca="1">IFERROR(D96/C96-1,"na")</f>
        <v>-0.9478737970952279</v>
      </c>
      <c r="E98" s="98">
        <f t="shared" ref="E98:M98" ca="1" si="34">IFERROR(E96/D96-1,"na")</f>
        <v>-4.525761704735336</v>
      </c>
      <c r="F98" s="98">
        <f t="shared" ca="1" si="34"/>
        <v>0.9651121071705453</v>
      </c>
      <c r="G98" s="98">
        <f t="shared" ca="1" si="34"/>
        <v>-3.3987785666815165</v>
      </c>
      <c r="H98" s="98">
        <f t="shared" ca="1" si="34"/>
        <v>-4.7171759913984035E-2</v>
      </c>
      <c r="I98" s="98">
        <f t="shared" ca="1" si="34"/>
        <v>0.11640019440671812</v>
      </c>
      <c r="J98" s="98">
        <f t="shared" ca="1" si="34"/>
        <v>2.1231558423805419E-2</v>
      </c>
      <c r="K98" s="98">
        <f t="shared" ca="1" si="34"/>
        <v>-7.5351858990262088E-2</v>
      </c>
      <c r="L98" s="98">
        <f ca="1">IFERROR(L96/K96-1,"na")</f>
        <v>-8.9003227460392464E-3</v>
      </c>
      <c r="M98" s="98">
        <f t="shared" ca="1" si="34"/>
        <v>1.1239350672873183E-2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  <c r="BCO98"/>
      <c r="BCP98"/>
      <c r="BCQ98"/>
      <c r="BCR98"/>
      <c r="BCS98"/>
      <c r="BCT98"/>
      <c r="BCU98"/>
      <c r="BCV98"/>
      <c r="BCW98"/>
      <c r="BCX98"/>
      <c r="BCY98"/>
      <c r="BCZ98"/>
      <c r="BDA98"/>
      <c r="BDB98"/>
      <c r="BDC98"/>
      <c r="BDD98"/>
      <c r="BDE98"/>
      <c r="BDF98"/>
      <c r="BDG98"/>
      <c r="BDH98"/>
      <c r="BDI98"/>
      <c r="BDJ98"/>
      <c r="BDK98"/>
      <c r="BDL98"/>
      <c r="BDM98"/>
      <c r="BDN98"/>
      <c r="BDO98"/>
      <c r="BDP98"/>
      <c r="BDQ98"/>
      <c r="BDR98"/>
      <c r="BDS98"/>
      <c r="BDT98"/>
      <c r="BDU98"/>
      <c r="BDV98"/>
      <c r="BDW98"/>
      <c r="BDX98"/>
      <c r="BDY98"/>
      <c r="BDZ98"/>
      <c r="BEA98"/>
      <c r="BEB98"/>
      <c r="BEC98"/>
      <c r="BED98"/>
      <c r="BEE98"/>
      <c r="BEF98"/>
      <c r="BEG98"/>
      <c r="BEH98"/>
      <c r="BEI98"/>
      <c r="BEJ98"/>
      <c r="BEK98"/>
      <c r="BEL98"/>
      <c r="BEM98"/>
      <c r="BEN98"/>
      <c r="BEO98"/>
      <c r="BEP98"/>
      <c r="BEQ98"/>
      <c r="BER98"/>
      <c r="BES98"/>
      <c r="BET98"/>
      <c r="BEU98"/>
      <c r="BEV98"/>
      <c r="BEW98"/>
      <c r="BEX98"/>
      <c r="BEY98"/>
      <c r="BEZ98"/>
      <c r="BFA98"/>
      <c r="BFB98"/>
      <c r="BFC98"/>
      <c r="BFD98"/>
      <c r="BFE98"/>
      <c r="BFF98"/>
      <c r="BFG98"/>
      <c r="BFH98"/>
      <c r="BFI98"/>
      <c r="BFJ98"/>
      <c r="BFK98"/>
      <c r="BFL98"/>
      <c r="BFM98"/>
      <c r="BFN98"/>
      <c r="BFO98"/>
      <c r="BFP98"/>
      <c r="BFQ98"/>
      <c r="BFR98"/>
      <c r="BFS98"/>
      <c r="BFT98"/>
      <c r="BFU98"/>
      <c r="BFV98"/>
      <c r="BFW98"/>
      <c r="BFX98"/>
      <c r="BFY98"/>
      <c r="BFZ98"/>
      <c r="BGA98"/>
      <c r="BGB98"/>
      <c r="BGC98"/>
      <c r="BGD98"/>
      <c r="BGE98"/>
      <c r="BGF98"/>
      <c r="BGG98"/>
      <c r="BGH98"/>
      <c r="BGI98"/>
      <c r="BGJ98"/>
      <c r="BGK98"/>
      <c r="BGL98"/>
      <c r="BGM98"/>
      <c r="BGN98"/>
      <c r="BGO98"/>
      <c r="BGP98"/>
      <c r="BGQ98"/>
      <c r="BGR98"/>
      <c r="BGS98"/>
      <c r="BGT98"/>
      <c r="BGU98"/>
      <c r="BGV98"/>
      <c r="BGW98"/>
      <c r="BGX98"/>
      <c r="BGY98"/>
      <c r="BGZ98"/>
      <c r="BHA98"/>
      <c r="BHB98"/>
      <c r="BHC98"/>
      <c r="BHD98"/>
      <c r="BHE98"/>
      <c r="BHF98"/>
      <c r="BHG98"/>
      <c r="BHH98"/>
      <c r="BHI98"/>
      <c r="BHJ98"/>
      <c r="BHK98"/>
      <c r="BHL98"/>
      <c r="BHM98"/>
      <c r="BHN98"/>
      <c r="BHO98"/>
      <c r="BHP98"/>
      <c r="BHQ98"/>
      <c r="BHR98"/>
      <c r="BHS98"/>
      <c r="BHT98"/>
      <c r="BHU98"/>
      <c r="BHV98"/>
      <c r="BHW98"/>
      <c r="BHX98"/>
      <c r="BHY98"/>
      <c r="BHZ98"/>
      <c r="BIA98"/>
      <c r="BIB98"/>
      <c r="BIC98"/>
      <c r="BID98"/>
      <c r="BIE98"/>
      <c r="BIF98"/>
      <c r="BIG98"/>
      <c r="BIH98"/>
      <c r="BII98"/>
      <c r="BIJ98"/>
      <c r="BIK98"/>
      <c r="BIL98"/>
      <c r="BIM98"/>
      <c r="BIN98"/>
      <c r="BIO98"/>
      <c r="BIP98"/>
      <c r="BIQ98"/>
      <c r="BIR98"/>
      <c r="BIS98"/>
      <c r="BIT98"/>
      <c r="BIU98"/>
      <c r="BIV98"/>
      <c r="BIW98"/>
      <c r="BIX98"/>
      <c r="BIY98"/>
      <c r="BIZ98"/>
      <c r="BJA98"/>
      <c r="BJB98"/>
      <c r="BJC98"/>
      <c r="BJD98"/>
      <c r="BJE98"/>
      <c r="BJF98"/>
      <c r="BJG98"/>
      <c r="BJH98"/>
      <c r="BJI98"/>
      <c r="BJJ98"/>
      <c r="BJK98"/>
      <c r="BJL98"/>
      <c r="BJM98"/>
      <c r="BJN98"/>
      <c r="BJO98"/>
      <c r="BJP98"/>
      <c r="BJQ98"/>
      <c r="BJR98"/>
      <c r="BJS98"/>
      <c r="BJT98"/>
      <c r="BJU98"/>
      <c r="BJV98"/>
      <c r="BJW98"/>
      <c r="BJX98"/>
      <c r="BJY98"/>
      <c r="BJZ98"/>
      <c r="BKA98"/>
      <c r="BKB98"/>
      <c r="BKC98"/>
      <c r="BKD98"/>
      <c r="BKE98"/>
      <c r="BKF98"/>
      <c r="BKG98"/>
      <c r="BKH98"/>
      <c r="BKI98"/>
      <c r="BKJ98"/>
      <c r="BKK98"/>
      <c r="BKL98"/>
      <c r="BKM98"/>
      <c r="BKN98"/>
      <c r="BKO98"/>
      <c r="BKP98"/>
      <c r="BKQ98"/>
      <c r="BKR98"/>
      <c r="BKS98"/>
      <c r="BKT98"/>
      <c r="BKU98"/>
      <c r="BKV98"/>
      <c r="BKW98"/>
      <c r="BKX98"/>
      <c r="BKY98"/>
      <c r="BKZ98"/>
      <c r="BLA98"/>
      <c r="BLB98"/>
      <c r="BLC98"/>
      <c r="BLD98"/>
      <c r="BLE98"/>
      <c r="BLF98"/>
      <c r="BLG98"/>
      <c r="BLH98"/>
      <c r="BLI98"/>
      <c r="BLJ98"/>
      <c r="BLK98"/>
      <c r="BLL98"/>
      <c r="BLM98"/>
      <c r="BLN98"/>
      <c r="BLO98"/>
      <c r="BLP98"/>
      <c r="BLQ98"/>
      <c r="BLR98"/>
      <c r="BLS98"/>
      <c r="BLT98"/>
      <c r="BLU98"/>
      <c r="BLV98"/>
      <c r="BLW98"/>
      <c r="BLX98"/>
      <c r="BLY98"/>
      <c r="BLZ98"/>
      <c r="BMA98"/>
      <c r="BMB98"/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  <c r="BMU98"/>
      <c r="BMV98"/>
      <c r="BMW98"/>
      <c r="BMX98"/>
      <c r="BMY98"/>
      <c r="BMZ98"/>
      <c r="BNA98"/>
      <c r="BNB98"/>
      <c r="BNC98"/>
      <c r="BND98"/>
      <c r="BNE98"/>
      <c r="BNF98"/>
      <c r="BNG98"/>
      <c r="BNH98"/>
      <c r="BNI98"/>
      <c r="BNJ98"/>
      <c r="BNK98"/>
      <c r="BNL98"/>
      <c r="BNM98"/>
      <c r="BNN98"/>
      <c r="BNO98"/>
      <c r="BNP98"/>
      <c r="BNQ98"/>
      <c r="BNR98"/>
      <c r="BNS98"/>
      <c r="BNT98"/>
      <c r="BNU98"/>
      <c r="BNV98"/>
      <c r="BNW98"/>
      <c r="BNX98"/>
      <c r="BNY98"/>
      <c r="BNZ98"/>
      <c r="BOA98"/>
      <c r="BOB98"/>
      <c r="BOC98"/>
      <c r="BOD98"/>
      <c r="BOE98"/>
      <c r="BOF98"/>
      <c r="BOG98"/>
      <c r="BOH98"/>
      <c r="BOI98"/>
      <c r="BOJ98"/>
      <c r="BOK98"/>
      <c r="BOL98"/>
      <c r="BOM98"/>
      <c r="BON98"/>
      <c r="BOO98"/>
      <c r="BOP98"/>
      <c r="BOQ98"/>
      <c r="BOR98"/>
      <c r="BOS98"/>
      <c r="BOT98"/>
      <c r="BOU98"/>
      <c r="BOV98"/>
      <c r="BOW98"/>
      <c r="BOX98"/>
      <c r="BOY98"/>
      <c r="BOZ98"/>
      <c r="BPA98"/>
      <c r="BPB98"/>
      <c r="BPC98"/>
      <c r="BPD98"/>
      <c r="BPE98"/>
      <c r="BPF98"/>
      <c r="BPG98"/>
      <c r="BPH98"/>
      <c r="BPI98"/>
      <c r="BPJ98"/>
      <c r="BPK98"/>
      <c r="BPL98"/>
      <c r="BPM98"/>
      <c r="BPN98"/>
      <c r="BPO98"/>
      <c r="BPP98"/>
      <c r="BPQ98"/>
      <c r="BPR98"/>
      <c r="BPS98"/>
      <c r="BPT98"/>
      <c r="BPU98"/>
      <c r="BPV98"/>
      <c r="BPW98"/>
      <c r="BPX98"/>
      <c r="BPY98"/>
      <c r="BPZ98"/>
      <c r="BQA98"/>
      <c r="BQB98"/>
      <c r="BQC98"/>
      <c r="BQD98"/>
      <c r="BQE98"/>
      <c r="BQF98"/>
      <c r="BQG98"/>
      <c r="BQH98"/>
      <c r="BQI98"/>
      <c r="BQJ98"/>
      <c r="BQK98"/>
      <c r="BQL98"/>
      <c r="BQM98"/>
      <c r="BQN98"/>
      <c r="BQO98"/>
      <c r="BQP98"/>
      <c r="BQQ98"/>
      <c r="BQR98"/>
      <c r="BQS98"/>
      <c r="BQT98"/>
      <c r="BQU98"/>
      <c r="BQV98"/>
      <c r="BQW98"/>
      <c r="BQX98"/>
      <c r="BQY98"/>
      <c r="BQZ98"/>
      <c r="BRA98"/>
      <c r="BRB98"/>
      <c r="BRC98"/>
      <c r="BRD98"/>
      <c r="BRE98"/>
      <c r="BRF98"/>
      <c r="BRG98"/>
      <c r="BRH98"/>
      <c r="BRI98"/>
      <c r="BRJ98"/>
      <c r="BRK98"/>
      <c r="BRL98"/>
      <c r="BRM98"/>
      <c r="BRN98"/>
      <c r="BRO98"/>
      <c r="BRP98"/>
      <c r="BRQ98"/>
      <c r="BRR98"/>
      <c r="BRS98"/>
      <c r="BRT98"/>
      <c r="BRU98"/>
      <c r="BRV98"/>
      <c r="BRW98"/>
      <c r="BRX98"/>
      <c r="BRY98"/>
      <c r="BRZ98"/>
      <c r="BSA98"/>
      <c r="BSB98"/>
      <c r="BSC98"/>
      <c r="BSD98"/>
      <c r="BSE98"/>
      <c r="BSF98"/>
      <c r="BSG98"/>
      <c r="BSH98"/>
      <c r="BSI98"/>
      <c r="BSJ98"/>
      <c r="BSK98"/>
      <c r="BSL98"/>
      <c r="BSM98"/>
      <c r="BSN98"/>
      <c r="BSO98"/>
      <c r="BSP98"/>
      <c r="BSQ98"/>
      <c r="BSR98"/>
      <c r="BSS98"/>
      <c r="BST98"/>
      <c r="BSU98"/>
      <c r="BSV98"/>
      <c r="BSW98"/>
      <c r="BSX98"/>
      <c r="BSY98"/>
      <c r="BSZ98"/>
      <c r="BTA98"/>
      <c r="BTB98"/>
      <c r="BTC98"/>
      <c r="BTD98"/>
      <c r="BTE98"/>
      <c r="BTF98"/>
      <c r="BTG98"/>
      <c r="BTH98"/>
      <c r="BTI98"/>
      <c r="BTJ98"/>
      <c r="BTK98"/>
      <c r="BTL98"/>
      <c r="BTM98"/>
      <c r="BTN98"/>
      <c r="BTO98"/>
      <c r="BTP98"/>
      <c r="BTQ98"/>
      <c r="BTR98"/>
      <c r="BTS98"/>
      <c r="BTT98"/>
      <c r="BTU98"/>
      <c r="BTV98"/>
      <c r="BTW98"/>
      <c r="BTX98"/>
      <c r="BTY98"/>
      <c r="BTZ98"/>
      <c r="BUA98"/>
      <c r="BUB98"/>
      <c r="BUC98"/>
      <c r="BUD98"/>
      <c r="BUE98"/>
      <c r="BUF98"/>
      <c r="BUG98"/>
      <c r="BUH98"/>
      <c r="BUI98"/>
      <c r="BUJ98"/>
      <c r="BUK98"/>
      <c r="BUL98"/>
      <c r="BUM98"/>
      <c r="BUN98"/>
      <c r="BUO98"/>
      <c r="BUP98"/>
      <c r="BUQ98"/>
      <c r="BUR98"/>
      <c r="BUS98"/>
      <c r="BUT98"/>
      <c r="BUU98"/>
      <c r="BUV98"/>
      <c r="BUW98"/>
      <c r="BUX98"/>
      <c r="BUY98"/>
      <c r="BUZ98"/>
      <c r="BVA98"/>
      <c r="BVB98"/>
      <c r="BVC98"/>
      <c r="BVD98"/>
      <c r="BVE98"/>
      <c r="BVF98"/>
      <c r="BVG98"/>
      <c r="BVH98"/>
      <c r="BVI98"/>
      <c r="BVJ98"/>
      <c r="BVK98"/>
      <c r="BVL98"/>
      <c r="BVM98"/>
      <c r="BVN98"/>
      <c r="BVO98"/>
      <c r="BVP98"/>
      <c r="BVQ98"/>
      <c r="BVR98"/>
      <c r="BVS98"/>
      <c r="BVT98"/>
      <c r="BVU98"/>
      <c r="BVV98"/>
      <c r="BVW98"/>
      <c r="BVX98"/>
      <c r="BVY98"/>
      <c r="BVZ98"/>
      <c r="BWA98"/>
      <c r="BWB98"/>
      <c r="BWC98"/>
      <c r="BWD98"/>
      <c r="BWE98"/>
      <c r="BWF98"/>
      <c r="BWG98"/>
      <c r="BWH98"/>
      <c r="BWI98"/>
      <c r="BWJ98"/>
      <c r="BWK98"/>
      <c r="BWL98"/>
      <c r="BWM98"/>
      <c r="BWN98"/>
      <c r="BWO98"/>
      <c r="BWP98"/>
      <c r="BWQ98"/>
      <c r="BWR98"/>
      <c r="BWS98"/>
      <c r="BWT98"/>
      <c r="BWU98"/>
      <c r="BWV98"/>
      <c r="BWW98"/>
      <c r="BWX98"/>
      <c r="BWY98"/>
      <c r="BWZ98"/>
      <c r="BXA98"/>
      <c r="BXB98"/>
      <c r="BXC98"/>
      <c r="BXD98"/>
      <c r="BXE98"/>
      <c r="BXF98"/>
      <c r="BXG98"/>
      <c r="BXH98"/>
      <c r="BXI98"/>
      <c r="BXJ98"/>
      <c r="BXK98"/>
      <c r="BXL98"/>
      <c r="BXM98"/>
      <c r="BXN98"/>
      <c r="BXO98"/>
      <c r="BXP98"/>
      <c r="BXQ98"/>
      <c r="BXR98"/>
      <c r="BXS98"/>
      <c r="BXT98"/>
      <c r="BXU98"/>
      <c r="BXV98"/>
      <c r="BXW98"/>
      <c r="BXX98"/>
      <c r="BXY98"/>
      <c r="BXZ98"/>
      <c r="BYA98"/>
      <c r="BYB98"/>
      <c r="BYC98"/>
      <c r="BYD98"/>
      <c r="BYE98"/>
      <c r="BYF98"/>
      <c r="BYG98"/>
      <c r="BYH98"/>
      <c r="BYI98"/>
      <c r="BYJ98"/>
      <c r="BYK98"/>
      <c r="BYL98"/>
      <c r="BYM98"/>
      <c r="BYN98"/>
      <c r="BYO98"/>
      <c r="BYP98"/>
      <c r="BYQ98"/>
      <c r="BYR98"/>
      <c r="BYS98"/>
      <c r="BYT98"/>
      <c r="BYU98"/>
      <c r="BYV98"/>
      <c r="BYW98"/>
      <c r="BYX98"/>
      <c r="BYY98"/>
      <c r="BYZ98"/>
      <c r="BZA98"/>
      <c r="BZB98"/>
      <c r="BZC98"/>
      <c r="BZD98"/>
      <c r="BZE98"/>
      <c r="BZF98"/>
      <c r="BZG98"/>
      <c r="BZH98"/>
      <c r="BZI98"/>
      <c r="BZJ98"/>
      <c r="BZK98"/>
      <c r="BZL98"/>
      <c r="BZM98"/>
      <c r="BZN98"/>
      <c r="BZO98"/>
      <c r="BZP98"/>
      <c r="BZQ98"/>
      <c r="BZR98"/>
      <c r="BZS98"/>
      <c r="BZT98"/>
      <c r="BZU98"/>
      <c r="BZV98"/>
      <c r="BZW98"/>
      <c r="BZX98"/>
      <c r="BZY98"/>
      <c r="BZZ98"/>
      <c r="CAA98"/>
      <c r="CAB98"/>
      <c r="CAC98"/>
      <c r="CAD98"/>
      <c r="CAE98"/>
      <c r="CAF98"/>
      <c r="CAG98"/>
      <c r="CAH98"/>
      <c r="CAI98"/>
      <c r="CAJ98"/>
      <c r="CAK98"/>
      <c r="CAL98"/>
      <c r="CAM98"/>
      <c r="CAN98"/>
      <c r="CAO98"/>
      <c r="CAP98"/>
      <c r="CAQ98"/>
      <c r="CAR98"/>
      <c r="CAS98"/>
      <c r="CAT98"/>
      <c r="CAU98"/>
      <c r="CAV98"/>
      <c r="CAW98"/>
      <c r="CAX98"/>
      <c r="CAY98"/>
      <c r="CAZ98"/>
      <c r="CBA98"/>
      <c r="CBB98"/>
      <c r="CBC98"/>
      <c r="CBD98"/>
      <c r="CBE98"/>
      <c r="CBF98"/>
      <c r="CBG98"/>
      <c r="CBH98"/>
      <c r="CBI98"/>
      <c r="CBJ98"/>
      <c r="CBK98"/>
      <c r="CBL98"/>
      <c r="CBM98"/>
      <c r="CBN98"/>
      <c r="CBO98"/>
      <c r="CBP98"/>
      <c r="CBQ98"/>
      <c r="CBR98"/>
      <c r="CBS98"/>
      <c r="CBT98"/>
      <c r="CBU98"/>
      <c r="CBV98"/>
      <c r="CBW98"/>
      <c r="CBX98"/>
      <c r="CBY98"/>
      <c r="CBZ98"/>
      <c r="CCA98"/>
      <c r="CCB98"/>
      <c r="CCC98"/>
      <c r="CCD98"/>
      <c r="CCE98"/>
      <c r="CCF98"/>
      <c r="CCG98"/>
      <c r="CCH98"/>
      <c r="CCI98"/>
      <c r="CCJ98"/>
      <c r="CCK98"/>
      <c r="CCL98"/>
      <c r="CCM98"/>
      <c r="CCN98"/>
      <c r="CCO98"/>
      <c r="CCP98"/>
      <c r="CCQ98"/>
      <c r="CCR98"/>
      <c r="CCS98"/>
      <c r="CCT98"/>
      <c r="CCU98"/>
      <c r="CCV98"/>
      <c r="CCW98"/>
      <c r="CCX98"/>
      <c r="CCY98"/>
      <c r="CCZ98"/>
      <c r="CDA98"/>
      <c r="CDB98"/>
      <c r="CDC98"/>
      <c r="CDD98"/>
      <c r="CDE98"/>
      <c r="CDF98"/>
      <c r="CDG98"/>
      <c r="CDH98"/>
      <c r="CDI98"/>
      <c r="CDJ98"/>
      <c r="CDK98"/>
      <c r="CDL98"/>
      <c r="CDM98"/>
      <c r="CDN98"/>
      <c r="CDO98"/>
      <c r="CDP98"/>
      <c r="CDQ98"/>
      <c r="CDR98"/>
      <c r="CDS98"/>
      <c r="CDT98"/>
      <c r="CDU98"/>
      <c r="CDV98"/>
      <c r="CDW98"/>
      <c r="CDX98"/>
      <c r="CDY98"/>
      <c r="CDZ98"/>
      <c r="CEA98"/>
      <c r="CEB98"/>
      <c r="CEC98"/>
      <c r="CED98"/>
      <c r="CEE98"/>
      <c r="CEF98"/>
      <c r="CEG98"/>
      <c r="CEH98"/>
      <c r="CEI98"/>
      <c r="CEJ98"/>
      <c r="CEK98"/>
      <c r="CEL98"/>
      <c r="CEM98"/>
      <c r="CEN98"/>
      <c r="CEO98"/>
      <c r="CEP98"/>
      <c r="CEQ98"/>
      <c r="CER98"/>
      <c r="CES98"/>
      <c r="CET98"/>
      <c r="CEU98"/>
      <c r="CEV98"/>
      <c r="CEW98"/>
      <c r="CEX98"/>
      <c r="CEY98"/>
      <c r="CEZ98"/>
      <c r="CFA98"/>
      <c r="CFB98"/>
      <c r="CFC98"/>
      <c r="CFD98"/>
      <c r="CFE98"/>
      <c r="CFF98"/>
      <c r="CFG98"/>
      <c r="CFH98"/>
      <c r="CFI98"/>
      <c r="CFJ98"/>
      <c r="CFK98"/>
      <c r="CFL98"/>
      <c r="CFM98"/>
      <c r="CFN98"/>
      <c r="CFO98"/>
      <c r="CFP98"/>
      <c r="CFQ98"/>
      <c r="CFR98"/>
      <c r="CFS98"/>
      <c r="CFT98"/>
      <c r="CFU98"/>
      <c r="CFV98"/>
      <c r="CFW98"/>
      <c r="CFX98"/>
      <c r="CFY98"/>
      <c r="CFZ98"/>
      <c r="CGA98"/>
      <c r="CGB98"/>
      <c r="CGC98"/>
      <c r="CGD98"/>
      <c r="CGE98"/>
      <c r="CGF98"/>
      <c r="CGG98"/>
      <c r="CGH98"/>
      <c r="CGI98"/>
      <c r="CGJ98"/>
      <c r="CGK98"/>
      <c r="CGL98"/>
      <c r="CGM98"/>
      <c r="CGN98"/>
      <c r="CGO98"/>
      <c r="CGP98"/>
      <c r="CGQ98"/>
      <c r="CGR98"/>
      <c r="CGS98"/>
      <c r="CGT98"/>
      <c r="CGU98"/>
      <c r="CGV98"/>
      <c r="CGW98"/>
      <c r="CGX98"/>
      <c r="CGY98"/>
      <c r="CGZ98"/>
      <c r="CHA98"/>
      <c r="CHB98"/>
      <c r="CHC98"/>
      <c r="CHD98"/>
      <c r="CHE98"/>
      <c r="CHF98"/>
      <c r="CHG98"/>
      <c r="CHH98"/>
      <c r="CHI98"/>
      <c r="CHJ98"/>
      <c r="CHK98"/>
      <c r="CHL98"/>
      <c r="CHM98"/>
      <c r="CHN98"/>
      <c r="CHO98"/>
      <c r="CHP98"/>
      <c r="CHQ98"/>
      <c r="CHR98"/>
      <c r="CHS98"/>
      <c r="CHT98"/>
      <c r="CHU98"/>
      <c r="CHV98"/>
      <c r="CHW98"/>
      <c r="CHX98"/>
      <c r="CHY98"/>
      <c r="CHZ98"/>
      <c r="CIA98"/>
      <c r="CIB98"/>
      <c r="CIC98"/>
      <c r="CID98"/>
      <c r="CIE98"/>
      <c r="CIF98"/>
      <c r="CIG98"/>
      <c r="CIH98"/>
      <c r="CII98"/>
      <c r="CIJ98"/>
      <c r="CIK98"/>
      <c r="CIL98"/>
      <c r="CIM98"/>
      <c r="CIN98"/>
      <c r="CIO98"/>
      <c r="CIP98"/>
      <c r="CIQ98"/>
      <c r="CIR98"/>
      <c r="CIS98"/>
      <c r="CIT98"/>
      <c r="CIU98"/>
      <c r="CIV98"/>
      <c r="CIW98"/>
      <c r="CIX98"/>
      <c r="CIY98"/>
      <c r="CIZ98"/>
      <c r="CJA98"/>
      <c r="CJB98"/>
      <c r="CJC98"/>
      <c r="CJD98"/>
      <c r="CJE98"/>
      <c r="CJF98"/>
      <c r="CJG98"/>
      <c r="CJH98"/>
      <c r="CJI98"/>
      <c r="CJJ98"/>
      <c r="CJK98"/>
      <c r="CJL98"/>
      <c r="CJM98"/>
      <c r="CJN98"/>
      <c r="CJO98"/>
      <c r="CJP98"/>
      <c r="CJQ98"/>
      <c r="CJR98"/>
      <c r="CJS98"/>
      <c r="CJT98"/>
      <c r="CJU98"/>
      <c r="CJV98"/>
      <c r="CJW98"/>
      <c r="CJX98"/>
      <c r="CJY98"/>
      <c r="CJZ98"/>
      <c r="CKA98"/>
      <c r="CKB98"/>
      <c r="CKC98"/>
      <c r="CKD98"/>
      <c r="CKE98"/>
      <c r="CKF98"/>
      <c r="CKG98"/>
      <c r="CKH98"/>
      <c r="CKI98"/>
      <c r="CKJ98"/>
      <c r="CKK98"/>
      <c r="CKL98"/>
      <c r="CKM98"/>
      <c r="CKN98"/>
      <c r="CKO98"/>
      <c r="CKP98"/>
      <c r="CKQ98"/>
      <c r="CKR98"/>
      <c r="CKS98"/>
      <c r="CKT98"/>
      <c r="CKU98"/>
      <c r="CKV98"/>
      <c r="CKW98"/>
      <c r="CKX98"/>
      <c r="CKY98"/>
      <c r="CKZ98"/>
      <c r="CLA98"/>
      <c r="CLB98"/>
      <c r="CLC98"/>
      <c r="CLD98"/>
      <c r="CLE98"/>
      <c r="CLF98"/>
      <c r="CLG98"/>
      <c r="CLH98"/>
      <c r="CLI98"/>
      <c r="CLJ98"/>
      <c r="CLK98"/>
      <c r="CLL98"/>
      <c r="CLM98"/>
      <c r="CLN98"/>
      <c r="CLO98"/>
      <c r="CLP98"/>
      <c r="CLQ98"/>
      <c r="CLR98"/>
      <c r="CLS98"/>
      <c r="CLT98"/>
      <c r="CLU98"/>
      <c r="CLV98"/>
      <c r="CLW98"/>
      <c r="CLX98"/>
      <c r="CLY98"/>
      <c r="CLZ98"/>
      <c r="CMA98"/>
      <c r="CMB98"/>
      <c r="CMC98"/>
      <c r="CMD98"/>
      <c r="CME98"/>
      <c r="CMF98"/>
      <c r="CMG98"/>
      <c r="CMH98"/>
      <c r="CMI98"/>
      <c r="CMJ98"/>
      <c r="CMK98"/>
      <c r="CML98"/>
      <c r="CMM98"/>
      <c r="CMN98"/>
      <c r="CMO98"/>
      <c r="CMP98"/>
      <c r="CMQ98"/>
      <c r="CMR98"/>
      <c r="CMS98"/>
      <c r="CMT98"/>
      <c r="CMU98"/>
      <c r="CMV98"/>
      <c r="CMW98"/>
      <c r="CMX98"/>
      <c r="CMY98"/>
      <c r="CMZ98"/>
      <c r="CNA98"/>
      <c r="CNB98"/>
      <c r="CNC98"/>
      <c r="CND98"/>
      <c r="CNE98"/>
      <c r="CNF98"/>
      <c r="CNG98"/>
      <c r="CNH98"/>
      <c r="CNI98"/>
      <c r="CNJ98"/>
      <c r="CNK98"/>
      <c r="CNL98"/>
      <c r="CNM98"/>
      <c r="CNN98"/>
      <c r="CNO98"/>
      <c r="CNP98"/>
      <c r="CNQ98"/>
      <c r="CNR98"/>
      <c r="CNS98"/>
      <c r="CNT98"/>
      <c r="CNU98"/>
      <c r="CNV98"/>
      <c r="CNW98"/>
      <c r="CNX98"/>
      <c r="CNY98"/>
      <c r="CNZ98"/>
      <c r="COA98"/>
      <c r="COB98"/>
      <c r="COC98"/>
      <c r="COD98"/>
      <c r="COE98"/>
      <c r="COF98"/>
      <c r="COG98"/>
      <c r="COH98"/>
      <c r="COI98"/>
      <c r="COJ98"/>
      <c r="COK98"/>
      <c r="COL98"/>
      <c r="COM98"/>
      <c r="CON98"/>
      <c r="COO98"/>
      <c r="COP98"/>
      <c r="COQ98"/>
      <c r="COR98"/>
      <c r="COS98"/>
      <c r="COT98"/>
      <c r="COU98"/>
      <c r="COV98"/>
      <c r="COW98"/>
      <c r="COX98"/>
      <c r="COY98"/>
      <c r="COZ98"/>
      <c r="CPA98"/>
      <c r="CPB98"/>
      <c r="CPC98"/>
      <c r="CPD98"/>
      <c r="CPE98"/>
      <c r="CPF98"/>
      <c r="CPG98"/>
      <c r="CPH98"/>
      <c r="CPI98"/>
      <c r="CPJ98"/>
      <c r="CPK98"/>
      <c r="CPL98"/>
      <c r="CPM98"/>
      <c r="CPN98"/>
      <c r="CPO98"/>
      <c r="CPP98"/>
      <c r="CPQ98"/>
      <c r="CPR98"/>
      <c r="CPS98"/>
      <c r="CPT98"/>
      <c r="CPU98"/>
      <c r="CPV98"/>
      <c r="CPW98"/>
      <c r="CPX98"/>
      <c r="CPY98"/>
      <c r="CPZ98"/>
      <c r="CQA98"/>
      <c r="CQB98"/>
      <c r="CQC98"/>
      <c r="CQD98"/>
      <c r="CQE98"/>
      <c r="CQF98"/>
      <c r="CQG98"/>
      <c r="CQH98"/>
      <c r="CQI98"/>
      <c r="CQJ98"/>
      <c r="CQK98"/>
      <c r="CQL98"/>
      <c r="CQM98"/>
      <c r="CQN98"/>
      <c r="CQO98"/>
      <c r="CQP98"/>
      <c r="CQQ98"/>
      <c r="CQR98"/>
      <c r="CQS98"/>
      <c r="CQT98"/>
      <c r="CQU98"/>
      <c r="CQV98"/>
      <c r="CQW98"/>
      <c r="CQX98"/>
      <c r="CQY98"/>
      <c r="CQZ98"/>
      <c r="CRA98"/>
      <c r="CRB98"/>
      <c r="CRC98"/>
      <c r="CRD98"/>
      <c r="CRE98"/>
      <c r="CRF98"/>
      <c r="CRG98"/>
      <c r="CRH98"/>
      <c r="CRI98"/>
      <c r="CRJ98"/>
      <c r="CRK98"/>
      <c r="CRL98"/>
      <c r="CRM98"/>
      <c r="CRN98"/>
      <c r="CRO98"/>
      <c r="CRP98"/>
      <c r="CRQ98"/>
      <c r="CRR98"/>
      <c r="CRS98"/>
      <c r="CRT98"/>
      <c r="CRU98"/>
      <c r="CRV98"/>
      <c r="CRW98"/>
      <c r="CRX98"/>
      <c r="CRY98"/>
      <c r="CRZ98"/>
      <c r="CSA98"/>
      <c r="CSB98"/>
      <c r="CSC98"/>
      <c r="CSD98"/>
      <c r="CSE98"/>
      <c r="CSF98"/>
      <c r="CSG98"/>
      <c r="CSH98"/>
      <c r="CSI98"/>
      <c r="CSJ98"/>
      <c r="CSK98"/>
      <c r="CSL98"/>
      <c r="CSM98"/>
      <c r="CSN98"/>
      <c r="CSO98"/>
      <c r="CSP98"/>
      <c r="CSQ98"/>
      <c r="CSR98"/>
      <c r="CSS98"/>
      <c r="CST98"/>
      <c r="CSU98"/>
      <c r="CSV98"/>
      <c r="CSW98"/>
      <c r="CSX98"/>
      <c r="CSY98"/>
      <c r="CSZ98"/>
      <c r="CTA98"/>
      <c r="CTB98"/>
      <c r="CTC98"/>
      <c r="CTD98"/>
      <c r="CTE98"/>
      <c r="CTF98"/>
      <c r="CTG98"/>
      <c r="CTH98"/>
      <c r="CTI98"/>
      <c r="CTJ98"/>
      <c r="CTK98"/>
      <c r="CTL98"/>
      <c r="CTM98"/>
      <c r="CTN98"/>
      <c r="CTO98"/>
      <c r="CTP98"/>
      <c r="CTQ98"/>
      <c r="CTR98"/>
      <c r="CTS98"/>
      <c r="CTT98"/>
      <c r="CTU98"/>
      <c r="CTV98"/>
      <c r="CTW98"/>
      <c r="CTX98"/>
      <c r="CTY98"/>
      <c r="CTZ98"/>
      <c r="CUA98"/>
      <c r="CUB98"/>
      <c r="CUC98"/>
      <c r="CUD98"/>
      <c r="CUE98"/>
      <c r="CUF98"/>
      <c r="CUG98"/>
      <c r="CUH98"/>
      <c r="CUI98"/>
      <c r="CUJ98"/>
      <c r="CUK98"/>
      <c r="CUL98"/>
      <c r="CUM98"/>
      <c r="CUN98"/>
      <c r="CUO98"/>
      <c r="CUP98"/>
      <c r="CUQ98"/>
      <c r="CUR98"/>
      <c r="CUS98"/>
      <c r="CUT98"/>
      <c r="CUU98"/>
      <c r="CUV98"/>
      <c r="CUW98"/>
      <c r="CUX98"/>
      <c r="CUY98"/>
      <c r="CUZ98"/>
      <c r="CVA98"/>
      <c r="CVB98"/>
      <c r="CVC98"/>
      <c r="CVD98"/>
      <c r="CVE98"/>
      <c r="CVF98"/>
      <c r="CVG98"/>
      <c r="CVH98"/>
      <c r="CVI98"/>
      <c r="CVJ98"/>
      <c r="CVK98"/>
      <c r="CVL98"/>
      <c r="CVM98"/>
      <c r="CVN98"/>
      <c r="CVO98"/>
      <c r="CVP98"/>
      <c r="CVQ98"/>
      <c r="CVR98"/>
      <c r="CVS98"/>
      <c r="CVT98"/>
      <c r="CVU98"/>
      <c r="CVV98"/>
      <c r="CVW98"/>
      <c r="CVX98"/>
      <c r="CVY98"/>
      <c r="CVZ98"/>
      <c r="CWA98"/>
      <c r="CWB98"/>
      <c r="CWC98"/>
      <c r="CWD98"/>
      <c r="CWE98"/>
      <c r="CWF98"/>
      <c r="CWG98"/>
      <c r="CWH98"/>
      <c r="CWI98"/>
      <c r="CWJ98"/>
      <c r="CWK98"/>
      <c r="CWL98"/>
      <c r="CWM98"/>
      <c r="CWN98"/>
      <c r="CWO98"/>
      <c r="CWP98"/>
      <c r="CWQ98"/>
      <c r="CWR98"/>
      <c r="CWS98"/>
      <c r="CWT98"/>
      <c r="CWU98"/>
      <c r="CWV98"/>
      <c r="CWW98"/>
      <c r="CWX98"/>
      <c r="CWY98"/>
      <c r="CWZ98"/>
      <c r="CXA98"/>
      <c r="CXB98"/>
      <c r="CXC98"/>
      <c r="CXD98"/>
      <c r="CXE98"/>
      <c r="CXF98"/>
      <c r="CXG98"/>
      <c r="CXH98"/>
      <c r="CXI98"/>
      <c r="CXJ98"/>
      <c r="CXK98"/>
      <c r="CXL98"/>
      <c r="CXM98"/>
      <c r="CXN98"/>
      <c r="CXO98"/>
      <c r="CXP98"/>
      <c r="CXQ98"/>
      <c r="CXR98"/>
      <c r="CXS98"/>
      <c r="CXT98"/>
      <c r="CXU98"/>
      <c r="CXV98"/>
      <c r="CXW98"/>
      <c r="CXX98"/>
      <c r="CXY98"/>
      <c r="CXZ98"/>
      <c r="CYA98"/>
      <c r="CYB98"/>
      <c r="CYC98"/>
      <c r="CYD98"/>
      <c r="CYE98"/>
      <c r="CYF98"/>
      <c r="CYG98"/>
      <c r="CYH98"/>
      <c r="CYI98"/>
      <c r="CYJ98"/>
      <c r="CYK98"/>
      <c r="CYL98"/>
      <c r="CYM98"/>
      <c r="CYN98"/>
      <c r="CYO98"/>
      <c r="CYP98"/>
      <c r="CYQ98"/>
      <c r="CYR98"/>
      <c r="CYS98"/>
      <c r="CYT98"/>
      <c r="CYU98"/>
      <c r="CYV98"/>
      <c r="CYW98"/>
      <c r="CYX98"/>
      <c r="CYY98"/>
      <c r="CYZ98"/>
      <c r="CZA98"/>
      <c r="CZB98"/>
      <c r="CZC98"/>
      <c r="CZD98"/>
      <c r="CZE98"/>
      <c r="CZF98"/>
      <c r="CZG98"/>
      <c r="CZH98"/>
      <c r="CZI98"/>
      <c r="CZJ98"/>
      <c r="CZK98"/>
      <c r="CZL98"/>
      <c r="CZM98"/>
      <c r="CZN98"/>
      <c r="CZO98"/>
      <c r="CZP98"/>
      <c r="CZQ98"/>
      <c r="CZR98"/>
      <c r="CZS98"/>
      <c r="CZT98"/>
      <c r="CZU98"/>
      <c r="CZV98"/>
      <c r="CZW98"/>
      <c r="CZX98"/>
      <c r="CZY98"/>
      <c r="CZZ98"/>
      <c r="DAA98"/>
      <c r="DAB98"/>
      <c r="DAC98"/>
      <c r="DAD98"/>
      <c r="DAE98"/>
      <c r="DAF98"/>
      <c r="DAG98"/>
      <c r="DAH98"/>
      <c r="DAI98"/>
      <c r="DAJ98"/>
      <c r="DAK98"/>
      <c r="DAL98"/>
      <c r="DAM98"/>
      <c r="DAN98"/>
      <c r="DAO98"/>
      <c r="DAP98"/>
      <c r="DAQ98"/>
      <c r="DAR98"/>
      <c r="DAS98"/>
      <c r="DAT98"/>
      <c r="DAU98"/>
      <c r="DAV98"/>
      <c r="DAW98"/>
      <c r="DAX98"/>
      <c r="DAY98"/>
      <c r="DAZ98"/>
      <c r="DBA98"/>
      <c r="DBB98"/>
      <c r="DBC98"/>
      <c r="DBD98"/>
      <c r="DBE98"/>
      <c r="DBF98"/>
      <c r="DBG98"/>
      <c r="DBH98"/>
      <c r="DBI98"/>
      <c r="DBJ98"/>
      <c r="DBK98"/>
      <c r="DBL98"/>
      <c r="DBM98"/>
      <c r="DBN98"/>
      <c r="DBO98"/>
      <c r="DBP98"/>
      <c r="DBQ98"/>
      <c r="DBR98"/>
      <c r="DBS98"/>
      <c r="DBT98"/>
      <c r="DBU98"/>
      <c r="DBV98"/>
      <c r="DBW98"/>
      <c r="DBX98"/>
      <c r="DBY98"/>
      <c r="DBZ98"/>
      <c r="DCA98"/>
      <c r="DCB98"/>
      <c r="DCC98"/>
      <c r="DCD98"/>
      <c r="DCE98"/>
      <c r="DCF98"/>
      <c r="DCG98"/>
      <c r="DCH98"/>
      <c r="DCI98"/>
      <c r="DCJ98"/>
      <c r="DCK98"/>
      <c r="DCL98"/>
      <c r="DCM98"/>
      <c r="DCN98"/>
      <c r="DCO98"/>
      <c r="DCP98"/>
      <c r="DCQ98"/>
      <c r="DCR98"/>
      <c r="DCS98"/>
      <c r="DCT98"/>
      <c r="DCU98"/>
      <c r="DCV98"/>
      <c r="DCW98"/>
      <c r="DCX98"/>
      <c r="DCY98"/>
      <c r="DCZ98"/>
      <c r="DDA98"/>
      <c r="DDB98"/>
      <c r="DDC98"/>
      <c r="DDD98"/>
      <c r="DDE98"/>
      <c r="DDF98"/>
      <c r="DDG98"/>
      <c r="DDH98"/>
      <c r="DDI98"/>
      <c r="DDJ98"/>
      <c r="DDK98"/>
      <c r="DDL98"/>
      <c r="DDM98"/>
      <c r="DDN98"/>
      <c r="DDO98"/>
      <c r="DDP98"/>
      <c r="DDQ98"/>
      <c r="DDR98"/>
      <c r="DDS98"/>
      <c r="DDT98"/>
      <c r="DDU98"/>
      <c r="DDV98"/>
      <c r="DDW98"/>
      <c r="DDX98"/>
      <c r="DDY98"/>
      <c r="DDZ98"/>
      <c r="DEA98"/>
      <c r="DEB98"/>
      <c r="DEC98"/>
      <c r="DED98"/>
      <c r="DEE98"/>
      <c r="DEF98"/>
      <c r="DEG98"/>
      <c r="DEH98"/>
      <c r="DEI98"/>
      <c r="DEJ98"/>
      <c r="DEK98"/>
      <c r="DEL98"/>
      <c r="DEM98"/>
      <c r="DEN98"/>
      <c r="DEO98"/>
      <c r="DEP98"/>
      <c r="DEQ98"/>
      <c r="DER98"/>
      <c r="DES98"/>
      <c r="DET98"/>
      <c r="DEU98"/>
      <c r="DEV98"/>
      <c r="DEW98"/>
      <c r="DEX98"/>
      <c r="DEY98"/>
      <c r="DEZ98"/>
      <c r="DFA98"/>
      <c r="DFB98"/>
      <c r="DFC98"/>
      <c r="DFD98"/>
      <c r="DFE98"/>
      <c r="DFF98"/>
      <c r="DFG98"/>
      <c r="DFH98"/>
      <c r="DFI98"/>
      <c r="DFJ98"/>
      <c r="DFK98"/>
      <c r="DFL98"/>
      <c r="DFM98"/>
      <c r="DFN98"/>
      <c r="DFO98"/>
      <c r="DFP98"/>
      <c r="DFQ98"/>
      <c r="DFR98"/>
      <c r="DFS98"/>
      <c r="DFT98"/>
      <c r="DFU98"/>
      <c r="DFV98"/>
      <c r="DFW98"/>
      <c r="DFX98"/>
      <c r="DFY98"/>
      <c r="DFZ98"/>
      <c r="DGA98"/>
      <c r="DGB98"/>
      <c r="DGC98"/>
      <c r="DGD98"/>
      <c r="DGE98"/>
      <c r="DGF98"/>
      <c r="DGG98"/>
      <c r="DGH98"/>
      <c r="DGI98"/>
      <c r="DGJ98"/>
      <c r="DGK98"/>
      <c r="DGL98"/>
      <c r="DGM98"/>
      <c r="DGN98"/>
      <c r="DGO98"/>
      <c r="DGP98"/>
      <c r="DGQ98"/>
      <c r="DGR98"/>
      <c r="DGS98"/>
      <c r="DGT98"/>
      <c r="DGU98"/>
      <c r="DGV98"/>
      <c r="DGW98"/>
      <c r="DGX98"/>
      <c r="DGY98"/>
      <c r="DGZ98"/>
      <c r="DHA98"/>
      <c r="DHB98"/>
      <c r="DHC98"/>
      <c r="DHD98"/>
      <c r="DHE98"/>
      <c r="DHF98"/>
      <c r="DHG98"/>
      <c r="DHH98"/>
      <c r="DHI98"/>
      <c r="DHJ98"/>
      <c r="DHK98"/>
      <c r="DHL98"/>
      <c r="DHM98"/>
      <c r="DHN98"/>
      <c r="DHO98"/>
      <c r="DHP98"/>
      <c r="DHQ98"/>
      <c r="DHR98"/>
      <c r="DHS98"/>
      <c r="DHT98"/>
      <c r="DHU98"/>
      <c r="DHV98"/>
      <c r="DHW98"/>
      <c r="DHX98"/>
      <c r="DHY98"/>
      <c r="DHZ98"/>
      <c r="DIA98"/>
      <c r="DIB98"/>
      <c r="DIC98"/>
      <c r="DID98"/>
      <c r="DIE98"/>
      <c r="DIF98"/>
      <c r="DIG98"/>
      <c r="DIH98"/>
      <c r="DII98"/>
      <c r="DIJ98"/>
      <c r="DIK98"/>
      <c r="DIL98"/>
      <c r="DIM98"/>
      <c r="DIN98"/>
      <c r="DIO98"/>
      <c r="DIP98"/>
      <c r="DIQ98"/>
      <c r="DIR98"/>
      <c r="DIS98"/>
      <c r="DIT98"/>
      <c r="DIU98"/>
      <c r="DIV98"/>
      <c r="DIW98"/>
      <c r="DIX98"/>
      <c r="DIY98"/>
      <c r="DIZ98"/>
      <c r="DJA98"/>
      <c r="DJB98"/>
      <c r="DJC98"/>
      <c r="DJD98"/>
      <c r="DJE98"/>
      <c r="DJF98"/>
      <c r="DJG98"/>
      <c r="DJH98"/>
      <c r="DJI98"/>
      <c r="DJJ98"/>
      <c r="DJK98"/>
      <c r="DJL98"/>
      <c r="DJM98"/>
      <c r="DJN98"/>
      <c r="DJO98"/>
      <c r="DJP98"/>
      <c r="DJQ98"/>
      <c r="DJR98"/>
      <c r="DJS98"/>
      <c r="DJT98"/>
      <c r="DJU98"/>
      <c r="DJV98"/>
      <c r="DJW98"/>
      <c r="DJX98"/>
      <c r="DJY98"/>
      <c r="DJZ98"/>
      <c r="DKA98"/>
      <c r="DKB98"/>
      <c r="DKC98"/>
      <c r="DKD98"/>
      <c r="DKE98"/>
      <c r="DKF98"/>
      <c r="DKG98"/>
      <c r="DKH98"/>
      <c r="DKI98"/>
      <c r="DKJ98"/>
      <c r="DKK98"/>
      <c r="DKL98"/>
      <c r="DKM98"/>
      <c r="DKN98"/>
      <c r="DKO98"/>
      <c r="DKP98"/>
      <c r="DKQ98"/>
      <c r="DKR98"/>
      <c r="DKS98"/>
      <c r="DKT98"/>
      <c r="DKU98"/>
      <c r="DKV98"/>
      <c r="DKW98"/>
      <c r="DKX98"/>
      <c r="DKY98"/>
      <c r="DKZ98"/>
      <c r="DLA98"/>
      <c r="DLB98"/>
      <c r="DLC98"/>
      <c r="DLD98"/>
      <c r="DLE98"/>
      <c r="DLF98"/>
      <c r="DLG98"/>
      <c r="DLH98"/>
      <c r="DLI98"/>
      <c r="DLJ98"/>
      <c r="DLK98"/>
      <c r="DLL98"/>
      <c r="DLM98"/>
      <c r="DLN98"/>
      <c r="DLO98"/>
      <c r="DLP98"/>
      <c r="DLQ98"/>
      <c r="DLR98"/>
      <c r="DLS98"/>
      <c r="DLT98"/>
      <c r="DLU98"/>
      <c r="DLV98"/>
      <c r="DLW98"/>
      <c r="DLX98"/>
      <c r="DLY98"/>
      <c r="DLZ98"/>
      <c r="DMA98"/>
      <c r="DMB98"/>
      <c r="DMC98"/>
      <c r="DMD98"/>
      <c r="DME98"/>
      <c r="DMF98"/>
      <c r="DMG98"/>
      <c r="DMH98"/>
      <c r="DMI98"/>
      <c r="DMJ98"/>
      <c r="DMK98"/>
      <c r="DML98"/>
      <c r="DMM98"/>
      <c r="DMN98"/>
      <c r="DMO98"/>
      <c r="DMP98"/>
      <c r="DMQ98"/>
      <c r="DMR98"/>
      <c r="DMS98"/>
      <c r="DMT98"/>
      <c r="DMU98"/>
      <c r="DMV98"/>
      <c r="DMW98"/>
      <c r="DMX98"/>
      <c r="DMY98"/>
      <c r="DMZ98"/>
      <c r="DNA98"/>
      <c r="DNB98"/>
      <c r="DNC98"/>
      <c r="DND98"/>
      <c r="DNE98"/>
      <c r="DNF98"/>
      <c r="DNG98"/>
      <c r="DNH98"/>
      <c r="DNI98"/>
      <c r="DNJ98"/>
      <c r="DNK98"/>
      <c r="DNL98"/>
      <c r="DNM98"/>
      <c r="DNN98"/>
      <c r="DNO98"/>
      <c r="DNP98"/>
      <c r="DNQ98"/>
      <c r="DNR98"/>
      <c r="DNS98"/>
      <c r="DNT98"/>
      <c r="DNU98"/>
      <c r="DNV98"/>
      <c r="DNW98"/>
      <c r="DNX98"/>
      <c r="DNY98"/>
      <c r="DNZ98"/>
      <c r="DOA98"/>
      <c r="DOB98"/>
      <c r="DOC98"/>
      <c r="DOD98"/>
      <c r="DOE98"/>
      <c r="DOF98"/>
      <c r="DOG98"/>
      <c r="DOH98"/>
      <c r="DOI98"/>
      <c r="DOJ98"/>
      <c r="DOK98"/>
      <c r="DOL98"/>
      <c r="DOM98"/>
      <c r="DON98"/>
      <c r="DOO98"/>
      <c r="DOP98"/>
      <c r="DOQ98"/>
      <c r="DOR98"/>
      <c r="DOS98"/>
      <c r="DOT98"/>
      <c r="DOU98"/>
      <c r="DOV98"/>
      <c r="DOW98"/>
      <c r="DOX98"/>
      <c r="DOY98"/>
      <c r="DOZ98"/>
      <c r="DPA98"/>
      <c r="DPB98"/>
      <c r="DPC98"/>
      <c r="DPD98"/>
      <c r="DPE98"/>
      <c r="DPF98"/>
      <c r="DPG98"/>
      <c r="DPH98"/>
      <c r="DPI98"/>
      <c r="DPJ98"/>
      <c r="DPK98"/>
      <c r="DPL98"/>
      <c r="DPM98"/>
      <c r="DPN98"/>
      <c r="DPO98"/>
      <c r="DPP98"/>
      <c r="DPQ98"/>
      <c r="DPR98"/>
      <c r="DPS98"/>
      <c r="DPT98"/>
      <c r="DPU98"/>
      <c r="DPV98"/>
      <c r="DPW98"/>
      <c r="DPX98"/>
      <c r="DPY98"/>
      <c r="DPZ98"/>
      <c r="DQA98"/>
      <c r="DQB98"/>
      <c r="DQC98"/>
      <c r="DQD98"/>
      <c r="DQE98"/>
      <c r="DQF98"/>
      <c r="DQG98"/>
      <c r="DQH98"/>
      <c r="DQI98"/>
      <c r="DQJ98"/>
      <c r="DQK98"/>
      <c r="DQL98"/>
      <c r="DQM98"/>
      <c r="DQN98"/>
      <c r="DQO98"/>
      <c r="DQP98"/>
      <c r="DQQ98"/>
      <c r="DQR98"/>
      <c r="DQS98"/>
      <c r="DQT98"/>
      <c r="DQU98"/>
      <c r="DQV98"/>
      <c r="DQW98"/>
      <c r="DQX98"/>
      <c r="DQY98"/>
      <c r="DQZ98"/>
      <c r="DRA98"/>
      <c r="DRB98"/>
      <c r="DRC98"/>
      <c r="DRD98"/>
      <c r="DRE98"/>
      <c r="DRF98"/>
      <c r="DRG98"/>
      <c r="DRH98"/>
      <c r="DRI98"/>
      <c r="DRJ98"/>
      <c r="DRK98"/>
      <c r="DRL98"/>
      <c r="DRM98"/>
      <c r="DRN98"/>
      <c r="DRO98"/>
      <c r="DRP98"/>
      <c r="DRQ98"/>
      <c r="DRR98"/>
      <c r="DRS98"/>
      <c r="DRT98"/>
      <c r="DRU98"/>
      <c r="DRV98"/>
      <c r="DRW98"/>
      <c r="DRX98"/>
      <c r="DRY98"/>
      <c r="DRZ98"/>
      <c r="DSA98"/>
      <c r="DSB98"/>
      <c r="DSC98"/>
      <c r="DSD98"/>
      <c r="DSE98"/>
      <c r="DSF98"/>
      <c r="DSG98"/>
      <c r="DSH98"/>
      <c r="DSI98"/>
      <c r="DSJ98"/>
      <c r="DSK98"/>
      <c r="DSL98"/>
      <c r="DSM98"/>
      <c r="DSN98"/>
      <c r="DSO98"/>
      <c r="DSP98"/>
      <c r="DSQ98"/>
      <c r="DSR98"/>
      <c r="DSS98"/>
      <c r="DST98"/>
      <c r="DSU98"/>
      <c r="DSV98"/>
      <c r="DSW98"/>
      <c r="DSX98"/>
      <c r="DSY98"/>
      <c r="DSZ98"/>
      <c r="DTA98"/>
      <c r="DTB98"/>
      <c r="DTC98"/>
      <c r="DTD98"/>
      <c r="DTE98"/>
      <c r="DTF98"/>
      <c r="DTG98"/>
      <c r="DTH98"/>
      <c r="DTI98"/>
      <c r="DTJ98"/>
      <c r="DTK98"/>
      <c r="DTL98"/>
      <c r="DTM98"/>
      <c r="DTN98"/>
      <c r="DTO98"/>
      <c r="DTP98"/>
      <c r="DTQ98"/>
      <c r="DTR98"/>
      <c r="DTS98"/>
      <c r="DTT98"/>
      <c r="DTU98"/>
      <c r="DTV98"/>
      <c r="DTW98"/>
      <c r="DTX98"/>
      <c r="DTY98"/>
      <c r="DTZ98"/>
      <c r="DUA98"/>
      <c r="DUB98"/>
      <c r="DUC98"/>
      <c r="DUD98"/>
      <c r="DUE98"/>
      <c r="DUF98"/>
      <c r="DUG98"/>
      <c r="DUH98"/>
      <c r="DUI98"/>
      <c r="DUJ98"/>
      <c r="DUK98"/>
      <c r="DUL98"/>
      <c r="DUM98"/>
      <c r="DUN98"/>
      <c r="DUO98"/>
      <c r="DUP98"/>
      <c r="DUQ98"/>
      <c r="DUR98"/>
      <c r="DUS98"/>
      <c r="DUT98"/>
      <c r="DUU98"/>
      <c r="DUV98"/>
      <c r="DUW98"/>
      <c r="DUX98"/>
      <c r="DUY98"/>
      <c r="DUZ98"/>
      <c r="DVA98"/>
      <c r="DVB98"/>
      <c r="DVC98"/>
      <c r="DVD98"/>
      <c r="DVE98"/>
      <c r="DVF98"/>
      <c r="DVG98"/>
      <c r="DVH98"/>
      <c r="DVI98"/>
      <c r="DVJ98"/>
      <c r="DVK98"/>
      <c r="DVL98"/>
      <c r="DVM98"/>
      <c r="DVN98"/>
      <c r="DVO98"/>
      <c r="DVP98"/>
      <c r="DVQ98"/>
      <c r="DVR98"/>
      <c r="DVS98"/>
      <c r="DVT98"/>
      <c r="DVU98"/>
      <c r="DVV98"/>
      <c r="DVW98"/>
      <c r="DVX98"/>
      <c r="DVY98"/>
      <c r="DVZ98"/>
      <c r="DWA98"/>
      <c r="DWB98"/>
      <c r="DWC98"/>
      <c r="DWD98"/>
      <c r="DWE98"/>
      <c r="DWF98"/>
      <c r="DWG98"/>
      <c r="DWH98"/>
      <c r="DWI98"/>
      <c r="DWJ98"/>
      <c r="DWK98"/>
      <c r="DWL98"/>
      <c r="DWM98"/>
      <c r="DWN98"/>
      <c r="DWO98"/>
      <c r="DWP98"/>
      <c r="DWQ98"/>
      <c r="DWR98"/>
      <c r="DWS98"/>
      <c r="DWT98"/>
      <c r="DWU98"/>
      <c r="DWV98"/>
      <c r="DWW98"/>
      <c r="DWX98"/>
      <c r="DWY98"/>
      <c r="DWZ98"/>
      <c r="DXA98"/>
      <c r="DXB98"/>
      <c r="DXC98"/>
      <c r="DXD98"/>
      <c r="DXE98"/>
      <c r="DXF98"/>
      <c r="DXG98"/>
      <c r="DXH98"/>
      <c r="DXI98"/>
      <c r="DXJ98"/>
      <c r="DXK98"/>
      <c r="DXL98"/>
      <c r="DXM98"/>
      <c r="DXN98"/>
      <c r="DXO98"/>
      <c r="DXP98"/>
      <c r="DXQ98"/>
      <c r="DXR98"/>
      <c r="DXS98"/>
      <c r="DXT98"/>
      <c r="DXU98"/>
      <c r="DXV98"/>
      <c r="DXW98"/>
      <c r="DXX98"/>
      <c r="DXY98"/>
      <c r="DXZ98"/>
      <c r="DYA98"/>
      <c r="DYB98"/>
      <c r="DYC98"/>
      <c r="DYD98"/>
      <c r="DYE98"/>
      <c r="DYF98"/>
      <c r="DYG98"/>
      <c r="DYH98"/>
      <c r="DYI98"/>
      <c r="DYJ98"/>
      <c r="DYK98"/>
      <c r="DYL98"/>
      <c r="DYM98"/>
      <c r="DYN98"/>
      <c r="DYO98"/>
      <c r="DYP98"/>
      <c r="DYQ98"/>
      <c r="DYR98"/>
      <c r="DYS98"/>
      <c r="DYT98"/>
      <c r="DYU98"/>
      <c r="DYV98"/>
      <c r="DYW98"/>
      <c r="DYX98"/>
      <c r="DYY98"/>
      <c r="DYZ98"/>
      <c r="DZA98"/>
      <c r="DZB98"/>
      <c r="DZC98"/>
      <c r="DZD98"/>
      <c r="DZE98"/>
      <c r="DZF98"/>
      <c r="DZG98"/>
      <c r="DZH98"/>
      <c r="DZI98"/>
      <c r="DZJ98"/>
      <c r="DZK98"/>
      <c r="DZL98"/>
      <c r="DZM98"/>
      <c r="DZN98"/>
      <c r="DZO98"/>
      <c r="DZP98"/>
      <c r="DZQ98"/>
      <c r="DZR98"/>
      <c r="DZS98"/>
      <c r="DZT98"/>
      <c r="DZU98"/>
      <c r="DZV98"/>
      <c r="DZW98"/>
      <c r="DZX98"/>
      <c r="DZY98"/>
      <c r="DZZ98"/>
      <c r="EAA98"/>
      <c r="EAB98"/>
      <c r="EAC98"/>
      <c r="EAD98"/>
      <c r="EAE98"/>
      <c r="EAF98"/>
      <c r="EAG98"/>
      <c r="EAH98"/>
      <c r="EAI98"/>
      <c r="EAJ98"/>
      <c r="EAK98"/>
      <c r="EAL98"/>
      <c r="EAM98"/>
      <c r="EAN98"/>
      <c r="EAO98"/>
      <c r="EAP98"/>
      <c r="EAQ98"/>
      <c r="EAR98"/>
      <c r="EAS98"/>
      <c r="EAT98"/>
      <c r="EAU98"/>
      <c r="EAV98"/>
      <c r="EAW98"/>
      <c r="EAX98"/>
      <c r="EAY98"/>
      <c r="EAZ98"/>
      <c r="EBA98"/>
      <c r="EBB98"/>
      <c r="EBC98"/>
      <c r="EBD98"/>
      <c r="EBE98"/>
      <c r="EBF98"/>
      <c r="EBG98"/>
      <c r="EBH98"/>
      <c r="EBI98"/>
      <c r="EBJ98"/>
      <c r="EBK98"/>
      <c r="EBL98"/>
      <c r="EBM98"/>
      <c r="EBN98"/>
      <c r="EBO98"/>
      <c r="EBP98"/>
      <c r="EBQ98"/>
      <c r="EBR98"/>
      <c r="EBS98"/>
      <c r="EBT98"/>
      <c r="EBU98"/>
      <c r="EBV98"/>
      <c r="EBW98"/>
      <c r="EBX98"/>
      <c r="EBY98"/>
      <c r="EBZ98"/>
      <c r="ECA98"/>
      <c r="ECB98"/>
      <c r="ECC98"/>
      <c r="ECD98"/>
      <c r="ECE98"/>
      <c r="ECF98"/>
      <c r="ECG98"/>
      <c r="ECH98"/>
      <c r="ECI98"/>
      <c r="ECJ98"/>
      <c r="ECK98"/>
      <c r="ECL98"/>
      <c r="ECM98"/>
      <c r="ECN98"/>
      <c r="ECO98"/>
      <c r="ECP98"/>
      <c r="ECQ98"/>
      <c r="ECR98"/>
      <c r="ECS98"/>
      <c r="ECT98"/>
      <c r="ECU98"/>
      <c r="ECV98"/>
      <c r="ECW98"/>
      <c r="ECX98"/>
      <c r="ECY98"/>
      <c r="ECZ98"/>
      <c r="EDA98"/>
      <c r="EDB98"/>
      <c r="EDC98"/>
      <c r="EDD98"/>
      <c r="EDE98"/>
      <c r="EDF98"/>
      <c r="EDG98"/>
      <c r="EDH98"/>
      <c r="EDI98"/>
      <c r="EDJ98"/>
      <c r="EDK98"/>
      <c r="EDL98"/>
      <c r="EDM98"/>
      <c r="EDN98"/>
      <c r="EDO98"/>
      <c r="EDP98"/>
      <c r="EDQ98"/>
      <c r="EDR98"/>
      <c r="EDS98"/>
      <c r="EDT98"/>
      <c r="EDU98"/>
      <c r="EDV98"/>
      <c r="EDW98"/>
      <c r="EDX98"/>
      <c r="EDY98"/>
      <c r="EDZ98"/>
      <c r="EEA98"/>
      <c r="EEB98"/>
      <c r="EEC98"/>
      <c r="EED98"/>
      <c r="EEE98"/>
      <c r="EEF98"/>
      <c r="EEG98"/>
      <c r="EEH98"/>
      <c r="EEI98"/>
      <c r="EEJ98"/>
      <c r="EEK98"/>
      <c r="EEL98"/>
      <c r="EEM98"/>
      <c r="EEN98"/>
      <c r="EEO98"/>
      <c r="EEP98"/>
      <c r="EEQ98"/>
      <c r="EER98"/>
      <c r="EES98"/>
      <c r="EET98"/>
      <c r="EEU98"/>
      <c r="EEV98"/>
      <c r="EEW98"/>
      <c r="EEX98"/>
      <c r="EEY98"/>
      <c r="EEZ98"/>
      <c r="EFA98"/>
      <c r="EFB98"/>
      <c r="EFC98"/>
      <c r="EFD98"/>
      <c r="EFE98"/>
      <c r="EFF98"/>
      <c r="EFG98"/>
      <c r="EFH98"/>
      <c r="EFI98"/>
      <c r="EFJ98"/>
      <c r="EFK98"/>
      <c r="EFL98"/>
      <c r="EFM98"/>
      <c r="EFN98"/>
      <c r="EFO98"/>
      <c r="EFP98"/>
      <c r="EFQ98"/>
      <c r="EFR98"/>
      <c r="EFS98"/>
      <c r="EFT98"/>
      <c r="EFU98"/>
      <c r="EFV98"/>
      <c r="EFW98"/>
      <c r="EFX98"/>
      <c r="EFY98"/>
      <c r="EFZ98"/>
      <c r="EGA98"/>
      <c r="EGB98"/>
      <c r="EGC98"/>
      <c r="EGD98"/>
      <c r="EGE98"/>
      <c r="EGF98"/>
      <c r="EGG98"/>
      <c r="EGH98"/>
      <c r="EGI98"/>
      <c r="EGJ98"/>
      <c r="EGK98"/>
      <c r="EGL98"/>
      <c r="EGM98"/>
      <c r="EGN98"/>
      <c r="EGO98"/>
      <c r="EGP98"/>
      <c r="EGQ98"/>
      <c r="EGR98"/>
      <c r="EGS98"/>
      <c r="EGT98"/>
      <c r="EGU98"/>
      <c r="EGV98"/>
      <c r="EGW98"/>
      <c r="EGX98"/>
      <c r="EGY98"/>
      <c r="EGZ98"/>
      <c r="EHA98"/>
      <c r="EHB98"/>
      <c r="EHC98"/>
      <c r="EHD98"/>
      <c r="EHE98"/>
      <c r="EHF98"/>
      <c r="EHG98"/>
      <c r="EHH98"/>
      <c r="EHI98"/>
      <c r="EHJ98"/>
      <c r="EHK98"/>
      <c r="EHL98"/>
      <c r="EHM98"/>
      <c r="EHN98"/>
      <c r="EHO98"/>
      <c r="EHP98"/>
      <c r="EHQ98"/>
      <c r="EHR98"/>
      <c r="EHS98"/>
      <c r="EHT98"/>
      <c r="EHU98"/>
      <c r="EHV98"/>
      <c r="EHW98"/>
      <c r="EHX98"/>
      <c r="EHY98"/>
      <c r="EHZ98"/>
      <c r="EIA98"/>
      <c r="EIB98"/>
      <c r="EIC98"/>
      <c r="EID98"/>
      <c r="EIE98"/>
      <c r="EIF98"/>
      <c r="EIG98"/>
      <c r="EIH98"/>
      <c r="EII98"/>
      <c r="EIJ98"/>
      <c r="EIK98"/>
      <c r="EIL98"/>
      <c r="EIM98"/>
      <c r="EIN98"/>
      <c r="EIO98"/>
      <c r="EIP98"/>
      <c r="EIQ98"/>
      <c r="EIR98"/>
      <c r="EIS98"/>
      <c r="EIT98"/>
      <c r="EIU98"/>
      <c r="EIV98"/>
      <c r="EIW98"/>
      <c r="EIX98"/>
      <c r="EIY98"/>
      <c r="EIZ98"/>
      <c r="EJA98"/>
      <c r="EJB98"/>
      <c r="EJC98"/>
      <c r="EJD98"/>
      <c r="EJE98"/>
      <c r="EJF98"/>
      <c r="EJG98"/>
      <c r="EJH98"/>
      <c r="EJI98"/>
      <c r="EJJ98"/>
      <c r="EJK98"/>
      <c r="EJL98"/>
      <c r="EJM98"/>
      <c r="EJN98"/>
      <c r="EJO98"/>
      <c r="EJP98"/>
      <c r="EJQ98"/>
      <c r="EJR98"/>
      <c r="EJS98"/>
      <c r="EJT98"/>
      <c r="EJU98"/>
      <c r="EJV98"/>
      <c r="EJW98"/>
      <c r="EJX98"/>
      <c r="EJY98"/>
      <c r="EJZ98"/>
      <c r="EKA98"/>
      <c r="EKB98"/>
      <c r="EKC98"/>
      <c r="EKD98"/>
      <c r="EKE98"/>
      <c r="EKF98"/>
      <c r="EKG98"/>
      <c r="EKH98"/>
      <c r="EKI98"/>
      <c r="EKJ98"/>
      <c r="EKK98"/>
      <c r="EKL98"/>
      <c r="EKM98"/>
      <c r="EKN98"/>
      <c r="EKO98"/>
      <c r="EKP98"/>
      <c r="EKQ98"/>
      <c r="EKR98"/>
      <c r="EKS98"/>
      <c r="EKT98"/>
      <c r="EKU98"/>
      <c r="EKV98"/>
      <c r="EKW98"/>
      <c r="EKX98"/>
      <c r="EKY98"/>
      <c r="EKZ98"/>
      <c r="ELA98"/>
      <c r="ELB98"/>
      <c r="ELC98"/>
      <c r="ELD98"/>
      <c r="ELE98"/>
      <c r="ELF98"/>
      <c r="ELG98"/>
      <c r="ELH98"/>
      <c r="ELI98"/>
      <c r="ELJ98"/>
      <c r="ELK98"/>
      <c r="ELL98"/>
      <c r="ELM98"/>
      <c r="ELN98"/>
      <c r="ELO98"/>
      <c r="ELP98"/>
      <c r="ELQ98"/>
      <c r="ELR98"/>
      <c r="ELS98"/>
      <c r="ELT98"/>
      <c r="ELU98"/>
      <c r="ELV98"/>
      <c r="ELW98"/>
      <c r="ELX98"/>
      <c r="ELY98"/>
      <c r="ELZ98"/>
      <c r="EMA98"/>
      <c r="EMB98"/>
      <c r="EMC98"/>
      <c r="EMD98"/>
      <c r="EME98"/>
      <c r="EMF98"/>
      <c r="EMG98"/>
      <c r="EMH98"/>
      <c r="EMI98"/>
      <c r="EMJ98"/>
      <c r="EMK98"/>
      <c r="EML98"/>
      <c r="EMM98"/>
      <c r="EMN98"/>
      <c r="EMO98"/>
      <c r="EMP98"/>
      <c r="EMQ98"/>
      <c r="EMR98"/>
      <c r="EMS98"/>
      <c r="EMT98"/>
      <c r="EMU98"/>
      <c r="EMV98"/>
      <c r="EMW98"/>
      <c r="EMX98"/>
      <c r="EMY98"/>
      <c r="EMZ98"/>
      <c r="ENA98"/>
      <c r="ENB98"/>
      <c r="ENC98"/>
      <c r="END98"/>
      <c r="ENE98"/>
      <c r="ENF98"/>
      <c r="ENG98"/>
      <c r="ENH98"/>
      <c r="ENI98"/>
      <c r="ENJ98"/>
      <c r="ENK98"/>
      <c r="ENL98"/>
      <c r="ENM98"/>
      <c r="ENN98"/>
      <c r="ENO98"/>
      <c r="ENP98"/>
      <c r="ENQ98"/>
      <c r="ENR98"/>
      <c r="ENS98"/>
      <c r="ENT98"/>
      <c r="ENU98"/>
      <c r="ENV98"/>
      <c r="ENW98"/>
      <c r="ENX98"/>
      <c r="ENY98"/>
      <c r="ENZ98"/>
      <c r="EOA98"/>
      <c r="EOB98"/>
      <c r="EOC98"/>
      <c r="EOD98"/>
      <c r="EOE98"/>
      <c r="EOF98"/>
      <c r="EOG98"/>
      <c r="EOH98"/>
      <c r="EOI98"/>
      <c r="EOJ98"/>
      <c r="EOK98"/>
      <c r="EOL98"/>
      <c r="EOM98"/>
      <c r="EON98"/>
      <c r="EOO98"/>
      <c r="EOP98"/>
      <c r="EOQ98"/>
      <c r="EOR98"/>
      <c r="EOS98"/>
      <c r="EOT98"/>
      <c r="EOU98"/>
      <c r="EOV98"/>
      <c r="EOW98"/>
      <c r="EOX98"/>
      <c r="EOY98"/>
      <c r="EOZ98"/>
      <c r="EPA98"/>
      <c r="EPB98"/>
      <c r="EPC98"/>
      <c r="EPD98"/>
      <c r="EPE98"/>
      <c r="EPF98"/>
      <c r="EPG98"/>
      <c r="EPH98"/>
      <c r="EPI98"/>
      <c r="EPJ98"/>
      <c r="EPK98"/>
      <c r="EPL98"/>
      <c r="EPM98"/>
      <c r="EPN98"/>
      <c r="EPO98"/>
      <c r="EPP98"/>
      <c r="EPQ98"/>
      <c r="EPR98"/>
      <c r="EPS98"/>
      <c r="EPT98"/>
      <c r="EPU98"/>
      <c r="EPV98"/>
      <c r="EPW98"/>
      <c r="EPX98"/>
      <c r="EPY98"/>
      <c r="EPZ98"/>
      <c r="EQA98"/>
      <c r="EQB98"/>
      <c r="EQC98"/>
      <c r="EQD98"/>
      <c r="EQE98"/>
      <c r="EQF98"/>
      <c r="EQG98"/>
      <c r="EQH98"/>
      <c r="EQI98"/>
      <c r="EQJ98"/>
      <c r="EQK98"/>
      <c r="EQL98"/>
      <c r="EQM98"/>
      <c r="EQN98"/>
      <c r="EQO98"/>
      <c r="EQP98"/>
      <c r="EQQ98"/>
      <c r="EQR98"/>
      <c r="EQS98"/>
      <c r="EQT98"/>
      <c r="EQU98"/>
      <c r="EQV98"/>
      <c r="EQW98"/>
      <c r="EQX98"/>
      <c r="EQY98"/>
      <c r="EQZ98"/>
      <c r="ERA98"/>
      <c r="ERB98"/>
      <c r="ERC98"/>
      <c r="ERD98"/>
      <c r="ERE98"/>
      <c r="ERF98"/>
      <c r="ERG98"/>
      <c r="ERH98"/>
      <c r="ERI98"/>
      <c r="ERJ98"/>
      <c r="ERK98"/>
      <c r="ERL98"/>
      <c r="ERM98"/>
      <c r="ERN98"/>
      <c r="ERO98"/>
      <c r="ERP98"/>
      <c r="ERQ98"/>
      <c r="ERR98"/>
      <c r="ERS98"/>
      <c r="ERT98"/>
      <c r="ERU98"/>
      <c r="ERV98"/>
      <c r="ERW98"/>
      <c r="ERX98"/>
      <c r="ERY98"/>
      <c r="ERZ98"/>
      <c r="ESA98"/>
      <c r="ESB98"/>
      <c r="ESC98"/>
      <c r="ESD98"/>
      <c r="ESE98"/>
      <c r="ESF98"/>
      <c r="ESG98"/>
      <c r="ESH98"/>
      <c r="ESI98"/>
      <c r="ESJ98"/>
      <c r="ESK98"/>
      <c r="ESL98"/>
      <c r="ESM98"/>
      <c r="ESN98"/>
      <c r="ESO98"/>
      <c r="ESP98"/>
      <c r="ESQ98"/>
      <c r="ESR98"/>
      <c r="ESS98"/>
      <c r="EST98"/>
      <c r="ESU98"/>
      <c r="ESV98"/>
      <c r="ESW98"/>
      <c r="ESX98"/>
      <c r="ESY98"/>
      <c r="ESZ98"/>
      <c r="ETA98"/>
      <c r="ETB98"/>
      <c r="ETC98"/>
      <c r="ETD98"/>
      <c r="ETE98"/>
      <c r="ETF98"/>
      <c r="ETG98"/>
      <c r="ETH98"/>
      <c r="ETI98"/>
      <c r="ETJ98"/>
      <c r="ETK98"/>
      <c r="ETL98"/>
      <c r="ETM98"/>
      <c r="ETN98"/>
      <c r="ETO98"/>
      <c r="ETP98"/>
      <c r="ETQ98"/>
      <c r="ETR98"/>
      <c r="ETS98"/>
      <c r="ETT98"/>
      <c r="ETU98"/>
      <c r="ETV98"/>
      <c r="ETW98"/>
      <c r="ETX98"/>
      <c r="ETY98"/>
      <c r="ETZ98"/>
      <c r="EUA98"/>
      <c r="EUB98"/>
      <c r="EUC98"/>
      <c r="EUD98"/>
      <c r="EUE98"/>
      <c r="EUF98"/>
      <c r="EUG98"/>
      <c r="EUH98"/>
      <c r="EUI98"/>
      <c r="EUJ98"/>
      <c r="EUK98"/>
      <c r="EUL98"/>
      <c r="EUM98"/>
      <c r="EUN98"/>
      <c r="EUO98"/>
      <c r="EUP98"/>
      <c r="EUQ98"/>
      <c r="EUR98"/>
      <c r="EUS98"/>
      <c r="EUT98"/>
      <c r="EUU98"/>
      <c r="EUV98"/>
      <c r="EUW98"/>
      <c r="EUX98"/>
      <c r="EUY98"/>
      <c r="EUZ98"/>
      <c r="EVA98"/>
      <c r="EVB98"/>
      <c r="EVC98"/>
      <c r="EVD98"/>
      <c r="EVE98"/>
      <c r="EVF98"/>
      <c r="EVG98"/>
      <c r="EVH98"/>
      <c r="EVI98"/>
      <c r="EVJ98"/>
      <c r="EVK98"/>
      <c r="EVL98"/>
      <c r="EVM98"/>
      <c r="EVN98"/>
      <c r="EVO98"/>
      <c r="EVP98"/>
      <c r="EVQ98"/>
      <c r="EVR98"/>
      <c r="EVS98"/>
      <c r="EVT98"/>
      <c r="EVU98"/>
      <c r="EVV98"/>
      <c r="EVW98"/>
      <c r="EVX98"/>
      <c r="EVY98"/>
      <c r="EVZ98"/>
      <c r="EWA98"/>
      <c r="EWB98"/>
      <c r="EWC98"/>
      <c r="EWD98"/>
      <c r="EWE98"/>
      <c r="EWF98"/>
      <c r="EWG98"/>
      <c r="EWH98"/>
      <c r="EWI98"/>
      <c r="EWJ98"/>
      <c r="EWK98"/>
      <c r="EWL98"/>
      <c r="EWM98"/>
      <c r="EWN98"/>
      <c r="EWO98"/>
      <c r="EWP98"/>
      <c r="EWQ98"/>
      <c r="EWR98"/>
      <c r="EWS98"/>
      <c r="EWT98"/>
      <c r="EWU98"/>
      <c r="EWV98"/>
      <c r="EWW98"/>
      <c r="EWX98"/>
      <c r="EWY98"/>
      <c r="EWZ98"/>
      <c r="EXA98"/>
      <c r="EXB98"/>
      <c r="EXC98"/>
      <c r="EXD98"/>
      <c r="EXE98"/>
      <c r="EXF98"/>
      <c r="EXG98"/>
      <c r="EXH98"/>
      <c r="EXI98"/>
      <c r="EXJ98"/>
      <c r="EXK98"/>
      <c r="EXL98"/>
      <c r="EXM98"/>
      <c r="EXN98"/>
      <c r="EXO98"/>
      <c r="EXP98"/>
      <c r="EXQ98"/>
      <c r="EXR98"/>
      <c r="EXS98"/>
      <c r="EXT98"/>
      <c r="EXU98"/>
      <c r="EXV98"/>
      <c r="EXW98"/>
      <c r="EXX98"/>
      <c r="EXY98"/>
      <c r="EXZ98"/>
      <c r="EYA98"/>
      <c r="EYB98"/>
      <c r="EYC98"/>
      <c r="EYD98"/>
      <c r="EYE98"/>
      <c r="EYF98"/>
      <c r="EYG98"/>
      <c r="EYH98"/>
      <c r="EYI98"/>
      <c r="EYJ98"/>
      <c r="EYK98"/>
      <c r="EYL98"/>
      <c r="EYM98"/>
      <c r="EYN98"/>
      <c r="EYO98"/>
      <c r="EYP98"/>
      <c r="EYQ98"/>
      <c r="EYR98"/>
      <c r="EYS98"/>
      <c r="EYT98"/>
      <c r="EYU98"/>
      <c r="EYV98"/>
      <c r="EYW98"/>
      <c r="EYX98"/>
      <c r="EYY98"/>
      <c r="EYZ98"/>
      <c r="EZA98"/>
      <c r="EZB98"/>
      <c r="EZC98"/>
      <c r="EZD98"/>
      <c r="EZE98"/>
      <c r="EZF98"/>
      <c r="EZG98"/>
      <c r="EZH98"/>
      <c r="EZI98"/>
      <c r="EZJ98"/>
      <c r="EZK98"/>
      <c r="EZL98"/>
      <c r="EZM98"/>
      <c r="EZN98"/>
      <c r="EZO98"/>
      <c r="EZP98"/>
      <c r="EZQ98"/>
      <c r="EZR98"/>
      <c r="EZS98"/>
      <c r="EZT98"/>
      <c r="EZU98"/>
      <c r="EZV98"/>
      <c r="EZW98"/>
      <c r="EZX98"/>
      <c r="EZY98"/>
      <c r="EZZ98"/>
      <c r="FAA98"/>
      <c r="FAB98"/>
      <c r="FAC98"/>
      <c r="FAD98"/>
      <c r="FAE98"/>
      <c r="FAF98"/>
      <c r="FAG98"/>
      <c r="FAH98"/>
      <c r="FAI98"/>
      <c r="FAJ98"/>
      <c r="FAK98"/>
      <c r="FAL98"/>
      <c r="FAM98"/>
      <c r="FAN98"/>
      <c r="FAO98"/>
      <c r="FAP98"/>
      <c r="FAQ98"/>
      <c r="FAR98"/>
      <c r="FAS98"/>
      <c r="FAT98"/>
      <c r="FAU98"/>
      <c r="FAV98"/>
      <c r="FAW98"/>
      <c r="FAX98"/>
      <c r="FAY98"/>
      <c r="FAZ98"/>
      <c r="FBA98"/>
      <c r="FBB98"/>
      <c r="FBC98"/>
      <c r="FBD98"/>
      <c r="FBE98"/>
      <c r="FBF98"/>
      <c r="FBG98"/>
      <c r="FBH98"/>
      <c r="FBI98"/>
      <c r="FBJ98"/>
      <c r="FBK98"/>
      <c r="FBL98"/>
      <c r="FBM98"/>
      <c r="FBN98"/>
      <c r="FBO98"/>
      <c r="FBP98"/>
      <c r="FBQ98"/>
      <c r="FBR98"/>
      <c r="FBS98"/>
      <c r="FBT98"/>
      <c r="FBU98"/>
      <c r="FBV98"/>
      <c r="FBW98"/>
      <c r="FBX98"/>
      <c r="FBY98"/>
      <c r="FBZ98"/>
      <c r="FCA98"/>
      <c r="FCB98"/>
      <c r="FCC98"/>
      <c r="FCD98"/>
      <c r="FCE98"/>
      <c r="FCF98"/>
      <c r="FCG98"/>
      <c r="FCH98"/>
      <c r="FCI98"/>
      <c r="FCJ98"/>
      <c r="FCK98"/>
      <c r="FCL98"/>
      <c r="FCM98"/>
      <c r="FCN98"/>
      <c r="FCO98"/>
      <c r="FCP98"/>
      <c r="FCQ98"/>
      <c r="FCR98"/>
      <c r="FCS98"/>
      <c r="FCT98"/>
      <c r="FCU98"/>
      <c r="FCV98"/>
      <c r="FCW98"/>
      <c r="FCX98"/>
      <c r="FCY98"/>
      <c r="FCZ98"/>
      <c r="FDA98"/>
      <c r="FDB98"/>
      <c r="FDC98"/>
      <c r="FDD98"/>
      <c r="FDE98"/>
      <c r="FDF98"/>
      <c r="FDG98"/>
      <c r="FDH98"/>
      <c r="FDI98"/>
      <c r="FDJ98"/>
      <c r="FDK98"/>
      <c r="FDL98"/>
      <c r="FDM98"/>
      <c r="FDN98"/>
      <c r="FDO98"/>
      <c r="FDP98"/>
      <c r="FDQ98"/>
      <c r="FDR98"/>
      <c r="FDS98"/>
      <c r="FDT98"/>
      <c r="FDU98"/>
      <c r="FDV98"/>
      <c r="FDW98"/>
      <c r="FDX98"/>
      <c r="FDY98"/>
      <c r="FDZ98"/>
      <c r="FEA98"/>
      <c r="FEB98"/>
      <c r="FEC98"/>
      <c r="FED98"/>
      <c r="FEE98"/>
      <c r="FEF98"/>
      <c r="FEG98"/>
      <c r="FEH98"/>
      <c r="FEI98"/>
      <c r="FEJ98"/>
      <c r="FEK98"/>
      <c r="FEL98"/>
      <c r="FEM98"/>
      <c r="FEN98"/>
      <c r="FEO98"/>
      <c r="FEP98"/>
      <c r="FEQ98"/>
      <c r="FER98"/>
      <c r="FES98"/>
      <c r="FET98"/>
      <c r="FEU98"/>
      <c r="FEV98"/>
      <c r="FEW98"/>
      <c r="FEX98"/>
      <c r="FEY98"/>
      <c r="FEZ98"/>
      <c r="FFA98"/>
      <c r="FFB98"/>
      <c r="FFC98"/>
      <c r="FFD98"/>
      <c r="FFE98"/>
      <c r="FFF98"/>
      <c r="FFG98"/>
      <c r="FFH98"/>
      <c r="FFI98"/>
      <c r="FFJ98"/>
      <c r="FFK98"/>
      <c r="FFL98"/>
      <c r="FFM98"/>
      <c r="FFN98"/>
      <c r="FFO98"/>
      <c r="FFP98"/>
      <c r="FFQ98"/>
      <c r="FFR98"/>
      <c r="FFS98"/>
      <c r="FFT98"/>
      <c r="FFU98"/>
      <c r="FFV98"/>
      <c r="FFW98"/>
      <c r="FFX98"/>
      <c r="FFY98"/>
      <c r="FFZ98"/>
      <c r="FGA98"/>
      <c r="FGB98"/>
      <c r="FGC98"/>
      <c r="FGD98"/>
      <c r="FGE98"/>
      <c r="FGF98"/>
      <c r="FGG98"/>
      <c r="FGH98"/>
      <c r="FGI98"/>
      <c r="FGJ98"/>
      <c r="FGK98"/>
      <c r="FGL98"/>
      <c r="FGM98"/>
      <c r="FGN98"/>
      <c r="FGO98"/>
      <c r="FGP98"/>
      <c r="FGQ98"/>
      <c r="FGR98"/>
      <c r="FGS98"/>
      <c r="FGT98"/>
      <c r="FGU98"/>
      <c r="FGV98"/>
      <c r="FGW98"/>
      <c r="FGX98"/>
      <c r="FGY98"/>
      <c r="FGZ98"/>
      <c r="FHA98"/>
      <c r="FHB98"/>
      <c r="FHC98"/>
      <c r="FHD98"/>
      <c r="FHE98"/>
      <c r="FHF98"/>
      <c r="FHG98"/>
      <c r="FHH98"/>
      <c r="FHI98"/>
      <c r="FHJ98"/>
      <c r="FHK98"/>
      <c r="FHL98"/>
      <c r="FHM98"/>
      <c r="FHN98"/>
      <c r="FHO98"/>
      <c r="FHP98"/>
      <c r="FHQ98"/>
      <c r="FHR98"/>
      <c r="FHS98"/>
      <c r="FHT98"/>
      <c r="FHU98"/>
      <c r="FHV98"/>
      <c r="FHW98"/>
      <c r="FHX98"/>
      <c r="FHY98"/>
      <c r="FHZ98"/>
      <c r="FIA98"/>
      <c r="FIB98"/>
      <c r="FIC98"/>
      <c r="FID98"/>
      <c r="FIE98"/>
      <c r="FIF98"/>
      <c r="FIG98"/>
      <c r="FIH98"/>
      <c r="FII98"/>
      <c r="FIJ98"/>
      <c r="FIK98"/>
      <c r="FIL98"/>
      <c r="FIM98"/>
      <c r="FIN98"/>
      <c r="FIO98"/>
      <c r="FIP98"/>
      <c r="FIQ98"/>
      <c r="FIR98"/>
      <c r="FIS98"/>
      <c r="FIT98"/>
      <c r="FIU98"/>
      <c r="FIV98"/>
      <c r="FIW98"/>
      <c r="FIX98"/>
      <c r="FIY98"/>
      <c r="FIZ98"/>
      <c r="FJA98"/>
      <c r="FJB98"/>
      <c r="FJC98"/>
      <c r="FJD98"/>
      <c r="FJE98"/>
      <c r="FJF98"/>
      <c r="FJG98"/>
      <c r="FJH98"/>
      <c r="FJI98"/>
      <c r="FJJ98"/>
      <c r="FJK98"/>
      <c r="FJL98"/>
      <c r="FJM98"/>
      <c r="FJN98"/>
      <c r="FJO98"/>
      <c r="FJP98"/>
      <c r="FJQ98"/>
      <c r="FJR98"/>
      <c r="FJS98"/>
      <c r="FJT98"/>
      <c r="FJU98"/>
      <c r="FJV98"/>
      <c r="FJW98"/>
      <c r="FJX98"/>
      <c r="FJY98"/>
      <c r="FJZ98"/>
      <c r="FKA98"/>
      <c r="FKB98"/>
      <c r="FKC98"/>
      <c r="FKD98"/>
      <c r="FKE98"/>
      <c r="FKF98"/>
      <c r="FKG98"/>
      <c r="FKH98"/>
      <c r="FKI98"/>
      <c r="FKJ98"/>
      <c r="FKK98"/>
      <c r="FKL98"/>
      <c r="FKM98"/>
      <c r="FKN98"/>
      <c r="FKO98"/>
      <c r="FKP98"/>
      <c r="FKQ98"/>
      <c r="FKR98"/>
      <c r="FKS98"/>
      <c r="FKT98"/>
      <c r="FKU98"/>
      <c r="FKV98"/>
      <c r="FKW98"/>
      <c r="FKX98"/>
      <c r="FKY98"/>
      <c r="FKZ98"/>
      <c r="FLA98"/>
      <c r="FLB98"/>
      <c r="FLC98"/>
      <c r="FLD98"/>
      <c r="FLE98"/>
      <c r="FLF98"/>
      <c r="FLG98"/>
      <c r="FLH98"/>
      <c r="FLI98"/>
      <c r="FLJ98"/>
      <c r="FLK98"/>
      <c r="FLL98"/>
      <c r="FLM98"/>
      <c r="FLN98"/>
      <c r="FLO98"/>
      <c r="FLP98"/>
      <c r="FLQ98"/>
      <c r="FLR98"/>
      <c r="FLS98"/>
      <c r="FLT98"/>
      <c r="FLU98"/>
      <c r="FLV98"/>
      <c r="FLW98"/>
      <c r="FLX98"/>
      <c r="FLY98"/>
      <c r="FLZ98"/>
      <c r="FMA98"/>
      <c r="FMB98"/>
      <c r="FMC98"/>
      <c r="FMD98"/>
      <c r="FME98"/>
      <c r="FMF98"/>
      <c r="FMG98"/>
      <c r="FMH98"/>
      <c r="FMI98"/>
      <c r="FMJ98"/>
      <c r="FMK98"/>
      <c r="FML98"/>
      <c r="FMM98"/>
      <c r="FMN98"/>
      <c r="FMO98"/>
      <c r="FMP98"/>
      <c r="FMQ98"/>
      <c r="FMR98"/>
      <c r="FMS98"/>
      <c r="FMT98"/>
      <c r="FMU98"/>
      <c r="FMV98"/>
      <c r="FMW98"/>
      <c r="FMX98"/>
      <c r="FMY98"/>
      <c r="FMZ98"/>
      <c r="FNA98"/>
      <c r="FNB98"/>
      <c r="FNC98"/>
      <c r="FND98"/>
      <c r="FNE98"/>
      <c r="FNF98"/>
      <c r="FNG98"/>
      <c r="FNH98"/>
      <c r="FNI98"/>
      <c r="FNJ98"/>
      <c r="FNK98"/>
      <c r="FNL98"/>
      <c r="FNM98"/>
      <c r="FNN98"/>
      <c r="FNO98"/>
      <c r="FNP98"/>
      <c r="FNQ98"/>
      <c r="FNR98"/>
      <c r="FNS98"/>
      <c r="FNT98"/>
      <c r="FNU98"/>
      <c r="FNV98"/>
      <c r="FNW98"/>
      <c r="FNX98"/>
      <c r="FNY98"/>
      <c r="FNZ98"/>
      <c r="FOA98"/>
      <c r="FOB98"/>
      <c r="FOC98"/>
      <c r="FOD98"/>
      <c r="FOE98"/>
      <c r="FOF98"/>
      <c r="FOG98"/>
      <c r="FOH98"/>
      <c r="FOI98"/>
      <c r="FOJ98"/>
      <c r="FOK98"/>
      <c r="FOL98"/>
      <c r="FOM98"/>
      <c r="FON98"/>
      <c r="FOO98"/>
      <c r="FOP98"/>
      <c r="FOQ98"/>
      <c r="FOR98"/>
      <c r="FOS98"/>
      <c r="FOT98"/>
      <c r="FOU98"/>
      <c r="FOV98"/>
      <c r="FOW98"/>
      <c r="FOX98"/>
      <c r="FOY98"/>
      <c r="FOZ98"/>
      <c r="FPA98"/>
      <c r="FPB98"/>
      <c r="FPC98"/>
      <c r="FPD98"/>
      <c r="FPE98"/>
      <c r="FPF98"/>
      <c r="FPG98"/>
      <c r="FPH98"/>
      <c r="FPI98"/>
      <c r="FPJ98"/>
      <c r="FPK98"/>
      <c r="FPL98"/>
      <c r="FPM98"/>
      <c r="FPN98"/>
      <c r="FPO98"/>
      <c r="FPP98"/>
      <c r="FPQ98"/>
      <c r="FPR98"/>
      <c r="FPS98"/>
      <c r="FPT98"/>
      <c r="FPU98"/>
      <c r="FPV98"/>
      <c r="FPW98"/>
      <c r="FPX98"/>
      <c r="FPY98"/>
      <c r="FPZ98"/>
      <c r="FQA98"/>
      <c r="FQB98"/>
      <c r="FQC98"/>
      <c r="FQD98"/>
      <c r="FQE98"/>
      <c r="FQF98"/>
      <c r="FQG98"/>
      <c r="FQH98"/>
      <c r="FQI98"/>
      <c r="FQJ98"/>
      <c r="FQK98"/>
      <c r="FQL98"/>
      <c r="FQM98"/>
      <c r="FQN98"/>
      <c r="FQO98"/>
      <c r="FQP98"/>
      <c r="FQQ98"/>
      <c r="FQR98"/>
      <c r="FQS98"/>
      <c r="FQT98"/>
      <c r="FQU98"/>
      <c r="FQV98"/>
      <c r="FQW98"/>
      <c r="FQX98"/>
      <c r="FQY98"/>
      <c r="FQZ98"/>
      <c r="FRA98"/>
      <c r="FRB98"/>
      <c r="FRC98"/>
      <c r="FRD98"/>
      <c r="FRE98"/>
      <c r="FRF98"/>
      <c r="FRG98"/>
      <c r="FRH98"/>
      <c r="FRI98"/>
      <c r="FRJ98"/>
      <c r="FRK98"/>
      <c r="FRL98"/>
      <c r="FRM98"/>
      <c r="FRN98"/>
      <c r="FRO98"/>
      <c r="FRP98"/>
      <c r="FRQ98"/>
      <c r="FRR98"/>
      <c r="FRS98"/>
      <c r="FRT98"/>
      <c r="FRU98"/>
      <c r="FRV98"/>
      <c r="FRW98"/>
      <c r="FRX98"/>
      <c r="FRY98"/>
      <c r="FRZ98"/>
      <c r="FSA98"/>
      <c r="FSB98"/>
      <c r="FSC98"/>
      <c r="FSD98"/>
      <c r="FSE98"/>
      <c r="FSF98"/>
      <c r="FSG98"/>
      <c r="FSH98"/>
      <c r="FSI98"/>
      <c r="FSJ98"/>
      <c r="FSK98"/>
      <c r="FSL98"/>
      <c r="FSM98"/>
      <c r="FSN98"/>
      <c r="FSO98"/>
      <c r="FSP98"/>
      <c r="FSQ98"/>
      <c r="FSR98"/>
      <c r="FSS98"/>
      <c r="FST98"/>
      <c r="FSU98"/>
      <c r="FSV98"/>
      <c r="FSW98"/>
      <c r="FSX98"/>
      <c r="FSY98"/>
      <c r="FSZ98"/>
      <c r="FTA98"/>
      <c r="FTB98"/>
      <c r="FTC98"/>
      <c r="FTD98"/>
      <c r="FTE98"/>
      <c r="FTF98"/>
      <c r="FTG98"/>
      <c r="FTH98"/>
      <c r="FTI98"/>
      <c r="FTJ98"/>
      <c r="FTK98"/>
      <c r="FTL98"/>
      <c r="FTM98"/>
      <c r="FTN98"/>
      <c r="FTO98"/>
      <c r="FTP98"/>
      <c r="FTQ98"/>
      <c r="FTR98"/>
      <c r="FTS98"/>
      <c r="FTT98"/>
      <c r="FTU98"/>
      <c r="FTV98"/>
      <c r="FTW98"/>
      <c r="FTX98"/>
      <c r="FTY98"/>
      <c r="FTZ98"/>
      <c r="FUA98"/>
      <c r="FUB98"/>
      <c r="FUC98"/>
      <c r="FUD98"/>
      <c r="FUE98"/>
      <c r="FUF98"/>
      <c r="FUG98"/>
      <c r="FUH98"/>
      <c r="FUI98"/>
      <c r="FUJ98"/>
      <c r="FUK98"/>
      <c r="FUL98"/>
      <c r="FUM98"/>
      <c r="FUN98"/>
      <c r="FUO98"/>
      <c r="FUP98"/>
      <c r="FUQ98"/>
      <c r="FUR98"/>
      <c r="FUS98"/>
      <c r="FUT98"/>
      <c r="FUU98"/>
      <c r="FUV98"/>
      <c r="FUW98"/>
      <c r="FUX98"/>
      <c r="FUY98"/>
      <c r="FUZ98"/>
      <c r="FVA98"/>
      <c r="FVB98"/>
      <c r="FVC98"/>
      <c r="FVD98"/>
      <c r="FVE98"/>
      <c r="FVF98"/>
      <c r="FVG98"/>
      <c r="FVH98"/>
      <c r="FVI98"/>
      <c r="FVJ98"/>
      <c r="FVK98"/>
      <c r="FVL98"/>
      <c r="FVM98"/>
      <c r="FVN98"/>
      <c r="FVO98"/>
      <c r="FVP98"/>
      <c r="FVQ98"/>
      <c r="FVR98"/>
      <c r="FVS98"/>
      <c r="FVT98"/>
      <c r="FVU98"/>
      <c r="FVV98"/>
      <c r="FVW98"/>
      <c r="FVX98"/>
      <c r="FVY98"/>
      <c r="FVZ98"/>
      <c r="FWA98"/>
      <c r="FWB98"/>
      <c r="FWC98"/>
      <c r="FWD98"/>
      <c r="FWE98"/>
      <c r="FWF98"/>
      <c r="FWG98"/>
      <c r="FWH98"/>
      <c r="FWI98"/>
      <c r="FWJ98"/>
      <c r="FWK98"/>
      <c r="FWL98"/>
      <c r="FWM98"/>
      <c r="FWN98"/>
      <c r="FWO98"/>
      <c r="FWP98"/>
      <c r="FWQ98"/>
      <c r="FWR98"/>
      <c r="FWS98"/>
      <c r="FWT98"/>
      <c r="FWU98"/>
      <c r="FWV98"/>
      <c r="FWW98"/>
      <c r="FWX98"/>
      <c r="FWY98"/>
      <c r="FWZ98"/>
      <c r="FXA98"/>
      <c r="FXB98"/>
      <c r="FXC98"/>
      <c r="FXD98"/>
      <c r="FXE98"/>
      <c r="FXF98"/>
      <c r="FXG98"/>
      <c r="FXH98"/>
      <c r="FXI98"/>
      <c r="FXJ98"/>
      <c r="FXK98"/>
      <c r="FXL98"/>
      <c r="FXM98"/>
      <c r="FXN98"/>
      <c r="FXO98"/>
      <c r="FXP98"/>
      <c r="FXQ98"/>
      <c r="FXR98"/>
      <c r="FXS98"/>
      <c r="FXT98"/>
      <c r="FXU98"/>
      <c r="FXV98"/>
      <c r="FXW98"/>
      <c r="FXX98"/>
      <c r="FXY98"/>
      <c r="FXZ98"/>
      <c r="FYA98"/>
      <c r="FYB98"/>
      <c r="FYC98"/>
      <c r="FYD98"/>
      <c r="FYE98"/>
      <c r="FYF98"/>
      <c r="FYG98"/>
      <c r="FYH98"/>
      <c r="FYI98"/>
      <c r="FYJ98"/>
      <c r="FYK98"/>
      <c r="FYL98"/>
      <c r="FYM98"/>
      <c r="FYN98"/>
      <c r="FYO98"/>
      <c r="FYP98"/>
      <c r="FYQ98"/>
      <c r="FYR98"/>
      <c r="FYS98"/>
      <c r="FYT98"/>
      <c r="FYU98"/>
      <c r="FYV98"/>
      <c r="FYW98"/>
      <c r="FYX98"/>
      <c r="FYY98"/>
      <c r="FYZ98"/>
      <c r="FZA98"/>
      <c r="FZB98"/>
      <c r="FZC98"/>
      <c r="FZD98"/>
      <c r="FZE98"/>
      <c r="FZF98"/>
      <c r="FZG98"/>
      <c r="FZH98"/>
      <c r="FZI98"/>
      <c r="FZJ98"/>
      <c r="FZK98"/>
      <c r="FZL98"/>
      <c r="FZM98"/>
      <c r="FZN98"/>
      <c r="FZO98"/>
      <c r="FZP98"/>
      <c r="FZQ98"/>
      <c r="FZR98"/>
      <c r="FZS98"/>
      <c r="FZT98"/>
      <c r="FZU98"/>
      <c r="FZV98"/>
      <c r="FZW98"/>
      <c r="FZX98"/>
      <c r="FZY98"/>
      <c r="FZZ98"/>
      <c r="GAA98"/>
      <c r="GAB98"/>
      <c r="GAC98"/>
      <c r="GAD98"/>
      <c r="GAE98"/>
      <c r="GAF98"/>
      <c r="GAG98"/>
      <c r="GAH98"/>
      <c r="GAI98"/>
      <c r="GAJ98"/>
      <c r="GAK98"/>
      <c r="GAL98"/>
      <c r="GAM98"/>
      <c r="GAN98"/>
      <c r="GAO98"/>
      <c r="GAP98"/>
      <c r="GAQ98"/>
      <c r="GAR98"/>
      <c r="GAS98"/>
      <c r="GAT98"/>
      <c r="GAU98"/>
      <c r="GAV98"/>
      <c r="GAW98"/>
      <c r="GAX98"/>
      <c r="GAY98"/>
      <c r="GAZ98"/>
      <c r="GBA98"/>
      <c r="GBB98"/>
      <c r="GBC98"/>
      <c r="GBD98"/>
      <c r="GBE98"/>
      <c r="GBF98"/>
      <c r="GBG98"/>
      <c r="GBH98"/>
      <c r="GBI98"/>
      <c r="GBJ98"/>
      <c r="GBK98"/>
      <c r="GBL98"/>
      <c r="GBM98"/>
      <c r="GBN98"/>
      <c r="GBO98"/>
      <c r="GBP98"/>
      <c r="GBQ98"/>
      <c r="GBR98"/>
      <c r="GBS98"/>
      <c r="GBT98"/>
      <c r="GBU98"/>
      <c r="GBV98"/>
      <c r="GBW98"/>
      <c r="GBX98"/>
      <c r="GBY98"/>
      <c r="GBZ98"/>
      <c r="GCA98"/>
      <c r="GCB98"/>
      <c r="GCC98"/>
      <c r="GCD98"/>
      <c r="GCE98"/>
      <c r="GCF98"/>
      <c r="GCG98"/>
      <c r="GCH98"/>
      <c r="GCI98"/>
      <c r="GCJ98"/>
      <c r="GCK98"/>
      <c r="GCL98"/>
      <c r="GCM98"/>
      <c r="GCN98"/>
      <c r="GCO98"/>
      <c r="GCP98"/>
      <c r="GCQ98"/>
      <c r="GCR98"/>
      <c r="GCS98"/>
      <c r="GCT98"/>
      <c r="GCU98"/>
      <c r="GCV98"/>
      <c r="GCW98"/>
      <c r="GCX98"/>
      <c r="GCY98"/>
      <c r="GCZ98"/>
      <c r="GDA98"/>
      <c r="GDB98"/>
      <c r="GDC98"/>
      <c r="GDD98"/>
      <c r="GDE98"/>
      <c r="GDF98"/>
      <c r="GDG98"/>
      <c r="GDH98"/>
      <c r="GDI98"/>
      <c r="GDJ98"/>
      <c r="GDK98"/>
      <c r="GDL98"/>
      <c r="GDM98"/>
      <c r="GDN98"/>
      <c r="GDO98"/>
      <c r="GDP98"/>
      <c r="GDQ98"/>
      <c r="GDR98"/>
      <c r="GDS98"/>
      <c r="GDT98"/>
      <c r="GDU98"/>
      <c r="GDV98"/>
      <c r="GDW98"/>
      <c r="GDX98"/>
      <c r="GDY98"/>
      <c r="GDZ98"/>
      <c r="GEA98"/>
      <c r="GEB98"/>
      <c r="GEC98"/>
      <c r="GED98"/>
      <c r="GEE98"/>
      <c r="GEF98"/>
      <c r="GEG98"/>
      <c r="GEH98"/>
      <c r="GEI98"/>
      <c r="GEJ98"/>
      <c r="GEK98"/>
      <c r="GEL98"/>
      <c r="GEM98"/>
      <c r="GEN98"/>
      <c r="GEO98"/>
      <c r="GEP98"/>
      <c r="GEQ98"/>
      <c r="GER98"/>
      <c r="GES98"/>
      <c r="GET98"/>
      <c r="GEU98"/>
      <c r="GEV98"/>
      <c r="GEW98"/>
      <c r="GEX98"/>
      <c r="GEY98"/>
      <c r="GEZ98"/>
      <c r="GFA98"/>
      <c r="GFB98"/>
      <c r="GFC98"/>
      <c r="GFD98"/>
      <c r="GFE98"/>
      <c r="GFF98"/>
      <c r="GFG98"/>
      <c r="GFH98"/>
      <c r="GFI98"/>
      <c r="GFJ98"/>
      <c r="GFK98"/>
      <c r="GFL98"/>
      <c r="GFM98"/>
      <c r="GFN98"/>
      <c r="GFO98"/>
      <c r="GFP98"/>
      <c r="GFQ98"/>
      <c r="GFR98"/>
      <c r="GFS98"/>
      <c r="GFT98"/>
      <c r="GFU98"/>
      <c r="GFV98"/>
      <c r="GFW98"/>
      <c r="GFX98"/>
      <c r="GFY98"/>
      <c r="GFZ98"/>
      <c r="GGA98"/>
      <c r="GGB98"/>
      <c r="GGC98"/>
      <c r="GGD98"/>
      <c r="GGE98"/>
      <c r="GGF98"/>
      <c r="GGG98"/>
      <c r="GGH98"/>
      <c r="GGI98"/>
      <c r="GGJ98"/>
      <c r="GGK98"/>
      <c r="GGL98"/>
      <c r="GGM98"/>
      <c r="GGN98"/>
      <c r="GGO98"/>
      <c r="GGP98"/>
      <c r="GGQ98"/>
      <c r="GGR98"/>
      <c r="GGS98"/>
      <c r="GGT98"/>
      <c r="GGU98"/>
      <c r="GGV98"/>
      <c r="GGW98"/>
      <c r="GGX98"/>
      <c r="GGY98"/>
      <c r="GGZ98"/>
      <c r="GHA98"/>
      <c r="GHB98"/>
      <c r="GHC98"/>
      <c r="GHD98"/>
      <c r="GHE98"/>
      <c r="GHF98"/>
      <c r="GHG98"/>
      <c r="GHH98"/>
      <c r="GHI98"/>
      <c r="GHJ98"/>
      <c r="GHK98"/>
      <c r="GHL98"/>
      <c r="GHM98"/>
      <c r="GHN98"/>
      <c r="GHO98"/>
      <c r="GHP98"/>
      <c r="GHQ98"/>
      <c r="GHR98"/>
      <c r="GHS98"/>
      <c r="GHT98"/>
      <c r="GHU98"/>
      <c r="GHV98"/>
      <c r="GHW98"/>
      <c r="GHX98"/>
      <c r="GHY98"/>
      <c r="GHZ98"/>
      <c r="GIA98"/>
      <c r="GIB98"/>
      <c r="GIC98"/>
      <c r="GID98"/>
      <c r="GIE98"/>
      <c r="GIF98"/>
      <c r="GIG98"/>
      <c r="GIH98"/>
      <c r="GII98"/>
      <c r="GIJ98"/>
      <c r="GIK98"/>
      <c r="GIL98"/>
      <c r="GIM98"/>
      <c r="GIN98"/>
      <c r="GIO98"/>
      <c r="GIP98"/>
      <c r="GIQ98"/>
      <c r="GIR98"/>
      <c r="GIS98"/>
      <c r="GIT98"/>
      <c r="GIU98"/>
      <c r="GIV98"/>
      <c r="GIW98"/>
      <c r="GIX98"/>
      <c r="GIY98"/>
      <c r="GIZ98"/>
      <c r="GJA98"/>
      <c r="GJB98"/>
      <c r="GJC98"/>
      <c r="GJD98"/>
      <c r="GJE98"/>
      <c r="GJF98"/>
      <c r="GJG98"/>
      <c r="GJH98"/>
      <c r="GJI98"/>
      <c r="GJJ98"/>
      <c r="GJK98"/>
      <c r="GJL98"/>
      <c r="GJM98"/>
      <c r="GJN98"/>
      <c r="GJO98"/>
      <c r="GJP98"/>
      <c r="GJQ98"/>
      <c r="GJR98"/>
      <c r="GJS98"/>
      <c r="GJT98"/>
      <c r="GJU98"/>
      <c r="GJV98"/>
      <c r="GJW98"/>
      <c r="GJX98"/>
      <c r="GJY98"/>
      <c r="GJZ98"/>
      <c r="GKA98"/>
      <c r="GKB98"/>
      <c r="GKC98"/>
      <c r="GKD98"/>
      <c r="GKE98"/>
      <c r="GKF98"/>
      <c r="GKG98"/>
      <c r="GKH98"/>
      <c r="GKI98"/>
      <c r="GKJ98"/>
      <c r="GKK98"/>
      <c r="GKL98"/>
      <c r="GKM98"/>
      <c r="GKN98"/>
      <c r="GKO98"/>
      <c r="GKP98"/>
      <c r="GKQ98"/>
      <c r="GKR98"/>
      <c r="GKS98"/>
      <c r="GKT98"/>
      <c r="GKU98"/>
      <c r="GKV98"/>
      <c r="GKW98"/>
      <c r="GKX98"/>
      <c r="GKY98"/>
      <c r="GKZ98"/>
      <c r="GLA98"/>
      <c r="GLB98"/>
      <c r="GLC98"/>
      <c r="GLD98"/>
      <c r="GLE98"/>
      <c r="GLF98"/>
      <c r="GLG98"/>
      <c r="GLH98"/>
      <c r="GLI98"/>
      <c r="GLJ98"/>
      <c r="GLK98"/>
      <c r="GLL98"/>
      <c r="GLM98"/>
      <c r="GLN98"/>
      <c r="GLO98"/>
      <c r="GLP98"/>
      <c r="GLQ98"/>
      <c r="GLR98"/>
      <c r="GLS98"/>
      <c r="GLT98"/>
      <c r="GLU98"/>
      <c r="GLV98"/>
      <c r="GLW98"/>
      <c r="GLX98"/>
      <c r="GLY98"/>
      <c r="GLZ98"/>
      <c r="GMA98"/>
      <c r="GMB98"/>
      <c r="GMC98"/>
      <c r="GMD98"/>
      <c r="GME98"/>
      <c r="GMF98"/>
      <c r="GMG98"/>
      <c r="GMH98"/>
      <c r="GMI98"/>
      <c r="GMJ98"/>
      <c r="GMK98"/>
      <c r="GML98"/>
      <c r="GMM98"/>
      <c r="GMN98"/>
      <c r="GMO98"/>
      <c r="GMP98"/>
      <c r="GMQ98"/>
      <c r="GMR98"/>
      <c r="GMS98"/>
      <c r="GMT98"/>
      <c r="GMU98"/>
      <c r="GMV98"/>
      <c r="GMW98"/>
      <c r="GMX98"/>
      <c r="GMY98"/>
      <c r="GMZ98"/>
      <c r="GNA98"/>
      <c r="GNB98"/>
      <c r="GNC98"/>
      <c r="GND98"/>
      <c r="GNE98"/>
      <c r="GNF98"/>
      <c r="GNG98"/>
      <c r="GNH98"/>
      <c r="GNI98"/>
      <c r="GNJ98"/>
      <c r="GNK98"/>
      <c r="GNL98"/>
      <c r="GNM98"/>
      <c r="GNN98"/>
      <c r="GNO98"/>
      <c r="GNP98"/>
      <c r="GNQ98"/>
      <c r="GNR98"/>
      <c r="GNS98"/>
      <c r="GNT98"/>
      <c r="GNU98"/>
      <c r="GNV98"/>
      <c r="GNW98"/>
      <c r="GNX98"/>
      <c r="GNY98"/>
      <c r="GNZ98"/>
      <c r="GOA98"/>
      <c r="GOB98"/>
      <c r="GOC98"/>
      <c r="GOD98"/>
      <c r="GOE98"/>
      <c r="GOF98"/>
      <c r="GOG98"/>
      <c r="GOH98"/>
      <c r="GOI98"/>
      <c r="GOJ98"/>
      <c r="GOK98"/>
      <c r="GOL98"/>
      <c r="GOM98"/>
      <c r="GON98"/>
      <c r="GOO98"/>
      <c r="GOP98"/>
      <c r="GOQ98"/>
      <c r="GOR98"/>
      <c r="GOS98"/>
      <c r="GOT98"/>
      <c r="GOU98"/>
      <c r="GOV98"/>
      <c r="GOW98"/>
      <c r="GOX98"/>
      <c r="GOY98"/>
      <c r="GOZ98"/>
      <c r="GPA98"/>
      <c r="GPB98"/>
      <c r="GPC98"/>
      <c r="GPD98"/>
      <c r="GPE98"/>
      <c r="GPF98"/>
      <c r="GPG98"/>
      <c r="GPH98"/>
      <c r="GPI98"/>
      <c r="GPJ98"/>
      <c r="GPK98"/>
      <c r="GPL98"/>
      <c r="GPM98"/>
      <c r="GPN98"/>
      <c r="GPO98"/>
      <c r="GPP98"/>
      <c r="GPQ98"/>
      <c r="GPR98"/>
      <c r="GPS98"/>
      <c r="GPT98"/>
      <c r="GPU98"/>
      <c r="GPV98"/>
      <c r="GPW98"/>
      <c r="GPX98"/>
      <c r="GPY98"/>
      <c r="GPZ98"/>
      <c r="GQA98"/>
      <c r="GQB98"/>
      <c r="GQC98"/>
      <c r="GQD98"/>
      <c r="GQE98"/>
      <c r="GQF98"/>
      <c r="GQG98"/>
      <c r="GQH98"/>
      <c r="GQI98"/>
      <c r="GQJ98"/>
      <c r="GQK98"/>
      <c r="GQL98"/>
      <c r="GQM98"/>
      <c r="GQN98"/>
      <c r="GQO98"/>
      <c r="GQP98"/>
      <c r="GQQ98"/>
      <c r="GQR98"/>
      <c r="GQS98"/>
      <c r="GQT98"/>
      <c r="GQU98"/>
      <c r="GQV98"/>
      <c r="GQW98"/>
      <c r="GQX98"/>
      <c r="GQY98"/>
      <c r="GQZ98"/>
      <c r="GRA98"/>
      <c r="GRB98"/>
      <c r="GRC98"/>
      <c r="GRD98"/>
      <c r="GRE98"/>
      <c r="GRF98"/>
      <c r="GRG98"/>
      <c r="GRH98"/>
      <c r="GRI98"/>
      <c r="GRJ98"/>
      <c r="GRK98"/>
      <c r="GRL98"/>
      <c r="GRM98"/>
      <c r="GRN98"/>
      <c r="GRO98"/>
      <c r="GRP98"/>
      <c r="GRQ98"/>
      <c r="GRR98"/>
      <c r="GRS98"/>
      <c r="GRT98"/>
      <c r="GRU98"/>
      <c r="GRV98"/>
      <c r="GRW98"/>
      <c r="GRX98"/>
      <c r="GRY98"/>
      <c r="GRZ98"/>
      <c r="GSA98"/>
      <c r="GSB98"/>
      <c r="GSC98"/>
      <c r="GSD98"/>
      <c r="GSE98"/>
      <c r="GSF98"/>
      <c r="GSG98"/>
      <c r="GSH98"/>
      <c r="GSI98"/>
      <c r="GSJ98"/>
      <c r="GSK98"/>
      <c r="GSL98"/>
      <c r="GSM98"/>
      <c r="GSN98"/>
      <c r="GSO98"/>
      <c r="GSP98"/>
      <c r="GSQ98"/>
      <c r="GSR98"/>
      <c r="GSS98"/>
      <c r="GST98"/>
      <c r="GSU98"/>
      <c r="GSV98"/>
      <c r="GSW98"/>
      <c r="GSX98"/>
      <c r="GSY98"/>
      <c r="GSZ98"/>
      <c r="GTA98"/>
      <c r="GTB98"/>
      <c r="GTC98"/>
      <c r="GTD98"/>
      <c r="GTE98"/>
      <c r="GTF98"/>
      <c r="GTG98"/>
      <c r="GTH98"/>
      <c r="GTI98"/>
      <c r="GTJ98"/>
      <c r="GTK98"/>
      <c r="GTL98"/>
      <c r="GTM98"/>
      <c r="GTN98"/>
      <c r="GTO98"/>
      <c r="GTP98"/>
      <c r="GTQ98"/>
      <c r="GTR98"/>
      <c r="GTS98"/>
      <c r="GTT98"/>
      <c r="GTU98"/>
      <c r="GTV98"/>
      <c r="GTW98"/>
      <c r="GTX98"/>
      <c r="GTY98"/>
      <c r="GTZ98"/>
      <c r="GUA98"/>
      <c r="GUB98"/>
      <c r="GUC98"/>
      <c r="GUD98"/>
      <c r="GUE98"/>
      <c r="GUF98"/>
      <c r="GUG98"/>
      <c r="GUH98"/>
      <c r="GUI98"/>
      <c r="GUJ98"/>
      <c r="GUK98"/>
      <c r="GUL98"/>
      <c r="GUM98"/>
      <c r="GUN98"/>
      <c r="GUO98"/>
      <c r="GUP98"/>
      <c r="GUQ98"/>
      <c r="GUR98"/>
      <c r="GUS98"/>
      <c r="GUT98"/>
      <c r="GUU98"/>
      <c r="GUV98"/>
      <c r="GUW98"/>
      <c r="GUX98"/>
      <c r="GUY98"/>
      <c r="GUZ98"/>
      <c r="GVA98"/>
      <c r="GVB98"/>
      <c r="GVC98"/>
      <c r="GVD98"/>
      <c r="GVE98"/>
      <c r="GVF98"/>
      <c r="GVG98"/>
      <c r="GVH98"/>
      <c r="GVI98"/>
      <c r="GVJ98"/>
      <c r="GVK98"/>
      <c r="GVL98"/>
      <c r="GVM98"/>
      <c r="GVN98"/>
      <c r="GVO98"/>
      <c r="GVP98"/>
      <c r="GVQ98"/>
      <c r="GVR98"/>
      <c r="GVS98"/>
      <c r="GVT98"/>
      <c r="GVU98"/>
      <c r="GVV98"/>
      <c r="GVW98"/>
      <c r="GVX98"/>
      <c r="GVY98"/>
      <c r="GVZ98"/>
      <c r="GWA98"/>
      <c r="GWB98"/>
      <c r="GWC98"/>
      <c r="GWD98"/>
      <c r="GWE98"/>
      <c r="GWF98"/>
      <c r="GWG98"/>
      <c r="GWH98"/>
      <c r="GWI98"/>
      <c r="GWJ98"/>
      <c r="GWK98"/>
      <c r="GWL98"/>
      <c r="GWM98"/>
      <c r="GWN98"/>
      <c r="GWO98"/>
      <c r="GWP98"/>
      <c r="GWQ98"/>
      <c r="GWR98"/>
      <c r="GWS98"/>
      <c r="GWT98"/>
      <c r="GWU98"/>
      <c r="GWV98"/>
      <c r="GWW98"/>
      <c r="GWX98"/>
      <c r="GWY98"/>
      <c r="GWZ98"/>
      <c r="GXA98"/>
      <c r="GXB98"/>
      <c r="GXC98"/>
      <c r="GXD98"/>
      <c r="GXE98"/>
      <c r="GXF98"/>
      <c r="GXG98"/>
      <c r="GXH98"/>
      <c r="GXI98"/>
      <c r="GXJ98"/>
      <c r="GXK98"/>
      <c r="GXL98"/>
      <c r="GXM98"/>
      <c r="GXN98"/>
      <c r="GXO98"/>
      <c r="GXP98"/>
      <c r="GXQ98"/>
      <c r="GXR98"/>
      <c r="GXS98"/>
      <c r="GXT98"/>
      <c r="GXU98"/>
      <c r="GXV98"/>
      <c r="GXW98"/>
      <c r="GXX98"/>
      <c r="GXY98"/>
      <c r="GXZ98"/>
      <c r="GYA98"/>
      <c r="GYB98"/>
      <c r="GYC98"/>
      <c r="GYD98"/>
      <c r="GYE98"/>
      <c r="GYF98"/>
      <c r="GYG98"/>
      <c r="GYH98"/>
      <c r="GYI98"/>
      <c r="GYJ98"/>
      <c r="GYK98"/>
      <c r="GYL98"/>
      <c r="GYM98"/>
      <c r="GYN98"/>
      <c r="GYO98"/>
      <c r="GYP98"/>
      <c r="GYQ98"/>
      <c r="GYR98"/>
      <c r="GYS98"/>
      <c r="GYT98"/>
      <c r="GYU98"/>
      <c r="GYV98"/>
      <c r="GYW98"/>
      <c r="GYX98"/>
      <c r="GYY98"/>
      <c r="GYZ98"/>
      <c r="GZA98"/>
      <c r="GZB98"/>
      <c r="GZC98"/>
      <c r="GZD98"/>
      <c r="GZE98"/>
      <c r="GZF98"/>
      <c r="GZG98"/>
      <c r="GZH98"/>
      <c r="GZI98"/>
      <c r="GZJ98"/>
      <c r="GZK98"/>
      <c r="GZL98"/>
      <c r="GZM98"/>
      <c r="GZN98"/>
      <c r="GZO98"/>
      <c r="GZP98"/>
      <c r="GZQ98"/>
      <c r="GZR98"/>
      <c r="GZS98"/>
      <c r="GZT98"/>
      <c r="GZU98"/>
      <c r="GZV98"/>
      <c r="GZW98"/>
      <c r="GZX98"/>
      <c r="GZY98"/>
      <c r="GZZ98"/>
      <c r="HAA98"/>
      <c r="HAB98"/>
      <c r="HAC98"/>
      <c r="HAD98"/>
      <c r="HAE98"/>
      <c r="HAF98"/>
      <c r="HAG98"/>
      <c r="HAH98"/>
      <c r="HAI98"/>
      <c r="HAJ98"/>
      <c r="HAK98"/>
      <c r="HAL98"/>
      <c r="HAM98"/>
      <c r="HAN98"/>
      <c r="HAO98"/>
      <c r="HAP98"/>
      <c r="HAQ98"/>
      <c r="HAR98"/>
      <c r="HAS98"/>
      <c r="HAT98"/>
      <c r="HAU98"/>
      <c r="HAV98"/>
      <c r="HAW98"/>
      <c r="HAX98"/>
      <c r="HAY98"/>
      <c r="HAZ98"/>
      <c r="HBA98"/>
      <c r="HBB98"/>
      <c r="HBC98"/>
      <c r="HBD98"/>
      <c r="HBE98"/>
      <c r="HBF98"/>
      <c r="HBG98"/>
      <c r="HBH98"/>
      <c r="HBI98"/>
      <c r="HBJ98"/>
      <c r="HBK98"/>
      <c r="HBL98"/>
      <c r="HBM98"/>
      <c r="HBN98"/>
      <c r="HBO98"/>
      <c r="HBP98"/>
      <c r="HBQ98"/>
      <c r="HBR98"/>
      <c r="HBS98"/>
      <c r="HBT98"/>
      <c r="HBU98"/>
      <c r="HBV98"/>
      <c r="HBW98"/>
      <c r="HBX98"/>
      <c r="HBY98"/>
      <c r="HBZ98"/>
      <c r="HCA98"/>
      <c r="HCB98"/>
      <c r="HCC98"/>
      <c r="HCD98"/>
      <c r="HCE98"/>
      <c r="HCF98"/>
      <c r="HCG98"/>
      <c r="HCH98"/>
      <c r="HCI98"/>
      <c r="HCJ98"/>
      <c r="HCK98"/>
      <c r="HCL98"/>
      <c r="HCM98"/>
      <c r="HCN98"/>
      <c r="HCO98"/>
      <c r="HCP98"/>
      <c r="HCQ98"/>
      <c r="HCR98"/>
      <c r="HCS98"/>
      <c r="HCT98"/>
      <c r="HCU98"/>
      <c r="HCV98"/>
      <c r="HCW98"/>
      <c r="HCX98"/>
      <c r="HCY98"/>
      <c r="HCZ98"/>
      <c r="HDA98"/>
      <c r="HDB98"/>
      <c r="HDC98"/>
      <c r="HDD98"/>
      <c r="HDE98"/>
      <c r="HDF98"/>
      <c r="HDG98"/>
      <c r="HDH98"/>
      <c r="HDI98"/>
      <c r="HDJ98"/>
      <c r="HDK98"/>
      <c r="HDL98"/>
      <c r="HDM98"/>
      <c r="HDN98"/>
      <c r="HDO98"/>
      <c r="HDP98"/>
      <c r="HDQ98"/>
      <c r="HDR98"/>
      <c r="HDS98"/>
      <c r="HDT98"/>
      <c r="HDU98"/>
      <c r="HDV98"/>
      <c r="HDW98"/>
      <c r="HDX98"/>
      <c r="HDY98"/>
      <c r="HDZ98"/>
      <c r="HEA98"/>
      <c r="HEB98"/>
      <c r="HEC98"/>
      <c r="HED98"/>
      <c r="HEE98"/>
      <c r="HEF98"/>
      <c r="HEG98"/>
      <c r="HEH98"/>
      <c r="HEI98"/>
      <c r="HEJ98"/>
      <c r="HEK98"/>
      <c r="HEL98"/>
      <c r="HEM98"/>
      <c r="HEN98"/>
      <c r="HEO98"/>
      <c r="HEP98"/>
      <c r="HEQ98"/>
      <c r="HER98"/>
      <c r="HES98"/>
      <c r="HET98"/>
      <c r="HEU98"/>
      <c r="HEV98"/>
      <c r="HEW98"/>
      <c r="HEX98"/>
      <c r="HEY98"/>
      <c r="HEZ98"/>
      <c r="HFA98"/>
      <c r="HFB98"/>
      <c r="HFC98"/>
      <c r="HFD98"/>
      <c r="HFE98"/>
      <c r="HFF98"/>
      <c r="HFG98"/>
      <c r="HFH98"/>
      <c r="HFI98"/>
      <c r="HFJ98"/>
      <c r="HFK98"/>
      <c r="HFL98"/>
      <c r="HFM98"/>
      <c r="HFN98"/>
      <c r="HFO98"/>
      <c r="HFP98"/>
      <c r="HFQ98"/>
      <c r="HFR98"/>
      <c r="HFS98"/>
      <c r="HFT98"/>
      <c r="HFU98"/>
      <c r="HFV98"/>
      <c r="HFW98"/>
      <c r="HFX98"/>
      <c r="HFY98"/>
      <c r="HFZ98"/>
      <c r="HGA98"/>
      <c r="HGB98"/>
      <c r="HGC98"/>
      <c r="HGD98"/>
      <c r="HGE98"/>
      <c r="HGF98"/>
      <c r="HGG98"/>
      <c r="HGH98"/>
      <c r="HGI98"/>
      <c r="HGJ98"/>
      <c r="HGK98"/>
      <c r="HGL98"/>
      <c r="HGM98"/>
      <c r="HGN98"/>
      <c r="HGO98"/>
      <c r="HGP98"/>
      <c r="HGQ98"/>
      <c r="HGR98"/>
      <c r="HGS98"/>
      <c r="HGT98"/>
      <c r="HGU98"/>
      <c r="HGV98"/>
      <c r="HGW98"/>
      <c r="HGX98"/>
      <c r="HGY98"/>
      <c r="HGZ98"/>
      <c r="HHA98"/>
      <c r="HHB98"/>
      <c r="HHC98"/>
      <c r="HHD98"/>
      <c r="HHE98"/>
      <c r="HHF98"/>
      <c r="HHG98"/>
      <c r="HHH98"/>
      <c r="HHI98"/>
      <c r="HHJ98"/>
      <c r="HHK98"/>
      <c r="HHL98"/>
      <c r="HHM98"/>
      <c r="HHN98"/>
      <c r="HHO98"/>
      <c r="HHP98"/>
      <c r="HHQ98"/>
      <c r="HHR98"/>
      <c r="HHS98"/>
      <c r="HHT98"/>
      <c r="HHU98"/>
      <c r="HHV98"/>
      <c r="HHW98"/>
      <c r="HHX98"/>
      <c r="HHY98"/>
      <c r="HHZ98"/>
      <c r="HIA98"/>
      <c r="HIB98"/>
      <c r="HIC98"/>
      <c r="HID98"/>
      <c r="HIE98"/>
      <c r="HIF98"/>
      <c r="HIG98"/>
      <c r="HIH98"/>
      <c r="HII98"/>
      <c r="HIJ98"/>
      <c r="HIK98"/>
      <c r="HIL98"/>
      <c r="HIM98"/>
      <c r="HIN98"/>
      <c r="HIO98"/>
      <c r="HIP98"/>
      <c r="HIQ98"/>
      <c r="HIR98"/>
      <c r="HIS98"/>
      <c r="HIT98"/>
      <c r="HIU98"/>
      <c r="HIV98"/>
      <c r="HIW98"/>
      <c r="HIX98"/>
      <c r="HIY98"/>
      <c r="HIZ98"/>
      <c r="HJA98"/>
      <c r="HJB98"/>
      <c r="HJC98"/>
      <c r="HJD98"/>
      <c r="HJE98"/>
      <c r="HJF98"/>
      <c r="HJG98"/>
      <c r="HJH98"/>
      <c r="HJI98"/>
      <c r="HJJ98"/>
      <c r="HJK98"/>
      <c r="HJL98"/>
      <c r="HJM98"/>
      <c r="HJN98"/>
      <c r="HJO98"/>
      <c r="HJP98"/>
      <c r="HJQ98"/>
      <c r="HJR98"/>
      <c r="HJS98"/>
      <c r="HJT98"/>
      <c r="HJU98"/>
      <c r="HJV98"/>
      <c r="HJW98"/>
      <c r="HJX98"/>
      <c r="HJY98"/>
      <c r="HJZ98"/>
      <c r="HKA98"/>
      <c r="HKB98"/>
      <c r="HKC98"/>
      <c r="HKD98"/>
      <c r="HKE98"/>
      <c r="HKF98"/>
      <c r="HKG98"/>
      <c r="HKH98"/>
      <c r="HKI98"/>
      <c r="HKJ98"/>
      <c r="HKK98"/>
      <c r="HKL98"/>
      <c r="HKM98"/>
      <c r="HKN98"/>
      <c r="HKO98"/>
      <c r="HKP98"/>
      <c r="HKQ98"/>
      <c r="HKR98"/>
      <c r="HKS98"/>
      <c r="HKT98"/>
      <c r="HKU98"/>
      <c r="HKV98"/>
      <c r="HKW98"/>
      <c r="HKX98"/>
      <c r="HKY98"/>
      <c r="HKZ98"/>
      <c r="HLA98"/>
      <c r="HLB98"/>
      <c r="HLC98"/>
      <c r="HLD98"/>
      <c r="HLE98"/>
      <c r="HLF98"/>
      <c r="HLG98"/>
      <c r="HLH98"/>
      <c r="HLI98"/>
      <c r="HLJ98"/>
      <c r="HLK98"/>
      <c r="HLL98"/>
      <c r="HLM98"/>
      <c r="HLN98"/>
      <c r="HLO98"/>
      <c r="HLP98"/>
      <c r="HLQ98"/>
      <c r="HLR98"/>
      <c r="HLS98"/>
      <c r="HLT98"/>
      <c r="HLU98"/>
      <c r="HLV98"/>
      <c r="HLW98"/>
      <c r="HLX98"/>
      <c r="HLY98"/>
      <c r="HLZ98"/>
      <c r="HMA98"/>
      <c r="HMB98"/>
      <c r="HMC98"/>
      <c r="HMD98"/>
      <c r="HME98"/>
      <c r="HMF98"/>
      <c r="HMG98"/>
      <c r="HMH98"/>
      <c r="HMI98"/>
      <c r="HMJ98"/>
      <c r="HMK98"/>
      <c r="HML98"/>
      <c r="HMM98"/>
      <c r="HMN98"/>
      <c r="HMO98"/>
      <c r="HMP98"/>
      <c r="HMQ98"/>
      <c r="HMR98"/>
      <c r="HMS98"/>
      <c r="HMT98"/>
      <c r="HMU98"/>
      <c r="HMV98"/>
      <c r="HMW98"/>
      <c r="HMX98"/>
      <c r="HMY98"/>
      <c r="HMZ98"/>
      <c r="HNA98"/>
      <c r="HNB98"/>
      <c r="HNC98"/>
      <c r="HND98"/>
      <c r="HNE98"/>
      <c r="HNF98"/>
      <c r="HNG98"/>
      <c r="HNH98"/>
      <c r="HNI98"/>
      <c r="HNJ98"/>
      <c r="HNK98"/>
      <c r="HNL98"/>
      <c r="HNM98"/>
      <c r="HNN98"/>
      <c r="HNO98"/>
      <c r="HNP98"/>
      <c r="HNQ98"/>
      <c r="HNR98"/>
      <c r="HNS98"/>
      <c r="HNT98"/>
      <c r="HNU98"/>
      <c r="HNV98"/>
      <c r="HNW98"/>
      <c r="HNX98"/>
      <c r="HNY98"/>
      <c r="HNZ98"/>
      <c r="HOA98"/>
      <c r="HOB98"/>
      <c r="HOC98"/>
      <c r="HOD98"/>
      <c r="HOE98"/>
      <c r="HOF98"/>
      <c r="HOG98"/>
      <c r="HOH98"/>
      <c r="HOI98"/>
      <c r="HOJ98"/>
      <c r="HOK98"/>
      <c r="HOL98"/>
      <c r="HOM98"/>
      <c r="HON98"/>
      <c r="HOO98"/>
      <c r="HOP98"/>
      <c r="HOQ98"/>
      <c r="HOR98"/>
      <c r="HOS98"/>
      <c r="HOT98"/>
      <c r="HOU98"/>
      <c r="HOV98"/>
      <c r="HOW98"/>
      <c r="HOX98"/>
      <c r="HOY98"/>
      <c r="HOZ98"/>
      <c r="HPA98"/>
      <c r="HPB98"/>
      <c r="HPC98"/>
      <c r="HPD98"/>
      <c r="HPE98"/>
      <c r="HPF98"/>
      <c r="HPG98"/>
      <c r="HPH98"/>
      <c r="HPI98"/>
      <c r="HPJ98"/>
      <c r="HPK98"/>
      <c r="HPL98"/>
      <c r="HPM98"/>
      <c r="HPN98"/>
      <c r="HPO98"/>
      <c r="HPP98"/>
      <c r="HPQ98"/>
      <c r="HPR98"/>
      <c r="HPS98"/>
      <c r="HPT98"/>
      <c r="HPU98"/>
      <c r="HPV98"/>
      <c r="HPW98"/>
      <c r="HPX98"/>
      <c r="HPY98"/>
      <c r="HPZ98"/>
      <c r="HQA98"/>
      <c r="HQB98"/>
      <c r="HQC98"/>
      <c r="HQD98"/>
      <c r="HQE98"/>
      <c r="HQF98"/>
      <c r="HQG98"/>
      <c r="HQH98"/>
      <c r="HQI98"/>
      <c r="HQJ98"/>
      <c r="HQK98"/>
      <c r="HQL98"/>
      <c r="HQM98"/>
      <c r="HQN98"/>
      <c r="HQO98"/>
      <c r="HQP98"/>
      <c r="HQQ98"/>
      <c r="HQR98"/>
      <c r="HQS98"/>
      <c r="HQT98"/>
      <c r="HQU98"/>
      <c r="HQV98"/>
      <c r="HQW98"/>
      <c r="HQX98"/>
      <c r="HQY98"/>
      <c r="HQZ98"/>
      <c r="HRA98"/>
      <c r="HRB98"/>
      <c r="HRC98"/>
      <c r="HRD98"/>
      <c r="HRE98"/>
      <c r="HRF98"/>
      <c r="HRG98"/>
      <c r="HRH98"/>
      <c r="HRI98"/>
      <c r="HRJ98"/>
      <c r="HRK98"/>
      <c r="HRL98"/>
      <c r="HRM98"/>
      <c r="HRN98"/>
      <c r="HRO98"/>
      <c r="HRP98"/>
      <c r="HRQ98"/>
      <c r="HRR98"/>
      <c r="HRS98"/>
      <c r="HRT98"/>
      <c r="HRU98"/>
      <c r="HRV98"/>
      <c r="HRW98"/>
      <c r="HRX98"/>
      <c r="HRY98"/>
      <c r="HRZ98"/>
      <c r="HSA98"/>
      <c r="HSB98"/>
      <c r="HSC98"/>
      <c r="HSD98"/>
      <c r="HSE98"/>
      <c r="HSF98"/>
      <c r="HSG98"/>
      <c r="HSH98"/>
      <c r="HSI98"/>
      <c r="HSJ98"/>
      <c r="HSK98"/>
      <c r="HSL98"/>
      <c r="HSM98"/>
      <c r="HSN98"/>
      <c r="HSO98"/>
      <c r="HSP98"/>
      <c r="HSQ98"/>
      <c r="HSR98"/>
      <c r="HSS98"/>
      <c r="HST98"/>
      <c r="HSU98"/>
      <c r="HSV98"/>
      <c r="HSW98"/>
      <c r="HSX98"/>
      <c r="HSY98"/>
      <c r="HSZ98"/>
      <c r="HTA98"/>
      <c r="HTB98"/>
      <c r="HTC98"/>
      <c r="HTD98"/>
      <c r="HTE98"/>
      <c r="HTF98"/>
      <c r="HTG98"/>
      <c r="HTH98"/>
      <c r="HTI98"/>
      <c r="HTJ98"/>
      <c r="HTK98"/>
      <c r="HTL98"/>
      <c r="HTM98"/>
      <c r="HTN98"/>
      <c r="HTO98"/>
      <c r="HTP98"/>
      <c r="HTQ98"/>
      <c r="HTR98"/>
      <c r="HTS98"/>
      <c r="HTT98"/>
      <c r="HTU98"/>
      <c r="HTV98"/>
      <c r="HTW98"/>
      <c r="HTX98"/>
      <c r="HTY98"/>
      <c r="HTZ98"/>
      <c r="HUA98"/>
      <c r="HUB98"/>
      <c r="HUC98"/>
      <c r="HUD98"/>
      <c r="HUE98"/>
      <c r="HUF98"/>
      <c r="HUG98"/>
      <c r="HUH98"/>
      <c r="HUI98"/>
      <c r="HUJ98"/>
      <c r="HUK98"/>
      <c r="HUL98"/>
      <c r="HUM98"/>
      <c r="HUN98"/>
      <c r="HUO98"/>
      <c r="HUP98"/>
      <c r="HUQ98"/>
      <c r="HUR98"/>
      <c r="HUS98"/>
      <c r="HUT98"/>
      <c r="HUU98"/>
      <c r="HUV98"/>
      <c r="HUW98"/>
      <c r="HUX98"/>
      <c r="HUY98"/>
      <c r="HUZ98"/>
      <c r="HVA98"/>
      <c r="HVB98"/>
      <c r="HVC98"/>
      <c r="HVD98"/>
      <c r="HVE98"/>
      <c r="HVF98"/>
      <c r="HVG98"/>
      <c r="HVH98"/>
      <c r="HVI98"/>
      <c r="HVJ98"/>
      <c r="HVK98"/>
      <c r="HVL98"/>
      <c r="HVM98"/>
      <c r="HVN98"/>
      <c r="HVO98"/>
      <c r="HVP98"/>
      <c r="HVQ98"/>
      <c r="HVR98"/>
      <c r="HVS98"/>
      <c r="HVT98"/>
      <c r="HVU98"/>
      <c r="HVV98"/>
      <c r="HVW98"/>
      <c r="HVX98"/>
      <c r="HVY98"/>
      <c r="HVZ98"/>
      <c r="HWA98"/>
      <c r="HWB98"/>
      <c r="HWC98"/>
      <c r="HWD98"/>
      <c r="HWE98"/>
      <c r="HWF98"/>
      <c r="HWG98"/>
      <c r="HWH98"/>
      <c r="HWI98"/>
      <c r="HWJ98"/>
      <c r="HWK98"/>
      <c r="HWL98"/>
      <c r="HWM98"/>
      <c r="HWN98"/>
      <c r="HWO98"/>
      <c r="HWP98"/>
      <c r="HWQ98"/>
      <c r="HWR98"/>
      <c r="HWS98"/>
      <c r="HWT98"/>
      <c r="HWU98"/>
      <c r="HWV98"/>
      <c r="HWW98"/>
      <c r="HWX98"/>
      <c r="HWY98"/>
      <c r="HWZ98"/>
      <c r="HXA98"/>
      <c r="HXB98"/>
      <c r="HXC98"/>
      <c r="HXD98"/>
      <c r="HXE98"/>
      <c r="HXF98"/>
      <c r="HXG98"/>
      <c r="HXH98"/>
      <c r="HXI98"/>
      <c r="HXJ98"/>
      <c r="HXK98"/>
      <c r="HXL98"/>
      <c r="HXM98"/>
      <c r="HXN98"/>
      <c r="HXO98"/>
      <c r="HXP98"/>
      <c r="HXQ98"/>
      <c r="HXR98"/>
      <c r="HXS98"/>
      <c r="HXT98"/>
      <c r="HXU98"/>
      <c r="HXV98"/>
      <c r="HXW98"/>
      <c r="HXX98"/>
      <c r="HXY98"/>
      <c r="HXZ98"/>
      <c r="HYA98"/>
      <c r="HYB98"/>
      <c r="HYC98"/>
      <c r="HYD98"/>
      <c r="HYE98"/>
      <c r="HYF98"/>
      <c r="HYG98"/>
      <c r="HYH98"/>
      <c r="HYI98"/>
      <c r="HYJ98"/>
      <c r="HYK98"/>
      <c r="HYL98"/>
      <c r="HYM98"/>
      <c r="HYN98"/>
      <c r="HYO98"/>
      <c r="HYP98"/>
      <c r="HYQ98"/>
      <c r="HYR98"/>
      <c r="HYS98"/>
      <c r="HYT98"/>
      <c r="HYU98"/>
      <c r="HYV98"/>
      <c r="HYW98"/>
      <c r="HYX98"/>
      <c r="HYY98"/>
      <c r="HYZ98"/>
      <c r="HZA98"/>
      <c r="HZB98"/>
      <c r="HZC98"/>
      <c r="HZD98"/>
      <c r="HZE98"/>
      <c r="HZF98"/>
      <c r="HZG98"/>
      <c r="HZH98"/>
      <c r="HZI98"/>
      <c r="HZJ98"/>
      <c r="HZK98"/>
      <c r="HZL98"/>
      <c r="HZM98"/>
      <c r="HZN98"/>
      <c r="HZO98"/>
      <c r="HZP98"/>
      <c r="HZQ98"/>
      <c r="HZR98"/>
      <c r="HZS98"/>
      <c r="HZT98"/>
      <c r="HZU98"/>
      <c r="HZV98"/>
      <c r="HZW98"/>
      <c r="HZX98"/>
      <c r="HZY98"/>
      <c r="HZZ98"/>
      <c r="IAA98"/>
      <c r="IAB98"/>
      <c r="IAC98"/>
      <c r="IAD98"/>
      <c r="IAE98"/>
      <c r="IAF98"/>
      <c r="IAG98"/>
      <c r="IAH98"/>
      <c r="IAI98"/>
      <c r="IAJ98"/>
      <c r="IAK98"/>
      <c r="IAL98"/>
      <c r="IAM98"/>
      <c r="IAN98"/>
      <c r="IAO98"/>
      <c r="IAP98"/>
      <c r="IAQ98"/>
      <c r="IAR98"/>
      <c r="IAS98"/>
      <c r="IAT98"/>
      <c r="IAU98"/>
      <c r="IAV98"/>
      <c r="IAW98"/>
      <c r="IAX98"/>
      <c r="IAY98"/>
      <c r="IAZ98"/>
      <c r="IBA98"/>
      <c r="IBB98"/>
      <c r="IBC98"/>
      <c r="IBD98"/>
      <c r="IBE98"/>
      <c r="IBF98"/>
      <c r="IBG98"/>
      <c r="IBH98"/>
      <c r="IBI98"/>
      <c r="IBJ98"/>
      <c r="IBK98"/>
      <c r="IBL98"/>
      <c r="IBM98"/>
      <c r="IBN98"/>
      <c r="IBO98"/>
      <c r="IBP98"/>
      <c r="IBQ98"/>
      <c r="IBR98"/>
      <c r="IBS98"/>
      <c r="IBT98"/>
      <c r="IBU98"/>
      <c r="IBV98"/>
      <c r="IBW98"/>
      <c r="IBX98"/>
      <c r="IBY98"/>
      <c r="IBZ98"/>
      <c r="ICA98"/>
      <c r="ICB98"/>
      <c r="ICC98"/>
      <c r="ICD98"/>
      <c r="ICE98"/>
      <c r="ICF98"/>
      <c r="ICG98"/>
      <c r="ICH98"/>
      <c r="ICI98"/>
      <c r="ICJ98"/>
      <c r="ICK98"/>
      <c r="ICL98"/>
      <c r="ICM98"/>
      <c r="ICN98"/>
      <c r="ICO98"/>
      <c r="ICP98"/>
      <c r="ICQ98"/>
      <c r="ICR98"/>
      <c r="ICS98"/>
      <c r="ICT98"/>
      <c r="ICU98"/>
      <c r="ICV98"/>
      <c r="ICW98"/>
      <c r="ICX98"/>
      <c r="ICY98"/>
      <c r="ICZ98"/>
      <c r="IDA98"/>
      <c r="IDB98"/>
      <c r="IDC98"/>
      <c r="IDD98"/>
      <c r="IDE98"/>
      <c r="IDF98"/>
      <c r="IDG98"/>
      <c r="IDH98"/>
      <c r="IDI98"/>
      <c r="IDJ98"/>
      <c r="IDK98"/>
      <c r="IDL98"/>
      <c r="IDM98"/>
      <c r="IDN98"/>
      <c r="IDO98"/>
      <c r="IDP98"/>
      <c r="IDQ98"/>
      <c r="IDR98"/>
      <c r="IDS98"/>
      <c r="IDT98"/>
      <c r="IDU98"/>
      <c r="IDV98"/>
      <c r="IDW98"/>
      <c r="IDX98"/>
      <c r="IDY98"/>
      <c r="IDZ98"/>
      <c r="IEA98"/>
      <c r="IEB98"/>
      <c r="IEC98"/>
      <c r="IED98"/>
      <c r="IEE98"/>
      <c r="IEF98"/>
      <c r="IEG98"/>
      <c r="IEH98"/>
      <c r="IEI98"/>
      <c r="IEJ98"/>
      <c r="IEK98"/>
      <c r="IEL98"/>
      <c r="IEM98"/>
      <c r="IEN98"/>
      <c r="IEO98"/>
      <c r="IEP98"/>
      <c r="IEQ98"/>
      <c r="IER98"/>
      <c r="IES98"/>
      <c r="IET98"/>
      <c r="IEU98"/>
      <c r="IEV98"/>
      <c r="IEW98"/>
      <c r="IEX98"/>
      <c r="IEY98"/>
      <c r="IEZ98"/>
      <c r="IFA98"/>
      <c r="IFB98"/>
      <c r="IFC98"/>
      <c r="IFD98"/>
      <c r="IFE98"/>
      <c r="IFF98"/>
      <c r="IFG98"/>
      <c r="IFH98"/>
      <c r="IFI98"/>
      <c r="IFJ98"/>
      <c r="IFK98"/>
      <c r="IFL98"/>
      <c r="IFM98"/>
      <c r="IFN98"/>
      <c r="IFO98"/>
      <c r="IFP98"/>
      <c r="IFQ98"/>
      <c r="IFR98"/>
      <c r="IFS98"/>
      <c r="IFT98"/>
      <c r="IFU98"/>
      <c r="IFV98"/>
      <c r="IFW98"/>
      <c r="IFX98"/>
      <c r="IFY98"/>
      <c r="IFZ98"/>
      <c r="IGA98"/>
      <c r="IGB98"/>
      <c r="IGC98"/>
      <c r="IGD98"/>
      <c r="IGE98"/>
      <c r="IGF98"/>
      <c r="IGG98"/>
      <c r="IGH98"/>
      <c r="IGI98"/>
      <c r="IGJ98"/>
      <c r="IGK98"/>
      <c r="IGL98"/>
      <c r="IGM98"/>
      <c r="IGN98"/>
      <c r="IGO98"/>
      <c r="IGP98"/>
      <c r="IGQ98"/>
      <c r="IGR98"/>
      <c r="IGS98"/>
      <c r="IGT98"/>
      <c r="IGU98"/>
      <c r="IGV98"/>
      <c r="IGW98"/>
      <c r="IGX98"/>
      <c r="IGY98"/>
      <c r="IGZ98"/>
      <c r="IHA98"/>
      <c r="IHB98"/>
      <c r="IHC98"/>
      <c r="IHD98"/>
      <c r="IHE98"/>
      <c r="IHF98"/>
      <c r="IHG98"/>
      <c r="IHH98"/>
      <c r="IHI98"/>
      <c r="IHJ98"/>
      <c r="IHK98"/>
      <c r="IHL98"/>
      <c r="IHM98"/>
      <c r="IHN98"/>
      <c r="IHO98"/>
      <c r="IHP98"/>
      <c r="IHQ98"/>
      <c r="IHR98"/>
      <c r="IHS98"/>
      <c r="IHT98"/>
      <c r="IHU98"/>
      <c r="IHV98"/>
      <c r="IHW98"/>
      <c r="IHX98"/>
      <c r="IHY98"/>
      <c r="IHZ98"/>
      <c r="IIA98"/>
      <c r="IIB98"/>
      <c r="IIC98"/>
      <c r="IID98"/>
      <c r="IIE98"/>
      <c r="IIF98"/>
      <c r="IIG98"/>
      <c r="IIH98"/>
      <c r="III98"/>
      <c r="IIJ98"/>
      <c r="IIK98"/>
      <c r="IIL98"/>
      <c r="IIM98"/>
      <c r="IIN98"/>
      <c r="IIO98"/>
      <c r="IIP98"/>
      <c r="IIQ98"/>
      <c r="IIR98"/>
      <c r="IIS98"/>
      <c r="IIT98"/>
      <c r="IIU98"/>
      <c r="IIV98"/>
      <c r="IIW98"/>
      <c r="IIX98"/>
      <c r="IIY98"/>
      <c r="IIZ98"/>
      <c r="IJA98"/>
      <c r="IJB98"/>
      <c r="IJC98"/>
      <c r="IJD98"/>
      <c r="IJE98"/>
      <c r="IJF98"/>
      <c r="IJG98"/>
      <c r="IJH98"/>
      <c r="IJI98"/>
      <c r="IJJ98"/>
      <c r="IJK98"/>
      <c r="IJL98"/>
      <c r="IJM98"/>
      <c r="IJN98"/>
      <c r="IJO98"/>
      <c r="IJP98"/>
      <c r="IJQ98"/>
      <c r="IJR98"/>
      <c r="IJS98"/>
      <c r="IJT98"/>
      <c r="IJU98"/>
      <c r="IJV98"/>
      <c r="IJW98"/>
      <c r="IJX98"/>
      <c r="IJY98"/>
      <c r="IJZ98"/>
      <c r="IKA98"/>
      <c r="IKB98"/>
      <c r="IKC98"/>
      <c r="IKD98"/>
      <c r="IKE98"/>
      <c r="IKF98"/>
      <c r="IKG98"/>
      <c r="IKH98"/>
      <c r="IKI98"/>
      <c r="IKJ98"/>
      <c r="IKK98"/>
      <c r="IKL98"/>
      <c r="IKM98"/>
      <c r="IKN98"/>
      <c r="IKO98"/>
      <c r="IKP98"/>
      <c r="IKQ98"/>
      <c r="IKR98"/>
      <c r="IKS98"/>
      <c r="IKT98"/>
      <c r="IKU98"/>
      <c r="IKV98"/>
      <c r="IKW98"/>
      <c r="IKX98"/>
      <c r="IKY98"/>
      <c r="IKZ98"/>
      <c r="ILA98"/>
      <c r="ILB98"/>
      <c r="ILC98"/>
      <c r="ILD98"/>
      <c r="ILE98"/>
      <c r="ILF98"/>
      <c r="ILG98"/>
      <c r="ILH98"/>
      <c r="ILI98"/>
      <c r="ILJ98"/>
      <c r="ILK98"/>
      <c r="ILL98"/>
      <c r="ILM98"/>
      <c r="ILN98"/>
      <c r="ILO98"/>
      <c r="ILP98"/>
      <c r="ILQ98"/>
      <c r="ILR98"/>
      <c r="ILS98"/>
      <c r="ILT98"/>
      <c r="ILU98"/>
      <c r="ILV98"/>
      <c r="ILW98"/>
      <c r="ILX98"/>
      <c r="ILY98"/>
      <c r="ILZ98"/>
      <c r="IMA98"/>
      <c r="IMB98"/>
      <c r="IMC98"/>
      <c r="IMD98"/>
      <c r="IME98"/>
      <c r="IMF98"/>
      <c r="IMG98"/>
      <c r="IMH98"/>
      <c r="IMI98"/>
      <c r="IMJ98"/>
      <c r="IMK98"/>
      <c r="IML98"/>
      <c r="IMM98"/>
      <c r="IMN98"/>
      <c r="IMO98"/>
      <c r="IMP98"/>
      <c r="IMQ98"/>
      <c r="IMR98"/>
      <c r="IMS98"/>
      <c r="IMT98"/>
      <c r="IMU98"/>
      <c r="IMV98"/>
      <c r="IMW98"/>
      <c r="IMX98"/>
      <c r="IMY98"/>
      <c r="IMZ98"/>
      <c r="INA98"/>
      <c r="INB98"/>
      <c r="INC98"/>
      <c r="IND98"/>
      <c r="INE98"/>
      <c r="INF98"/>
      <c r="ING98"/>
      <c r="INH98"/>
      <c r="INI98"/>
      <c r="INJ98"/>
      <c r="INK98"/>
      <c r="INL98"/>
      <c r="INM98"/>
      <c r="INN98"/>
      <c r="INO98"/>
      <c r="INP98"/>
      <c r="INQ98"/>
      <c r="INR98"/>
      <c r="INS98"/>
      <c r="INT98"/>
      <c r="INU98"/>
      <c r="INV98"/>
      <c r="INW98"/>
      <c r="INX98"/>
      <c r="INY98"/>
      <c r="INZ98"/>
      <c r="IOA98"/>
      <c r="IOB98"/>
      <c r="IOC98"/>
      <c r="IOD98"/>
      <c r="IOE98"/>
      <c r="IOF98"/>
      <c r="IOG98"/>
      <c r="IOH98"/>
      <c r="IOI98"/>
      <c r="IOJ98"/>
      <c r="IOK98"/>
      <c r="IOL98"/>
      <c r="IOM98"/>
      <c r="ION98"/>
      <c r="IOO98"/>
      <c r="IOP98"/>
      <c r="IOQ98"/>
      <c r="IOR98"/>
      <c r="IOS98"/>
      <c r="IOT98"/>
      <c r="IOU98"/>
      <c r="IOV98"/>
      <c r="IOW98"/>
      <c r="IOX98"/>
      <c r="IOY98"/>
      <c r="IOZ98"/>
      <c r="IPA98"/>
      <c r="IPB98"/>
      <c r="IPC98"/>
      <c r="IPD98"/>
      <c r="IPE98"/>
      <c r="IPF98"/>
      <c r="IPG98"/>
      <c r="IPH98"/>
      <c r="IPI98"/>
      <c r="IPJ98"/>
      <c r="IPK98"/>
      <c r="IPL98"/>
      <c r="IPM98"/>
      <c r="IPN98"/>
      <c r="IPO98"/>
      <c r="IPP98"/>
      <c r="IPQ98"/>
      <c r="IPR98"/>
      <c r="IPS98"/>
      <c r="IPT98"/>
      <c r="IPU98"/>
      <c r="IPV98"/>
      <c r="IPW98"/>
      <c r="IPX98"/>
      <c r="IPY98"/>
      <c r="IPZ98"/>
      <c r="IQA98"/>
      <c r="IQB98"/>
      <c r="IQC98"/>
      <c r="IQD98"/>
      <c r="IQE98"/>
      <c r="IQF98"/>
      <c r="IQG98"/>
      <c r="IQH98"/>
      <c r="IQI98"/>
      <c r="IQJ98"/>
      <c r="IQK98"/>
      <c r="IQL98"/>
      <c r="IQM98"/>
      <c r="IQN98"/>
      <c r="IQO98"/>
      <c r="IQP98"/>
      <c r="IQQ98"/>
      <c r="IQR98"/>
      <c r="IQS98"/>
      <c r="IQT98"/>
      <c r="IQU98"/>
      <c r="IQV98"/>
      <c r="IQW98"/>
      <c r="IQX98"/>
      <c r="IQY98"/>
      <c r="IQZ98"/>
      <c r="IRA98"/>
      <c r="IRB98"/>
      <c r="IRC98"/>
      <c r="IRD98"/>
      <c r="IRE98"/>
      <c r="IRF98"/>
      <c r="IRG98"/>
      <c r="IRH98"/>
      <c r="IRI98"/>
      <c r="IRJ98"/>
      <c r="IRK98"/>
      <c r="IRL98"/>
      <c r="IRM98"/>
      <c r="IRN98"/>
      <c r="IRO98"/>
      <c r="IRP98"/>
      <c r="IRQ98"/>
      <c r="IRR98"/>
      <c r="IRS98"/>
      <c r="IRT98"/>
      <c r="IRU98"/>
      <c r="IRV98"/>
      <c r="IRW98"/>
      <c r="IRX98"/>
      <c r="IRY98"/>
      <c r="IRZ98"/>
      <c r="ISA98"/>
      <c r="ISB98"/>
      <c r="ISC98"/>
      <c r="ISD98"/>
      <c r="ISE98"/>
      <c r="ISF98"/>
      <c r="ISG98"/>
      <c r="ISH98"/>
      <c r="ISI98"/>
      <c r="ISJ98"/>
      <c r="ISK98"/>
      <c r="ISL98"/>
      <c r="ISM98"/>
      <c r="ISN98"/>
      <c r="ISO98"/>
      <c r="ISP98"/>
      <c r="ISQ98"/>
      <c r="ISR98"/>
      <c r="ISS98"/>
      <c r="IST98"/>
      <c r="ISU98"/>
      <c r="ISV98"/>
      <c r="ISW98"/>
      <c r="ISX98"/>
      <c r="ISY98"/>
      <c r="ISZ98"/>
      <c r="ITA98"/>
      <c r="ITB98"/>
      <c r="ITC98"/>
      <c r="ITD98"/>
      <c r="ITE98"/>
      <c r="ITF98"/>
      <c r="ITG98"/>
      <c r="ITH98"/>
      <c r="ITI98"/>
      <c r="ITJ98"/>
      <c r="ITK98"/>
      <c r="ITL98"/>
      <c r="ITM98"/>
      <c r="ITN98"/>
      <c r="ITO98"/>
      <c r="ITP98"/>
      <c r="ITQ98"/>
      <c r="ITR98"/>
      <c r="ITS98"/>
      <c r="ITT98"/>
      <c r="ITU98"/>
      <c r="ITV98"/>
      <c r="ITW98"/>
      <c r="ITX98"/>
      <c r="ITY98"/>
      <c r="ITZ98"/>
      <c r="IUA98"/>
      <c r="IUB98"/>
      <c r="IUC98"/>
      <c r="IUD98"/>
      <c r="IUE98"/>
      <c r="IUF98"/>
      <c r="IUG98"/>
      <c r="IUH98"/>
      <c r="IUI98"/>
      <c r="IUJ98"/>
      <c r="IUK98"/>
      <c r="IUL98"/>
      <c r="IUM98"/>
      <c r="IUN98"/>
      <c r="IUO98"/>
      <c r="IUP98"/>
      <c r="IUQ98"/>
      <c r="IUR98"/>
      <c r="IUS98"/>
      <c r="IUT98"/>
      <c r="IUU98"/>
      <c r="IUV98"/>
      <c r="IUW98"/>
      <c r="IUX98"/>
      <c r="IUY98"/>
      <c r="IUZ98"/>
      <c r="IVA98"/>
      <c r="IVB98"/>
      <c r="IVC98"/>
      <c r="IVD98"/>
      <c r="IVE98"/>
      <c r="IVF98"/>
      <c r="IVG98"/>
      <c r="IVH98"/>
      <c r="IVI98"/>
      <c r="IVJ98"/>
      <c r="IVK98"/>
      <c r="IVL98"/>
      <c r="IVM98"/>
      <c r="IVN98"/>
      <c r="IVO98"/>
      <c r="IVP98"/>
      <c r="IVQ98"/>
      <c r="IVR98"/>
      <c r="IVS98"/>
      <c r="IVT98"/>
      <c r="IVU98"/>
      <c r="IVV98"/>
      <c r="IVW98"/>
      <c r="IVX98"/>
      <c r="IVY98"/>
      <c r="IVZ98"/>
      <c r="IWA98"/>
      <c r="IWB98"/>
      <c r="IWC98"/>
      <c r="IWD98"/>
      <c r="IWE98"/>
      <c r="IWF98"/>
      <c r="IWG98"/>
      <c r="IWH98"/>
      <c r="IWI98"/>
      <c r="IWJ98"/>
      <c r="IWK98"/>
      <c r="IWL98"/>
      <c r="IWM98"/>
      <c r="IWN98"/>
      <c r="IWO98"/>
      <c r="IWP98"/>
      <c r="IWQ98"/>
      <c r="IWR98"/>
      <c r="IWS98"/>
      <c r="IWT98"/>
      <c r="IWU98"/>
      <c r="IWV98"/>
      <c r="IWW98"/>
      <c r="IWX98"/>
      <c r="IWY98"/>
      <c r="IWZ98"/>
      <c r="IXA98"/>
      <c r="IXB98"/>
      <c r="IXC98"/>
      <c r="IXD98"/>
      <c r="IXE98"/>
      <c r="IXF98"/>
      <c r="IXG98"/>
      <c r="IXH98"/>
      <c r="IXI98"/>
      <c r="IXJ98"/>
      <c r="IXK98"/>
      <c r="IXL98"/>
      <c r="IXM98"/>
      <c r="IXN98"/>
      <c r="IXO98"/>
      <c r="IXP98"/>
      <c r="IXQ98"/>
      <c r="IXR98"/>
      <c r="IXS98"/>
      <c r="IXT98"/>
      <c r="IXU98"/>
      <c r="IXV98"/>
      <c r="IXW98"/>
      <c r="IXX98"/>
      <c r="IXY98"/>
      <c r="IXZ98"/>
      <c r="IYA98"/>
      <c r="IYB98"/>
      <c r="IYC98"/>
      <c r="IYD98"/>
      <c r="IYE98"/>
      <c r="IYF98"/>
      <c r="IYG98"/>
      <c r="IYH98"/>
      <c r="IYI98"/>
      <c r="IYJ98"/>
      <c r="IYK98"/>
      <c r="IYL98"/>
      <c r="IYM98"/>
      <c r="IYN98"/>
      <c r="IYO98"/>
      <c r="IYP98"/>
      <c r="IYQ98"/>
      <c r="IYR98"/>
      <c r="IYS98"/>
      <c r="IYT98"/>
      <c r="IYU98"/>
      <c r="IYV98"/>
      <c r="IYW98"/>
      <c r="IYX98"/>
      <c r="IYY98"/>
      <c r="IYZ98"/>
      <c r="IZA98"/>
      <c r="IZB98"/>
      <c r="IZC98"/>
      <c r="IZD98"/>
      <c r="IZE98"/>
      <c r="IZF98"/>
      <c r="IZG98"/>
      <c r="IZH98"/>
      <c r="IZI98"/>
      <c r="IZJ98"/>
      <c r="IZK98"/>
      <c r="IZL98"/>
      <c r="IZM98"/>
      <c r="IZN98"/>
      <c r="IZO98"/>
      <c r="IZP98"/>
      <c r="IZQ98"/>
      <c r="IZR98"/>
      <c r="IZS98"/>
      <c r="IZT98"/>
      <c r="IZU98"/>
      <c r="IZV98"/>
      <c r="IZW98"/>
      <c r="IZX98"/>
      <c r="IZY98"/>
      <c r="IZZ98"/>
      <c r="JAA98"/>
      <c r="JAB98"/>
      <c r="JAC98"/>
      <c r="JAD98"/>
      <c r="JAE98"/>
      <c r="JAF98"/>
      <c r="JAG98"/>
      <c r="JAH98"/>
      <c r="JAI98"/>
      <c r="JAJ98"/>
      <c r="JAK98"/>
      <c r="JAL98"/>
      <c r="JAM98"/>
      <c r="JAN98"/>
      <c r="JAO98"/>
      <c r="JAP98"/>
      <c r="JAQ98"/>
      <c r="JAR98"/>
      <c r="JAS98"/>
      <c r="JAT98"/>
      <c r="JAU98"/>
      <c r="JAV98"/>
      <c r="JAW98"/>
      <c r="JAX98"/>
      <c r="JAY98"/>
      <c r="JAZ98"/>
      <c r="JBA98"/>
      <c r="JBB98"/>
      <c r="JBC98"/>
      <c r="JBD98"/>
      <c r="JBE98"/>
      <c r="JBF98"/>
      <c r="JBG98"/>
      <c r="JBH98"/>
      <c r="JBI98"/>
      <c r="JBJ98"/>
      <c r="JBK98"/>
      <c r="JBL98"/>
      <c r="JBM98"/>
      <c r="JBN98"/>
      <c r="JBO98"/>
      <c r="JBP98"/>
      <c r="JBQ98"/>
      <c r="JBR98"/>
      <c r="JBS98"/>
      <c r="JBT98"/>
      <c r="JBU98"/>
      <c r="JBV98"/>
      <c r="JBW98"/>
      <c r="JBX98"/>
      <c r="JBY98"/>
      <c r="JBZ98"/>
      <c r="JCA98"/>
      <c r="JCB98"/>
      <c r="JCC98"/>
      <c r="JCD98"/>
      <c r="JCE98"/>
      <c r="JCF98"/>
      <c r="JCG98"/>
      <c r="JCH98"/>
      <c r="JCI98"/>
      <c r="JCJ98"/>
      <c r="JCK98"/>
      <c r="JCL98"/>
      <c r="JCM98"/>
      <c r="JCN98"/>
      <c r="JCO98"/>
      <c r="JCP98"/>
      <c r="JCQ98"/>
      <c r="JCR98"/>
      <c r="JCS98"/>
      <c r="JCT98"/>
      <c r="JCU98"/>
      <c r="JCV98"/>
      <c r="JCW98"/>
      <c r="JCX98"/>
      <c r="JCY98"/>
      <c r="JCZ98"/>
      <c r="JDA98"/>
      <c r="JDB98"/>
      <c r="JDC98"/>
      <c r="JDD98"/>
      <c r="JDE98"/>
      <c r="JDF98"/>
      <c r="JDG98"/>
      <c r="JDH98"/>
      <c r="JDI98"/>
      <c r="JDJ98"/>
      <c r="JDK98"/>
      <c r="JDL98"/>
      <c r="JDM98"/>
      <c r="JDN98"/>
      <c r="JDO98"/>
      <c r="JDP98"/>
      <c r="JDQ98"/>
      <c r="JDR98"/>
      <c r="JDS98"/>
      <c r="JDT98"/>
      <c r="JDU98"/>
      <c r="JDV98"/>
      <c r="JDW98"/>
      <c r="JDX98"/>
      <c r="JDY98"/>
      <c r="JDZ98"/>
      <c r="JEA98"/>
      <c r="JEB98"/>
      <c r="JEC98"/>
      <c r="JED98"/>
      <c r="JEE98"/>
      <c r="JEF98"/>
      <c r="JEG98"/>
      <c r="JEH98"/>
      <c r="JEI98"/>
      <c r="JEJ98"/>
      <c r="JEK98"/>
      <c r="JEL98"/>
      <c r="JEM98"/>
      <c r="JEN98"/>
      <c r="JEO98"/>
      <c r="JEP98"/>
      <c r="JEQ98"/>
      <c r="JER98"/>
      <c r="JES98"/>
      <c r="JET98"/>
      <c r="JEU98"/>
      <c r="JEV98"/>
      <c r="JEW98"/>
      <c r="JEX98"/>
      <c r="JEY98"/>
      <c r="JEZ98"/>
      <c r="JFA98"/>
      <c r="JFB98"/>
      <c r="JFC98"/>
      <c r="JFD98"/>
      <c r="JFE98"/>
      <c r="JFF98"/>
      <c r="JFG98"/>
      <c r="JFH98"/>
      <c r="JFI98"/>
      <c r="JFJ98"/>
      <c r="JFK98"/>
      <c r="JFL98"/>
      <c r="JFM98"/>
      <c r="JFN98"/>
      <c r="JFO98"/>
      <c r="JFP98"/>
      <c r="JFQ98"/>
      <c r="JFR98"/>
      <c r="JFS98"/>
      <c r="JFT98"/>
      <c r="JFU98"/>
      <c r="JFV98"/>
      <c r="JFW98"/>
      <c r="JFX98"/>
      <c r="JFY98"/>
      <c r="JFZ98"/>
      <c r="JGA98"/>
      <c r="JGB98"/>
      <c r="JGC98"/>
      <c r="JGD98"/>
      <c r="JGE98"/>
      <c r="JGF98"/>
      <c r="JGG98"/>
      <c r="JGH98"/>
      <c r="JGI98"/>
      <c r="JGJ98"/>
      <c r="JGK98"/>
      <c r="JGL98"/>
      <c r="JGM98"/>
      <c r="JGN98"/>
      <c r="JGO98"/>
      <c r="JGP98"/>
      <c r="JGQ98"/>
      <c r="JGR98"/>
      <c r="JGS98"/>
      <c r="JGT98"/>
      <c r="JGU98"/>
      <c r="JGV98"/>
      <c r="JGW98"/>
      <c r="JGX98"/>
      <c r="JGY98"/>
      <c r="JGZ98"/>
      <c r="JHA98"/>
      <c r="JHB98"/>
      <c r="JHC98"/>
      <c r="JHD98"/>
      <c r="JHE98"/>
      <c r="JHF98"/>
      <c r="JHG98"/>
      <c r="JHH98"/>
      <c r="JHI98"/>
      <c r="JHJ98"/>
      <c r="JHK98"/>
      <c r="JHL98"/>
      <c r="JHM98"/>
      <c r="JHN98"/>
      <c r="JHO98"/>
      <c r="JHP98"/>
      <c r="JHQ98"/>
      <c r="JHR98"/>
      <c r="JHS98"/>
      <c r="JHT98"/>
      <c r="JHU98"/>
      <c r="JHV98"/>
      <c r="JHW98"/>
      <c r="JHX98"/>
      <c r="JHY98"/>
      <c r="JHZ98"/>
      <c r="JIA98"/>
      <c r="JIB98"/>
      <c r="JIC98"/>
      <c r="JID98"/>
      <c r="JIE98"/>
      <c r="JIF98"/>
      <c r="JIG98"/>
      <c r="JIH98"/>
      <c r="JII98"/>
      <c r="JIJ98"/>
      <c r="JIK98"/>
      <c r="JIL98"/>
      <c r="JIM98"/>
      <c r="JIN98"/>
      <c r="JIO98"/>
      <c r="JIP98"/>
      <c r="JIQ98"/>
      <c r="JIR98"/>
      <c r="JIS98"/>
      <c r="JIT98"/>
      <c r="JIU98"/>
      <c r="JIV98"/>
      <c r="JIW98"/>
      <c r="JIX98"/>
      <c r="JIY98"/>
      <c r="JIZ98"/>
      <c r="JJA98"/>
      <c r="JJB98"/>
      <c r="JJC98"/>
      <c r="JJD98"/>
      <c r="JJE98"/>
      <c r="JJF98"/>
      <c r="JJG98"/>
      <c r="JJH98"/>
      <c r="JJI98"/>
      <c r="JJJ98"/>
      <c r="JJK98"/>
      <c r="JJL98"/>
      <c r="JJM98"/>
      <c r="JJN98"/>
      <c r="JJO98"/>
      <c r="JJP98"/>
      <c r="JJQ98"/>
      <c r="JJR98"/>
      <c r="JJS98"/>
      <c r="JJT98"/>
      <c r="JJU98"/>
      <c r="JJV98"/>
      <c r="JJW98"/>
      <c r="JJX98"/>
      <c r="JJY98"/>
      <c r="JJZ98"/>
      <c r="JKA98"/>
      <c r="JKB98"/>
      <c r="JKC98"/>
      <c r="JKD98"/>
      <c r="JKE98"/>
      <c r="JKF98"/>
      <c r="JKG98"/>
      <c r="JKH98"/>
      <c r="JKI98"/>
      <c r="JKJ98"/>
      <c r="JKK98"/>
      <c r="JKL98"/>
      <c r="JKM98"/>
      <c r="JKN98"/>
      <c r="JKO98"/>
      <c r="JKP98"/>
      <c r="JKQ98"/>
      <c r="JKR98"/>
      <c r="JKS98"/>
      <c r="JKT98"/>
      <c r="JKU98"/>
      <c r="JKV98"/>
      <c r="JKW98"/>
      <c r="JKX98"/>
      <c r="JKY98"/>
      <c r="JKZ98"/>
      <c r="JLA98"/>
      <c r="JLB98"/>
      <c r="JLC98"/>
      <c r="JLD98"/>
      <c r="JLE98"/>
      <c r="JLF98"/>
      <c r="JLG98"/>
      <c r="JLH98"/>
      <c r="JLI98"/>
      <c r="JLJ98"/>
      <c r="JLK98"/>
      <c r="JLL98"/>
      <c r="JLM98"/>
      <c r="JLN98"/>
      <c r="JLO98"/>
      <c r="JLP98"/>
      <c r="JLQ98"/>
      <c r="JLR98"/>
      <c r="JLS98"/>
      <c r="JLT98"/>
      <c r="JLU98"/>
      <c r="JLV98"/>
      <c r="JLW98"/>
      <c r="JLX98"/>
      <c r="JLY98"/>
      <c r="JLZ98"/>
      <c r="JMA98"/>
      <c r="JMB98"/>
      <c r="JMC98"/>
      <c r="JMD98"/>
      <c r="JME98"/>
      <c r="JMF98"/>
      <c r="JMG98"/>
      <c r="JMH98"/>
      <c r="JMI98"/>
      <c r="JMJ98"/>
      <c r="JMK98"/>
      <c r="JML98"/>
      <c r="JMM98"/>
      <c r="JMN98"/>
      <c r="JMO98"/>
      <c r="JMP98"/>
      <c r="JMQ98"/>
      <c r="JMR98"/>
      <c r="JMS98"/>
      <c r="JMT98"/>
      <c r="JMU98"/>
      <c r="JMV98"/>
      <c r="JMW98"/>
      <c r="JMX98"/>
      <c r="JMY98"/>
      <c r="JMZ98"/>
      <c r="JNA98"/>
      <c r="JNB98"/>
      <c r="JNC98"/>
      <c r="JND98"/>
      <c r="JNE98"/>
      <c r="JNF98"/>
      <c r="JNG98"/>
      <c r="JNH98"/>
      <c r="JNI98"/>
      <c r="JNJ98"/>
      <c r="JNK98"/>
      <c r="JNL98"/>
      <c r="JNM98"/>
      <c r="JNN98"/>
      <c r="JNO98"/>
      <c r="JNP98"/>
      <c r="JNQ98"/>
      <c r="JNR98"/>
      <c r="JNS98"/>
      <c r="JNT98"/>
      <c r="JNU98"/>
      <c r="JNV98"/>
      <c r="JNW98"/>
      <c r="JNX98"/>
      <c r="JNY98"/>
      <c r="JNZ98"/>
      <c r="JOA98"/>
      <c r="JOB98"/>
      <c r="JOC98"/>
      <c r="JOD98"/>
      <c r="JOE98"/>
      <c r="JOF98"/>
      <c r="JOG98"/>
      <c r="JOH98"/>
      <c r="JOI98"/>
      <c r="JOJ98"/>
      <c r="JOK98"/>
      <c r="JOL98"/>
      <c r="JOM98"/>
      <c r="JON98"/>
      <c r="JOO98"/>
      <c r="JOP98"/>
      <c r="JOQ98"/>
      <c r="JOR98"/>
      <c r="JOS98"/>
      <c r="JOT98"/>
      <c r="JOU98"/>
      <c r="JOV98"/>
      <c r="JOW98"/>
      <c r="JOX98"/>
      <c r="JOY98"/>
      <c r="JOZ98"/>
      <c r="JPA98"/>
      <c r="JPB98"/>
      <c r="JPC98"/>
      <c r="JPD98"/>
      <c r="JPE98"/>
      <c r="JPF98"/>
      <c r="JPG98"/>
      <c r="JPH98"/>
      <c r="JPI98"/>
      <c r="JPJ98"/>
      <c r="JPK98"/>
      <c r="JPL98"/>
      <c r="JPM98"/>
      <c r="JPN98"/>
      <c r="JPO98"/>
      <c r="JPP98"/>
      <c r="JPQ98"/>
      <c r="JPR98"/>
      <c r="JPS98"/>
      <c r="JPT98"/>
      <c r="JPU98"/>
      <c r="JPV98"/>
      <c r="JPW98"/>
      <c r="JPX98"/>
      <c r="JPY98"/>
      <c r="JPZ98"/>
      <c r="JQA98"/>
      <c r="JQB98"/>
      <c r="JQC98"/>
      <c r="JQD98"/>
      <c r="JQE98"/>
      <c r="JQF98"/>
      <c r="JQG98"/>
      <c r="JQH98"/>
      <c r="JQI98"/>
      <c r="JQJ98"/>
      <c r="JQK98"/>
      <c r="JQL98"/>
      <c r="JQM98"/>
      <c r="JQN98"/>
      <c r="JQO98"/>
      <c r="JQP98"/>
      <c r="JQQ98"/>
      <c r="JQR98"/>
      <c r="JQS98"/>
      <c r="JQT98"/>
      <c r="JQU98"/>
      <c r="JQV98"/>
      <c r="JQW98"/>
      <c r="JQX98"/>
      <c r="JQY98"/>
      <c r="JQZ98"/>
      <c r="JRA98"/>
      <c r="JRB98"/>
      <c r="JRC98"/>
      <c r="JRD98"/>
      <c r="JRE98"/>
      <c r="JRF98"/>
      <c r="JRG98"/>
      <c r="JRH98"/>
      <c r="JRI98"/>
      <c r="JRJ98"/>
      <c r="JRK98"/>
      <c r="JRL98"/>
      <c r="JRM98"/>
      <c r="JRN98"/>
      <c r="JRO98"/>
      <c r="JRP98"/>
      <c r="JRQ98"/>
      <c r="JRR98"/>
      <c r="JRS98"/>
      <c r="JRT98"/>
      <c r="JRU98"/>
      <c r="JRV98"/>
      <c r="JRW98"/>
      <c r="JRX98"/>
      <c r="JRY98"/>
      <c r="JRZ98"/>
      <c r="JSA98"/>
      <c r="JSB98"/>
      <c r="JSC98"/>
      <c r="JSD98"/>
      <c r="JSE98"/>
      <c r="JSF98"/>
      <c r="JSG98"/>
      <c r="JSH98"/>
      <c r="JSI98"/>
      <c r="JSJ98"/>
      <c r="JSK98"/>
      <c r="JSL98"/>
      <c r="JSM98"/>
      <c r="JSN98"/>
      <c r="JSO98"/>
      <c r="JSP98"/>
      <c r="JSQ98"/>
      <c r="JSR98"/>
      <c r="JSS98"/>
      <c r="JST98"/>
      <c r="JSU98"/>
      <c r="JSV98"/>
      <c r="JSW98"/>
      <c r="JSX98"/>
      <c r="JSY98"/>
      <c r="JSZ98"/>
      <c r="JTA98"/>
      <c r="JTB98"/>
      <c r="JTC98"/>
      <c r="JTD98"/>
      <c r="JTE98"/>
      <c r="JTF98"/>
      <c r="JTG98"/>
      <c r="JTH98"/>
      <c r="JTI98"/>
      <c r="JTJ98"/>
      <c r="JTK98"/>
      <c r="JTL98"/>
      <c r="JTM98"/>
      <c r="JTN98"/>
      <c r="JTO98"/>
      <c r="JTP98"/>
      <c r="JTQ98"/>
      <c r="JTR98"/>
      <c r="JTS98"/>
      <c r="JTT98"/>
      <c r="JTU98"/>
      <c r="JTV98"/>
      <c r="JTW98"/>
      <c r="JTX98"/>
      <c r="JTY98"/>
      <c r="JTZ98"/>
      <c r="JUA98"/>
      <c r="JUB98"/>
      <c r="JUC98"/>
      <c r="JUD98"/>
      <c r="JUE98"/>
      <c r="JUF98"/>
      <c r="JUG98"/>
      <c r="JUH98"/>
      <c r="JUI98"/>
      <c r="JUJ98"/>
      <c r="JUK98"/>
      <c r="JUL98"/>
      <c r="JUM98"/>
      <c r="JUN98"/>
      <c r="JUO98"/>
      <c r="JUP98"/>
      <c r="JUQ98"/>
      <c r="JUR98"/>
      <c r="JUS98"/>
      <c r="JUT98"/>
      <c r="JUU98"/>
      <c r="JUV98"/>
      <c r="JUW98"/>
      <c r="JUX98"/>
      <c r="JUY98"/>
      <c r="JUZ98"/>
      <c r="JVA98"/>
      <c r="JVB98"/>
      <c r="JVC98"/>
      <c r="JVD98"/>
      <c r="JVE98"/>
      <c r="JVF98"/>
      <c r="JVG98"/>
      <c r="JVH98"/>
      <c r="JVI98"/>
      <c r="JVJ98"/>
      <c r="JVK98"/>
      <c r="JVL98"/>
      <c r="JVM98"/>
      <c r="JVN98"/>
      <c r="JVO98"/>
      <c r="JVP98"/>
      <c r="JVQ98"/>
      <c r="JVR98"/>
      <c r="JVS98"/>
      <c r="JVT98"/>
      <c r="JVU98"/>
      <c r="JVV98"/>
      <c r="JVW98"/>
      <c r="JVX98"/>
      <c r="JVY98"/>
      <c r="JVZ98"/>
      <c r="JWA98"/>
      <c r="JWB98"/>
      <c r="JWC98"/>
      <c r="JWD98"/>
      <c r="JWE98"/>
      <c r="JWF98"/>
      <c r="JWG98"/>
      <c r="JWH98"/>
      <c r="JWI98"/>
      <c r="JWJ98"/>
      <c r="JWK98"/>
      <c r="JWL98"/>
      <c r="JWM98"/>
      <c r="JWN98"/>
      <c r="JWO98"/>
      <c r="JWP98"/>
      <c r="JWQ98"/>
      <c r="JWR98"/>
      <c r="JWS98"/>
      <c r="JWT98"/>
      <c r="JWU98"/>
      <c r="JWV98"/>
      <c r="JWW98"/>
      <c r="JWX98"/>
      <c r="JWY98"/>
      <c r="JWZ98"/>
      <c r="JXA98"/>
      <c r="JXB98"/>
      <c r="JXC98"/>
      <c r="JXD98"/>
      <c r="JXE98"/>
      <c r="JXF98"/>
      <c r="JXG98"/>
      <c r="JXH98"/>
      <c r="JXI98"/>
      <c r="JXJ98"/>
      <c r="JXK98"/>
      <c r="JXL98"/>
      <c r="JXM98"/>
      <c r="JXN98"/>
      <c r="JXO98"/>
      <c r="JXP98"/>
      <c r="JXQ98"/>
      <c r="JXR98"/>
      <c r="JXS98"/>
      <c r="JXT98"/>
      <c r="JXU98"/>
      <c r="JXV98"/>
      <c r="JXW98"/>
      <c r="JXX98"/>
      <c r="JXY98"/>
      <c r="JXZ98"/>
      <c r="JYA98"/>
      <c r="JYB98"/>
      <c r="JYC98"/>
      <c r="JYD98"/>
      <c r="JYE98"/>
      <c r="JYF98"/>
      <c r="JYG98"/>
      <c r="JYH98"/>
      <c r="JYI98"/>
      <c r="JYJ98"/>
      <c r="JYK98"/>
      <c r="JYL98"/>
      <c r="JYM98"/>
      <c r="JYN98"/>
      <c r="JYO98"/>
      <c r="JYP98"/>
      <c r="JYQ98"/>
      <c r="JYR98"/>
      <c r="JYS98"/>
      <c r="JYT98"/>
      <c r="JYU98"/>
      <c r="JYV98"/>
      <c r="JYW98"/>
      <c r="JYX98"/>
      <c r="JYY98"/>
      <c r="JYZ98"/>
      <c r="JZA98"/>
      <c r="JZB98"/>
      <c r="JZC98"/>
      <c r="JZD98"/>
      <c r="JZE98"/>
      <c r="JZF98"/>
      <c r="JZG98"/>
      <c r="JZH98"/>
      <c r="JZI98"/>
      <c r="JZJ98"/>
      <c r="JZK98"/>
      <c r="JZL98"/>
      <c r="JZM98"/>
      <c r="JZN98"/>
      <c r="JZO98"/>
      <c r="JZP98"/>
      <c r="JZQ98"/>
      <c r="JZR98"/>
      <c r="JZS98"/>
      <c r="JZT98"/>
      <c r="JZU98"/>
      <c r="JZV98"/>
      <c r="JZW98"/>
      <c r="JZX98"/>
      <c r="JZY98"/>
      <c r="JZZ98"/>
      <c r="KAA98"/>
      <c r="KAB98"/>
      <c r="KAC98"/>
      <c r="KAD98"/>
      <c r="KAE98"/>
      <c r="KAF98"/>
      <c r="KAG98"/>
      <c r="KAH98"/>
      <c r="KAI98"/>
      <c r="KAJ98"/>
      <c r="KAK98"/>
      <c r="KAL98"/>
      <c r="KAM98"/>
      <c r="KAN98"/>
      <c r="KAO98"/>
      <c r="KAP98"/>
      <c r="KAQ98"/>
      <c r="KAR98"/>
      <c r="KAS98"/>
      <c r="KAT98"/>
      <c r="KAU98"/>
      <c r="KAV98"/>
      <c r="KAW98"/>
      <c r="KAX98"/>
      <c r="KAY98"/>
      <c r="KAZ98"/>
      <c r="KBA98"/>
      <c r="KBB98"/>
      <c r="KBC98"/>
      <c r="KBD98"/>
      <c r="KBE98"/>
      <c r="KBF98"/>
      <c r="KBG98"/>
      <c r="KBH98"/>
      <c r="KBI98"/>
      <c r="KBJ98"/>
      <c r="KBK98"/>
      <c r="KBL98"/>
      <c r="KBM98"/>
      <c r="KBN98"/>
      <c r="KBO98"/>
      <c r="KBP98"/>
      <c r="KBQ98"/>
      <c r="KBR98"/>
      <c r="KBS98"/>
      <c r="KBT98"/>
      <c r="KBU98"/>
      <c r="KBV98"/>
      <c r="KBW98"/>
      <c r="KBX98"/>
      <c r="KBY98"/>
      <c r="KBZ98"/>
      <c r="KCA98"/>
      <c r="KCB98"/>
      <c r="KCC98"/>
      <c r="KCD98"/>
      <c r="KCE98"/>
      <c r="KCF98"/>
      <c r="KCG98"/>
      <c r="KCH98"/>
      <c r="KCI98"/>
      <c r="KCJ98"/>
      <c r="KCK98"/>
      <c r="KCL98"/>
      <c r="KCM98"/>
      <c r="KCN98"/>
      <c r="KCO98"/>
      <c r="KCP98"/>
      <c r="KCQ98"/>
      <c r="KCR98"/>
      <c r="KCS98"/>
      <c r="KCT98"/>
      <c r="KCU98"/>
      <c r="KCV98"/>
      <c r="KCW98"/>
      <c r="KCX98"/>
      <c r="KCY98"/>
      <c r="KCZ98"/>
      <c r="KDA98"/>
      <c r="KDB98"/>
      <c r="KDC98"/>
      <c r="KDD98"/>
      <c r="KDE98"/>
      <c r="KDF98"/>
      <c r="KDG98"/>
      <c r="KDH98"/>
      <c r="KDI98"/>
      <c r="KDJ98"/>
      <c r="KDK98"/>
      <c r="KDL98"/>
      <c r="KDM98"/>
      <c r="KDN98"/>
      <c r="KDO98"/>
      <c r="KDP98"/>
      <c r="KDQ98"/>
      <c r="KDR98"/>
      <c r="KDS98"/>
      <c r="KDT98"/>
      <c r="KDU98"/>
      <c r="KDV98"/>
      <c r="KDW98"/>
      <c r="KDX98"/>
      <c r="KDY98"/>
      <c r="KDZ98"/>
      <c r="KEA98"/>
      <c r="KEB98"/>
      <c r="KEC98"/>
      <c r="KED98"/>
      <c r="KEE98"/>
      <c r="KEF98"/>
      <c r="KEG98"/>
      <c r="KEH98"/>
      <c r="KEI98"/>
      <c r="KEJ98"/>
      <c r="KEK98"/>
      <c r="KEL98"/>
      <c r="KEM98"/>
      <c r="KEN98"/>
      <c r="KEO98"/>
      <c r="KEP98"/>
      <c r="KEQ98"/>
      <c r="KER98"/>
      <c r="KES98"/>
      <c r="KET98"/>
      <c r="KEU98"/>
      <c r="KEV98"/>
      <c r="KEW98"/>
      <c r="KEX98"/>
      <c r="KEY98"/>
      <c r="KEZ98"/>
      <c r="KFA98"/>
      <c r="KFB98"/>
      <c r="KFC98"/>
      <c r="KFD98"/>
      <c r="KFE98"/>
      <c r="KFF98"/>
      <c r="KFG98"/>
      <c r="KFH98"/>
      <c r="KFI98"/>
      <c r="KFJ98"/>
      <c r="KFK98"/>
      <c r="KFL98"/>
      <c r="KFM98"/>
      <c r="KFN98"/>
      <c r="KFO98"/>
      <c r="KFP98"/>
      <c r="KFQ98"/>
      <c r="KFR98"/>
      <c r="KFS98"/>
      <c r="KFT98"/>
      <c r="KFU98"/>
      <c r="KFV98"/>
      <c r="KFW98"/>
      <c r="KFX98"/>
      <c r="KFY98"/>
      <c r="KFZ98"/>
      <c r="KGA98"/>
      <c r="KGB98"/>
      <c r="KGC98"/>
      <c r="KGD98"/>
      <c r="KGE98"/>
      <c r="KGF98"/>
      <c r="KGG98"/>
      <c r="KGH98"/>
      <c r="KGI98"/>
      <c r="KGJ98"/>
      <c r="KGK98"/>
      <c r="KGL98"/>
      <c r="KGM98"/>
      <c r="KGN98"/>
      <c r="KGO98"/>
      <c r="KGP98"/>
      <c r="KGQ98"/>
      <c r="KGR98"/>
      <c r="KGS98"/>
      <c r="KGT98"/>
      <c r="KGU98"/>
      <c r="KGV98"/>
      <c r="KGW98"/>
      <c r="KGX98"/>
      <c r="KGY98"/>
      <c r="KGZ98"/>
      <c r="KHA98"/>
      <c r="KHB98"/>
      <c r="KHC98"/>
      <c r="KHD98"/>
      <c r="KHE98"/>
      <c r="KHF98"/>
      <c r="KHG98"/>
      <c r="KHH98"/>
      <c r="KHI98"/>
      <c r="KHJ98"/>
      <c r="KHK98"/>
      <c r="KHL98"/>
      <c r="KHM98"/>
      <c r="KHN98"/>
      <c r="KHO98"/>
      <c r="KHP98"/>
      <c r="KHQ98"/>
      <c r="KHR98"/>
      <c r="KHS98"/>
      <c r="KHT98"/>
      <c r="KHU98"/>
      <c r="KHV98"/>
      <c r="KHW98"/>
      <c r="KHX98"/>
      <c r="KHY98"/>
      <c r="KHZ98"/>
      <c r="KIA98"/>
      <c r="KIB98"/>
      <c r="KIC98"/>
      <c r="KID98"/>
      <c r="KIE98"/>
      <c r="KIF98"/>
      <c r="KIG98"/>
      <c r="KIH98"/>
      <c r="KII98"/>
      <c r="KIJ98"/>
      <c r="KIK98"/>
      <c r="KIL98"/>
      <c r="KIM98"/>
      <c r="KIN98"/>
      <c r="KIO98"/>
      <c r="KIP98"/>
      <c r="KIQ98"/>
      <c r="KIR98"/>
      <c r="KIS98"/>
      <c r="KIT98"/>
      <c r="KIU98"/>
      <c r="KIV98"/>
      <c r="KIW98"/>
      <c r="KIX98"/>
      <c r="KIY98"/>
      <c r="KIZ98"/>
      <c r="KJA98"/>
      <c r="KJB98"/>
      <c r="KJC98"/>
      <c r="KJD98"/>
      <c r="KJE98"/>
      <c r="KJF98"/>
      <c r="KJG98"/>
      <c r="KJH98"/>
      <c r="KJI98"/>
      <c r="KJJ98"/>
      <c r="KJK98"/>
      <c r="KJL98"/>
      <c r="KJM98"/>
      <c r="KJN98"/>
      <c r="KJO98"/>
      <c r="KJP98"/>
      <c r="KJQ98"/>
      <c r="KJR98"/>
      <c r="KJS98"/>
      <c r="KJT98"/>
      <c r="KJU98"/>
      <c r="KJV98"/>
      <c r="KJW98"/>
      <c r="KJX98"/>
      <c r="KJY98"/>
      <c r="KJZ98"/>
      <c r="KKA98"/>
      <c r="KKB98"/>
      <c r="KKC98"/>
      <c r="KKD98"/>
      <c r="KKE98"/>
      <c r="KKF98"/>
      <c r="KKG98"/>
      <c r="KKH98"/>
      <c r="KKI98"/>
      <c r="KKJ98"/>
      <c r="KKK98"/>
      <c r="KKL98"/>
      <c r="KKM98"/>
      <c r="KKN98"/>
      <c r="KKO98"/>
      <c r="KKP98"/>
      <c r="KKQ98"/>
      <c r="KKR98"/>
      <c r="KKS98"/>
      <c r="KKT98"/>
      <c r="KKU98"/>
      <c r="KKV98"/>
      <c r="KKW98"/>
      <c r="KKX98"/>
      <c r="KKY98"/>
      <c r="KKZ98"/>
      <c r="KLA98"/>
      <c r="KLB98"/>
      <c r="KLC98"/>
      <c r="KLD98"/>
      <c r="KLE98"/>
      <c r="KLF98"/>
      <c r="KLG98"/>
      <c r="KLH98"/>
      <c r="KLI98"/>
      <c r="KLJ98"/>
      <c r="KLK98"/>
      <c r="KLL98"/>
      <c r="KLM98"/>
      <c r="KLN98"/>
      <c r="KLO98"/>
      <c r="KLP98"/>
      <c r="KLQ98"/>
      <c r="KLR98"/>
      <c r="KLS98"/>
      <c r="KLT98"/>
      <c r="KLU98"/>
      <c r="KLV98"/>
      <c r="KLW98"/>
      <c r="KLX98"/>
      <c r="KLY98"/>
      <c r="KLZ98"/>
      <c r="KMA98"/>
      <c r="KMB98"/>
      <c r="KMC98"/>
      <c r="KMD98"/>
      <c r="KME98"/>
      <c r="KMF98"/>
      <c r="KMG98"/>
      <c r="KMH98"/>
      <c r="KMI98"/>
      <c r="KMJ98"/>
      <c r="KMK98"/>
      <c r="KML98"/>
      <c r="KMM98"/>
      <c r="KMN98"/>
      <c r="KMO98"/>
      <c r="KMP98"/>
      <c r="KMQ98"/>
      <c r="KMR98"/>
      <c r="KMS98"/>
      <c r="KMT98"/>
      <c r="KMU98"/>
      <c r="KMV98"/>
      <c r="KMW98"/>
      <c r="KMX98"/>
      <c r="KMY98"/>
      <c r="KMZ98"/>
      <c r="KNA98"/>
      <c r="KNB98"/>
      <c r="KNC98"/>
      <c r="KND98"/>
      <c r="KNE98"/>
      <c r="KNF98"/>
      <c r="KNG98"/>
      <c r="KNH98"/>
      <c r="KNI98"/>
      <c r="KNJ98"/>
      <c r="KNK98"/>
      <c r="KNL98"/>
      <c r="KNM98"/>
      <c r="KNN98"/>
      <c r="KNO98"/>
      <c r="KNP98"/>
      <c r="KNQ98"/>
      <c r="KNR98"/>
      <c r="KNS98"/>
      <c r="KNT98"/>
      <c r="KNU98"/>
      <c r="KNV98"/>
      <c r="KNW98"/>
      <c r="KNX98"/>
      <c r="KNY98"/>
      <c r="KNZ98"/>
      <c r="KOA98"/>
      <c r="KOB98"/>
      <c r="KOC98"/>
      <c r="KOD98"/>
      <c r="KOE98"/>
      <c r="KOF98"/>
      <c r="KOG98"/>
      <c r="KOH98"/>
      <c r="KOI98"/>
      <c r="KOJ98"/>
      <c r="KOK98"/>
      <c r="KOL98"/>
      <c r="KOM98"/>
      <c r="KON98"/>
      <c r="KOO98"/>
      <c r="KOP98"/>
      <c r="KOQ98"/>
      <c r="KOR98"/>
      <c r="KOS98"/>
      <c r="KOT98"/>
      <c r="KOU98"/>
      <c r="KOV98"/>
      <c r="KOW98"/>
      <c r="KOX98"/>
      <c r="KOY98"/>
      <c r="KOZ98"/>
      <c r="KPA98"/>
      <c r="KPB98"/>
      <c r="KPC98"/>
      <c r="KPD98"/>
      <c r="KPE98"/>
      <c r="KPF98"/>
      <c r="KPG98"/>
      <c r="KPH98"/>
      <c r="KPI98"/>
      <c r="KPJ98"/>
      <c r="KPK98"/>
      <c r="KPL98"/>
      <c r="KPM98"/>
      <c r="KPN98"/>
      <c r="KPO98"/>
      <c r="KPP98"/>
      <c r="KPQ98"/>
      <c r="KPR98"/>
      <c r="KPS98"/>
      <c r="KPT98"/>
      <c r="KPU98"/>
      <c r="KPV98"/>
      <c r="KPW98"/>
      <c r="KPX98"/>
      <c r="KPY98"/>
      <c r="KPZ98"/>
      <c r="KQA98"/>
      <c r="KQB98"/>
      <c r="KQC98"/>
      <c r="KQD98"/>
      <c r="KQE98"/>
      <c r="KQF98"/>
      <c r="KQG98"/>
      <c r="KQH98"/>
      <c r="KQI98"/>
      <c r="KQJ98"/>
      <c r="KQK98"/>
      <c r="KQL98"/>
      <c r="KQM98"/>
      <c r="KQN98"/>
      <c r="KQO98"/>
      <c r="KQP98"/>
      <c r="KQQ98"/>
      <c r="KQR98"/>
      <c r="KQS98"/>
      <c r="KQT98"/>
      <c r="KQU98"/>
      <c r="KQV98"/>
      <c r="KQW98"/>
      <c r="KQX98"/>
      <c r="KQY98"/>
      <c r="KQZ98"/>
      <c r="KRA98"/>
      <c r="KRB98"/>
      <c r="KRC98"/>
      <c r="KRD98"/>
      <c r="KRE98"/>
      <c r="KRF98"/>
      <c r="KRG98"/>
      <c r="KRH98"/>
      <c r="KRI98"/>
      <c r="KRJ98"/>
      <c r="KRK98"/>
      <c r="KRL98"/>
      <c r="KRM98"/>
      <c r="KRN98"/>
      <c r="KRO98"/>
      <c r="KRP98"/>
      <c r="KRQ98"/>
      <c r="KRR98"/>
      <c r="KRS98"/>
      <c r="KRT98"/>
      <c r="KRU98"/>
      <c r="KRV98"/>
      <c r="KRW98"/>
      <c r="KRX98"/>
      <c r="KRY98"/>
      <c r="KRZ98"/>
      <c r="KSA98"/>
      <c r="KSB98"/>
      <c r="KSC98"/>
      <c r="KSD98"/>
      <c r="KSE98"/>
      <c r="KSF98"/>
      <c r="KSG98"/>
      <c r="KSH98"/>
      <c r="KSI98"/>
      <c r="KSJ98"/>
      <c r="KSK98"/>
      <c r="KSL98"/>
      <c r="KSM98"/>
      <c r="KSN98"/>
      <c r="KSO98"/>
      <c r="KSP98"/>
      <c r="KSQ98"/>
      <c r="KSR98"/>
      <c r="KSS98"/>
      <c r="KST98"/>
      <c r="KSU98"/>
      <c r="KSV98"/>
      <c r="KSW98"/>
      <c r="KSX98"/>
      <c r="KSY98"/>
      <c r="KSZ98"/>
      <c r="KTA98"/>
      <c r="KTB98"/>
      <c r="KTC98"/>
      <c r="KTD98"/>
      <c r="KTE98"/>
      <c r="KTF98"/>
      <c r="KTG98"/>
      <c r="KTH98"/>
      <c r="KTI98"/>
      <c r="KTJ98"/>
      <c r="KTK98"/>
      <c r="KTL98"/>
      <c r="KTM98"/>
      <c r="KTN98"/>
      <c r="KTO98"/>
      <c r="KTP98"/>
      <c r="KTQ98"/>
      <c r="KTR98"/>
      <c r="KTS98"/>
      <c r="KTT98"/>
      <c r="KTU98"/>
      <c r="KTV98"/>
      <c r="KTW98"/>
      <c r="KTX98"/>
      <c r="KTY98"/>
      <c r="KTZ98"/>
      <c r="KUA98"/>
      <c r="KUB98"/>
      <c r="KUC98"/>
      <c r="KUD98"/>
      <c r="KUE98"/>
      <c r="KUF98"/>
      <c r="KUG98"/>
      <c r="KUH98"/>
      <c r="KUI98"/>
      <c r="KUJ98"/>
      <c r="KUK98"/>
      <c r="KUL98"/>
      <c r="KUM98"/>
      <c r="KUN98"/>
      <c r="KUO98"/>
      <c r="KUP98"/>
      <c r="KUQ98"/>
      <c r="KUR98"/>
      <c r="KUS98"/>
      <c r="KUT98"/>
      <c r="KUU98"/>
      <c r="KUV98"/>
      <c r="KUW98"/>
      <c r="KUX98"/>
      <c r="KUY98"/>
      <c r="KUZ98"/>
      <c r="KVA98"/>
      <c r="KVB98"/>
      <c r="KVC98"/>
      <c r="KVD98"/>
      <c r="KVE98"/>
      <c r="KVF98"/>
      <c r="KVG98"/>
      <c r="KVH98"/>
      <c r="KVI98"/>
      <c r="KVJ98"/>
      <c r="KVK98"/>
      <c r="KVL98"/>
      <c r="KVM98"/>
      <c r="KVN98"/>
      <c r="KVO98"/>
      <c r="KVP98"/>
      <c r="KVQ98"/>
      <c r="KVR98"/>
      <c r="KVS98"/>
      <c r="KVT98"/>
      <c r="KVU98"/>
      <c r="KVV98"/>
      <c r="KVW98"/>
      <c r="KVX98"/>
      <c r="KVY98"/>
      <c r="KVZ98"/>
      <c r="KWA98"/>
      <c r="KWB98"/>
      <c r="KWC98"/>
      <c r="KWD98"/>
      <c r="KWE98"/>
      <c r="KWF98"/>
      <c r="KWG98"/>
      <c r="KWH98"/>
      <c r="KWI98"/>
      <c r="KWJ98"/>
      <c r="KWK98"/>
      <c r="KWL98"/>
      <c r="KWM98"/>
      <c r="KWN98"/>
      <c r="KWO98"/>
      <c r="KWP98"/>
      <c r="KWQ98"/>
      <c r="KWR98"/>
      <c r="KWS98"/>
      <c r="KWT98"/>
      <c r="KWU98"/>
      <c r="KWV98"/>
      <c r="KWW98"/>
      <c r="KWX98"/>
      <c r="KWY98"/>
      <c r="KWZ98"/>
      <c r="KXA98"/>
      <c r="KXB98"/>
      <c r="KXC98"/>
      <c r="KXD98"/>
      <c r="KXE98"/>
      <c r="KXF98"/>
      <c r="KXG98"/>
      <c r="KXH98"/>
      <c r="KXI98"/>
      <c r="KXJ98"/>
      <c r="KXK98"/>
      <c r="KXL98"/>
      <c r="KXM98"/>
      <c r="KXN98"/>
      <c r="KXO98"/>
      <c r="KXP98"/>
      <c r="KXQ98"/>
      <c r="KXR98"/>
      <c r="KXS98"/>
      <c r="KXT98"/>
      <c r="KXU98"/>
      <c r="KXV98"/>
      <c r="KXW98"/>
      <c r="KXX98"/>
      <c r="KXY98"/>
      <c r="KXZ98"/>
      <c r="KYA98"/>
      <c r="KYB98"/>
      <c r="KYC98"/>
      <c r="KYD98"/>
      <c r="KYE98"/>
      <c r="KYF98"/>
      <c r="KYG98"/>
      <c r="KYH98"/>
      <c r="KYI98"/>
      <c r="KYJ98"/>
      <c r="KYK98"/>
      <c r="KYL98"/>
      <c r="KYM98"/>
      <c r="KYN98"/>
      <c r="KYO98"/>
      <c r="KYP98"/>
      <c r="KYQ98"/>
      <c r="KYR98"/>
      <c r="KYS98"/>
      <c r="KYT98"/>
      <c r="KYU98"/>
      <c r="KYV98"/>
      <c r="KYW98"/>
      <c r="KYX98"/>
      <c r="KYY98"/>
      <c r="KYZ98"/>
      <c r="KZA98"/>
      <c r="KZB98"/>
      <c r="KZC98"/>
      <c r="KZD98"/>
      <c r="KZE98"/>
      <c r="KZF98"/>
      <c r="KZG98"/>
      <c r="KZH98"/>
      <c r="KZI98"/>
      <c r="KZJ98"/>
      <c r="KZK98"/>
      <c r="KZL98"/>
      <c r="KZM98"/>
      <c r="KZN98"/>
      <c r="KZO98"/>
      <c r="KZP98"/>
      <c r="KZQ98"/>
      <c r="KZR98"/>
      <c r="KZS98"/>
      <c r="KZT98"/>
      <c r="KZU98"/>
      <c r="KZV98"/>
      <c r="KZW98"/>
      <c r="KZX98"/>
      <c r="KZY98"/>
      <c r="KZZ98"/>
      <c r="LAA98"/>
      <c r="LAB98"/>
      <c r="LAC98"/>
      <c r="LAD98"/>
      <c r="LAE98"/>
      <c r="LAF98"/>
      <c r="LAG98"/>
      <c r="LAH98"/>
      <c r="LAI98"/>
      <c r="LAJ98"/>
      <c r="LAK98"/>
      <c r="LAL98"/>
      <c r="LAM98"/>
      <c r="LAN98"/>
      <c r="LAO98"/>
      <c r="LAP98"/>
      <c r="LAQ98"/>
      <c r="LAR98"/>
      <c r="LAS98"/>
      <c r="LAT98"/>
      <c r="LAU98"/>
      <c r="LAV98"/>
      <c r="LAW98"/>
      <c r="LAX98"/>
      <c r="LAY98"/>
      <c r="LAZ98"/>
      <c r="LBA98"/>
      <c r="LBB98"/>
      <c r="LBC98"/>
      <c r="LBD98"/>
      <c r="LBE98"/>
      <c r="LBF98"/>
      <c r="LBG98"/>
      <c r="LBH98"/>
      <c r="LBI98"/>
      <c r="LBJ98"/>
      <c r="LBK98"/>
      <c r="LBL98"/>
      <c r="LBM98"/>
      <c r="LBN98"/>
      <c r="LBO98"/>
      <c r="LBP98"/>
      <c r="LBQ98"/>
      <c r="LBR98"/>
      <c r="LBS98"/>
      <c r="LBT98"/>
      <c r="LBU98"/>
      <c r="LBV98"/>
      <c r="LBW98"/>
      <c r="LBX98"/>
      <c r="LBY98"/>
      <c r="LBZ98"/>
      <c r="LCA98"/>
      <c r="LCB98"/>
      <c r="LCC98"/>
      <c r="LCD98"/>
      <c r="LCE98"/>
      <c r="LCF98"/>
      <c r="LCG98"/>
      <c r="LCH98"/>
      <c r="LCI98"/>
      <c r="LCJ98"/>
      <c r="LCK98"/>
      <c r="LCL98"/>
      <c r="LCM98"/>
      <c r="LCN98"/>
      <c r="LCO98"/>
      <c r="LCP98"/>
      <c r="LCQ98"/>
      <c r="LCR98"/>
      <c r="LCS98"/>
      <c r="LCT98"/>
      <c r="LCU98"/>
      <c r="LCV98"/>
      <c r="LCW98"/>
      <c r="LCX98"/>
      <c r="LCY98"/>
      <c r="LCZ98"/>
      <c r="LDA98"/>
      <c r="LDB98"/>
      <c r="LDC98"/>
      <c r="LDD98"/>
      <c r="LDE98"/>
      <c r="LDF98"/>
      <c r="LDG98"/>
      <c r="LDH98"/>
      <c r="LDI98"/>
      <c r="LDJ98"/>
      <c r="LDK98"/>
      <c r="LDL98"/>
      <c r="LDM98"/>
      <c r="LDN98"/>
      <c r="LDO98"/>
      <c r="LDP98"/>
      <c r="LDQ98"/>
      <c r="LDR98"/>
      <c r="LDS98"/>
      <c r="LDT98"/>
      <c r="LDU98"/>
      <c r="LDV98"/>
      <c r="LDW98"/>
      <c r="LDX98"/>
      <c r="LDY98"/>
      <c r="LDZ98"/>
      <c r="LEA98"/>
      <c r="LEB98"/>
      <c r="LEC98"/>
      <c r="LED98"/>
      <c r="LEE98"/>
      <c r="LEF98"/>
      <c r="LEG98"/>
      <c r="LEH98"/>
      <c r="LEI98"/>
      <c r="LEJ98"/>
      <c r="LEK98"/>
      <c r="LEL98"/>
      <c r="LEM98"/>
      <c r="LEN98"/>
      <c r="LEO98"/>
      <c r="LEP98"/>
      <c r="LEQ98"/>
      <c r="LER98"/>
      <c r="LES98"/>
      <c r="LET98"/>
      <c r="LEU98"/>
      <c r="LEV98"/>
      <c r="LEW98"/>
      <c r="LEX98"/>
      <c r="LEY98"/>
      <c r="LEZ98"/>
      <c r="LFA98"/>
      <c r="LFB98"/>
      <c r="LFC98"/>
      <c r="LFD98"/>
      <c r="LFE98"/>
      <c r="LFF98"/>
      <c r="LFG98"/>
      <c r="LFH98"/>
      <c r="LFI98"/>
      <c r="LFJ98"/>
      <c r="LFK98"/>
      <c r="LFL98"/>
      <c r="LFM98"/>
      <c r="LFN98"/>
      <c r="LFO98"/>
      <c r="LFP98"/>
      <c r="LFQ98"/>
      <c r="LFR98"/>
      <c r="LFS98"/>
      <c r="LFT98"/>
      <c r="LFU98"/>
      <c r="LFV98"/>
      <c r="LFW98"/>
      <c r="LFX98"/>
      <c r="LFY98"/>
      <c r="LFZ98"/>
      <c r="LGA98"/>
      <c r="LGB98"/>
      <c r="LGC98"/>
      <c r="LGD98"/>
      <c r="LGE98"/>
      <c r="LGF98"/>
      <c r="LGG98"/>
      <c r="LGH98"/>
      <c r="LGI98"/>
      <c r="LGJ98"/>
      <c r="LGK98"/>
      <c r="LGL98"/>
      <c r="LGM98"/>
      <c r="LGN98"/>
      <c r="LGO98"/>
      <c r="LGP98"/>
      <c r="LGQ98"/>
      <c r="LGR98"/>
      <c r="LGS98"/>
      <c r="LGT98"/>
      <c r="LGU98"/>
      <c r="LGV98"/>
      <c r="LGW98"/>
      <c r="LGX98"/>
      <c r="LGY98"/>
      <c r="LGZ98"/>
      <c r="LHA98"/>
      <c r="LHB98"/>
      <c r="LHC98"/>
      <c r="LHD98"/>
      <c r="LHE98"/>
      <c r="LHF98"/>
      <c r="LHG98"/>
      <c r="LHH98"/>
      <c r="LHI98"/>
      <c r="LHJ98"/>
      <c r="LHK98"/>
      <c r="LHL98"/>
      <c r="LHM98"/>
      <c r="LHN98"/>
      <c r="LHO98"/>
      <c r="LHP98"/>
      <c r="LHQ98"/>
      <c r="LHR98"/>
      <c r="LHS98"/>
      <c r="LHT98"/>
      <c r="LHU98"/>
      <c r="LHV98"/>
      <c r="LHW98"/>
      <c r="LHX98"/>
      <c r="LHY98"/>
      <c r="LHZ98"/>
      <c r="LIA98"/>
      <c r="LIB98"/>
      <c r="LIC98"/>
      <c r="LID98"/>
      <c r="LIE98"/>
      <c r="LIF98"/>
      <c r="LIG98"/>
      <c r="LIH98"/>
      <c r="LII98"/>
      <c r="LIJ98"/>
      <c r="LIK98"/>
      <c r="LIL98"/>
      <c r="LIM98"/>
      <c r="LIN98"/>
      <c r="LIO98"/>
      <c r="LIP98"/>
      <c r="LIQ98"/>
      <c r="LIR98"/>
      <c r="LIS98"/>
      <c r="LIT98"/>
      <c r="LIU98"/>
      <c r="LIV98"/>
      <c r="LIW98"/>
      <c r="LIX98"/>
      <c r="LIY98"/>
      <c r="LIZ98"/>
      <c r="LJA98"/>
      <c r="LJB98"/>
      <c r="LJC98"/>
      <c r="LJD98"/>
      <c r="LJE98"/>
      <c r="LJF98"/>
      <c r="LJG98"/>
      <c r="LJH98"/>
      <c r="LJI98"/>
      <c r="LJJ98"/>
      <c r="LJK98"/>
      <c r="LJL98"/>
      <c r="LJM98"/>
      <c r="LJN98"/>
      <c r="LJO98"/>
      <c r="LJP98"/>
      <c r="LJQ98"/>
      <c r="LJR98"/>
      <c r="LJS98"/>
      <c r="LJT98"/>
      <c r="LJU98"/>
      <c r="LJV98"/>
      <c r="LJW98"/>
      <c r="LJX98"/>
      <c r="LJY98"/>
      <c r="LJZ98"/>
      <c r="LKA98"/>
      <c r="LKB98"/>
      <c r="LKC98"/>
      <c r="LKD98"/>
      <c r="LKE98"/>
      <c r="LKF98"/>
      <c r="LKG98"/>
      <c r="LKH98"/>
      <c r="LKI98"/>
      <c r="LKJ98"/>
      <c r="LKK98"/>
      <c r="LKL98"/>
      <c r="LKM98"/>
      <c r="LKN98"/>
      <c r="LKO98"/>
      <c r="LKP98"/>
      <c r="LKQ98"/>
      <c r="LKR98"/>
      <c r="LKS98"/>
      <c r="LKT98"/>
      <c r="LKU98"/>
      <c r="LKV98"/>
      <c r="LKW98"/>
      <c r="LKX98"/>
      <c r="LKY98"/>
      <c r="LKZ98"/>
      <c r="LLA98"/>
      <c r="LLB98"/>
      <c r="LLC98"/>
      <c r="LLD98"/>
      <c r="LLE98"/>
      <c r="LLF98"/>
      <c r="LLG98"/>
      <c r="LLH98"/>
      <c r="LLI98"/>
      <c r="LLJ98"/>
      <c r="LLK98"/>
      <c r="LLL98"/>
      <c r="LLM98"/>
      <c r="LLN98"/>
      <c r="LLO98"/>
      <c r="LLP98"/>
      <c r="LLQ98"/>
      <c r="LLR98"/>
      <c r="LLS98"/>
      <c r="LLT98"/>
      <c r="LLU98"/>
      <c r="LLV98"/>
      <c r="LLW98"/>
      <c r="LLX98"/>
      <c r="LLY98"/>
      <c r="LLZ98"/>
      <c r="LMA98"/>
      <c r="LMB98"/>
      <c r="LMC98"/>
      <c r="LMD98"/>
      <c r="LME98"/>
      <c r="LMF98"/>
      <c r="LMG98"/>
      <c r="LMH98"/>
      <c r="LMI98"/>
      <c r="LMJ98"/>
      <c r="LMK98"/>
      <c r="LML98"/>
      <c r="LMM98"/>
      <c r="LMN98"/>
      <c r="LMO98"/>
      <c r="LMP98"/>
      <c r="LMQ98"/>
      <c r="LMR98"/>
      <c r="LMS98"/>
      <c r="LMT98"/>
      <c r="LMU98"/>
      <c r="LMV98"/>
      <c r="LMW98"/>
      <c r="LMX98"/>
      <c r="LMY98"/>
      <c r="LMZ98"/>
      <c r="LNA98"/>
      <c r="LNB98"/>
      <c r="LNC98"/>
      <c r="LND98"/>
      <c r="LNE98"/>
      <c r="LNF98"/>
      <c r="LNG98"/>
      <c r="LNH98"/>
      <c r="LNI98"/>
      <c r="LNJ98"/>
      <c r="LNK98"/>
      <c r="LNL98"/>
      <c r="LNM98"/>
      <c r="LNN98"/>
      <c r="LNO98"/>
      <c r="LNP98"/>
      <c r="LNQ98"/>
      <c r="LNR98"/>
      <c r="LNS98"/>
      <c r="LNT98"/>
      <c r="LNU98"/>
      <c r="LNV98"/>
      <c r="LNW98"/>
      <c r="LNX98"/>
      <c r="LNY98"/>
      <c r="LNZ98"/>
      <c r="LOA98"/>
      <c r="LOB98"/>
      <c r="LOC98"/>
      <c r="LOD98"/>
      <c r="LOE98"/>
      <c r="LOF98"/>
      <c r="LOG98"/>
      <c r="LOH98"/>
      <c r="LOI98"/>
      <c r="LOJ98"/>
      <c r="LOK98"/>
      <c r="LOL98"/>
      <c r="LOM98"/>
      <c r="LON98"/>
      <c r="LOO98"/>
      <c r="LOP98"/>
      <c r="LOQ98"/>
      <c r="LOR98"/>
      <c r="LOS98"/>
      <c r="LOT98"/>
      <c r="LOU98"/>
      <c r="LOV98"/>
      <c r="LOW98"/>
      <c r="LOX98"/>
      <c r="LOY98"/>
      <c r="LOZ98"/>
      <c r="LPA98"/>
      <c r="LPB98"/>
      <c r="LPC98"/>
      <c r="LPD98"/>
      <c r="LPE98"/>
      <c r="LPF98"/>
      <c r="LPG98"/>
      <c r="LPH98"/>
      <c r="LPI98"/>
      <c r="LPJ98"/>
      <c r="LPK98"/>
      <c r="LPL98"/>
      <c r="LPM98"/>
      <c r="LPN98"/>
      <c r="LPO98"/>
      <c r="LPP98"/>
      <c r="LPQ98"/>
      <c r="LPR98"/>
      <c r="LPS98"/>
      <c r="LPT98"/>
      <c r="LPU98"/>
      <c r="LPV98"/>
      <c r="LPW98"/>
      <c r="LPX98"/>
      <c r="LPY98"/>
      <c r="LPZ98"/>
      <c r="LQA98"/>
      <c r="LQB98"/>
      <c r="LQC98"/>
      <c r="LQD98"/>
      <c r="LQE98"/>
      <c r="LQF98"/>
      <c r="LQG98"/>
      <c r="LQH98"/>
      <c r="LQI98"/>
      <c r="LQJ98"/>
      <c r="LQK98"/>
      <c r="LQL98"/>
      <c r="LQM98"/>
      <c r="LQN98"/>
      <c r="LQO98"/>
      <c r="LQP98"/>
      <c r="LQQ98"/>
      <c r="LQR98"/>
      <c r="LQS98"/>
      <c r="LQT98"/>
      <c r="LQU98"/>
      <c r="LQV98"/>
      <c r="LQW98"/>
      <c r="LQX98"/>
      <c r="LQY98"/>
      <c r="LQZ98"/>
      <c r="LRA98"/>
      <c r="LRB98"/>
      <c r="LRC98"/>
      <c r="LRD98"/>
      <c r="LRE98"/>
      <c r="LRF98"/>
      <c r="LRG98"/>
      <c r="LRH98"/>
      <c r="LRI98"/>
      <c r="LRJ98"/>
      <c r="LRK98"/>
      <c r="LRL98"/>
      <c r="LRM98"/>
      <c r="LRN98"/>
      <c r="LRO98"/>
      <c r="LRP98"/>
      <c r="LRQ98"/>
      <c r="LRR98"/>
      <c r="LRS98"/>
      <c r="LRT98"/>
      <c r="LRU98"/>
      <c r="LRV98"/>
      <c r="LRW98"/>
      <c r="LRX98"/>
      <c r="LRY98"/>
      <c r="LRZ98"/>
      <c r="LSA98"/>
      <c r="LSB98"/>
      <c r="LSC98"/>
      <c r="LSD98"/>
      <c r="LSE98"/>
      <c r="LSF98"/>
      <c r="LSG98"/>
      <c r="LSH98"/>
      <c r="LSI98"/>
      <c r="LSJ98"/>
      <c r="LSK98"/>
      <c r="LSL98"/>
      <c r="LSM98"/>
      <c r="LSN98"/>
      <c r="LSO98"/>
      <c r="LSP98"/>
      <c r="LSQ98"/>
      <c r="LSR98"/>
      <c r="LSS98"/>
      <c r="LST98"/>
      <c r="LSU98"/>
      <c r="LSV98"/>
      <c r="LSW98"/>
      <c r="LSX98"/>
      <c r="LSY98"/>
      <c r="LSZ98"/>
      <c r="LTA98"/>
      <c r="LTB98"/>
      <c r="LTC98"/>
      <c r="LTD98"/>
      <c r="LTE98"/>
      <c r="LTF98"/>
      <c r="LTG98"/>
      <c r="LTH98"/>
      <c r="LTI98"/>
      <c r="LTJ98"/>
      <c r="LTK98"/>
      <c r="LTL98"/>
      <c r="LTM98"/>
      <c r="LTN98"/>
      <c r="LTO98"/>
      <c r="LTP98"/>
      <c r="LTQ98"/>
      <c r="LTR98"/>
      <c r="LTS98"/>
      <c r="LTT98"/>
      <c r="LTU98"/>
      <c r="LTV98"/>
      <c r="LTW98"/>
      <c r="LTX98"/>
      <c r="LTY98"/>
      <c r="LTZ98"/>
      <c r="LUA98"/>
      <c r="LUB98"/>
      <c r="LUC98"/>
      <c r="LUD98"/>
      <c r="LUE98"/>
      <c r="LUF98"/>
      <c r="LUG98"/>
      <c r="LUH98"/>
      <c r="LUI98"/>
      <c r="LUJ98"/>
      <c r="LUK98"/>
      <c r="LUL98"/>
      <c r="LUM98"/>
      <c r="LUN98"/>
      <c r="LUO98"/>
      <c r="LUP98"/>
      <c r="LUQ98"/>
      <c r="LUR98"/>
      <c r="LUS98"/>
      <c r="LUT98"/>
      <c r="LUU98"/>
      <c r="LUV98"/>
      <c r="LUW98"/>
      <c r="LUX98"/>
      <c r="LUY98"/>
      <c r="LUZ98"/>
      <c r="LVA98"/>
      <c r="LVB98"/>
      <c r="LVC98"/>
      <c r="LVD98"/>
      <c r="LVE98"/>
      <c r="LVF98"/>
      <c r="LVG98"/>
      <c r="LVH98"/>
      <c r="LVI98"/>
      <c r="LVJ98"/>
      <c r="LVK98"/>
      <c r="LVL98"/>
      <c r="LVM98"/>
      <c r="LVN98"/>
      <c r="LVO98"/>
      <c r="LVP98"/>
      <c r="LVQ98"/>
      <c r="LVR98"/>
      <c r="LVS98"/>
      <c r="LVT98"/>
      <c r="LVU98"/>
      <c r="LVV98"/>
      <c r="LVW98"/>
      <c r="LVX98"/>
      <c r="LVY98"/>
      <c r="LVZ98"/>
      <c r="LWA98"/>
      <c r="LWB98"/>
      <c r="LWC98"/>
      <c r="LWD98"/>
      <c r="LWE98"/>
      <c r="LWF98"/>
      <c r="LWG98"/>
      <c r="LWH98"/>
      <c r="LWI98"/>
      <c r="LWJ98"/>
      <c r="LWK98"/>
      <c r="LWL98"/>
      <c r="LWM98"/>
      <c r="LWN98"/>
      <c r="LWO98"/>
      <c r="LWP98"/>
      <c r="LWQ98"/>
      <c r="LWR98"/>
      <c r="LWS98"/>
      <c r="LWT98"/>
      <c r="LWU98"/>
      <c r="LWV98"/>
      <c r="LWW98"/>
      <c r="LWX98"/>
      <c r="LWY98"/>
      <c r="LWZ98"/>
      <c r="LXA98"/>
      <c r="LXB98"/>
      <c r="LXC98"/>
      <c r="LXD98"/>
      <c r="LXE98"/>
      <c r="LXF98"/>
      <c r="LXG98"/>
      <c r="LXH98"/>
      <c r="LXI98"/>
      <c r="LXJ98"/>
      <c r="LXK98"/>
      <c r="LXL98"/>
      <c r="LXM98"/>
      <c r="LXN98"/>
      <c r="LXO98"/>
      <c r="LXP98"/>
      <c r="LXQ98"/>
      <c r="LXR98"/>
      <c r="LXS98"/>
      <c r="LXT98"/>
      <c r="LXU98"/>
      <c r="LXV98"/>
      <c r="LXW98"/>
      <c r="LXX98"/>
      <c r="LXY98"/>
      <c r="LXZ98"/>
      <c r="LYA98"/>
      <c r="LYB98"/>
      <c r="LYC98"/>
      <c r="LYD98"/>
      <c r="LYE98"/>
      <c r="LYF98"/>
      <c r="LYG98"/>
      <c r="LYH98"/>
      <c r="LYI98"/>
      <c r="LYJ98"/>
      <c r="LYK98"/>
      <c r="LYL98"/>
      <c r="LYM98"/>
      <c r="LYN98"/>
      <c r="LYO98"/>
      <c r="LYP98"/>
      <c r="LYQ98"/>
      <c r="LYR98"/>
      <c r="LYS98"/>
      <c r="LYT98"/>
      <c r="LYU98"/>
      <c r="LYV98"/>
      <c r="LYW98"/>
      <c r="LYX98"/>
      <c r="LYY98"/>
      <c r="LYZ98"/>
      <c r="LZA98"/>
      <c r="LZB98"/>
      <c r="LZC98"/>
      <c r="LZD98"/>
      <c r="LZE98"/>
      <c r="LZF98"/>
      <c r="LZG98"/>
      <c r="LZH98"/>
      <c r="LZI98"/>
      <c r="LZJ98"/>
      <c r="LZK98"/>
      <c r="LZL98"/>
      <c r="LZM98"/>
      <c r="LZN98"/>
      <c r="LZO98"/>
      <c r="LZP98"/>
      <c r="LZQ98"/>
      <c r="LZR98"/>
      <c r="LZS98"/>
      <c r="LZT98"/>
      <c r="LZU98"/>
      <c r="LZV98"/>
      <c r="LZW98"/>
      <c r="LZX98"/>
      <c r="LZY98"/>
      <c r="LZZ98"/>
      <c r="MAA98"/>
      <c r="MAB98"/>
      <c r="MAC98"/>
      <c r="MAD98"/>
      <c r="MAE98"/>
      <c r="MAF98"/>
      <c r="MAG98"/>
      <c r="MAH98"/>
      <c r="MAI98"/>
      <c r="MAJ98"/>
      <c r="MAK98"/>
      <c r="MAL98"/>
      <c r="MAM98"/>
      <c r="MAN98"/>
      <c r="MAO98"/>
      <c r="MAP98"/>
      <c r="MAQ98"/>
      <c r="MAR98"/>
      <c r="MAS98"/>
      <c r="MAT98"/>
      <c r="MAU98"/>
      <c r="MAV98"/>
      <c r="MAW98"/>
      <c r="MAX98"/>
      <c r="MAY98"/>
      <c r="MAZ98"/>
      <c r="MBA98"/>
      <c r="MBB98"/>
      <c r="MBC98"/>
      <c r="MBD98"/>
      <c r="MBE98"/>
      <c r="MBF98"/>
      <c r="MBG98"/>
      <c r="MBH98"/>
      <c r="MBI98"/>
      <c r="MBJ98"/>
      <c r="MBK98"/>
      <c r="MBL98"/>
      <c r="MBM98"/>
      <c r="MBN98"/>
      <c r="MBO98"/>
      <c r="MBP98"/>
      <c r="MBQ98"/>
      <c r="MBR98"/>
      <c r="MBS98"/>
      <c r="MBT98"/>
      <c r="MBU98"/>
      <c r="MBV98"/>
      <c r="MBW98"/>
      <c r="MBX98"/>
      <c r="MBY98"/>
      <c r="MBZ98"/>
      <c r="MCA98"/>
      <c r="MCB98"/>
      <c r="MCC98"/>
      <c r="MCD98"/>
      <c r="MCE98"/>
      <c r="MCF98"/>
      <c r="MCG98"/>
      <c r="MCH98"/>
      <c r="MCI98"/>
      <c r="MCJ98"/>
      <c r="MCK98"/>
      <c r="MCL98"/>
      <c r="MCM98"/>
      <c r="MCN98"/>
      <c r="MCO98"/>
      <c r="MCP98"/>
      <c r="MCQ98"/>
      <c r="MCR98"/>
      <c r="MCS98"/>
      <c r="MCT98"/>
      <c r="MCU98"/>
      <c r="MCV98"/>
      <c r="MCW98"/>
      <c r="MCX98"/>
      <c r="MCY98"/>
      <c r="MCZ98"/>
      <c r="MDA98"/>
      <c r="MDB98"/>
      <c r="MDC98"/>
      <c r="MDD98"/>
      <c r="MDE98"/>
      <c r="MDF98"/>
      <c r="MDG98"/>
      <c r="MDH98"/>
      <c r="MDI98"/>
      <c r="MDJ98"/>
      <c r="MDK98"/>
      <c r="MDL98"/>
      <c r="MDM98"/>
      <c r="MDN98"/>
      <c r="MDO98"/>
      <c r="MDP98"/>
      <c r="MDQ98"/>
      <c r="MDR98"/>
      <c r="MDS98"/>
      <c r="MDT98"/>
      <c r="MDU98"/>
      <c r="MDV98"/>
      <c r="MDW98"/>
      <c r="MDX98"/>
      <c r="MDY98"/>
      <c r="MDZ98"/>
      <c r="MEA98"/>
      <c r="MEB98"/>
      <c r="MEC98"/>
      <c r="MED98"/>
      <c r="MEE98"/>
      <c r="MEF98"/>
      <c r="MEG98"/>
      <c r="MEH98"/>
      <c r="MEI98"/>
      <c r="MEJ98"/>
      <c r="MEK98"/>
      <c r="MEL98"/>
      <c r="MEM98"/>
      <c r="MEN98"/>
      <c r="MEO98"/>
      <c r="MEP98"/>
      <c r="MEQ98"/>
      <c r="MER98"/>
      <c r="MES98"/>
      <c r="MET98"/>
      <c r="MEU98"/>
      <c r="MEV98"/>
      <c r="MEW98"/>
      <c r="MEX98"/>
      <c r="MEY98"/>
      <c r="MEZ98"/>
      <c r="MFA98"/>
      <c r="MFB98"/>
      <c r="MFC98"/>
      <c r="MFD98"/>
      <c r="MFE98"/>
      <c r="MFF98"/>
      <c r="MFG98"/>
      <c r="MFH98"/>
      <c r="MFI98"/>
      <c r="MFJ98"/>
      <c r="MFK98"/>
      <c r="MFL98"/>
      <c r="MFM98"/>
      <c r="MFN98"/>
      <c r="MFO98"/>
      <c r="MFP98"/>
      <c r="MFQ98"/>
      <c r="MFR98"/>
      <c r="MFS98"/>
      <c r="MFT98"/>
      <c r="MFU98"/>
      <c r="MFV98"/>
      <c r="MFW98"/>
      <c r="MFX98"/>
      <c r="MFY98"/>
      <c r="MFZ98"/>
      <c r="MGA98"/>
      <c r="MGB98"/>
      <c r="MGC98"/>
      <c r="MGD98"/>
      <c r="MGE98"/>
      <c r="MGF98"/>
      <c r="MGG98"/>
      <c r="MGH98"/>
      <c r="MGI98"/>
      <c r="MGJ98"/>
      <c r="MGK98"/>
      <c r="MGL98"/>
      <c r="MGM98"/>
      <c r="MGN98"/>
      <c r="MGO98"/>
      <c r="MGP98"/>
      <c r="MGQ98"/>
      <c r="MGR98"/>
      <c r="MGS98"/>
      <c r="MGT98"/>
      <c r="MGU98"/>
      <c r="MGV98"/>
      <c r="MGW98"/>
      <c r="MGX98"/>
      <c r="MGY98"/>
      <c r="MGZ98"/>
      <c r="MHA98"/>
      <c r="MHB98"/>
      <c r="MHC98"/>
      <c r="MHD98"/>
      <c r="MHE98"/>
      <c r="MHF98"/>
      <c r="MHG98"/>
      <c r="MHH98"/>
      <c r="MHI98"/>
      <c r="MHJ98"/>
      <c r="MHK98"/>
      <c r="MHL98"/>
      <c r="MHM98"/>
      <c r="MHN98"/>
      <c r="MHO98"/>
      <c r="MHP98"/>
      <c r="MHQ98"/>
      <c r="MHR98"/>
      <c r="MHS98"/>
      <c r="MHT98"/>
      <c r="MHU98"/>
      <c r="MHV98"/>
      <c r="MHW98"/>
      <c r="MHX98"/>
      <c r="MHY98"/>
      <c r="MHZ98"/>
      <c r="MIA98"/>
      <c r="MIB98"/>
      <c r="MIC98"/>
      <c r="MID98"/>
      <c r="MIE98"/>
      <c r="MIF98"/>
      <c r="MIG98"/>
      <c r="MIH98"/>
      <c r="MII98"/>
      <c r="MIJ98"/>
      <c r="MIK98"/>
      <c r="MIL98"/>
      <c r="MIM98"/>
      <c r="MIN98"/>
      <c r="MIO98"/>
      <c r="MIP98"/>
      <c r="MIQ98"/>
      <c r="MIR98"/>
      <c r="MIS98"/>
      <c r="MIT98"/>
      <c r="MIU98"/>
      <c r="MIV98"/>
      <c r="MIW98"/>
      <c r="MIX98"/>
      <c r="MIY98"/>
      <c r="MIZ98"/>
      <c r="MJA98"/>
      <c r="MJB98"/>
      <c r="MJC98"/>
      <c r="MJD98"/>
      <c r="MJE98"/>
      <c r="MJF98"/>
      <c r="MJG98"/>
      <c r="MJH98"/>
      <c r="MJI98"/>
      <c r="MJJ98"/>
      <c r="MJK98"/>
      <c r="MJL98"/>
      <c r="MJM98"/>
      <c r="MJN98"/>
      <c r="MJO98"/>
      <c r="MJP98"/>
      <c r="MJQ98"/>
      <c r="MJR98"/>
      <c r="MJS98"/>
      <c r="MJT98"/>
      <c r="MJU98"/>
      <c r="MJV98"/>
      <c r="MJW98"/>
      <c r="MJX98"/>
      <c r="MJY98"/>
      <c r="MJZ98"/>
      <c r="MKA98"/>
      <c r="MKB98"/>
      <c r="MKC98"/>
      <c r="MKD98"/>
      <c r="MKE98"/>
      <c r="MKF98"/>
      <c r="MKG98"/>
      <c r="MKH98"/>
      <c r="MKI98"/>
      <c r="MKJ98"/>
      <c r="MKK98"/>
      <c r="MKL98"/>
      <c r="MKM98"/>
      <c r="MKN98"/>
      <c r="MKO98"/>
      <c r="MKP98"/>
      <c r="MKQ98"/>
      <c r="MKR98"/>
      <c r="MKS98"/>
      <c r="MKT98"/>
      <c r="MKU98"/>
      <c r="MKV98"/>
      <c r="MKW98"/>
      <c r="MKX98"/>
      <c r="MKY98"/>
      <c r="MKZ98"/>
      <c r="MLA98"/>
      <c r="MLB98"/>
      <c r="MLC98"/>
      <c r="MLD98"/>
      <c r="MLE98"/>
      <c r="MLF98"/>
      <c r="MLG98"/>
      <c r="MLH98"/>
      <c r="MLI98"/>
      <c r="MLJ98"/>
      <c r="MLK98"/>
      <c r="MLL98"/>
      <c r="MLM98"/>
      <c r="MLN98"/>
      <c r="MLO98"/>
      <c r="MLP98"/>
      <c r="MLQ98"/>
      <c r="MLR98"/>
      <c r="MLS98"/>
      <c r="MLT98"/>
      <c r="MLU98"/>
      <c r="MLV98"/>
      <c r="MLW98"/>
      <c r="MLX98"/>
      <c r="MLY98"/>
      <c r="MLZ98"/>
      <c r="MMA98"/>
      <c r="MMB98"/>
      <c r="MMC98"/>
      <c r="MMD98"/>
      <c r="MME98"/>
      <c r="MMF98"/>
      <c r="MMG98"/>
      <c r="MMH98"/>
      <c r="MMI98"/>
      <c r="MMJ98"/>
      <c r="MMK98"/>
      <c r="MML98"/>
      <c r="MMM98"/>
      <c r="MMN98"/>
      <c r="MMO98"/>
      <c r="MMP98"/>
      <c r="MMQ98"/>
      <c r="MMR98"/>
      <c r="MMS98"/>
      <c r="MMT98"/>
      <c r="MMU98"/>
      <c r="MMV98"/>
      <c r="MMW98"/>
      <c r="MMX98"/>
      <c r="MMY98"/>
      <c r="MMZ98"/>
      <c r="MNA98"/>
      <c r="MNB98"/>
      <c r="MNC98"/>
      <c r="MND98"/>
      <c r="MNE98"/>
      <c r="MNF98"/>
      <c r="MNG98"/>
      <c r="MNH98"/>
      <c r="MNI98"/>
      <c r="MNJ98"/>
      <c r="MNK98"/>
      <c r="MNL98"/>
      <c r="MNM98"/>
      <c r="MNN98"/>
      <c r="MNO98"/>
      <c r="MNP98"/>
      <c r="MNQ98"/>
      <c r="MNR98"/>
      <c r="MNS98"/>
      <c r="MNT98"/>
      <c r="MNU98"/>
      <c r="MNV98"/>
      <c r="MNW98"/>
      <c r="MNX98"/>
      <c r="MNY98"/>
      <c r="MNZ98"/>
      <c r="MOA98"/>
      <c r="MOB98"/>
      <c r="MOC98"/>
      <c r="MOD98"/>
      <c r="MOE98"/>
      <c r="MOF98"/>
      <c r="MOG98"/>
      <c r="MOH98"/>
      <c r="MOI98"/>
      <c r="MOJ98"/>
      <c r="MOK98"/>
      <c r="MOL98"/>
      <c r="MOM98"/>
      <c r="MON98"/>
      <c r="MOO98"/>
      <c r="MOP98"/>
      <c r="MOQ98"/>
      <c r="MOR98"/>
      <c r="MOS98"/>
      <c r="MOT98"/>
      <c r="MOU98"/>
      <c r="MOV98"/>
      <c r="MOW98"/>
      <c r="MOX98"/>
      <c r="MOY98"/>
      <c r="MOZ98"/>
      <c r="MPA98"/>
      <c r="MPB98"/>
      <c r="MPC98"/>
      <c r="MPD98"/>
      <c r="MPE98"/>
      <c r="MPF98"/>
      <c r="MPG98"/>
      <c r="MPH98"/>
      <c r="MPI98"/>
      <c r="MPJ98"/>
      <c r="MPK98"/>
      <c r="MPL98"/>
      <c r="MPM98"/>
      <c r="MPN98"/>
      <c r="MPO98"/>
      <c r="MPP98"/>
      <c r="MPQ98"/>
      <c r="MPR98"/>
      <c r="MPS98"/>
      <c r="MPT98"/>
      <c r="MPU98"/>
      <c r="MPV98"/>
      <c r="MPW98"/>
      <c r="MPX98"/>
      <c r="MPY98"/>
      <c r="MPZ98"/>
      <c r="MQA98"/>
      <c r="MQB98"/>
      <c r="MQC98"/>
      <c r="MQD98"/>
      <c r="MQE98"/>
      <c r="MQF98"/>
      <c r="MQG98"/>
      <c r="MQH98"/>
      <c r="MQI98"/>
      <c r="MQJ98"/>
      <c r="MQK98"/>
      <c r="MQL98"/>
      <c r="MQM98"/>
      <c r="MQN98"/>
      <c r="MQO98"/>
      <c r="MQP98"/>
      <c r="MQQ98"/>
      <c r="MQR98"/>
      <c r="MQS98"/>
      <c r="MQT98"/>
      <c r="MQU98"/>
      <c r="MQV98"/>
      <c r="MQW98"/>
      <c r="MQX98"/>
      <c r="MQY98"/>
      <c r="MQZ98"/>
      <c r="MRA98"/>
      <c r="MRB98"/>
      <c r="MRC98"/>
      <c r="MRD98"/>
      <c r="MRE98"/>
      <c r="MRF98"/>
      <c r="MRG98"/>
      <c r="MRH98"/>
      <c r="MRI98"/>
      <c r="MRJ98"/>
      <c r="MRK98"/>
      <c r="MRL98"/>
      <c r="MRM98"/>
      <c r="MRN98"/>
      <c r="MRO98"/>
      <c r="MRP98"/>
      <c r="MRQ98"/>
      <c r="MRR98"/>
      <c r="MRS98"/>
      <c r="MRT98"/>
      <c r="MRU98"/>
      <c r="MRV98"/>
      <c r="MRW98"/>
      <c r="MRX98"/>
      <c r="MRY98"/>
      <c r="MRZ98"/>
      <c r="MSA98"/>
      <c r="MSB98"/>
      <c r="MSC98"/>
      <c r="MSD98"/>
      <c r="MSE98"/>
      <c r="MSF98"/>
      <c r="MSG98"/>
      <c r="MSH98"/>
      <c r="MSI98"/>
      <c r="MSJ98"/>
      <c r="MSK98"/>
      <c r="MSL98"/>
      <c r="MSM98"/>
      <c r="MSN98"/>
      <c r="MSO98"/>
      <c r="MSP98"/>
      <c r="MSQ98"/>
      <c r="MSR98"/>
      <c r="MSS98"/>
      <c r="MST98"/>
      <c r="MSU98"/>
      <c r="MSV98"/>
      <c r="MSW98"/>
      <c r="MSX98"/>
      <c r="MSY98"/>
      <c r="MSZ98"/>
      <c r="MTA98"/>
      <c r="MTB98"/>
      <c r="MTC98"/>
      <c r="MTD98"/>
      <c r="MTE98"/>
      <c r="MTF98"/>
      <c r="MTG98"/>
      <c r="MTH98"/>
      <c r="MTI98"/>
      <c r="MTJ98"/>
      <c r="MTK98"/>
      <c r="MTL98"/>
      <c r="MTM98"/>
      <c r="MTN98"/>
      <c r="MTO98"/>
      <c r="MTP98"/>
      <c r="MTQ98"/>
      <c r="MTR98"/>
      <c r="MTS98"/>
      <c r="MTT98"/>
      <c r="MTU98"/>
      <c r="MTV98"/>
      <c r="MTW98"/>
      <c r="MTX98"/>
      <c r="MTY98"/>
      <c r="MTZ98"/>
      <c r="MUA98"/>
      <c r="MUB98"/>
      <c r="MUC98"/>
      <c r="MUD98"/>
      <c r="MUE98"/>
      <c r="MUF98"/>
      <c r="MUG98"/>
      <c r="MUH98"/>
      <c r="MUI98"/>
      <c r="MUJ98"/>
      <c r="MUK98"/>
      <c r="MUL98"/>
      <c r="MUM98"/>
      <c r="MUN98"/>
      <c r="MUO98"/>
      <c r="MUP98"/>
      <c r="MUQ98"/>
      <c r="MUR98"/>
      <c r="MUS98"/>
      <c r="MUT98"/>
      <c r="MUU98"/>
      <c r="MUV98"/>
      <c r="MUW98"/>
      <c r="MUX98"/>
      <c r="MUY98"/>
      <c r="MUZ98"/>
      <c r="MVA98"/>
      <c r="MVB98"/>
      <c r="MVC98"/>
      <c r="MVD98"/>
      <c r="MVE98"/>
      <c r="MVF98"/>
      <c r="MVG98"/>
      <c r="MVH98"/>
      <c r="MVI98"/>
      <c r="MVJ98"/>
      <c r="MVK98"/>
      <c r="MVL98"/>
      <c r="MVM98"/>
      <c r="MVN98"/>
      <c r="MVO98"/>
      <c r="MVP98"/>
      <c r="MVQ98"/>
      <c r="MVR98"/>
      <c r="MVS98"/>
      <c r="MVT98"/>
      <c r="MVU98"/>
      <c r="MVV98"/>
      <c r="MVW98"/>
      <c r="MVX98"/>
      <c r="MVY98"/>
      <c r="MVZ98"/>
      <c r="MWA98"/>
      <c r="MWB98"/>
      <c r="MWC98"/>
      <c r="MWD98"/>
      <c r="MWE98"/>
      <c r="MWF98"/>
      <c r="MWG98"/>
      <c r="MWH98"/>
      <c r="MWI98"/>
      <c r="MWJ98"/>
      <c r="MWK98"/>
      <c r="MWL98"/>
      <c r="MWM98"/>
      <c r="MWN98"/>
      <c r="MWO98"/>
      <c r="MWP98"/>
      <c r="MWQ98"/>
      <c r="MWR98"/>
      <c r="MWS98"/>
      <c r="MWT98"/>
      <c r="MWU98"/>
      <c r="MWV98"/>
      <c r="MWW98"/>
      <c r="MWX98"/>
      <c r="MWY98"/>
      <c r="MWZ98"/>
      <c r="MXA98"/>
      <c r="MXB98"/>
      <c r="MXC98"/>
      <c r="MXD98"/>
      <c r="MXE98"/>
      <c r="MXF98"/>
      <c r="MXG98"/>
      <c r="MXH98"/>
      <c r="MXI98"/>
      <c r="MXJ98"/>
      <c r="MXK98"/>
      <c r="MXL98"/>
      <c r="MXM98"/>
      <c r="MXN98"/>
      <c r="MXO98"/>
      <c r="MXP98"/>
      <c r="MXQ98"/>
      <c r="MXR98"/>
      <c r="MXS98"/>
      <c r="MXT98"/>
      <c r="MXU98"/>
      <c r="MXV98"/>
      <c r="MXW98"/>
      <c r="MXX98"/>
      <c r="MXY98"/>
      <c r="MXZ98"/>
      <c r="MYA98"/>
      <c r="MYB98"/>
      <c r="MYC98"/>
      <c r="MYD98"/>
      <c r="MYE98"/>
      <c r="MYF98"/>
      <c r="MYG98"/>
      <c r="MYH98"/>
      <c r="MYI98"/>
      <c r="MYJ98"/>
      <c r="MYK98"/>
      <c r="MYL98"/>
      <c r="MYM98"/>
      <c r="MYN98"/>
      <c r="MYO98"/>
      <c r="MYP98"/>
      <c r="MYQ98"/>
      <c r="MYR98"/>
      <c r="MYS98"/>
      <c r="MYT98"/>
      <c r="MYU98"/>
      <c r="MYV98"/>
      <c r="MYW98"/>
      <c r="MYX98"/>
      <c r="MYY98"/>
      <c r="MYZ98"/>
      <c r="MZA98"/>
      <c r="MZB98"/>
      <c r="MZC98"/>
      <c r="MZD98"/>
      <c r="MZE98"/>
      <c r="MZF98"/>
      <c r="MZG98"/>
      <c r="MZH98"/>
      <c r="MZI98"/>
      <c r="MZJ98"/>
      <c r="MZK98"/>
      <c r="MZL98"/>
      <c r="MZM98"/>
      <c r="MZN98"/>
      <c r="MZO98"/>
      <c r="MZP98"/>
      <c r="MZQ98"/>
      <c r="MZR98"/>
      <c r="MZS98"/>
      <c r="MZT98"/>
      <c r="MZU98"/>
      <c r="MZV98"/>
      <c r="MZW98"/>
      <c r="MZX98"/>
      <c r="MZY98"/>
      <c r="MZZ98"/>
      <c r="NAA98"/>
      <c r="NAB98"/>
      <c r="NAC98"/>
      <c r="NAD98"/>
      <c r="NAE98"/>
      <c r="NAF98"/>
      <c r="NAG98"/>
      <c r="NAH98"/>
      <c r="NAI98"/>
      <c r="NAJ98"/>
      <c r="NAK98"/>
      <c r="NAL98"/>
      <c r="NAM98"/>
      <c r="NAN98"/>
      <c r="NAO98"/>
      <c r="NAP98"/>
      <c r="NAQ98"/>
      <c r="NAR98"/>
      <c r="NAS98"/>
      <c r="NAT98"/>
      <c r="NAU98"/>
      <c r="NAV98"/>
      <c r="NAW98"/>
      <c r="NAX98"/>
      <c r="NAY98"/>
      <c r="NAZ98"/>
      <c r="NBA98"/>
      <c r="NBB98"/>
      <c r="NBC98"/>
      <c r="NBD98"/>
      <c r="NBE98"/>
      <c r="NBF98"/>
      <c r="NBG98"/>
      <c r="NBH98"/>
      <c r="NBI98"/>
      <c r="NBJ98"/>
      <c r="NBK98"/>
      <c r="NBL98"/>
      <c r="NBM98"/>
      <c r="NBN98"/>
      <c r="NBO98"/>
      <c r="NBP98"/>
      <c r="NBQ98"/>
      <c r="NBR98"/>
      <c r="NBS98"/>
      <c r="NBT98"/>
      <c r="NBU98"/>
      <c r="NBV98"/>
      <c r="NBW98"/>
      <c r="NBX98"/>
      <c r="NBY98"/>
      <c r="NBZ98"/>
      <c r="NCA98"/>
      <c r="NCB98"/>
      <c r="NCC98"/>
      <c r="NCD98"/>
      <c r="NCE98"/>
      <c r="NCF98"/>
      <c r="NCG98"/>
      <c r="NCH98"/>
      <c r="NCI98"/>
      <c r="NCJ98"/>
      <c r="NCK98"/>
      <c r="NCL98"/>
      <c r="NCM98"/>
      <c r="NCN98"/>
      <c r="NCO98"/>
      <c r="NCP98"/>
      <c r="NCQ98"/>
      <c r="NCR98"/>
      <c r="NCS98"/>
      <c r="NCT98"/>
      <c r="NCU98"/>
      <c r="NCV98"/>
      <c r="NCW98"/>
      <c r="NCX98"/>
      <c r="NCY98"/>
      <c r="NCZ98"/>
      <c r="NDA98"/>
      <c r="NDB98"/>
      <c r="NDC98"/>
      <c r="NDD98"/>
      <c r="NDE98"/>
      <c r="NDF98"/>
      <c r="NDG98"/>
      <c r="NDH98"/>
      <c r="NDI98"/>
      <c r="NDJ98"/>
      <c r="NDK98"/>
      <c r="NDL98"/>
      <c r="NDM98"/>
      <c r="NDN98"/>
      <c r="NDO98"/>
      <c r="NDP98"/>
      <c r="NDQ98"/>
      <c r="NDR98"/>
      <c r="NDS98"/>
      <c r="NDT98"/>
      <c r="NDU98"/>
      <c r="NDV98"/>
      <c r="NDW98"/>
      <c r="NDX98"/>
      <c r="NDY98"/>
      <c r="NDZ98"/>
      <c r="NEA98"/>
      <c r="NEB98"/>
      <c r="NEC98"/>
      <c r="NED98"/>
      <c r="NEE98"/>
      <c r="NEF98"/>
      <c r="NEG98"/>
      <c r="NEH98"/>
      <c r="NEI98"/>
      <c r="NEJ98"/>
      <c r="NEK98"/>
      <c r="NEL98"/>
      <c r="NEM98"/>
      <c r="NEN98"/>
      <c r="NEO98"/>
      <c r="NEP98"/>
      <c r="NEQ98"/>
      <c r="NER98"/>
      <c r="NES98"/>
      <c r="NET98"/>
      <c r="NEU98"/>
      <c r="NEV98"/>
      <c r="NEW98"/>
      <c r="NEX98"/>
      <c r="NEY98"/>
      <c r="NEZ98"/>
      <c r="NFA98"/>
      <c r="NFB98"/>
      <c r="NFC98"/>
      <c r="NFD98"/>
      <c r="NFE98"/>
      <c r="NFF98"/>
      <c r="NFG98"/>
      <c r="NFH98"/>
      <c r="NFI98"/>
      <c r="NFJ98"/>
      <c r="NFK98"/>
      <c r="NFL98"/>
      <c r="NFM98"/>
      <c r="NFN98"/>
      <c r="NFO98"/>
      <c r="NFP98"/>
      <c r="NFQ98"/>
      <c r="NFR98"/>
      <c r="NFS98"/>
      <c r="NFT98"/>
      <c r="NFU98"/>
      <c r="NFV98"/>
      <c r="NFW98"/>
      <c r="NFX98"/>
      <c r="NFY98"/>
      <c r="NFZ98"/>
      <c r="NGA98"/>
      <c r="NGB98"/>
      <c r="NGC98"/>
      <c r="NGD98"/>
      <c r="NGE98"/>
      <c r="NGF98"/>
      <c r="NGG98"/>
      <c r="NGH98"/>
      <c r="NGI98"/>
      <c r="NGJ98"/>
      <c r="NGK98"/>
      <c r="NGL98"/>
      <c r="NGM98"/>
      <c r="NGN98"/>
      <c r="NGO98"/>
      <c r="NGP98"/>
      <c r="NGQ98"/>
      <c r="NGR98"/>
      <c r="NGS98"/>
      <c r="NGT98"/>
      <c r="NGU98"/>
      <c r="NGV98"/>
      <c r="NGW98"/>
      <c r="NGX98"/>
      <c r="NGY98"/>
      <c r="NGZ98"/>
      <c r="NHA98"/>
      <c r="NHB98"/>
      <c r="NHC98"/>
      <c r="NHD98"/>
      <c r="NHE98"/>
      <c r="NHF98"/>
      <c r="NHG98"/>
      <c r="NHH98"/>
      <c r="NHI98"/>
      <c r="NHJ98"/>
      <c r="NHK98"/>
      <c r="NHL98"/>
      <c r="NHM98"/>
      <c r="NHN98"/>
      <c r="NHO98"/>
      <c r="NHP98"/>
      <c r="NHQ98"/>
      <c r="NHR98"/>
      <c r="NHS98"/>
      <c r="NHT98"/>
      <c r="NHU98"/>
      <c r="NHV98"/>
      <c r="NHW98"/>
      <c r="NHX98"/>
      <c r="NHY98"/>
      <c r="NHZ98"/>
      <c r="NIA98"/>
      <c r="NIB98"/>
      <c r="NIC98"/>
      <c r="NID98"/>
      <c r="NIE98"/>
      <c r="NIF98"/>
      <c r="NIG98"/>
      <c r="NIH98"/>
      <c r="NII98"/>
      <c r="NIJ98"/>
      <c r="NIK98"/>
      <c r="NIL98"/>
      <c r="NIM98"/>
      <c r="NIN98"/>
      <c r="NIO98"/>
      <c r="NIP98"/>
      <c r="NIQ98"/>
      <c r="NIR98"/>
      <c r="NIS98"/>
      <c r="NIT98"/>
      <c r="NIU98"/>
      <c r="NIV98"/>
      <c r="NIW98"/>
      <c r="NIX98"/>
      <c r="NIY98"/>
      <c r="NIZ98"/>
      <c r="NJA98"/>
      <c r="NJB98"/>
      <c r="NJC98"/>
      <c r="NJD98"/>
      <c r="NJE98"/>
      <c r="NJF98"/>
      <c r="NJG98"/>
      <c r="NJH98"/>
      <c r="NJI98"/>
      <c r="NJJ98"/>
      <c r="NJK98"/>
      <c r="NJL98"/>
      <c r="NJM98"/>
      <c r="NJN98"/>
      <c r="NJO98"/>
      <c r="NJP98"/>
      <c r="NJQ98"/>
      <c r="NJR98"/>
      <c r="NJS98"/>
      <c r="NJT98"/>
      <c r="NJU98"/>
      <c r="NJV98"/>
      <c r="NJW98"/>
      <c r="NJX98"/>
      <c r="NJY98"/>
      <c r="NJZ98"/>
      <c r="NKA98"/>
      <c r="NKB98"/>
      <c r="NKC98"/>
      <c r="NKD98"/>
      <c r="NKE98"/>
      <c r="NKF98"/>
      <c r="NKG98"/>
      <c r="NKH98"/>
      <c r="NKI98"/>
      <c r="NKJ98"/>
      <c r="NKK98"/>
      <c r="NKL98"/>
      <c r="NKM98"/>
      <c r="NKN98"/>
      <c r="NKO98"/>
      <c r="NKP98"/>
      <c r="NKQ98"/>
      <c r="NKR98"/>
      <c r="NKS98"/>
      <c r="NKT98"/>
      <c r="NKU98"/>
      <c r="NKV98"/>
      <c r="NKW98"/>
      <c r="NKX98"/>
      <c r="NKY98"/>
      <c r="NKZ98"/>
      <c r="NLA98"/>
      <c r="NLB98"/>
      <c r="NLC98"/>
      <c r="NLD98"/>
      <c r="NLE98"/>
      <c r="NLF98"/>
      <c r="NLG98"/>
      <c r="NLH98"/>
      <c r="NLI98"/>
      <c r="NLJ98"/>
      <c r="NLK98"/>
      <c r="NLL98"/>
      <c r="NLM98"/>
      <c r="NLN98"/>
      <c r="NLO98"/>
      <c r="NLP98"/>
      <c r="NLQ98"/>
      <c r="NLR98"/>
      <c r="NLS98"/>
      <c r="NLT98"/>
      <c r="NLU98"/>
      <c r="NLV98"/>
      <c r="NLW98"/>
      <c r="NLX98"/>
      <c r="NLY98"/>
      <c r="NLZ98"/>
      <c r="NMA98"/>
      <c r="NMB98"/>
      <c r="NMC98"/>
      <c r="NMD98"/>
      <c r="NME98"/>
      <c r="NMF98"/>
      <c r="NMG98"/>
      <c r="NMH98"/>
      <c r="NMI98"/>
      <c r="NMJ98"/>
      <c r="NMK98"/>
      <c r="NML98"/>
      <c r="NMM98"/>
      <c r="NMN98"/>
      <c r="NMO98"/>
      <c r="NMP98"/>
      <c r="NMQ98"/>
      <c r="NMR98"/>
      <c r="NMS98"/>
      <c r="NMT98"/>
      <c r="NMU98"/>
      <c r="NMV98"/>
      <c r="NMW98"/>
      <c r="NMX98"/>
      <c r="NMY98"/>
      <c r="NMZ98"/>
      <c r="NNA98"/>
      <c r="NNB98"/>
      <c r="NNC98"/>
      <c r="NND98"/>
      <c r="NNE98"/>
      <c r="NNF98"/>
      <c r="NNG98"/>
      <c r="NNH98"/>
      <c r="NNI98"/>
      <c r="NNJ98"/>
      <c r="NNK98"/>
      <c r="NNL98"/>
      <c r="NNM98"/>
      <c r="NNN98"/>
      <c r="NNO98"/>
      <c r="NNP98"/>
      <c r="NNQ98"/>
      <c r="NNR98"/>
      <c r="NNS98"/>
      <c r="NNT98"/>
      <c r="NNU98"/>
      <c r="NNV98"/>
      <c r="NNW98"/>
      <c r="NNX98"/>
      <c r="NNY98"/>
      <c r="NNZ98"/>
      <c r="NOA98"/>
      <c r="NOB98"/>
      <c r="NOC98"/>
      <c r="NOD98"/>
      <c r="NOE98"/>
      <c r="NOF98"/>
      <c r="NOG98"/>
      <c r="NOH98"/>
      <c r="NOI98"/>
      <c r="NOJ98"/>
      <c r="NOK98"/>
      <c r="NOL98"/>
      <c r="NOM98"/>
      <c r="NON98"/>
      <c r="NOO98"/>
      <c r="NOP98"/>
      <c r="NOQ98"/>
      <c r="NOR98"/>
      <c r="NOS98"/>
      <c r="NOT98"/>
      <c r="NOU98"/>
      <c r="NOV98"/>
      <c r="NOW98"/>
      <c r="NOX98"/>
      <c r="NOY98"/>
      <c r="NOZ98"/>
      <c r="NPA98"/>
      <c r="NPB98"/>
      <c r="NPC98"/>
      <c r="NPD98"/>
      <c r="NPE98"/>
      <c r="NPF98"/>
      <c r="NPG98"/>
      <c r="NPH98"/>
      <c r="NPI98"/>
      <c r="NPJ98"/>
      <c r="NPK98"/>
      <c r="NPL98"/>
      <c r="NPM98"/>
      <c r="NPN98"/>
      <c r="NPO98"/>
      <c r="NPP98"/>
      <c r="NPQ98"/>
      <c r="NPR98"/>
      <c r="NPS98"/>
      <c r="NPT98"/>
      <c r="NPU98"/>
      <c r="NPV98"/>
      <c r="NPW98"/>
      <c r="NPX98"/>
      <c r="NPY98"/>
      <c r="NPZ98"/>
      <c r="NQA98"/>
      <c r="NQB98"/>
      <c r="NQC98"/>
      <c r="NQD98"/>
      <c r="NQE98"/>
      <c r="NQF98"/>
      <c r="NQG98"/>
      <c r="NQH98"/>
      <c r="NQI98"/>
      <c r="NQJ98"/>
      <c r="NQK98"/>
      <c r="NQL98"/>
      <c r="NQM98"/>
      <c r="NQN98"/>
      <c r="NQO98"/>
      <c r="NQP98"/>
      <c r="NQQ98"/>
      <c r="NQR98"/>
      <c r="NQS98"/>
      <c r="NQT98"/>
      <c r="NQU98"/>
      <c r="NQV98"/>
      <c r="NQW98"/>
      <c r="NQX98"/>
      <c r="NQY98"/>
      <c r="NQZ98"/>
      <c r="NRA98"/>
      <c r="NRB98"/>
      <c r="NRC98"/>
      <c r="NRD98"/>
      <c r="NRE98"/>
      <c r="NRF98"/>
      <c r="NRG98"/>
      <c r="NRH98"/>
      <c r="NRI98"/>
      <c r="NRJ98"/>
      <c r="NRK98"/>
      <c r="NRL98"/>
      <c r="NRM98"/>
      <c r="NRN98"/>
      <c r="NRO98"/>
      <c r="NRP98"/>
      <c r="NRQ98"/>
      <c r="NRR98"/>
      <c r="NRS98"/>
      <c r="NRT98"/>
      <c r="NRU98"/>
      <c r="NRV98"/>
      <c r="NRW98"/>
      <c r="NRX98"/>
      <c r="NRY98"/>
      <c r="NRZ98"/>
      <c r="NSA98"/>
      <c r="NSB98"/>
      <c r="NSC98"/>
      <c r="NSD98"/>
      <c r="NSE98"/>
      <c r="NSF98"/>
      <c r="NSG98"/>
      <c r="NSH98"/>
      <c r="NSI98"/>
      <c r="NSJ98"/>
      <c r="NSK98"/>
      <c r="NSL98"/>
      <c r="NSM98"/>
      <c r="NSN98"/>
      <c r="NSO98"/>
      <c r="NSP98"/>
      <c r="NSQ98"/>
      <c r="NSR98"/>
      <c r="NSS98"/>
      <c r="NST98"/>
      <c r="NSU98"/>
      <c r="NSV98"/>
      <c r="NSW98"/>
      <c r="NSX98"/>
      <c r="NSY98"/>
      <c r="NSZ98"/>
      <c r="NTA98"/>
      <c r="NTB98"/>
      <c r="NTC98"/>
      <c r="NTD98"/>
      <c r="NTE98"/>
      <c r="NTF98"/>
      <c r="NTG98"/>
      <c r="NTH98"/>
      <c r="NTI98"/>
      <c r="NTJ98"/>
      <c r="NTK98"/>
      <c r="NTL98"/>
      <c r="NTM98"/>
      <c r="NTN98"/>
      <c r="NTO98"/>
      <c r="NTP98"/>
      <c r="NTQ98"/>
      <c r="NTR98"/>
      <c r="NTS98"/>
      <c r="NTT98"/>
      <c r="NTU98"/>
      <c r="NTV98"/>
      <c r="NTW98"/>
      <c r="NTX98"/>
      <c r="NTY98"/>
      <c r="NTZ98"/>
      <c r="NUA98"/>
      <c r="NUB98"/>
      <c r="NUC98"/>
      <c r="NUD98"/>
      <c r="NUE98"/>
      <c r="NUF98"/>
      <c r="NUG98"/>
      <c r="NUH98"/>
      <c r="NUI98"/>
      <c r="NUJ98"/>
      <c r="NUK98"/>
      <c r="NUL98"/>
      <c r="NUM98"/>
      <c r="NUN98"/>
      <c r="NUO98"/>
      <c r="NUP98"/>
      <c r="NUQ98"/>
      <c r="NUR98"/>
      <c r="NUS98"/>
      <c r="NUT98"/>
      <c r="NUU98"/>
      <c r="NUV98"/>
      <c r="NUW98"/>
      <c r="NUX98"/>
      <c r="NUY98"/>
      <c r="NUZ98"/>
      <c r="NVA98"/>
      <c r="NVB98"/>
      <c r="NVC98"/>
      <c r="NVD98"/>
      <c r="NVE98"/>
      <c r="NVF98"/>
      <c r="NVG98"/>
      <c r="NVH98"/>
      <c r="NVI98"/>
      <c r="NVJ98"/>
      <c r="NVK98"/>
      <c r="NVL98"/>
      <c r="NVM98"/>
      <c r="NVN98"/>
      <c r="NVO98"/>
      <c r="NVP98"/>
      <c r="NVQ98"/>
      <c r="NVR98"/>
      <c r="NVS98"/>
      <c r="NVT98"/>
      <c r="NVU98"/>
      <c r="NVV98"/>
      <c r="NVW98"/>
      <c r="NVX98"/>
      <c r="NVY98"/>
      <c r="NVZ98"/>
      <c r="NWA98"/>
      <c r="NWB98"/>
      <c r="NWC98"/>
      <c r="NWD98"/>
      <c r="NWE98"/>
      <c r="NWF98"/>
      <c r="NWG98"/>
      <c r="NWH98"/>
      <c r="NWI98"/>
      <c r="NWJ98"/>
      <c r="NWK98"/>
      <c r="NWL98"/>
      <c r="NWM98"/>
      <c r="NWN98"/>
      <c r="NWO98"/>
      <c r="NWP98"/>
      <c r="NWQ98"/>
      <c r="NWR98"/>
      <c r="NWS98"/>
      <c r="NWT98"/>
      <c r="NWU98"/>
      <c r="NWV98"/>
      <c r="NWW98"/>
      <c r="NWX98"/>
      <c r="NWY98"/>
      <c r="NWZ98"/>
      <c r="NXA98"/>
      <c r="NXB98"/>
      <c r="NXC98"/>
      <c r="NXD98"/>
      <c r="NXE98"/>
      <c r="NXF98"/>
      <c r="NXG98"/>
      <c r="NXH98"/>
      <c r="NXI98"/>
      <c r="NXJ98"/>
      <c r="NXK98"/>
      <c r="NXL98"/>
      <c r="NXM98"/>
      <c r="NXN98"/>
      <c r="NXO98"/>
      <c r="NXP98"/>
      <c r="NXQ98"/>
      <c r="NXR98"/>
      <c r="NXS98"/>
      <c r="NXT98"/>
      <c r="NXU98"/>
      <c r="NXV98"/>
      <c r="NXW98"/>
      <c r="NXX98"/>
      <c r="NXY98"/>
      <c r="NXZ98"/>
      <c r="NYA98"/>
      <c r="NYB98"/>
      <c r="NYC98"/>
      <c r="NYD98"/>
      <c r="NYE98"/>
      <c r="NYF98"/>
      <c r="NYG98"/>
      <c r="NYH98"/>
      <c r="NYI98"/>
      <c r="NYJ98"/>
      <c r="NYK98"/>
      <c r="NYL98"/>
      <c r="NYM98"/>
      <c r="NYN98"/>
      <c r="NYO98"/>
      <c r="NYP98"/>
      <c r="NYQ98"/>
      <c r="NYR98"/>
      <c r="NYS98"/>
      <c r="NYT98"/>
      <c r="NYU98"/>
      <c r="NYV98"/>
      <c r="NYW98"/>
      <c r="NYX98"/>
      <c r="NYY98"/>
      <c r="NYZ98"/>
      <c r="NZA98"/>
      <c r="NZB98"/>
      <c r="NZC98"/>
      <c r="NZD98"/>
      <c r="NZE98"/>
      <c r="NZF98"/>
      <c r="NZG98"/>
      <c r="NZH98"/>
      <c r="NZI98"/>
      <c r="NZJ98"/>
      <c r="NZK98"/>
      <c r="NZL98"/>
      <c r="NZM98"/>
      <c r="NZN98"/>
      <c r="NZO98"/>
      <c r="NZP98"/>
      <c r="NZQ98"/>
      <c r="NZR98"/>
      <c r="NZS98"/>
      <c r="NZT98"/>
      <c r="NZU98"/>
      <c r="NZV98"/>
      <c r="NZW98"/>
      <c r="NZX98"/>
      <c r="NZY98"/>
      <c r="NZZ98"/>
      <c r="OAA98"/>
      <c r="OAB98"/>
      <c r="OAC98"/>
      <c r="OAD98"/>
      <c r="OAE98"/>
      <c r="OAF98"/>
      <c r="OAG98"/>
      <c r="OAH98"/>
      <c r="OAI98"/>
      <c r="OAJ98"/>
      <c r="OAK98"/>
      <c r="OAL98"/>
      <c r="OAM98"/>
      <c r="OAN98"/>
      <c r="OAO98"/>
      <c r="OAP98"/>
      <c r="OAQ98"/>
      <c r="OAR98"/>
      <c r="OAS98"/>
      <c r="OAT98"/>
      <c r="OAU98"/>
      <c r="OAV98"/>
      <c r="OAW98"/>
      <c r="OAX98"/>
      <c r="OAY98"/>
      <c r="OAZ98"/>
      <c r="OBA98"/>
      <c r="OBB98"/>
      <c r="OBC98"/>
      <c r="OBD98"/>
      <c r="OBE98"/>
      <c r="OBF98"/>
      <c r="OBG98"/>
      <c r="OBH98"/>
      <c r="OBI98"/>
      <c r="OBJ98"/>
      <c r="OBK98"/>
      <c r="OBL98"/>
      <c r="OBM98"/>
      <c r="OBN98"/>
      <c r="OBO98"/>
      <c r="OBP98"/>
      <c r="OBQ98"/>
      <c r="OBR98"/>
      <c r="OBS98"/>
      <c r="OBT98"/>
      <c r="OBU98"/>
      <c r="OBV98"/>
      <c r="OBW98"/>
      <c r="OBX98"/>
      <c r="OBY98"/>
      <c r="OBZ98"/>
      <c r="OCA98"/>
      <c r="OCB98"/>
      <c r="OCC98"/>
      <c r="OCD98"/>
      <c r="OCE98"/>
      <c r="OCF98"/>
      <c r="OCG98"/>
      <c r="OCH98"/>
      <c r="OCI98"/>
      <c r="OCJ98"/>
      <c r="OCK98"/>
      <c r="OCL98"/>
      <c r="OCM98"/>
      <c r="OCN98"/>
      <c r="OCO98"/>
      <c r="OCP98"/>
      <c r="OCQ98"/>
      <c r="OCR98"/>
      <c r="OCS98"/>
      <c r="OCT98"/>
      <c r="OCU98"/>
      <c r="OCV98"/>
      <c r="OCW98"/>
      <c r="OCX98"/>
      <c r="OCY98"/>
      <c r="OCZ98"/>
      <c r="ODA98"/>
      <c r="ODB98"/>
      <c r="ODC98"/>
      <c r="ODD98"/>
      <c r="ODE98"/>
      <c r="ODF98"/>
      <c r="ODG98"/>
      <c r="ODH98"/>
      <c r="ODI98"/>
      <c r="ODJ98"/>
      <c r="ODK98"/>
      <c r="ODL98"/>
      <c r="ODM98"/>
      <c r="ODN98"/>
      <c r="ODO98"/>
      <c r="ODP98"/>
      <c r="ODQ98"/>
      <c r="ODR98"/>
      <c r="ODS98"/>
      <c r="ODT98"/>
      <c r="ODU98"/>
      <c r="ODV98"/>
      <c r="ODW98"/>
      <c r="ODX98"/>
      <c r="ODY98"/>
      <c r="ODZ98"/>
      <c r="OEA98"/>
      <c r="OEB98"/>
      <c r="OEC98"/>
      <c r="OED98"/>
      <c r="OEE98"/>
      <c r="OEF98"/>
      <c r="OEG98"/>
      <c r="OEH98"/>
      <c r="OEI98"/>
      <c r="OEJ98"/>
      <c r="OEK98"/>
      <c r="OEL98"/>
      <c r="OEM98"/>
      <c r="OEN98"/>
      <c r="OEO98"/>
      <c r="OEP98"/>
      <c r="OEQ98"/>
      <c r="OER98"/>
      <c r="OES98"/>
      <c r="OET98"/>
      <c r="OEU98"/>
      <c r="OEV98"/>
      <c r="OEW98"/>
      <c r="OEX98"/>
      <c r="OEY98"/>
      <c r="OEZ98"/>
      <c r="OFA98"/>
      <c r="OFB98"/>
      <c r="OFC98"/>
      <c r="OFD98"/>
      <c r="OFE98"/>
      <c r="OFF98"/>
      <c r="OFG98"/>
      <c r="OFH98"/>
      <c r="OFI98"/>
      <c r="OFJ98"/>
      <c r="OFK98"/>
      <c r="OFL98"/>
      <c r="OFM98"/>
      <c r="OFN98"/>
      <c r="OFO98"/>
      <c r="OFP98"/>
      <c r="OFQ98"/>
      <c r="OFR98"/>
      <c r="OFS98"/>
      <c r="OFT98"/>
      <c r="OFU98"/>
      <c r="OFV98"/>
      <c r="OFW98"/>
      <c r="OFX98"/>
      <c r="OFY98"/>
      <c r="OFZ98"/>
      <c r="OGA98"/>
      <c r="OGB98"/>
      <c r="OGC98"/>
      <c r="OGD98"/>
      <c r="OGE98"/>
      <c r="OGF98"/>
      <c r="OGG98"/>
      <c r="OGH98"/>
      <c r="OGI98"/>
      <c r="OGJ98"/>
      <c r="OGK98"/>
      <c r="OGL98"/>
      <c r="OGM98"/>
      <c r="OGN98"/>
      <c r="OGO98"/>
      <c r="OGP98"/>
      <c r="OGQ98"/>
      <c r="OGR98"/>
      <c r="OGS98"/>
      <c r="OGT98"/>
      <c r="OGU98"/>
      <c r="OGV98"/>
      <c r="OGW98"/>
      <c r="OGX98"/>
      <c r="OGY98"/>
      <c r="OGZ98"/>
      <c r="OHA98"/>
      <c r="OHB98"/>
      <c r="OHC98"/>
      <c r="OHD98"/>
      <c r="OHE98"/>
      <c r="OHF98"/>
      <c r="OHG98"/>
      <c r="OHH98"/>
      <c r="OHI98"/>
      <c r="OHJ98"/>
      <c r="OHK98"/>
      <c r="OHL98"/>
      <c r="OHM98"/>
      <c r="OHN98"/>
      <c r="OHO98"/>
      <c r="OHP98"/>
      <c r="OHQ98"/>
      <c r="OHR98"/>
      <c r="OHS98"/>
      <c r="OHT98"/>
      <c r="OHU98"/>
      <c r="OHV98"/>
      <c r="OHW98"/>
      <c r="OHX98"/>
      <c r="OHY98"/>
      <c r="OHZ98"/>
      <c r="OIA98"/>
      <c r="OIB98"/>
      <c r="OIC98"/>
      <c r="OID98"/>
      <c r="OIE98"/>
      <c r="OIF98"/>
      <c r="OIG98"/>
      <c r="OIH98"/>
      <c r="OII98"/>
      <c r="OIJ98"/>
      <c r="OIK98"/>
      <c r="OIL98"/>
      <c r="OIM98"/>
      <c r="OIN98"/>
      <c r="OIO98"/>
      <c r="OIP98"/>
      <c r="OIQ98"/>
      <c r="OIR98"/>
      <c r="OIS98"/>
      <c r="OIT98"/>
      <c r="OIU98"/>
      <c r="OIV98"/>
      <c r="OIW98"/>
      <c r="OIX98"/>
      <c r="OIY98"/>
      <c r="OIZ98"/>
      <c r="OJA98"/>
      <c r="OJB98"/>
      <c r="OJC98"/>
      <c r="OJD98"/>
      <c r="OJE98"/>
      <c r="OJF98"/>
      <c r="OJG98"/>
      <c r="OJH98"/>
      <c r="OJI98"/>
      <c r="OJJ98"/>
      <c r="OJK98"/>
      <c r="OJL98"/>
      <c r="OJM98"/>
      <c r="OJN98"/>
      <c r="OJO98"/>
      <c r="OJP98"/>
      <c r="OJQ98"/>
      <c r="OJR98"/>
      <c r="OJS98"/>
      <c r="OJT98"/>
      <c r="OJU98"/>
      <c r="OJV98"/>
      <c r="OJW98"/>
      <c r="OJX98"/>
      <c r="OJY98"/>
      <c r="OJZ98"/>
      <c r="OKA98"/>
      <c r="OKB98"/>
      <c r="OKC98"/>
      <c r="OKD98"/>
      <c r="OKE98"/>
      <c r="OKF98"/>
      <c r="OKG98"/>
      <c r="OKH98"/>
      <c r="OKI98"/>
      <c r="OKJ98"/>
      <c r="OKK98"/>
      <c r="OKL98"/>
      <c r="OKM98"/>
      <c r="OKN98"/>
      <c r="OKO98"/>
      <c r="OKP98"/>
      <c r="OKQ98"/>
      <c r="OKR98"/>
      <c r="OKS98"/>
      <c r="OKT98"/>
      <c r="OKU98"/>
      <c r="OKV98"/>
      <c r="OKW98"/>
      <c r="OKX98"/>
      <c r="OKY98"/>
      <c r="OKZ98"/>
      <c r="OLA98"/>
      <c r="OLB98"/>
      <c r="OLC98"/>
      <c r="OLD98"/>
      <c r="OLE98"/>
      <c r="OLF98"/>
      <c r="OLG98"/>
      <c r="OLH98"/>
      <c r="OLI98"/>
      <c r="OLJ98"/>
      <c r="OLK98"/>
      <c r="OLL98"/>
      <c r="OLM98"/>
      <c r="OLN98"/>
      <c r="OLO98"/>
      <c r="OLP98"/>
      <c r="OLQ98"/>
      <c r="OLR98"/>
      <c r="OLS98"/>
      <c r="OLT98"/>
      <c r="OLU98"/>
      <c r="OLV98"/>
      <c r="OLW98"/>
      <c r="OLX98"/>
      <c r="OLY98"/>
      <c r="OLZ98"/>
      <c r="OMA98"/>
      <c r="OMB98"/>
      <c r="OMC98"/>
      <c r="OMD98"/>
      <c r="OME98"/>
      <c r="OMF98"/>
      <c r="OMG98"/>
      <c r="OMH98"/>
      <c r="OMI98"/>
      <c r="OMJ98"/>
      <c r="OMK98"/>
      <c r="OML98"/>
      <c r="OMM98"/>
      <c r="OMN98"/>
      <c r="OMO98"/>
      <c r="OMP98"/>
      <c r="OMQ98"/>
      <c r="OMR98"/>
      <c r="OMS98"/>
      <c r="OMT98"/>
      <c r="OMU98"/>
      <c r="OMV98"/>
      <c r="OMW98"/>
      <c r="OMX98"/>
      <c r="OMY98"/>
      <c r="OMZ98"/>
      <c r="ONA98"/>
      <c r="ONB98"/>
      <c r="ONC98"/>
      <c r="OND98"/>
      <c r="ONE98"/>
      <c r="ONF98"/>
      <c r="ONG98"/>
      <c r="ONH98"/>
      <c r="ONI98"/>
      <c r="ONJ98"/>
      <c r="ONK98"/>
      <c r="ONL98"/>
      <c r="ONM98"/>
      <c r="ONN98"/>
      <c r="ONO98"/>
      <c r="ONP98"/>
      <c r="ONQ98"/>
      <c r="ONR98"/>
      <c r="ONS98"/>
      <c r="ONT98"/>
      <c r="ONU98"/>
      <c r="ONV98"/>
      <c r="ONW98"/>
      <c r="ONX98"/>
      <c r="ONY98"/>
      <c r="ONZ98"/>
      <c r="OOA98"/>
      <c r="OOB98"/>
      <c r="OOC98"/>
      <c r="OOD98"/>
      <c r="OOE98"/>
      <c r="OOF98"/>
      <c r="OOG98"/>
      <c r="OOH98"/>
      <c r="OOI98"/>
      <c r="OOJ98"/>
      <c r="OOK98"/>
      <c r="OOL98"/>
      <c r="OOM98"/>
      <c r="OON98"/>
      <c r="OOO98"/>
      <c r="OOP98"/>
      <c r="OOQ98"/>
      <c r="OOR98"/>
      <c r="OOS98"/>
      <c r="OOT98"/>
      <c r="OOU98"/>
      <c r="OOV98"/>
      <c r="OOW98"/>
      <c r="OOX98"/>
      <c r="OOY98"/>
      <c r="OOZ98"/>
      <c r="OPA98"/>
      <c r="OPB98"/>
      <c r="OPC98"/>
      <c r="OPD98"/>
      <c r="OPE98"/>
      <c r="OPF98"/>
      <c r="OPG98"/>
      <c r="OPH98"/>
      <c r="OPI98"/>
      <c r="OPJ98"/>
      <c r="OPK98"/>
      <c r="OPL98"/>
      <c r="OPM98"/>
      <c r="OPN98"/>
      <c r="OPO98"/>
      <c r="OPP98"/>
      <c r="OPQ98"/>
      <c r="OPR98"/>
      <c r="OPS98"/>
      <c r="OPT98"/>
      <c r="OPU98"/>
      <c r="OPV98"/>
      <c r="OPW98"/>
      <c r="OPX98"/>
      <c r="OPY98"/>
      <c r="OPZ98"/>
      <c r="OQA98"/>
      <c r="OQB98"/>
      <c r="OQC98"/>
      <c r="OQD98"/>
      <c r="OQE98"/>
      <c r="OQF98"/>
      <c r="OQG98"/>
      <c r="OQH98"/>
      <c r="OQI98"/>
      <c r="OQJ98"/>
      <c r="OQK98"/>
      <c r="OQL98"/>
      <c r="OQM98"/>
      <c r="OQN98"/>
      <c r="OQO98"/>
      <c r="OQP98"/>
      <c r="OQQ98"/>
      <c r="OQR98"/>
      <c r="OQS98"/>
      <c r="OQT98"/>
      <c r="OQU98"/>
      <c r="OQV98"/>
      <c r="OQW98"/>
      <c r="OQX98"/>
      <c r="OQY98"/>
      <c r="OQZ98"/>
      <c r="ORA98"/>
      <c r="ORB98"/>
      <c r="ORC98"/>
      <c r="ORD98"/>
      <c r="ORE98"/>
      <c r="ORF98"/>
      <c r="ORG98"/>
      <c r="ORH98"/>
      <c r="ORI98"/>
      <c r="ORJ98"/>
      <c r="ORK98"/>
      <c r="ORL98"/>
      <c r="ORM98"/>
      <c r="ORN98"/>
      <c r="ORO98"/>
      <c r="ORP98"/>
      <c r="ORQ98"/>
      <c r="ORR98"/>
      <c r="ORS98"/>
      <c r="ORT98"/>
      <c r="ORU98"/>
      <c r="ORV98"/>
      <c r="ORW98"/>
      <c r="ORX98"/>
      <c r="ORY98"/>
      <c r="ORZ98"/>
      <c r="OSA98"/>
      <c r="OSB98"/>
      <c r="OSC98"/>
      <c r="OSD98"/>
      <c r="OSE98"/>
      <c r="OSF98"/>
      <c r="OSG98"/>
      <c r="OSH98"/>
      <c r="OSI98"/>
      <c r="OSJ98"/>
      <c r="OSK98"/>
      <c r="OSL98"/>
      <c r="OSM98"/>
      <c r="OSN98"/>
      <c r="OSO98"/>
      <c r="OSP98"/>
      <c r="OSQ98"/>
      <c r="OSR98"/>
      <c r="OSS98"/>
      <c r="OST98"/>
      <c r="OSU98"/>
      <c r="OSV98"/>
      <c r="OSW98"/>
      <c r="OSX98"/>
      <c r="OSY98"/>
      <c r="OSZ98"/>
      <c r="OTA98"/>
      <c r="OTB98"/>
      <c r="OTC98"/>
      <c r="OTD98"/>
      <c r="OTE98"/>
      <c r="OTF98"/>
      <c r="OTG98"/>
      <c r="OTH98"/>
      <c r="OTI98"/>
      <c r="OTJ98"/>
      <c r="OTK98"/>
      <c r="OTL98"/>
      <c r="OTM98"/>
      <c r="OTN98"/>
      <c r="OTO98"/>
      <c r="OTP98"/>
      <c r="OTQ98"/>
      <c r="OTR98"/>
      <c r="OTS98"/>
      <c r="OTT98"/>
      <c r="OTU98"/>
      <c r="OTV98"/>
      <c r="OTW98"/>
      <c r="OTX98"/>
      <c r="OTY98"/>
      <c r="OTZ98"/>
      <c r="OUA98"/>
      <c r="OUB98"/>
      <c r="OUC98"/>
      <c r="OUD98"/>
      <c r="OUE98"/>
      <c r="OUF98"/>
      <c r="OUG98"/>
      <c r="OUH98"/>
      <c r="OUI98"/>
      <c r="OUJ98"/>
      <c r="OUK98"/>
      <c r="OUL98"/>
      <c r="OUM98"/>
      <c r="OUN98"/>
      <c r="OUO98"/>
      <c r="OUP98"/>
      <c r="OUQ98"/>
      <c r="OUR98"/>
      <c r="OUS98"/>
      <c r="OUT98"/>
      <c r="OUU98"/>
      <c r="OUV98"/>
      <c r="OUW98"/>
      <c r="OUX98"/>
      <c r="OUY98"/>
      <c r="OUZ98"/>
      <c r="OVA98"/>
      <c r="OVB98"/>
      <c r="OVC98"/>
      <c r="OVD98"/>
      <c r="OVE98"/>
      <c r="OVF98"/>
      <c r="OVG98"/>
      <c r="OVH98"/>
      <c r="OVI98"/>
      <c r="OVJ98"/>
      <c r="OVK98"/>
      <c r="OVL98"/>
      <c r="OVM98"/>
      <c r="OVN98"/>
      <c r="OVO98"/>
      <c r="OVP98"/>
      <c r="OVQ98"/>
      <c r="OVR98"/>
      <c r="OVS98"/>
      <c r="OVT98"/>
      <c r="OVU98"/>
      <c r="OVV98"/>
      <c r="OVW98"/>
      <c r="OVX98"/>
      <c r="OVY98"/>
      <c r="OVZ98"/>
      <c r="OWA98"/>
      <c r="OWB98"/>
      <c r="OWC98"/>
      <c r="OWD98"/>
      <c r="OWE98"/>
      <c r="OWF98"/>
      <c r="OWG98"/>
      <c r="OWH98"/>
      <c r="OWI98"/>
      <c r="OWJ98"/>
      <c r="OWK98"/>
      <c r="OWL98"/>
      <c r="OWM98"/>
      <c r="OWN98"/>
      <c r="OWO98"/>
      <c r="OWP98"/>
      <c r="OWQ98"/>
      <c r="OWR98"/>
      <c r="OWS98"/>
      <c r="OWT98"/>
      <c r="OWU98"/>
      <c r="OWV98"/>
      <c r="OWW98"/>
      <c r="OWX98"/>
      <c r="OWY98"/>
      <c r="OWZ98"/>
      <c r="OXA98"/>
      <c r="OXB98"/>
      <c r="OXC98"/>
      <c r="OXD98"/>
      <c r="OXE98"/>
      <c r="OXF98"/>
      <c r="OXG98"/>
      <c r="OXH98"/>
      <c r="OXI98"/>
      <c r="OXJ98"/>
      <c r="OXK98"/>
      <c r="OXL98"/>
      <c r="OXM98"/>
      <c r="OXN98"/>
      <c r="OXO98"/>
      <c r="OXP98"/>
      <c r="OXQ98"/>
      <c r="OXR98"/>
      <c r="OXS98"/>
      <c r="OXT98"/>
      <c r="OXU98"/>
      <c r="OXV98"/>
      <c r="OXW98"/>
      <c r="OXX98"/>
      <c r="OXY98"/>
      <c r="OXZ98"/>
      <c r="OYA98"/>
      <c r="OYB98"/>
      <c r="OYC98"/>
      <c r="OYD98"/>
      <c r="OYE98"/>
      <c r="OYF98"/>
      <c r="OYG98"/>
      <c r="OYH98"/>
      <c r="OYI98"/>
      <c r="OYJ98"/>
      <c r="OYK98"/>
      <c r="OYL98"/>
      <c r="OYM98"/>
      <c r="OYN98"/>
      <c r="OYO98"/>
      <c r="OYP98"/>
      <c r="OYQ98"/>
      <c r="OYR98"/>
      <c r="OYS98"/>
      <c r="OYT98"/>
      <c r="OYU98"/>
      <c r="OYV98"/>
      <c r="OYW98"/>
      <c r="OYX98"/>
      <c r="OYY98"/>
      <c r="OYZ98"/>
      <c r="OZA98"/>
      <c r="OZB98"/>
      <c r="OZC98"/>
      <c r="OZD98"/>
      <c r="OZE98"/>
      <c r="OZF98"/>
      <c r="OZG98"/>
      <c r="OZH98"/>
      <c r="OZI98"/>
      <c r="OZJ98"/>
      <c r="OZK98"/>
      <c r="OZL98"/>
      <c r="OZM98"/>
      <c r="OZN98"/>
      <c r="OZO98"/>
      <c r="OZP98"/>
      <c r="OZQ98"/>
      <c r="OZR98"/>
      <c r="OZS98"/>
      <c r="OZT98"/>
      <c r="OZU98"/>
      <c r="OZV98"/>
      <c r="OZW98"/>
      <c r="OZX98"/>
      <c r="OZY98"/>
      <c r="OZZ98"/>
      <c r="PAA98"/>
      <c r="PAB98"/>
      <c r="PAC98"/>
      <c r="PAD98"/>
      <c r="PAE98"/>
      <c r="PAF98"/>
      <c r="PAG98"/>
      <c r="PAH98"/>
      <c r="PAI98"/>
      <c r="PAJ98"/>
      <c r="PAK98"/>
      <c r="PAL98"/>
      <c r="PAM98"/>
      <c r="PAN98"/>
      <c r="PAO98"/>
      <c r="PAP98"/>
      <c r="PAQ98"/>
      <c r="PAR98"/>
      <c r="PAS98"/>
      <c r="PAT98"/>
      <c r="PAU98"/>
      <c r="PAV98"/>
      <c r="PAW98"/>
      <c r="PAX98"/>
      <c r="PAY98"/>
      <c r="PAZ98"/>
      <c r="PBA98"/>
      <c r="PBB98"/>
      <c r="PBC98"/>
      <c r="PBD98"/>
      <c r="PBE98"/>
      <c r="PBF98"/>
      <c r="PBG98"/>
      <c r="PBH98"/>
      <c r="PBI98"/>
      <c r="PBJ98"/>
      <c r="PBK98"/>
      <c r="PBL98"/>
      <c r="PBM98"/>
      <c r="PBN98"/>
      <c r="PBO98"/>
      <c r="PBP98"/>
      <c r="PBQ98"/>
      <c r="PBR98"/>
      <c r="PBS98"/>
      <c r="PBT98"/>
      <c r="PBU98"/>
      <c r="PBV98"/>
      <c r="PBW98"/>
      <c r="PBX98"/>
      <c r="PBY98"/>
      <c r="PBZ98"/>
      <c r="PCA98"/>
      <c r="PCB98"/>
      <c r="PCC98"/>
      <c r="PCD98"/>
      <c r="PCE98"/>
      <c r="PCF98"/>
      <c r="PCG98"/>
      <c r="PCH98"/>
      <c r="PCI98"/>
      <c r="PCJ98"/>
      <c r="PCK98"/>
      <c r="PCL98"/>
      <c r="PCM98"/>
      <c r="PCN98"/>
      <c r="PCO98"/>
      <c r="PCP98"/>
      <c r="PCQ98"/>
      <c r="PCR98"/>
      <c r="PCS98"/>
      <c r="PCT98"/>
      <c r="PCU98"/>
      <c r="PCV98"/>
      <c r="PCW98"/>
      <c r="PCX98"/>
      <c r="PCY98"/>
      <c r="PCZ98"/>
      <c r="PDA98"/>
      <c r="PDB98"/>
      <c r="PDC98"/>
      <c r="PDD98"/>
      <c r="PDE98"/>
      <c r="PDF98"/>
      <c r="PDG98"/>
      <c r="PDH98"/>
      <c r="PDI98"/>
      <c r="PDJ98"/>
      <c r="PDK98"/>
      <c r="PDL98"/>
      <c r="PDM98"/>
      <c r="PDN98"/>
      <c r="PDO98"/>
      <c r="PDP98"/>
      <c r="PDQ98"/>
      <c r="PDR98"/>
      <c r="PDS98"/>
      <c r="PDT98"/>
      <c r="PDU98"/>
      <c r="PDV98"/>
      <c r="PDW98"/>
      <c r="PDX98"/>
      <c r="PDY98"/>
      <c r="PDZ98"/>
      <c r="PEA98"/>
      <c r="PEB98"/>
      <c r="PEC98"/>
      <c r="PED98"/>
      <c r="PEE98"/>
      <c r="PEF98"/>
      <c r="PEG98"/>
      <c r="PEH98"/>
      <c r="PEI98"/>
      <c r="PEJ98"/>
      <c r="PEK98"/>
      <c r="PEL98"/>
      <c r="PEM98"/>
      <c r="PEN98"/>
      <c r="PEO98"/>
      <c r="PEP98"/>
      <c r="PEQ98"/>
      <c r="PER98"/>
      <c r="PES98"/>
      <c r="PET98"/>
      <c r="PEU98"/>
      <c r="PEV98"/>
      <c r="PEW98"/>
      <c r="PEX98"/>
      <c r="PEY98"/>
      <c r="PEZ98"/>
      <c r="PFA98"/>
      <c r="PFB98"/>
      <c r="PFC98"/>
      <c r="PFD98"/>
      <c r="PFE98"/>
      <c r="PFF98"/>
      <c r="PFG98"/>
      <c r="PFH98"/>
      <c r="PFI98"/>
      <c r="PFJ98"/>
      <c r="PFK98"/>
      <c r="PFL98"/>
      <c r="PFM98"/>
      <c r="PFN98"/>
      <c r="PFO98"/>
      <c r="PFP98"/>
      <c r="PFQ98"/>
      <c r="PFR98"/>
      <c r="PFS98"/>
      <c r="PFT98"/>
      <c r="PFU98"/>
      <c r="PFV98"/>
      <c r="PFW98"/>
      <c r="PFX98"/>
      <c r="PFY98"/>
      <c r="PFZ98"/>
      <c r="PGA98"/>
      <c r="PGB98"/>
      <c r="PGC98"/>
      <c r="PGD98"/>
      <c r="PGE98"/>
      <c r="PGF98"/>
      <c r="PGG98"/>
      <c r="PGH98"/>
      <c r="PGI98"/>
      <c r="PGJ98"/>
      <c r="PGK98"/>
      <c r="PGL98"/>
      <c r="PGM98"/>
      <c r="PGN98"/>
      <c r="PGO98"/>
      <c r="PGP98"/>
      <c r="PGQ98"/>
      <c r="PGR98"/>
      <c r="PGS98"/>
      <c r="PGT98"/>
      <c r="PGU98"/>
      <c r="PGV98"/>
      <c r="PGW98"/>
      <c r="PGX98"/>
      <c r="PGY98"/>
      <c r="PGZ98"/>
      <c r="PHA98"/>
      <c r="PHB98"/>
      <c r="PHC98"/>
      <c r="PHD98"/>
      <c r="PHE98"/>
      <c r="PHF98"/>
      <c r="PHG98"/>
      <c r="PHH98"/>
      <c r="PHI98"/>
      <c r="PHJ98"/>
      <c r="PHK98"/>
      <c r="PHL98"/>
      <c r="PHM98"/>
      <c r="PHN98"/>
      <c r="PHO98"/>
      <c r="PHP98"/>
      <c r="PHQ98"/>
      <c r="PHR98"/>
      <c r="PHS98"/>
      <c r="PHT98"/>
      <c r="PHU98"/>
      <c r="PHV98"/>
      <c r="PHW98"/>
      <c r="PHX98"/>
      <c r="PHY98"/>
      <c r="PHZ98"/>
      <c r="PIA98"/>
      <c r="PIB98"/>
      <c r="PIC98"/>
      <c r="PID98"/>
      <c r="PIE98"/>
      <c r="PIF98"/>
      <c r="PIG98"/>
      <c r="PIH98"/>
      <c r="PII98"/>
      <c r="PIJ98"/>
      <c r="PIK98"/>
      <c r="PIL98"/>
      <c r="PIM98"/>
      <c r="PIN98"/>
      <c r="PIO98"/>
      <c r="PIP98"/>
      <c r="PIQ98"/>
      <c r="PIR98"/>
      <c r="PIS98"/>
      <c r="PIT98"/>
      <c r="PIU98"/>
      <c r="PIV98"/>
      <c r="PIW98"/>
      <c r="PIX98"/>
      <c r="PIY98"/>
      <c r="PIZ98"/>
      <c r="PJA98"/>
      <c r="PJB98"/>
      <c r="PJC98"/>
      <c r="PJD98"/>
      <c r="PJE98"/>
      <c r="PJF98"/>
      <c r="PJG98"/>
      <c r="PJH98"/>
      <c r="PJI98"/>
      <c r="PJJ98"/>
      <c r="PJK98"/>
      <c r="PJL98"/>
      <c r="PJM98"/>
      <c r="PJN98"/>
      <c r="PJO98"/>
      <c r="PJP98"/>
      <c r="PJQ98"/>
      <c r="PJR98"/>
      <c r="PJS98"/>
      <c r="PJT98"/>
      <c r="PJU98"/>
      <c r="PJV98"/>
      <c r="PJW98"/>
      <c r="PJX98"/>
      <c r="PJY98"/>
      <c r="PJZ98"/>
      <c r="PKA98"/>
      <c r="PKB98"/>
      <c r="PKC98"/>
      <c r="PKD98"/>
      <c r="PKE98"/>
      <c r="PKF98"/>
      <c r="PKG98"/>
      <c r="PKH98"/>
      <c r="PKI98"/>
      <c r="PKJ98"/>
      <c r="PKK98"/>
      <c r="PKL98"/>
      <c r="PKM98"/>
      <c r="PKN98"/>
      <c r="PKO98"/>
      <c r="PKP98"/>
      <c r="PKQ98"/>
      <c r="PKR98"/>
      <c r="PKS98"/>
      <c r="PKT98"/>
      <c r="PKU98"/>
      <c r="PKV98"/>
      <c r="PKW98"/>
      <c r="PKX98"/>
      <c r="PKY98"/>
      <c r="PKZ98"/>
      <c r="PLA98"/>
      <c r="PLB98"/>
      <c r="PLC98"/>
      <c r="PLD98"/>
      <c r="PLE98"/>
      <c r="PLF98"/>
      <c r="PLG98"/>
      <c r="PLH98"/>
      <c r="PLI98"/>
      <c r="PLJ98"/>
      <c r="PLK98"/>
      <c r="PLL98"/>
      <c r="PLM98"/>
      <c r="PLN98"/>
      <c r="PLO98"/>
      <c r="PLP98"/>
      <c r="PLQ98"/>
      <c r="PLR98"/>
      <c r="PLS98"/>
      <c r="PLT98"/>
      <c r="PLU98"/>
      <c r="PLV98"/>
      <c r="PLW98"/>
      <c r="PLX98"/>
      <c r="PLY98"/>
      <c r="PLZ98"/>
      <c r="PMA98"/>
      <c r="PMB98"/>
      <c r="PMC98"/>
      <c r="PMD98"/>
      <c r="PME98"/>
      <c r="PMF98"/>
      <c r="PMG98"/>
      <c r="PMH98"/>
      <c r="PMI98"/>
      <c r="PMJ98"/>
      <c r="PMK98"/>
      <c r="PML98"/>
      <c r="PMM98"/>
      <c r="PMN98"/>
      <c r="PMO98"/>
      <c r="PMP98"/>
      <c r="PMQ98"/>
      <c r="PMR98"/>
      <c r="PMS98"/>
      <c r="PMT98"/>
      <c r="PMU98"/>
      <c r="PMV98"/>
      <c r="PMW98"/>
      <c r="PMX98"/>
      <c r="PMY98"/>
      <c r="PMZ98"/>
      <c r="PNA98"/>
      <c r="PNB98"/>
      <c r="PNC98"/>
      <c r="PND98"/>
      <c r="PNE98"/>
      <c r="PNF98"/>
      <c r="PNG98"/>
      <c r="PNH98"/>
      <c r="PNI98"/>
      <c r="PNJ98"/>
      <c r="PNK98"/>
      <c r="PNL98"/>
      <c r="PNM98"/>
      <c r="PNN98"/>
      <c r="PNO98"/>
      <c r="PNP98"/>
      <c r="PNQ98"/>
      <c r="PNR98"/>
      <c r="PNS98"/>
      <c r="PNT98"/>
      <c r="PNU98"/>
      <c r="PNV98"/>
      <c r="PNW98"/>
      <c r="PNX98"/>
      <c r="PNY98"/>
      <c r="PNZ98"/>
      <c r="POA98"/>
      <c r="POB98"/>
      <c r="POC98"/>
      <c r="POD98"/>
      <c r="POE98"/>
      <c r="POF98"/>
      <c r="POG98"/>
      <c r="POH98"/>
      <c r="POI98"/>
      <c r="POJ98"/>
      <c r="POK98"/>
      <c r="POL98"/>
      <c r="POM98"/>
      <c r="PON98"/>
      <c r="POO98"/>
      <c r="POP98"/>
      <c r="POQ98"/>
      <c r="POR98"/>
      <c r="POS98"/>
      <c r="POT98"/>
      <c r="POU98"/>
      <c r="POV98"/>
      <c r="POW98"/>
      <c r="POX98"/>
      <c r="POY98"/>
      <c r="POZ98"/>
      <c r="PPA98"/>
      <c r="PPB98"/>
      <c r="PPC98"/>
      <c r="PPD98"/>
      <c r="PPE98"/>
      <c r="PPF98"/>
      <c r="PPG98"/>
      <c r="PPH98"/>
      <c r="PPI98"/>
      <c r="PPJ98"/>
      <c r="PPK98"/>
      <c r="PPL98"/>
      <c r="PPM98"/>
      <c r="PPN98"/>
      <c r="PPO98"/>
      <c r="PPP98"/>
      <c r="PPQ98"/>
      <c r="PPR98"/>
      <c r="PPS98"/>
      <c r="PPT98"/>
      <c r="PPU98"/>
      <c r="PPV98"/>
      <c r="PPW98"/>
      <c r="PPX98"/>
      <c r="PPY98"/>
      <c r="PPZ98"/>
      <c r="PQA98"/>
      <c r="PQB98"/>
      <c r="PQC98"/>
      <c r="PQD98"/>
      <c r="PQE98"/>
      <c r="PQF98"/>
      <c r="PQG98"/>
      <c r="PQH98"/>
      <c r="PQI98"/>
      <c r="PQJ98"/>
      <c r="PQK98"/>
      <c r="PQL98"/>
      <c r="PQM98"/>
      <c r="PQN98"/>
      <c r="PQO98"/>
      <c r="PQP98"/>
      <c r="PQQ98"/>
      <c r="PQR98"/>
      <c r="PQS98"/>
      <c r="PQT98"/>
      <c r="PQU98"/>
      <c r="PQV98"/>
      <c r="PQW98"/>
      <c r="PQX98"/>
      <c r="PQY98"/>
      <c r="PQZ98"/>
      <c r="PRA98"/>
      <c r="PRB98"/>
      <c r="PRC98"/>
      <c r="PRD98"/>
      <c r="PRE98"/>
      <c r="PRF98"/>
      <c r="PRG98"/>
      <c r="PRH98"/>
      <c r="PRI98"/>
      <c r="PRJ98"/>
      <c r="PRK98"/>
      <c r="PRL98"/>
      <c r="PRM98"/>
      <c r="PRN98"/>
      <c r="PRO98"/>
      <c r="PRP98"/>
      <c r="PRQ98"/>
      <c r="PRR98"/>
      <c r="PRS98"/>
      <c r="PRT98"/>
      <c r="PRU98"/>
      <c r="PRV98"/>
      <c r="PRW98"/>
      <c r="PRX98"/>
      <c r="PRY98"/>
      <c r="PRZ98"/>
      <c r="PSA98"/>
      <c r="PSB98"/>
      <c r="PSC98"/>
      <c r="PSD98"/>
      <c r="PSE98"/>
      <c r="PSF98"/>
      <c r="PSG98"/>
      <c r="PSH98"/>
      <c r="PSI98"/>
      <c r="PSJ98"/>
      <c r="PSK98"/>
      <c r="PSL98"/>
      <c r="PSM98"/>
      <c r="PSN98"/>
      <c r="PSO98"/>
      <c r="PSP98"/>
      <c r="PSQ98"/>
      <c r="PSR98"/>
      <c r="PSS98"/>
      <c r="PST98"/>
      <c r="PSU98"/>
      <c r="PSV98"/>
      <c r="PSW98"/>
      <c r="PSX98"/>
      <c r="PSY98"/>
      <c r="PSZ98"/>
      <c r="PTA98"/>
      <c r="PTB98"/>
      <c r="PTC98"/>
      <c r="PTD98"/>
      <c r="PTE98"/>
      <c r="PTF98"/>
      <c r="PTG98"/>
      <c r="PTH98"/>
      <c r="PTI98"/>
      <c r="PTJ98"/>
      <c r="PTK98"/>
      <c r="PTL98"/>
      <c r="PTM98"/>
      <c r="PTN98"/>
      <c r="PTO98"/>
      <c r="PTP98"/>
      <c r="PTQ98"/>
      <c r="PTR98"/>
      <c r="PTS98"/>
      <c r="PTT98"/>
      <c r="PTU98"/>
      <c r="PTV98"/>
      <c r="PTW98"/>
      <c r="PTX98"/>
      <c r="PTY98"/>
      <c r="PTZ98"/>
      <c r="PUA98"/>
      <c r="PUB98"/>
      <c r="PUC98"/>
      <c r="PUD98"/>
      <c r="PUE98"/>
      <c r="PUF98"/>
      <c r="PUG98"/>
      <c r="PUH98"/>
      <c r="PUI98"/>
      <c r="PUJ98"/>
      <c r="PUK98"/>
      <c r="PUL98"/>
      <c r="PUM98"/>
      <c r="PUN98"/>
      <c r="PUO98"/>
      <c r="PUP98"/>
      <c r="PUQ98"/>
      <c r="PUR98"/>
      <c r="PUS98"/>
      <c r="PUT98"/>
      <c r="PUU98"/>
      <c r="PUV98"/>
      <c r="PUW98"/>
      <c r="PUX98"/>
      <c r="PUY98"/>
      <c r="PUZ98"/>
      <c r="PVA98"/>
      <c r="PVB98"/>
      <c r="PVC98"/>
      <c r="PVD98"/>
      <c r="PVE98"/>
      <c r="PVF98"/>
      <c r="PVG98"/>
      <c r="PVH98"/>
      <c r="PVI98"/>
      <c r="PVJ98"/>
      <c r="PVK98"/>
      <c r="PVL98"/>
      <c r="PVM98"/>
      <c r="PVN98"/>
      <c r="PVO98"/>
      <c r="PVP98"/>
      <c r="PVQ98"/>
      <c r="PVR98"/>
      <c r="PVS98"/>
      <c r="PVT98"/>
      <c r="PVU98"/>
      <c r="PVV98"/>
      <c r="PVW98"/>
      <c r="PVX98"/>
      <c r="PVY98"/>
      <c r="PVZ98"/>
      <c r="PWA98"/>
      <c r="PWB98"/>
      <c r="PWC98"/>
      <c r="PWD98"/>
      <c r="PWE98"/>
      <c r="PWF98"/>
      <c r="PWG98"/>
      <c r="PWH98"/>
      <c r="PWI98"/>
      <c r="PWJ98"/>
      <c r="PWK98"/>
      <c r="PWL98"/>
      <c r="PWM98"/>
      <c r="PWN98"/>
      <c r="PWO98"/>
      <c r="PWP98"/>
      <c r="PWQ98"/>
      <c r="PWR98"/>
      <c r="PWS98"/>
      <c r="PWT98"/>
      <c r="PWU98"/>
      <c r="PWV98"/>
      <c r="PWW98"/>
      <c r="PWX98"/>
      <c r="PWY98"/>
      <c r="PWZ98"/>
      <c r="PXA98"/>
      <c r="PXB98"/>
      <c r="PXC98"/>
      <c r="PXD98"/>
      <c r="PXE98"/>
      <c r="PXF98"/>
      <c r="PXG98"/>
      <c r="PXH98"/>
      <c r="PXI98"/>
      <c r="PXJ98"/>
      <c r="PXK98"/>
      <c r="PXL98"/>
      <c r="PXM98"/>
      <c r="PXN98"/>
      <c r="PXO98"/>
      <c r="PXP98"/>
      <c r="PXQ98"/>
      <c r="PXR98"/>
      <c r="PXS98"/>
      <c r="PXT98"/>
      <c r="PXU98"/>
      <c r="PXV98"/>
      <c r="PXW98"/>
      <c r="PXX98"/>
      <c r="PXY98"/>
      <c r="PXZ98"/>
      <c r="PYA98"/>
      <c r="PYB98"/>
      <c r="PYC98"/>
      <c r="PYD98"/>
      <c r="PYE98"/>
      <c r="PYF98"/>
      <c r="PYG98"/>
      <c r="PYH98"/>
      <c r="PYI98"/>
      <c r="PYJ98"/>
      <c r="PYK98"/>
      <c r="PYL98"/>
      <c r="PYM98"/>
      <c r="PYN98"/>
      <c r="PYO98"/>
      <c r="PYP98"/>
      <c r="PYQ98"/>
      <c r="PYR98"/>
      <c r="PYS98"/>
      <c r="PYT98"/>
      <c r="PYU98"/>
      <c r="PYV98"/>
      <c r="PYW98"/>
      <c r="PYX98"/>
      <c r="PYY98"/>
      <c r="PYZ98"/>
      <c r="PZA98"/>
      <c r="PZB98"/>
      <c r="PZC98"/>
      <c r="PZD98"/>
      <c r="PZE98"/>
      <c r="PZF98"/>
      <c r="PZG98"/>
      <c r="PZH98"/>
      <c r="PZI98"/>
      <c r="PZJ98"/>
      <c r="PZK98"/>
      <c r="PZL98"/>
      <c r="PZM98"/>
      <c r="PZN98"/>
      <c r="PZO98"/>
      <c r="PZP98"/>
      <c r="PZQ98"/>
      <c r="PZR98"/>
      <c r="PZS98"/>
      <c r="PZT98"/>
      <c r="PZU98"/>
      <c r="PZV98"/>
      <c r="PZW98"/>
      <c r="PZX98"/>
      <c r="PZY98"/>
      <c r="PZZ98"/>
      <c r="QAA98"/>
      <c r="QAB98"/>
      <c r="QAC98"/>
      <c r="QAD98"/>
      <c r="QAE98"/>
      <c r="QAF98"/>
      <c r="QAG98"/>
      <c r="QAH98"/>
      <c r="QAI98"/>
      <c r="QAJ98"/>
      <c r="QAK98"/>
      <c r="QAL98"/>
      <c r="QAM98"/>
      <c r="QAN98"/>
      <c r="QAO98"/>
      <c r="QAP98"/>
      <c r="QAQ98"/>
      <c r="QAR98"/>
      <c r="QAS98"/>
      <c r="QAT98"/>
      <c r="QAU98"/>
      <c r="QAV98"/>
      <c r="QAW98"/>
      <c r="QAX98"/>
      <c r="QAY98"/>
      <c r="QAZ98"/>
      <c r="QBA98"/>
      <c r="QBB98"/>
      <c r="QBC98"/>
      <c r="QBD98"/>
      <c r="QBE98"/>
      <c r="QBF98"/>
      <c r="QBG98"/>
      <c r="QBH98"/>
      <c r="QBI98"/>
      <c r="QBJ98"/>
      <c r="QBK98"/>
      <c r="QBL98"/>
      <c r="QBM98"/>
      <c r="QBN98"/>
      <c r="QBO98"/>
      <c r="QBP98"/>
      <c r="QBQ98"/>
      <c r="QBR98"/>
      <c r="QBS98"/>
      <c r="QBT98"/>
      <c r="QBU98"/>
      <c r="QBV98"/>
      <c r="QBW98"/>
      <c r="QBX98"/>
      <c r="QBY98"/>
      <c r="QBZ98"/>
      <c r="QCA98"/>
      <c r="QCB98"/>
      <c r="QCC98"/>
      <c r="QCD98"/>
      <c r="QCE98"/>
      <c r="QCF98"/>
      <c r="QCG98"/>
      <c r="QCH98"/>
      <c r="QCI98"/>
      <c r="QCJ98"/>
      <c r="QCK98"/>
      <c r="QCL98"/>
      <c r="QCM98"/>
      <c r="QCN98"/>
      <c r="QCO98"/>
      <c r="QCP98"/>
      <c r="QCQ98"/>
      <c r="QCR98"/>
      <c r="QCS98"/>
      <c r="QCT98"/>
      <c r="QCU98"/>
      <c r="QCV98"/>
      <c r="QCW98"/>
      <c r="QCX98"/>
      <c r="QCY98"/>
      <c r="QCZ98"/>
      <c r="QDA98"/>
      <c r="QDB98"/>
      <c r="QDC98"/>
      <c r="QDD98"/>
      <c r="QDE98"/>
      <c r="QDF98"/>
      <c r="QDG98"/>
      <c r="QDH98"/>
      <c r="QDI98"/>
      <c r="QDJ98"/>
      <c r="QDK98"/>
      <c r="QDL98"/>
      <c r="QDM98"/>
      <c r="QDN98"/>
      <c r="QDO98"/>
      <c r="QDP98"/>
      <c r="QDQ98"/>
      <c r="QDR98"/>
      <c r="QDS98"/>
      <c r="QDT98"/>
      <c r="QDU98"/>
      <c r="QDV98"/>
      <c r="QDW98"/>
      <c r="QDX98"/>
      <c r="QDY98"/>
      <c r="QDZ98"/>
      <c r="QEA98"/>
      <c r="QEB98"/>
      <c r="QEC98"/>
      <c r="QED98"/>
      <c r="QEE98"/>
      <c r="QEF98"/>
      <c r="QEG98"/>
      <c r="QEH98"/>
      <c r="QEI98"/>
      <c r="QEJ98"/>
      <c r="QEK98"/>
      <c r="QEL98"/>
      <c r="QEM98"/>
      <c r="QEN98"/>
      <c r="QEO98"/>
      <c r="QEP98"/>
      <c r="QEQ98"/>
      <c r="QER98"/>
      <c r="QES98"/>
      <c r="QET98"/>
      <c r="QEU98"/>
      <c r="QEV98"/>
      <c r="QEW98"/>
      <c r="QEX98"/>
      <c r="QEY98"/>
      <c r="QEZ98"/>
      <c r="QFA98"/>
      <c r="QFB98"/>
      <c r="QFC98"/>
      <c r="QFD98"/>
      <c r="QFE98"/>
      <c r="QFF98"/>
      <c r="QFG98"/>
      <c r="QFH98"/>
      <c r="QFI98"/>
      <c r="QFJ98"/>
      <c r="QFK98"/>
      <c r="QFL98"/>
      <c r="QFM98"/>
      <c r="QFN98"/>
      <c r="QFO98"/>
      <c r="QFP98"/>
      <c r="QFQ98"/>
      <c r="QFR98"/>
      <c r="QFS98"/>
      <c r="QFT98"/>
      <c r="QFU98"/>
      <c r="QFV98"/>
      <c r="QFW98"/>
      <c r="QFX98"/>
      <c r="QFY98"/>
      <c r="QFZ98"/>
      <c r="QGA98"/>
      <c r="QGB98"/>
      <c r="QGC98"/>
      <c r="QGD98"/>
      <c r="QGE98"/>
      <c r="QGF98"/>
      <c r="QGG98"/>
      <c r="QGH98"/>
      <c r="QGI98"/>
      <c r="QGJ98"/>
      <c r="QGK98"/>
      <c r="QGL98"/>
      <c r="QGM98"/>
      <c r="QGN98"/>
      <c r="QGO98"/>
      <c r="QGP98"/>
      <c r="QGQ98"/>
      <c r="QGR98"/>
      <c r="QGS98"/>
      <c r="QGT98"/>
      <c r="QGU98"/>
      <c r="QGV98"/>
      <c r="QGW98"/>
      <c r="QGX98"/>
      <c r="QGY98"/>
      <c r="QGZ98"/>
      <c r="QHA98"/>
      <c r="QHB98"/>
      <c r="QHC98"/>
      <c r="QHD98"/>
      <c r="QHE98"/>
      <c r="QHF98"/>
      <c r="QHG98"/>
      <c r="QHH98"/>
      <c r="QHI98"/>
      <c r="QHJ98"/>
      <c r="QHK98"/>
      <c r="QHL98"/>
      <c r="QHM98"/>
      <c r="QHN98"/>
      <c r="QHO98"/>
      <c r="QHP98"/>
      <c r="QHQ98"/>
      <c r="QHR98"/>
      <c r="QHS98"/>
      <c r="QHT98"/>
      <c r="QHU98"/>
      <c r="QHV98"/>
      <c r="QHW98"/>
      <c r="QHX98"/>
      <c r="QHY98"/>
      <c r="QHZ98"/>
      <c r="QIA98"/>
      <c r="QIB98"/>
      <c r="QIC98"/>
      <c r="QID98"/>
      <c r="QIE98"/>
      <c r="QIF98"/>
      <c r="QIG98"/>
      <c r="QIH98"/>
      <c r="QII98"/>
      <c r="QIJ98"/>
      <c r="QIK98"/>
      <c r="QIL98"/>
      <c r="QIM98"/>
      <c r="QIN98"/>
      <c r="QIO98"/>
      <c r="QIP98"/>
      <c r="QIQ98"/>
      <c r="QIR98"/>
      <c r="QIS98"/>
      <c r="QIT98"/>
      <c r="QIU98"/>
      <c r="QIV98"/>
      <c r="QIW98"/>
      <c r="QIX98"/>
      <c r="QIY98"/>
      <c r="QIZ98"/>
      <c r="QJA98"/>
      <c r="QJB98"/>
      <c r="QJC98"/>
      <c r="QJD98"/>
      <c r="QJE98"/>
      <c r="QJF98"/>
      <c r="QJG98"/>
      <c r="QJH98"/>
      <c r="QJI98"/>
      <c r="QJJ98"/>
      <c r="QJK98"/>
      <c r="QJL98"/>
      <c r="QJM98"/>
      <c r="QJN98"/>
      <c r="QJO98"/>
      <c r="QJP98"/>
      <c r="QJQ98"/>
      <c r="QJR98"/>
      <c r="QJS98"/>
      <c r="QJT98"/>
      <c r="QJU98"/>
      <c r="QJV98"/>
      <c r="QJW98"/>
      <c r="QJX98"/>
      <c r="QJY98"/>
      <c r="QJZ98"/>
      <c r="QKA98"/>
      <c r="QKB98"/>
      <c r="QKC98"/>
      <c r="QKD98"/>
      <c r="QKE98"/>
      <c r="QKF98"/>
      <c r="QKG98"/>
      <c r="QKH98"/>
      <c r="QKI98"/>
      <c r="QKJ98"/>
      <c r="QKK98"/>
      <c r="QKL98"/>
      <c r="QKM98"/>
      <c r="QKN98"/>
      <c r="QKO98"/>
      <c r="QKP98"/>
      <c r="QKQ98"/>
      <c r="QKR98"/>
      <c r="QKS98"/>
      <c r="QKT98"/>
      <c r="QKU98"/>
      <c r="QKV98"/>
      <c r="QKW98"/>
      <c r="QKX98"/>
      <c r="QKY98"/>
      <c r="QKZ98"/>
      <c r="QLA98"/>
      <c r="QLB98"/>
      <c r="QLC98"/>
      <c r="QLD98"/>
      <c r="QLE98"/>
      <c r="QLF98"/>
      <c r="QLG98"/>
      <c r="QLH98"/>
      <c r="QLI98"/>
      <c r="QLJ98"/>
      <c r="QLK98"/>
      <c r="QLL98"/>
      <c r="QLM98"/>
      <c r="QLN98"/>
      <c r="QLO98"/>
      <c r="QLP98"/>
      <c r="QLQ98"/>
      <c r="QLR98"/>
      <c r="QLS98"/>
      <c r="QLT98"/>
      <c r="QLU98"/>
      <c r="QLV98"/>
      <c r="QLW98"/>
      <c r="QLX98"/>
      <c r="QLY98"/>
      <c r="QLZ98"/>
      <c r="QMA98"/>
      <c r="QMB98"/>
      <c r="QMC98"/>
      <c r="QMD98"/>
      <c r="QME98"/>
      <c r="QMF98"/>
      <c r="QMG98"/>
      <c r="QMH98"/>
      <c r="QMI98"/>
      <c r="QMJ98"/>
      <c r="QMK98"/>
      <c r="QML98"/>
      <c r="QMM98"/>
      <c r="QMN98"/>
      <c r="QMO98"/>
      <c r="QMP98"/>
      <c r="QMQ98"/>
      <c r="QMR98"/>
      <c r="QMS98"/>
      <c r="QMT98"/>
      <c r="QMU98"/>
      <c r="QMV98"/>
      <c r="QMW98"/>
      <c r="QMX98"/>
      <c r="QMY98"/>
      <c r="QMZ98"/>
      <c r="QNA98"/>
      <c r="QNB98"/>
      <c r="QNC98"/>
      <c r="QND98"/>
      <c r="QNE98"/>
      <c r="QNF98"/>
      <c r="QNG98"/>
      <c r="QNH98"/>
      <c r="QNI98"/>
      <c r="QNJ98"/>
      <c r="QNK98"/>
      <c r="QNL98"/>
      <c r="QNM98"/>
      <c r="QNN98"/>
      <c r="QNO98"/>
      <c r="QNP98"/>
      <c r="QNQ98"/>
      <c r="QNR98"/>
      <c r="QNS98"/>
      <c r="QNT98"/>
      <c r="QNU98"/>
      <c r="QNV98"/>
      <c r="QNW98"/>
      <c r="QNX98"/>
      <c r="QNY98"/>
      <c r="QNZ98"/>
      <c r="QOA98"/>
      <c r="QOB98"/>
      <c r="QOC98"/>
      <c r="QOD98"/>
      <c r="QOE98"/>
      <c r="QOF98"/>
      <c r="QOG98"/>
      <c r="QOH98"/>
      <c r="QOI98"/>
      <c r="QOJ98"/>
      <c r="QOK98"/>
      <c r="QOL98"/>
      <c r="QOM98"/>
      <c r="QON98"/>
      <c r="QOO98"/>
      <c r="QOP98"/>
      <c r="QOQ98"/>
      <c r="QOR98"/>
      <c r="QOS98"/>
      <c r="QOT98"/>
      <c r="QOU98"/>
      <c r="QOV98"/>
      <c r="QOW98"/>
      <c r="QOX98"/>
      <c r="QOY98"/>
      <c r="QOZ98"/>
      <c r="QPA98"/>
      <c r="QPB98"/>
      <c r="QPC98"/>
      <c r="QPD98"/>
      <c r="QPE98"/>
      <c r="QPF98"/>
      <c r="QPG98"/>
      <c r="QPH98"/>
      <c r="QPI98"/>
      <c r="QPJ98"/>
      <c r="QPK98"/>
      <c r="QPL98"/>
      <c r="QPM98"/>
      <c r="QPN98"/>
      <c r="QPO98"/>
      <c r="QPP98"/>
      <c r="QPQ98"/>
      <c r="QPR98"/>
      <c r="QPS98"/>
      <c r="QPT98"/>
      <c r="QPU98"/>
      <c r="QPV98"/>
      <c r="QPW98"/>
      <c r="QPX98"/>
      <c r="QPY98"/>
      <c r="QPZ98"/>
      <c r="QQA98"/>
      <c r="QQB98"/>
      <c r="QQC98"/>
      <c r="QQD98"/>
      <c r="QQE98"/>
      <c r="QQF98"/>
      <c r="QQG98"/>
      <c r="QQH98"/>
      <c r="QQI98"/>
      <c r="QQJ98"/>
      <c r="QQK98"/>
      <c r="QQL98"/>
      <c r="QQM98"/>
      <c r="QQN98"/>
      <c r="QQO98"/>
      <c r="QQP98"/>
      <c r="QQQ98"/>
      <c r="QQR98"/>
      <c r="QQS98"/>
      <c r="QQT98"/>
      <c r="QQU98"/>
      <c r="QQV98"/>
      <c r="QQW98"/>
      <c r="QQX98"/>
      <c r="QQY98"/>
      <c r="QQZ98"/>
      <c r="QRA98"/>
      <c r="QRB98"/>
      <c r="QRC98"/>
      <c r="QRD98"/>
      <c r="QRE98"/>
      <c r="QRF98"/>
      <c r="QRG98"/>
      <c r="QRH98"/>
      <c r="QRI98"/>
      <c r="QRJ98"/>
      <c r="QRK98"/>
      <c r="QRL98"/>
      <c r="QRM98"/>
      <c r="QRN98"/>
      <c r="QRO98"/>
      <c r="QRP98"/>
      <c r="QRQ98"/>
      <c r="QRR98"/>
      <c r="QRS98"/>
      <c r="QRT98"/>
      <c r="QRU98"/>
      <c r="QRV98"/>
      <c r="QRW98"/>
      <c r="QRX98"/>
      <c r="QRY98"/>
      <c r="QRZ98"/>
      <c r="QSA98"/>
      <c r="QSB98"/>
      <c r="QSC98"/>
      <c r="QSD98"/>
      <c r="QSE98"/>
      <c r="QSF98"/>
      <c r="QSG98"/>
      <c r="QSH98"/>
      <c r="QSI98"/>
      <c r="QSJ98"/>
      <c r="QSK98"/>
      <c r="QSL98"/>
      <c r="QSM98"/>
      <c r="QSN98"/>
      <c r="QSO98"/>
      <c r="QSP98"/>
      <c r="QSQ98"/>
      <c r="QSR98"/>
      <c r="QSS98"/>
      <c r="QST98"/>
      <c r="QSU98"/>
      <c r="QSV98"/>
      <c r="QSW98"/>
      <c r="QSX98"/>
      <c r="QSY98"/>
      <c r="QSZ98"/>
      <c r="QTA98"/>
      <c r="QTB98"/>
      <c r="QTC98"/>
      <c r="QTD98"/>
      <c r="QTE98"/>
      <c r="QTF98"/>
      <c r="QTG98"/>
      <c r="QTH98"/>
      <c r="QTI98"/>
      <c r="QTJ98"/>
      <c r="QTK98"/>
      <c r="QTL98"/>
      <c r="QTM98"/>
      <c r="QTN98"/>
      <c r="QTO98"/>
      <c r="QTP98"/>
      <c r="QTQ98"/>
      <c r="QTR98"/>
      <c r="QTS98"/>
      <c r="QTT98"/>
      <c r="QTU98"/>
      <c r="QTV98"/>
      <c r="QTW98"/>
      <c r="QTX98"/>
      <c r="QTY98"/>
      <c r="QTZ98"/>
      <c r="QUA98"/>
      <c r="QUB98"/>
      <c r="QUC98"/>
      <c r="QUD98"/>
      <c r="QUE98"/>
      <c r="QUF98"/>
      <c r="QUG98"/>
      <c r="QUH98"/>
      <c r="QUI98"/>
      <c r="QUJ98"/>
      <c r="QUK98"/>
      <c r="QUL98"/>
      <c r="QUM98"/>
      <c r="QUN98"/>
      <c r="QUO98"/>
      <c r="QUP98"/>
      <c r="QUQ98"/>
      <c r="QUR98"/>
      <c r="QUS98"/>
      <c r="QUT98"/>
      <c r="QUU98"/>
      <c r="QUV98"/>
      <c r="QUW98"/>
      <c r="QUX98"/>
      <c r="QUY98"/>
      <c r="QUZ98"/>
      <c r="QVA98"/>
      <c r="QVB98"/>
      <c r="QVC98"/>
      <c r="QVD98"/>
      <c r="QVE98"/>
      <c r="QVF98"/>
      <c r="QVG98"/>
      <c r="QVH98"/>
      <c r="QVI98"/>
      <c r="QVJ98"/>
      <c r="QVK98"/>
      <c r="QVL98"/>
      <c r="QVM98"/>
      <c r="QVN98"/>
      <c r="QVO98"/>
      <c r="QVP98"/>
      <c r="QVQ98"/>
      <c r="QVR98"/>
      <c r="QVS98"/>
      <c r="QVT98"/>
      <c r="QVU98"/>
      <c r="QVV98"/>
      <c r="QVW98"/>
      <c r="QVX98"/>
      <c r="QVY98"/>
      <c r="QVZ98"/>
      <c r="QWA98"/>
      <c r="QWB98"/>
      <c r="QWC98"/>
      <c r="QWD98"/>
      <c r="QWE98"/>
      <c r="QWF98"/>
      <c r="QWG98"/>
      <c r="QWH98"/>
      <c r="QWI98"/>
      <c r="QWJ98"/>
      <c r="QWK98"/>
      <c r="QWL98"/>
      <c r="QWM98"/>
      <c r="QWN98"/>
      <c r="QWO98"/>
      <c r="QWP98"/>
      <c r="QWQ98"/>
      <c r="QWR98"/>
      <c r="QWS98"/>
      <c r="QWT98"/>
      <c r="QWU98"/>
      <c r="QWV98"/>
      <c r="QWW98"/>
      <c r="QWX98"/>
      <c r="QWY98"/>
      <c r="QWZ98"/>
      <c r="QXA98"/>
      <c r="QXB98"/>
      <c r="QXC98"/>
      <c r="QXD98"/>
      <c r="QXE98"/>
      <c r="QXF98"/>
      <c r="QXG98"/>
      <c r="QXH98"/>
      <c r="QXI98"/>
      <c r="QXJ98"/>
      <c r="QXK98"/>
      <c r="QXL98"/>
      <c r="QXM98"/>
      <c r="QXN98"/>
      <c r="QXO98"/>
      <c r="QXP98"/>
      <c r="QXQ98"/>
      <c r="QXR98"/>
      <c r="QXS98"/>
      <c r="QXT98"/>
      <c r="QXU98"/>
      <c r="QXV98"/>
      <c r="QXW98"/>
      <c r="QXX98"/>
      <c r="QXY98"/>
      <c r="QXZ98"/>
      <c r="QYA98"/>
      <c r="QYB98"/>
      <c r="QYC98"/>
      <c r="QYD98"/>
      <c r="QYE98"/>
      <c r="QYF98"/>
      <c r="QYG98"/>
      <c r="QYH98"/>
      <c r="QYI98"/>
      <c r="QYJ98"/>
      <c r="QYK98"/>
      <c r="QYL98"/>
      <c r="QYM98"/>
      <c r="QYN98"/>
      <c r="QYO98"/>
      <c r="QYP98"/>
      <c r="QYQ98"/>
      <c r="QYR98"/>
      <c r="QYS98"/>
      <c r="QYT98"/>
      <c r="QYU98"/>
      <c r="QYV98"/>
      <c r="QYW98"/>
      <c r="QYX98"/>
      <c r="QYY98"/>
      <c r="QYZ98"/>
      <c r="QZA98"/>
      <c r="QZB98"/>
      <c r="QZC98"/>
      <c r="QZD98"/>
      <c r="QZE98"/>
      <c r="QZF98"/>
      <c r="QZG98"/>
      <c r="QZH98"/>
      <c r="QZI98"/>
      <c r="QZJ98"/>
      <c r="QZK98"/>
      <c r="QZL98"/>
      <c r="QZM98"/>
      <c r="QZN98"/>
      <c r="QZO98"/>
      <c r="QZP98"/>
      <c r="QZQ98"/>
      <c r="QZR98"/>
      <c r="QZS98"/>
      <c r="QZT98"/>
      <c r="QZU98"/>
      <c r="QZV98"/>
      <c r="QZW98"/>
      <c r="QZX98"/>
      <c r="QZY98"/>
      <c r="QZZ98"/>
      <c r="RAA98"/>
      <c r="RAB98"/>
      <c r="RAC98"/>
      <c r="RAD98"/>
      <c r="RAE98"/>
      <c r="RAF98"/>
      <c r="RAG98"/>
      <c r="RAH98"/>
      <c r="RAI98"/>
      <c r="RAJ98"/>
      <c r="RAK98"/>
      <c r="RAL98"/>
      <c r="RAM98"/>
      <c r="RAN98"/>
      <c r="RAO98"/>
      <c r="RAP98"/>
      <c r="RAQ98"/>
      <c r="RAR98"/>
      <c r="RAS98"/>
      <c r="RAT98"/>
      <c r="RAU98"/>
      <c r="RAV98"/>
      <c r="RAW98"/>
      <c r="RAX98"/>
      <c r="RAY98"/>
      <c r="RAZ98"/>
      <c r="RBA98"/>
      <c r="RBB98"/>
      <c r="RBC98"/>
      <c r="RBD98"/>
      <c r="RBE98"/>
      <c r="RBF98"/>
      <c r="RBG98"/>
      <c r="RBH98"/>
      <c r="RBI98"/>
      <c r="RBJ98"/>
      <c r="RBK98"/>
      <c r="RBL98"/>
      <c r="RBM98"/>
      <c r="RBN98"/>
      <c r="RBO98"/>
      <c r="RBP98"/>
      <c r="RBQ98"/>
      <c r="RBR98"/>
      <c r="RBS98"/>
      <c r="RBT98"/>
      <c r="RBU98"/>
      <c r="RBV98"/>
      <c r="RBW98"/>
      <c r="RBX98"/>
      <c r="RBY98"/>
      <c r="RBZ98"/>
      <c r="RCA98"/>
      <c r="RCB98"/>
      <c r="RCC98"/>
      <c r="RCD98"/>
      <c r="RCE98"/>
      <c r="RCF98"/>
      <c r="RCG98"/>
      <c r="RCH98"/>
      <c r="RCI98"/>
      <c r="RCJ98"/>
      <c r="RCK98"/>
      <c r="RCL98"/>
      <c r="RCM98"/>
      <c r="RCN98"/>
      <c r="RCO98"/>
      <c r="RCP98"/>
      <c r="RCQ98"/>
      <c r="RCR98"/>
      <c r="RCS98"/>
      <c r="RCT98"/>
      <c r="RCU98"/>
      <c r="RCV98"/>
      <c r="RCW98"/>
      <c r="RCX98"/>
      <c r="RCY98"/>
      <c r="RCZ98"/>
      <c r="RDA98"/>
      <c r="RDB98"/>
      <c r="RDC98"/>
      <c r="RDD98"/>
      <c r="RDE98"/>
      <c r="RDF98"/>
      <c r="RDG98"/>
      <c r="RDH98"/>
      <c r="RDI98"/>
      <c r="RDJ98"/>
      <c r="RDK98"/>
      <c r="RDL98"/>
      <c r="RDM98"/>
      <c r="RDN98"/>
      <c r="RDO98"/>
      <c r="RDP98"/>
      <c r="RDQ98"/>
      <c r="RDR98"/>
      <c r="RDS98"/>
      <c r="RDT98"/>
      <c r="RDU98"/>
      <c r="RDV98"/>
      <c r="RDW98"/>
      <c r="RDX98"/>
      <c r="RDY98"/>
      <c r="RDZ98"/>
      <c r="REA98"/>
      <c r="REB98"/>
      <c r="REC98"/>
      <c r="RED98"/>
      <c r="REE98"/>
      <c r="REF98"/>
      <c r="REG98"/>
      <c r="REH98"/>
      <c r="REI98"/>
      <c r="REJ98"/>
      <c r="REK98"/>
      <c r="REL98"/>
      <c r="REM98"/>
      <c r="REN98"/>
      <c r="REO98"/>
      <c r="REP98"/>
      <c r="REQ98"/>
      <c r="RER98"/>
      <c r="RES98"/>
      <c r="RET98"/>
      <c r="REU98"/>
      <c r="REV98"/>
      <c r="REW98"/>
      <c r="REX98"/>
      <c r="REY98"/>
      <c r="REZ98"/>
      <c r="RFA98"/>
      <c r="RFB98"/>
      <c r="RFC98"/>
      <c r="RFD98"/>
      <c r="RFE98"/>
      <c r="RFF98"/>
      <c r="RFG98"/>
      <c r="RFH98"/>
      <c r="RFI98"/>
      <c r="RFJ98"/>
      <c r="RFK98"/>
      <c r="RFL98"/>
      <c r="RFM98"/>
      <c r="RFN98"/>
      <c r="RFO98"/>
      <c r="RFP98"/>
      <c r="RFQ98"/>
      <c r="RFR98"/>
      <c r="RFS98"/>
      <c r="RFT98"/>
      <c r="RFU98"/>
      <c r="RFV98"/>
      <c r="RFW98"/>
      <c r="RFX98"/>
      <c r="RFY98"/>
      <c r="RFZ98"/>
      <c r="RGA98"/>
      <c r="RGB98"/>
      <c r="RGC98"/>
      <c r="RGD98"/>
      <c r="RGE98"/>
      <c r="RGF98"/>
      <c r="RGG98"/>
      <c r="RGH98"/>
      <c r="RGI98"/>
      <c r="RGJ98"/>
      <c r="RGK98"/>
      <c r="RGL98"/>
      <c r="RGM98"/>
      <c r="RGN98"/>
      <c r="RGO98"/>
      <c r="RGP98"/>
      <c r="RGQ98"/>
      <c r="RGR98"/>
      <c r="RGS98"/>
      <c r="RGT98"/>
      <c r="RGU98"/>
      <c r="RGV98"/>
      <c r="RGW98"/>
      <c r="RGX98"/>
      <c r="RGY98"/>
      <c r="RGZ98"/>
      <c r="RHA98"/>
      <c r="RHB98"/>
      <c r="RHC98"/>
      <c r="RHD98"/>
      <c r="RHE98"/>
      <c r="RHF98"/>
      <c r="RHG98"/>
      <c r="RHH98"/>
      <c r="RHI98"/>
      <c r="RHJ98"/>
      <c r="RHK98"/>
      <c r="RHL98"/>
      <c r="RHM98"/>
      <c r="RHN98"/>
      <c r="RHO98"/>
      <c r="RHP98"/>
      <c r="RHQ98"/>
      <c r="RHR98"/>
      <c r="RHS98"/>
      <c r="RHT98"/>
      <c r="RHU98"/>
      <c r="RHV98"/>
      <c r="RHW98"/>
      <c r="RHX98"/>
      <c r="RHY98"/>
      <c r="RHZ98"/>
      <c r="RIA98"/>
      <c r="RIB98"/>
      <c r="RIC98"/>
      <c r="RID98"/>
      <c r="RIE98"/>
      <c r="RIF98"/>
      <c r="RIG98"/>
      <c r="RIH98"/>
      <c r="RII98"/>
      <c r="RIJ98"/>
      <c r="RIK98"/>
      <c r="RIL98"/>
      <c r="RIM98"/>
      <c r="RIN98"/>
      <c r="RIO98"/>
      <c r="RIP98"/>
      <c r="RIQ98"/>
      <c r="RIR98"/>
      <c r="RIS98"/>
      <c r="RIT98"/>
      <c r="RIU98"/>
      <c r="RIV98"/>
      <c r="RIW98"/>
      <c r="RIX98"/>
      <c r="RIY98"/>
      <c r="RIZ98"/>
      <c r="RJA98"/>
      <c r="RJB98"/>
      <c r="RJC98"/>
      <c r="RJD98"/>
      <c r="RJE98"/>
      <c r="RJF98"/>
      <c r="RJG98"/>
      <c r="RJH98"/>
      <c r="RJI98"/>
      <c r="RJJ98"/>
      <c r="RJK98"/>
      <c r="RJL98"/>
      <c r="RJM98"/>
      <c r="RJN98"/>
      <c r="RJO98"/>
      <c r="RJP98"/>
      <c r="RJQ98"/>
      <c r="RJR98"/>
      <c r="RJS98"/>
      <c r="RJT98"/>
      <c r="RJU98"/>
      <c r="RJV98"/>
      <c r="RJW98"/>
      <c r="RJX98"/>
      <c r="RJY98"/>
      <c r="RJZ98"/>
      <c r="RKA98"/>
      <c r="RKB98"/>
      <c r="RKC98"/>
      <c r="RKD98"/>
      <c r="RKE98"/>
      <c r="RKF98"/>
      <c r="RKG98"/>
      <c r="RKH98"/>
      <c r="RKI98"/>
      <c r="RKJ98"/>
      <c r="RKK98"/>
      <c r="RKL98"/>
      <c r="RKM98"/>
      <c r="RKN98"/>
      <c r="RKO98"/>
      <c r="RKP98"/>
      <c r="RKQ98"/>
      <c r="RKR98"/>
      <c r="RKS98"/>
      <c r="RKT98"/>
      <c r="RKU98"/>
      <c r="RKV98"/>
      <c r="RKW98"/>
      <c r="RKX98"/>
      <c r="RKY98"/>
      <c r="RKZ98"/>
      <c r="RLA98"/>
      <c r="RLB98"/>
      <c r="RLC98"/>
      <c r="RLD98"/>
      <c r="RLE98"/>
      <c r="RLF98"/>
      <c r="RLG98"/>
      <c r="RLH98"/>
      <c r="RLI98"/>
      <c r="RLJ98"/>
      <c r="RLK98"/>
      <c r="RLL98"/>
      <c r="RLM98"/>
      <c r="RLN98"/>
      <c r="RLO98"/>
      <c r="RLP98"/>
      <c r="RLQ98"/>
      <c r="RLR98"/>
      <c r="RLS98"/>
      <c r="RLT98"/>
      <c r="RLU98"/>
      <c r="RLV98"/>
      <c r="RLW98"/>
      <c r="RLX98"/>
      <c r="RLY98"/>
      <c r="RLZ98"/>
      <c r="RMA98"/>
      <c r="RMB98"/>
      <c r="RMC98"/>
      <c r="RMD98"/>
      <c r="RME98"/>
      <c r="RMF98"/>
      <c r="RMG98"/>
      <c r="RMH98"/>
      <c r="RMI98"/>
      <c r="RMJ98"/>
      <c r="RMK98"/>
      <c r="RML98"/>
      <c r="RMM98"/>
      <c r="RMN98"/>
      <c r="RMO98"/>
      <c r="RMP98"/>
      <c r="RMQ98"/>
      <c r="RMR98"/>
      <c r="RMS98"/>
      <c r="RMT98"/>
      <c r="RMU98"/>
      <c r="RMV98"/>
      <c r="RMW98"/>
      <c r="RMX98"/>
      <c r="RMY98"/>
      <c r="RMZ98"/>
      <c r="RNA98"/>
      <c r="RNB98"/>
      <c r="RNC98"/>
      <c r="RND98"/>
      <c r="RNE98"/>
      <c r="RNF98"/>
      <c r="RNG98"/>
      <c r="RNH98"/>
      <c r="RNI98"/>
      <c r="RNJ98"/>
      <c r="RNK98"/>
      <c r="RNL98"/>
      <c r="RNM98"/>
      <c r="RNN98"/>
      <c r="RNO98"/>
      <c r="RNP98"/>
      <c r="RNQ98"/>
      <c r="RNR98"/>
      <c r="RNS98"/>
      <c r="RNT98"/>
      <c r="RNU98"/>
      <c r="RNV98"/>
      <c r="RNW98"/>
      <c r="RNX98"/>
      <c r="RNY98"/>
      <c r="RNZ98"/>
      <c r="ROA98"/>
      <c r="ROB98"/>
      <c r="ROC98"/>
      <c r="ROD98"/>
      <c r="ROE98"/>
      <c r="ROF98"/>
      <c r="ROG98"/>
      <c r="ROH98"/>
      <c r="ROI98"/>
      <c r="ROJ98"/>
      <c r="ROK98"/>
      <c r="ROL98"/>
      <c r="ROM98"/>
      <c r="RON98"/>
      <c r="ROO98"/>
      <c r="ROP98"/>
      <c r="ROQ98"/>
      <c r="ROR98"/>
      <c r="ROS98"/>
      <c r="ROT98"/>
      <c r="ROU98"/>
      <c r="ROV98"/>
      <c r="ROW98"/>
      <c r="ROX98"/>
      <c r="ROY98"/>
      <c r="ROZ98"/>
      <c r="RPA98"/>
      <c r="RPB98"/>
      <c r="RPC98"/>
      <c r="RPD98"/>
      <c r="RPE98"/>
      <c r="RPF98"/>
      <c r="RPG98"/>
      <c r="RPH98"/>
      <c r="RPI98"/>
      <c r="RPJ98"/>
      <c r="RPK98"/>
      <c r="RPL98"/>
      <c r="RPM98"/>
      <c r="RPN98"/>
      <c r="RPO98"/>
      <c r="RPP98"/>
      <c r="RPQ98"/>
      <c r="RPR98"/>
      <c r="RPS98"/>
      <c r="RPT98"/>
      <c r="RPU98"/>
      <c r="RPV98"/>
      <c r="RPW98"/>
      <c r="RPX98"/>
      <c r="RPY98"/>
      <c r="RPZ98"/>
      <c r="RQA98"/>
      <c r="RQB98"/>
      <c r="RQC98"/>
      <c r="RQD98"/>
      <c r="RQE98"/>
      <c r="RQF98"/>
      <c r="RQG98"/>
      <c r="RQH98"/>
      <c r="RQI98"/>
      <c r="RQJ98"/>
      <c r="RQK98"/>
      <c r="RQL98"/>
      <c r="RQM98"/>
      <c r="RQN98"/>
      <c r="RQO98"/>
      <c r="RQP98"/>
      <c r="RQQ98"/>
      <c r="RQR98"/>
      <c r="RQS98"/>
      <c r="RQT98"/>
      <c r="RQU98"/>
      <c r="RQV98"/>
      <c r="RQW98"/>
      <c r="RQX98"/>
      <c r="RQY98"/>
      <c r="RQZ98"/>
      <c r="RRA98"/>
      <c r="RRB98"/>
      <c r="RRC98"/>
      <c r="RRD98"/>
      <c r="RRE98"/>
      <c r="RRF98"/>
      <c r="RRG98"/>
      <c r="RRH98"/>
      <c r="RRI98"/>
      <c r="RRJ98"/>
      <c r="RRK98"/>
      <c r="RRL98"/>
      <c r="RRM98"/>
      <c r="RRN98"/>
      <c r="RRO98"/>
      <c r="RRP98"/>
      <c r="RRQ98"/>
      <c r="RRR98"/>
      <c r="RRS98"/>
      <c r="RRT98"/>
      <c r="RRU98"/>
      <c r="RRV98"/>
      <c r="RRW98"/>
      <c r="RRX98"/>
      <c r="RRY98"/>
      <c r="RRZ98"/>
      <c r="RSA98"/>
      <c r="RSB98"/>
      <c r="RSC98"/>
      <c r="RSD98"/>
      <c r="RSE98"/>
      <c r="RSF98"/>
      <c r="RSG98"/>
      <c r="RSH98"/>
      <c r="RSI98"/>
      <c r="RSJ98"/>
      <c r="RSK98"/>
      <c r="RSL98"/>
      <c r="RSM98"/>
      <c r="RSN98"/>
      <c r="RSO98"/>
      <c r="RSP98"/>
      <c r="RSQ98"/>
      <c r="RSR98"/>
      <c r="RSS98"/>
      <c r="RST98"/>
      <c r="RSU98"/>
      <c r="RSV98"/>
      <c r="RSW98"/>
      <c r="RSX98"/>
      <c r="RSY98"/>
      <c r="RSZ98"/>
      <c r="RTA98"/>
      <c r="RTB98"/>
      <c r="RTC98"/>
      <c r="RTD98"/>
      <c r="RTE98"/>
      <c r="RTF98"/>
      <c r="RTG98"/>
      <c r="RTH98"/>
      <c r="RTI98"/>
      <c r="RTJ98"/>
      <c r="RTK98"/>
      <c r="RTL98"/>
      <c r="RTM98"/>
      <c r="RTN98"/>
      <c r="RTO98"/>
      <c r="RTP98"/>
      <c r="RTQ98"/>
      <c r="RTR98"/>
      <c r="RTS98"/>
      <c r="RTT98"/>
      <c r="RTU98"/>
      <c r="RTV98"/>
      <c r="RTW98"/>
      <c r="RTX98"/>
      <c r="RTY98"/>
      <c r="RTZ98"/>
      <c r="RUA98"/>
      <c r="RUB98"/>
      <c r="RUC98"/>
      <c r="RUD98"/>
      <c r="RUE98"/>
      <c r="RUF98"/>
      <c r="RUG98"/>
      <c r="RUH98"/>
      <c r="RUI98"/>
      <c r="RUJ98"/>
      <c r="RUK98"/>
      <c r="RUL98"/>
      <c r="RUM98"/>
      <c r="RUN98"/>
      <c r="RUO98"/>
      <c r="RUP98"/>
      <c r="RUQ98"/>
      <c r="RUR98"/>
      <c r="RUS98"/>
      <c r="RUT98"/>
      <c r="RUU98"/>
      <c r="RUV98"/>
      <c r="RUW98"/>
      <c r="RUX98"/>
      <c r="RUY98"/>
      <c r="RUZ98"/>
      <c r="RVA98"/>
      <c r="RVB98"/>
      <c r="RVC98"/>
      <c r="RVD98"/>
      <c r="RVE98"/>
      <c r="RVF98"/>
      <c r="RVG98"/>
      <c r="RVH98"/>
      <c r="RVI98"/>
      <c r="RVJ98"/>
      <c r="RVK98"/>
      <c r="RVL98"/>
      <c r="RVM98"/>
      <c r="RVN98"/>
      <c r="RVO98"/>
      <c r="RVP98"/>
      <c r="RVQ98"/>
      <c r="RVR98"/>
      <c r="RVS98"/>
      <c r="RVT98"/>
      <c r="RVU98"/>
      <c r="RVV98"/>
      <c r="RVW98"/>
      <c r="RVX98"/>
      <c r="RVY98"/>
      <c r="RVZ98"/>
      <c r="RWA98"/>
      <c r="RWB98"/>
      <c r="RWC98"/>
      <c r="RWD98"/>
      <c r="RWE98"/>
      <c r="RWF98"/>
      <c r="RWG98"/>
      <c r="RWH98"/>
      <c r="RWI98"/>
      <c r="RWJ98"/>
      <c r="RWK98"/>
      <c r="RWL98"/>
      <c r="RWM98"/>
      <c r="RWN98"/>
      <c r="RWO98"/>
      <c r="RWP98"/>
      <c r="RWQ98"/>
      <c r="RWR98"/>
      <c r="RWS98"/>
      <c r="RWT98"/>
      <c r="RWU98"/>
      <c r="RWV98"/>
      <c r="RWW98"/>
      <c r="RWX98"/>
      <c r="RWY98"/>
      <c r="RWZ98"/>
      <c r="RXA98"/>
      <c r="RXB98"/>
      <c r="RXC98"/>
      <c r="RXD98"/>
      <c r="RXE98"/>
      <c r="RXF98"/>
      <c r="RXG98"/>
      <c r="RXH98"/>
      <c r="RXI98"/>
      <c r="RXJ98"/>
      <c r="RXK98"/>
      <c r="RXL98"/>
      <c r="RXM98"/>
      <c r="RXN98"/>
      <c r="RXO98"/>
      <c r="RXP98"/>
      <c r="RXQ98"/>
      <c r="RXR98"/>
      <c r="RXS98"/>
      <c r="RXT98"/>
      <c r="RXU98"/>
      <c r="RXV98"/>
      <c r="RXW98"/>
      <c r="RXX98"/>
      <c r="RXY98"/>
      <c r="RXZ98"/>
      <c r="RYA98"/>
      <c r="RYB98"/>
      <c r="RYC98"/>
      <c r="RYD98"/>
      <c r="RYE98"/>
      <c r="RYF98"/>
      <c r="RYG98"/>
      <c r="RYH98"/>
      <c r="RYI98"/>
      <c r="RYJ98"/>
      <c r="RYK98"/>
      <c r="RYL98"/>
      <c r="RYM98"/>
      <c r="RYN98"/>
      <c r="RYO98"/>
      <c r="RYP98"/>
      <c r="RYQ98"/>
      <c r="RYR98"/>
      <c r="RYS98"/>
      <c r="RYT98"/>
      <c r="RYU98"/>
      <c r="RYV98"/>
      <c r="RYW98"/>
      <c r="RYX98"/>
      <c r="RYY98"/>
      <c r="RYZ98"/>
      <c r="RZA98"/>
      <c r="RZB98"/>
      <c r="RZC98"/>
      <c r="RZD98"/>
      <c r="RZE98"/>
      <c r="RZF98"/>
      <c r="RZG98"/>
      <c r="RZH98"/>
      <c r="RZI98"/>
      <c r="RZJ98"/>
      <c r="RZK98"/>
      <c r="RZL98"/>
      <c r="RZM98"/>
      <c r="RZN98"/>
      <c r="RZO98"/>
      <c r="RZP98"/>
      <c r="RZQ98"/>
      <c r="RZR98"/>
      <c r="RZS98"/>
      <c r="RZT98"/>
      <c r="RZU98"/>
      <c r="RZV98"/>
      <c r="RZW98"/>
      <c r="RZX98"/>
      <c r="RZY98"/>
      <c r="RZZ98"/>
      <c r="SAA98"/>
      <c r="SAB98"/>
      <c r="SAC98"/>
      <c r="SAD98"/>
      <c r="SAE98"/>
      <c r="SAF98"/>
      <c r="SAG98"/>
      <c r="SAH98"/>
      <c r="SAI98"/>
      <c r="SAJ98"/>
      <c r="SAK98"/>
      <c r="SAL98"/>
      <c r="SAM98"/>
      <c r="SAN98"/>
      <c r="SAO98"/>
      <c r="SAP98"/>
      <c r="SAQ98"/>
      <c r="SAR98"/>
      <c r="SAS98"/>
      <c r="SAT98"/>
      <c r="SAU98"/>
      <c r="SAV98"/>
      <c r="SAW98"/>
      <c r="SAX98"/>
      <c r="SAY98"/>
      <c r="SAZ98"/>
      <c r="SBA98"/>
      <c r="SBB98"/>
      <c r="SBC98"/>
      <c r="SBD98"/>
      <c r="SBE98"/>
      <c r="SBF98"/>
      <c r="SBG98"/>
      <c r="SBH98"/>
      <c r="SBI98"/>
      <c r="SBJ98"/>
      <c r="SBK98"/>
      <c r="SBL98"/>
      <c r="SBM98"/>
      <c r="SBN98"/>
      <c r="SBO98"/>
      <c r="SBP98"/>
      <c r="SBQ98"/>
      <c r="SBR98"/>
      <c r="SBS98"/>
      <c r="SBT98"/>
      <c r="SBU98"/>
      <c r="SBV98"/>
      <c r="SBW98"/>
      <c r="SBX98"/>
      <c r="SBY98"/>
      <c r="SBZ98"/>
      <c r="SCA98"/>
      <c r="SCB98"/>
      <c r="SCC98"/>
      <c r="SCD98"/>
      <c r="SCE98"/>
      <c r="SCF98"/>
      <c r="SCG98"/>
      <c r="SCH98"/>
      <c r="SCI98"/>
      <c r="SCJ98"/>
      <c r="SCK98"/>
      <c r="SCL98"/>
      <c r="SCM98"/>
      <c r="SCN98"/>
      <c r="SCO98"/>
      <c r="SCP98"/>
      <c r="SCQ98"/>
      <c r="SCR98"/>
      <c r="SCS98"/>
      <c r="SCT98"/>
      <c r="SCU98"/>
      <c r="SCV98"/>
      <c r="SCW98"/>
      <c r="SCX98"/>
      <c r="SCY98"/>
      <c r="SCZ98"/>
      <c r="SDA98"/>
      <c r="SDB98"/>
      <c r="SDC98"/>
      <c r="SDD98"/>
      <c r="SDE98"/>
      <c r="SDF98"/>
      <c r="SDG98"/>
      <c r="SDH98"/>
      <c r="SDI98"/>
      <c r="SDJ98"/>
      <c r="SDK98"/>
      <c r="SDL98"/>
      <c r="SDM98"/>
      <c r="SDN98"/>
      <c r="SDO98"/>
      <c r="SDP98"/>
      <c r="SDQ98"/>
      <c r="SDR98"/>
      <c r="SDS98"/>
      <c r="SDT98"/>
      <c r="SDU98"/>
      <c r="SDV98"/>
      <c r="SDW98"/>
      <c r="SDX98"/>
      <c r="SDY98"/>
      <c r="SDZ98"/>
      <c r="SEA98"/>
      <c r="SEB98"/>
      <c r="SEC98"/>
      <c r="SED98"/>
      <c r="SEE98"/>
      <c r="SEF98"/>
      <c r="SEG98"/>
      <c r="SEH98"/>
      <c r="SEI98"/>
      <c r="SEJ98"/>
      <c r="SEK98"/>
      <c r="SEL98"/>
      <c r="SEM98"/>
      <c r="SEN98"/>
      <c r="SEO98"/>
      <c r="SEP98"/>
      <c r="SEQ98"/>
      <c r="SER98"/>
      <c r="SES98"/>
      <c r="SET98"/>
      <c r="SEU98"/>
      <c r="SEV98"/>
      <c r="SEW98"/>
      <c r="SEX98"/>
      <c r="SEY98"/>
      <c r="SEZ98"/>
      <c r="SFA98"/>
      <c r="SFB98"/>
      <c r="SFC98"/>
      <c r="SFD98"/>
      <c r="SFE98"/>
      <c r="SFF98"/>
      <c r="SFG98"/>
      <c r="SFH98"/>
      <c r="SFI98"/>
      <c r="SFJ98"/>
      <c r="SFK98"/>
      <c r="SFL98"/>
      <c r="SFM98"/>
      <c r="SFN98"/>
      <c r="SFO98"/>
      <c r="SFP98"/>
      <c r="SFQ98"/>
      <c r="SFR98"/>
      <c r="SFS98"/>
      <c r="SFT98"/>
      <c r="SFU98"/>
      <c r="SFV98"/>
      <c r="SFW98"/>
      <c r="SFX98"/>
      <c r="SFY98"/>
      <c r="SFZ98"/>
      <c r="SGA98"/>
      <c r="SGB98"/>
      <c r="SGC98"/>
      <c r="SGD98"/>
      <c r="SGE98"/>
      <c r="SGF98"/>
      <c r="SGG98"/>
      <c r="SGH98"/>
      <c r="SGI98"/>
      <c r="SGJ98"/>
      <c r="SGK98"/>
      <c r="SGL98"/>
      <c r="SGM98"/>
      <c r="SGN98"/>
      <c r="SGO98"/>
      <c r="SGP98"/>
      <c r="SGQ98"/>
      <c r="SGR98"/>
      <c r="SGS98"/>
      <c r="SGT98"/>
      <c r="SGU98"/>
      <c r="SGV98"/>
      <c r="SGW98"/>
      <c r="SGX98"/>
      <c r="SGY98"/>
      <c r="SGZ98"/>
      <c r="SHA98"/>
      <c r="SHB98"/>
      <c r="SHC98"/>
      <c r="SHD98"/>
      <c r="SHE98"/>
      <c r="SHF98"/>
      <c r="SHG98"/>
      <c r="SHH98"/>
      <c r="SHI98"/>
      <c r="SHJ98"/>
      <c r="SHK98"/>
      <c r="SHL98"/>
      <c r="SHM98"/>
      <c r="SHN98"/>
      <c r="SHO98"/>
      <c r="SHP98"/>
      <c r="SHQ98"/>
      <c r="SHR98"/>
      <c r="SHS98"/>
      <c r="SHT98"/>
      <c r="SHU98"/>
      <c r="SHV98"/>
      <c r="SHW98"/>
      <c r="SHX98"/>
      <c r="SHY98"/>
      <c r="SHZ98"/>
      <c r="SIA98"/>
      <c r="SIB98"/>
      <c r="SIC98"/>
      <c r="SID98"/>
      <c r="SIE98"/>
      <c r="SIF98"/>
      <c r="SIG98"/>
      <c r="SIH98"/>
      <c r="SII98"/>
      <c r="SIJ98"/>
      <c r="SIK98"/>
      <c r="SIL98"/>
      <c r="SIM98"/>
      <c r="SIN98"/>
      <c r="SIO98"/>
      <c r="SIP98"/>
      <c r="SIQ98"/>
      <c r="SIR98"/>
      <c r="SIS98"/>
      <c r="SIT98"/>
      <c r="SIU98"/>
      <c r="SIV98"/>
      <c r="SIW98"/>
      <c r="SIX98"/>
      <c r="SIY98"/>
      <c r="SIZ98"/>
      <c r="SJA98"/>
      <c r="SJB98"/>
      <c r="SJC98"/>
      <c r="SJD98"/>
      <c r="SJE98"/>
      <c r="SJF98"/>
      <c r="SJG98"/>
      <c r="SJH98"/>
      <c r="SJI98"/>
      <c r="SJJ98"/>
      <c r="SJK98"/>
      <c r="SJL98"/>
      <c r="SJM98"/>
      <c r="SJN98"/>
      <c r="SJO98"/>
      <c r="SJP98"/>
      <c r="SJQ98"/>
      <c r="SJR98"/>
      <c r="SJS98"/>
      <c r="SJT98"/>
      <c r="SJU98"/>
      <c r="SJV98"/>
      <c r="SJW98"/>
      <c r="SJX98"/>
      <c r="SJY98"/>
      <c r="SJZ98"/>
      <c r="SKA98"/>
      <c r="SKB98"/>
      <c r="SKC98"/>
      <c r="SKD98"/>
      <c r="SKE98"/>
      <c r="SKF98"/>
      <c r="SKG98"/>
      <c r="SKH98"/>
      <c r="SKI98"/>
      <c r="SKJ98"/>
      <c r="SKK98"/>
      <c r="SKL98"/>
      <c r="SKM98"/>
      <c r="SKN98"/>
      <c r="SKO98"/>
      <c r="SKP98"/>
      <c r="SKQ98"/>
      <c r="SKR98"/>
      <c r="SKS98"/>
      <c r="SKT98"/>
      <c r="SKU98"/>
      <c r="SKV98"/>
      <c r="SKW98"/>
      <c r="SKX98"/>
      <c r="SKY98"/>
      <c r="SKZ98"/>
      <c r="SLA98"/>
      <c r="SLB98"/>
      <c r="SLC98"/>
      <c r="SLD98"/>
      <c r="SLE98"/>
      <c r="SLF98"/>
      <c r="SLG98"/>
      <c r="SLH98"/>
      <c r="SLI98"/>
      <c r="SLJ98"/>
      <c r="SLK98"/>
      <c r="SLL98"/>
      <c r="SLM98"/>
      <c r="SLN98"/>
      <c r="SLO98"/>
      <c r="SLP98"/>
      <c r="SLQ98"/>
      <c r="SLR98"/>
      <c r="SLS98"/>
      <c r="SLT98"/>
      <c r="SLU98"/>
      <c r="SLV98"/>
      <c r="SLW98"/>
      <c r="SLX98"/>
      <c r="SLY98"/>
      <c r="SLZ98"/>
      <c r="SMA98"/>
      <c r="SMB98"/>
      <c r="SMC98"/>
      <c r="SMD98"/>
      <c r="SME98"/>
      <c r="SMF98"/>
      <c r="SMG98"/>
      <c r="SMH98"/>
      <c r="SMI98"/>
      <c r="SMJ98"/>
      <c r="SMK98"/>
      <c r="SML98"/>
      <c r="SMM98"/>
      <c r="SMN98"/>
      <c r="SMO98"/>
      <c r="SMP98"/>
      <c r="SMQ98"/>
      <c r="SMR98"/>
      <c r="SMS98"/>
      <c r="SMT98"/>
      <c r="SMU98"/>
      <c r="SMV98"/>
      <c r="SMW98"/>
      <c r="SMX98"/>
      <c r="SMY98"/>
      <c r="SMZ98"/>
      <c r="SNA98"/>
      <c r="SNB98"/>
      <c r="SNC98"/>
      <c r="SND98"/>
      <c r="SNE98"/>
      <c r="SNF98"/>
      <c r="SNG98"/>
      <c r="SNH98"/>
      <c r="SNI98"/>
      <c r="SNJ98"/>
      <c r="SNK98"/>
      <c r="SNL98"/>
      <c r="SNM98"/>
      <c r="SNN98"/>
      <c r="SNO98"/>
      <c r="SNP98"/>
      <c r="SNQ98"/>
      <c r="SNR98"/>
      <c r="SNS98"/>
      <c r="SNT98"/>
      <c r="SNU98"/>
      <c r="SNV98"/>
      <c r="SNW98"/>
      <c r="SNX98"/>
      <c r="SNY98"/>
      <c r="SNZ98"/>
      <c r="SOA98"/>
      <c r="SOB98"/>
      <c r="SOC98"/>
      <c r="SOD98"/>
      <c r="SOE98"/>
      <c r="SOF98"/>
      <c r="SOG98"/>
      <c r="SOH98"/>
      <c r="SOI98"/>
      <c r="SOJ98"/>
      <c r="SOK98"/>
      <c r="SOL98"/>
      <c r="SOM98"/>
      <c r="SON98"/>
      <c r="SOO98"/>
      <c r="SOP98"/>
      <c r="SOQ98"/>
      <c r="SOR98"/>
      <c r="SOS98"/>
      <c r="SOT98"/>
      <c r="SOU98"/>
      <c r="SOV98"/>
      <c r="SOW98"/>
      <c r="SOX98"/>
      <c r="SOY98"/>
      <c r="SOZ98"/>
      <c r="SPA98"/>
      <c r="SPB98"/>
      <c r="SPC98"/>
      <c r="SPD98"/>
      <c r="SPE98"/>
      <c r="SPF98"/>
      <c r="SPG98"/>
      <c r="SPH98"/>
      <c r="SPI98"/>
      <c r="SPJ98"/>
      <c r="SPK98"/>
      <c r="SPL98"/>
      <c r="SPM98"/>
      <c r="SPN98"/>
      <c r="SPO98"/>
      <c r="SPP98"/>
      <c r="SPQ98"/>
      <c r="SPR98"/>
      <c r="SPS98"/>
      <c r="SPT98"/>
      <c r="SPU98"/>
      <c r="SPV98"/>
      <c r="SPW98"/>
      <c r="SPX98"/>
      <c r="SPY98"/>
      <c r="SPZ98"/>
      <c r="SQA98"/>
      <c r="SQB98"/>
      <c r="SQC98"/>
      <c r="SQD98"/>
      <c r="SQE98"/>
      <c r="SQF98"/>
      <c r="SQG98"/>
      <c r="SQH98"/>
      <c r="SQI98"/>
      <c r="SQJ98"/>
      <c r="SQK98"/>
      <c r="SQL98"/>
      <c r="SQM98"/>
      <c r="SQN98"/>
      <c r="SQO98"/>
      <c r="SQP98"/>
      <c r="SQQ98"/>
      <c r="SQR98"/>
      <c r="SQS98"/>
      <c r="SQT98"/>
      <c r="SQU98"/>
      <c r="SQV98"/>
      <c r="SQW98"/>
      <c r="SQX98"/>
      <c r="SQY98"/>
      <c r="SQZ98"/>
      <c r="SRA98"/>
      <c r="SRB98"/>
      <c r="SRC98"/>
      <c r="SRD98"/>
      <c r="SRE98"/>
      <c r="SRF98"/>
      <c r="SRG98"/>
      <c r="SRH98"/>
      <c r="SRI98"/>
      <c r="SRJ98"/>
      <c r="SRK98"/>
      <c r="SRL98"/>
      <c r="SRM98"/>
      <c r="SRN98"/>
      <c r="SRO98"/>
      <c r="SRP98"/>
      <c r="SRQ98"/>
      <c r="SRR98"/>
      <c r="SRS98"/>
      <c r="SRT98"/>
      <c r="SRU98"/>
      <c r="SRV98"/>
      <c r="SRW98"/>
      <c r="SRX98"/>
      <c r="SRY98"/>
      <c r="SRZ98"/>
      <c r="SSA98"/>
      <c r="SSB98"/>
      <c r="SSC98"/>
      <c r="SSD98"/>
      <c r="SSE98"/>
      <c r="SSF98"/>
      <c r="SSG98"/>
      <c r="SSH98"/>
      <c r="SSI98"/>
      <c r="SSJ98"/>
      <c r="SSK98"/>
      <c r="SSL98"/>
      <c r="SSM98"/>
      <c r="SSN98"/>
      <c r="SSO98"/>
      <c r="SSP98"/>
      <c r="SSQ98"/>
      <c r="SSR98"/>
      <c r="SSS98"/>
      <c r="SST98"/>
      <c r="SSU98"/>
      <c r="SSV98"/>
      <c r="SSW98"/>
      <c r="SSX98"/>
      <c r="SSY98"/>
      <c r="SSZ98"/>
      <c r="STA98"/>
      <c r="STB98"/>
      <c r="STC98"/>
      <c r="STD98"/>
      <c r="STE98"/>
      <c r="STF98"/>
      <c r="STG98"/>
      <c r="STH98"/>
      <c r="STI98"/>
      <c r="STJ98"/>
      <c r="STK98"/>
      <c r="STL98"/>
      <c r="STM98"/>
      <c r="STN98"/>
      <c r="STO98"/>
      <c r="STP98"/>
      <c r="STQ98"/>
      <c r="STR98"/>
      <c r="STS98"/>
      <c r="STT98"/>
      <c r="STU98"/>
      <c r="STV98"/>
      <c r="STW98"/>
      <c r="STX98"/>
      <c r="STY98"/>
      <c r="STZ98"/>
      <c r="SUA98"/>
      <c r="SUB98"/>
      <c r="SUC98"/>
      <c r="SUD98"/>
      <c r="SUE98"/>
      <c r="SUF98"/>
      <c r="SUG98"/>
      <c r="SUH98"/>
      <c r="SUI98"/>
      <c r="SUJ98"/>
      <c r="SUK98"/>
      <c r="SUL98"/>
      <c r="SUM98"/>
      <c r="SUN98"/>
      <c r="SUO98"/>
      <c r="SUP98"/>
      <c r="SUQ98"/>
      <c r="SUR98"/>
      <c r="SUS98"/>
      <c r="SUT98"/>
      <c r="SUU98"/>
      <c r="SUV98"/>
      <c r="SUW98"/>
      <c r="SUX98"/>
      <c r="SUY98"/>
      <c r="SUZ98"/>
      <c r="SVA98"/>
      <c r="SVB98"/>
      <c r="SVC98"/>
      <c r="SVD98"/>
      <c r="SVE98"/>
      <c r="SVF98"/>
      <c r="SVG98"/>
      <c r="SVH98"/>
      <c r="SVI98"/>
      <c r="SVJ98"/>
      <c r="SVK98"/>
      <c r="SVL98"/>
      <c r="SVM98"/>
      <c r="SVN98"/>
      <c r="SVO98"/>
      <c r="SVP98"/>
      <c r="SVQ98"/>
      <c r="SVR98"/>
      <c r="SVS98"/>
      <c r="SVT98"/>
      <c r="SVU98"/>
      <c r="SVV98"/>
      <c r="SVW98"/>
      <c r="SVX98"/>
      <c r="SVY98"/>
      <c r="SVZ98"/>
      <c r="SWA98"/>
      <c r="SWB98"/>
      <c r="SWC98"/>
      <c r="SWD98"/>
      <c r="SWE98"/>
      <c r="SWF98"/>
      <c r="SWG98"/>
      <c r="SWH98"/>
      <c r="SWI98"/>
      <c r="SWJ98"/>
      <c r="SWK98"/>
      <c r="SWL98"/>
      <c r="SWM98"/>
      <c r="SWN98"/>
      <c r="SWO98"/>
      <c r="SWP98"/>
      <c r="SWQ98"/>
      <c r="SWR98"/>
      <c r="SWS98"/>
      <c r="SWT98"/>
      <c r="SWU98"/>
      <c r="SWV98"/>
      <c r="SWW98"/>
      <c r="SWX98"/>
      <c r="SWY98"/>
      <c r="SWZ98"/>
      <c r="SXA98"/>
      <c r="SXB98"/>
      <c r="SXC98"/>
      <c r="SXD98"/>
      <c r="SXE98"/>
      <c r="SXF98"/>
      <c r="SXG98"/>
      <c r="SXH98"/>
      <c r="SXI98"/>
      <c r="SXJ98"/>
      <c r="SXK98"/>
      <c r="SXL98"/>
      <c r="SXM98"/>
      <c r="SXN98"/>
      <c r="SXO98"/>
      <c r="SXP98"/>
      <c r="SXQ98"/>
      <c r="SXR98"/>
      <c r="SXS98"/>
      <c r="SXT98"/>
      <c r="SXU98"/>
      <c r="SXV98"/>
      <c r="SXW98"/>
      <c r="SXX98"/>
      <c r="SXY98"/>
      <c r="SXZ98"/>
      <c r="SYA98"/>
      <c r="SYB98"/>
      <c r="SYC98"/>
      <c r="SYD98"/>
      <c r="SYE98"/>
      <c r="SYF98"/>
      <c r="SYG98"/>
      <c r="SYH98"/>
      <c r="SYI98"/>
      <c r="SYJ98"/>
      <c r="SYK98"/>
      <c r="SYL98"/>
      <c r="SYM98"/>
      <c r="SYN98"/>
      <c r="SYO98"/>
      <c r="SYP98"/>
      <c r="SYQ98"/>
      <c r="SYR98"/>
      <c r="SYS98"/>
      <c r="SYT98"/>
      <c r="SYU98"/>
      <c r="SYV98"/>
      <c r="SYW98"/>
      <c r="SYX98"/>
      <c r="SYY98"/>
      <c r="SYZ98"/>
      <c r="SZA98"/>
      <c r="SZB98"/>
      <c r="SZC98"/>
      <c r="SZD98"/>
      <c r="SZE98"/>
      <c r="SZF98"/>
      <c r="SZG98"/>
      <c r="SZH98"/>
      <c r="SZI98"/>
      <c r="SZJ98"/>
      <c r="SZK98"/>
      <c r="SZL98"/>
      <c r="SZM98"/>
      <c r="SZN98"/>
      <c r="SZO98"/>
      <c r="SZP98"/>
      <c r="SZQ98"/>
      <c r="SZR98"/>
      <c r="SZS98"/>
      <c r="SZT98"/>
      <c r="SZU98"/>
      <c r="SZV98"/>
      <c r="SZW98"/>
      <c r="SZX98"/>
      <c r="SZY98"/>
      <c r="SZZ98"/>
      <c r="TAA98"/>
      <c r="TAB98"/>
      <c r="TAC98"/>
      <c r="TAD98"/>
      <c r="TAE98"/>
      <c r="TAF98"/>
      <c r="TAG98"/>
      <c r="TAH98"/>
      <c r="TAI98"/>
      <c r="TAJ98"/>
      <c r="TAK98"/>
      <c r="TAL98"/>
      <c r="TAM98"/>
      <c r="TAN98"/>
      <c r="TAO98"/>
      <c r="TAP98"/>
      <c r="TAQ98"/>
      <c r="TAR98"/>
      <c r="TAS98"/>
      <c r="TAT98"/>
      <c r="TAU98"/>
      <c r="TAV98"/>
      <c r="TAW98"/>
      <c r="TAX98"/>
      <c r="TAY98"/>
      <c r="TAZ98"/>
      <c r="TBA98"/>
      <c r="TBB98"/>
      <c r="TBC98"/>
      <c r="TBD98"/>
      <c r="TBE98"/>
      <c r="TBF98"/>
      <c r="TBG98"/>
      <c r="TBH98"/>
      <c r="TBI98"/>
      <c r="TBJ98"/>
      <c r="TBK98"/>
      <c r="TBL98"/>
      <c r="TBM98"/>
      <c r="TBN98"/>
      <c r="TBO98"/>
      <c r="TBP98"/>
      <c r="TBQ98"/>
      <c r="TBR98"/>
      <c r="TBS98"/>
      <c r="TBT98"/>
      <c r="TBU98"/>
      <c r="TBV98"/>
      <c r="TBW98"/>
      <c r="TBX98"/>
      <c r="TBY98"/>
      <c r="TBZ98"/>
      <c r="TCA98"/>
      <c r="TCB98"/>
      <c r="TCC98"/>
      <c r="TCD98"/>
      <c r="TCE98"/>
      <c r="TCF98"/>
      <c r="TCG98"/>
      <c r="TCH98"/>
      <c r="TCI98"/>
      <c r="TCJ98"/>
      <c r="TCK98"/>
      <c r="TCL98"/>
      <c r="TCM98"/>
      <c r="TCN98"/>
      <c r="TCO98"/>
      <c r="TCP98"/>
      <c r="TCQ98"/>
      <c r="TCR98"/>
      <c r="TCS98"/>
      <c r="TCT98"/>
      <c r="TCU98"/>
      <c r="TCV98"/>
      <c r="TCW98"/>
      <c r="TCX98"/>
      <c r="TCY98"/>
      <c r="TCZ98"/>
      <c r="TDA98"/>
      <c r="TDB98"/>
      <c r="TDC98"/>
      <c r="TDD98"/>
      <c r="TDE98"/>
      <c r="TDF98"/>
      <c r="TDG98"/>
      <c r="TDH98"/>
      <c r="TDI98"/>
      <c r="TDJ98"/>
      <c r="TDK98"/>
      <c r="TDL98"/>
      <c r="TDM98"/>
      <c r="TDN98"/>
      <c r="TDO98"/>
      <c r="TDP98"/>
      <c r="TDQ98"/>
      <c r="TDR98"/>
      <c r="TDS98"/>
      <c r="TDT98"/>
      <c r="TDU98"/>
      <c r="TDV98"/>
      <c r="TDW98"/>
      <c r="TDX98"/>
      <c r="TDY98"/>
      <c r="TDZ98"/>
      <c r="TEA98"/>
      <c r="TEB98"/>
      <c r="TEC98"/>
      <c r="TED98"/>
      <c r="TEE98"/>
      <c r="TEF98"/>
      <c r="TEG98"/>
      <c r="TEH98"/>
      <c r="TEI98"/>
      <c r="TEJ98"/>
      <c r="TEK98"/>
      <c r="TEL98"/>
      <c r="TEM98"/>
      <c r="TEN98"/>
      <c r="TEO98"/>
      <c r="TEP98"/>
      <c r="TEQ98"/>
      <c r="TER98"/>
      <c r="TES98"/>
      <c r="TET98"/>
      <c r="TEU98"/>
      <c r="TEV98"/>
      <c r="TEW98"/>
      <c r="TEX98"/>
      <c r="TEY98"/>
      <c r="TEZ98"/>
      <c r="TFA98"/>
      <c r="TFB98"/>
      <c r="TFC98"/>
      <c r="TFD98"/>
      <c r="TFE98"/>
      <c r="TFF98"/>
      <c r="TFG98"/>
      <c r="TFH98"/>
      <c r="TFI98"/>
      <c r="TFJ98"/>
      <c r="TFK98"/>
      <c r="TFL98"/>
      <c r="TFM98"/>
      <c r="TFN98"/>
      <c r="TFO98"/>
      <c r="TFP98"/>
      <c r="TFQ98"/>
      <c r="TFR98"/>
      <c r="TFS98"/>
      <c r="TFT98"/>
      <c r="TFU98"/>
      <c r="TFV98"/>
      <c r="TFW98"/>
      <c r="TFX98"/>
      <c r="TFY98"/>
      <c r="TFZ98"/>
      <c r="TGA98"/>
      <c r="TGB98"/>
      <c r="TGC98"/>
      <c r="TGD98"/>
      <c r="TGE98"/>
      <c r="TGF98"/>
      <c r="TGG98"/>
      <c r="TGH98"/>
      <c r="TGI98"/>
      <c r="TGJ98"/>
      <c r="TGK98"/>
      <c r="TGL98"/>
      <c r="TGM98"/>
      <c r="TGN98"/>
      <c r="TGO98"/>
      <c r="TGP98"/>
      <c r="TGQ98"/>
      <c r="TGR98"/>
      <c r="TGS98"/>
      <c r="TGT98"/>
      <c r="TGU98"/>
      <c r="TGV98"/>
      <c r="TGW98"/>
      <c r="TGX98"/>
      <c r="TGY98"/>
      <c r="TGZ98"/>
      <c r="THA98"/>
      <c r="THB98"/>
      <c r="THC98"/>
      <c r="THD98"/>
      <c r="THE98"/>
      <c r="THF98"/>
      <c r="THG98"/>
      <c r="THH98"/>
      <c r="THI98"/>
      <c r="THJ98"/>
      <c r="THK98"/>
      <c r="THL98"/>
      <c r="THM98"/>
      <c r="THN98"/>
      <c r="THO98"/>
      <c r="THP98"/>
      <c r="THQ98"/>
      <c r="THR98"/>
      <c r="THS98"/>
      <c r="THT98"/>
      <c r="THU98"/>
      <c r="THV98"/>
      <c r="THW98"/>
      <c r="THX98"/>
      <c r="THY98"/>
      <c r="THZ98"/>
      <c r="TIA98"/>
      <c r="TIB98"/>
      <c r="TIC98"/>
      <c r="TID98"/>
      <c r="TIE98"/>
      <c r="TIF98"/>
      <c r="TIG98"/>
      <c r="TIH98"/>
      <c r="TII98"/>
      <c r="TIJ98"/>
      <c r="TIK98"/>
      <c r="TIL98"/>
      <c r="TIM98"/>
      <c r="TIN98"/>
      <c r="TIO98"/>
      <c r="TIP98"/>
      <c r="TIQ98"/>
      <c r="TIR98"/>
      <c r="TIS98"/>
      <c r="TIT98"/>
      <c r="TIU98"/>
      <c r="TIV98"/>
      <c r="TIW98"/>
      <c r="TIX98"/>
      <c r="TIY98"/>
      <c r="TIZ98"/>
      <c r="TJA98"/>
      <c r="TJB98"/>
      <c r="TJC98"/>
      <c r="TJD98"/>
      <c r="TJE98"/>
      <c r="TJF98"/>
      <c r="TJG98"/>
      <c r="TJH98"/>
      <c r="TJI98"/>
      <c r="TJJ98"/>
      <c r="TJK98"/>
      <c r="TJL98"/>
      <c r="TJM98"/>
      <c r="TJN98"/>
      <c r="TJO98"/>
      <c r="TJP98"/>
      <c r="TJQ98"/>
      <c r="TJR98"/>
      <c r="TJS98"/>
      <c r="TJT98"/>
      <c r="TJU98"/>
      <c r="TJV98"/>
      <c r="TJW98"/>
      <c r="TJX98"/>
      <c r="TJY98"/>
      <c r="TJZ98"/>
      <c r="TKA98"/>
      <c r="TKB98"/>
      <c r="TKC98"/>
      <c r="TKD98"/>
      <c r="TKE98"/>
      <c r="TKF98"/>
      <c r="TKG98"/>
      <c r="TKH98"/>
      <c r="TKI98"/>
      <c r="TKJ98"/>
      <c r="TKK98"/>
      <c r="TKL98"/>
      <c r="TKM98"/>
      <c r="TKN98"/>
      <c r="TKO98"/>
      <c r="TKP98"/>
      <c r="TKQ98"/>
      <c r="TKR98"/>
      <c r="TKS98"/>
      <c r="TKT98"/>
      <c r="TKU98"/>
      <c r="TKV98"/>
      <c r="TKW98"/>
      <c r="TKX98"/>
      <c r="TKY98"/>
      <c r="TKZ98"/>
      <c r="TLA98"/>
      <c r="TLB98"/>
      <c r="TLC98"/>
      <c r="TLD98"/>
      <c r="TLE98"/>
      <c r="TLF98"/>
      <c r="TLG98"/>
      <c r="TLH98"/>
      <c r="TLI98"/>
      <c r="TLJ98"/>
      <c r="TLK98"/>
      <c r="TLL98"/>
      <c r="TLM98"/>
      <c r="TLN98"/>
      <c r="TLO98"/>
      <c r="TLP98"/>
      <c r="TLQ98"/>
      <c r="TLR98"/>
      <c r="TLS98"/>
      <c r="TLT98"/>
      <c r="TLU98"/>
      <c r="TLV98"/>
      <c r="TLW98"/>
      <c r="TLX98"/>
      <c r="TLY98"/>
      <c r="TLZ98"/>
      <c r="TMA98"/>
      <c r="TMB98"/>
      <c r="TMC98"/>
      <c r="TMD98"/>
      <c r="TME98"/>
      <c r="TMF98"/>
      <c r="TMG98"/>
      <c r="TMH98"/>
      <c r="TMI98"/>
      <c r="TMJ98"/>
      <c r="TMK98"/>
      <c r="TML98"/>
      <c r="TMM98"/>
      <c r="TMN98"/>
      <c r="TMO98"/>
      <c r="TMP98"/>
      <c r="TMQ98"/>
      <c r="TMR98"/>
      <c r="TMS98"/>
      <c r="TMT98"/>
      <c r="TMU98"/>
      <c r="TMV98"/>
      <c r="TMW98"/>
      <c r="TMX98"/>
      <c r="TMY98"/>
      <c r="TMZ98"/>
      <c r="TNA98"/>
      <c r="TNB98"/>
      <c r="TNC98"/>
      <c r="TND98"/>
      <c r="TNE98"/>
      <c r="TNF98"/>
      <c r="TNG98"/>
      <c r="TNH98"/>
      <c r="TNI98"/>
      <c r="TNJ98"/>
      <c r="TNK98"/>
      <c r="TNL98"/>
      <c r="TNM98"/>
      <c r="TNN98"/>
      <c r="TNO98"/>
      <c r="TNP98"/>
      <c r="TNQ98"/>
      <c r="TNR98"/>
      <c r="TNS98"/>
      <c r="TNT98"/>
      <c r="TNU98"/>
      <c r="TNV98"/>
      <c r="TNW98"/>
      <c r="TNX98"/>
      <c r="TNY98"/>
      <c r="TNZ98"/>
      <c r="TOA98"/>
      <c r="TOB98"/>
      <c r="TOC98"/>
      <c r="TOD98"/>
      <c r="TOE98"/>
      <c r="TOF98"/>
      <c r="TOG98"/>
      <c r="TOH98"/>
      <c r="TOI98"/>
      <c r="TOJ98"/>
      <c r="TOK98"/>
      <c r="TOL98"/>
      <c r="TOM98"/>
      <c r="TON98"/>
      <c r="TOO98"/>
      <c r="TOP98"/>
      <c r="TOQ98"/>
      <c r="TOR98"/>
      <c r="TOS98"/>
      <c r="TOT98"/>
      <c r="TOU98"/>
      <c r="TOV98"/>
      <c r="TOW98"/>
      <c r="TOX98"/>
      <c r="TOY98"/>
      <c r="TOZ98"/>
      <c r="TPA98"/>
      <c r="TPB98"/>
      <c r="TPC98"/>
      <c r="TPD98"/>
      <c r="TPE98"/>
      <c r="TPF98"/>
      <c r="TPG98"/>
      <c r="TPH98"/>
      <c r="TPI98"/>
      <c r="TPJ98"/>
      <c r="TPK98"/>
      <c r="TPL98"/>
      <c r="TPM98"/>
      <c r="TPN98"/>
      <c r="TPO98"/>
      <c r="TPP98"/>
      <c r="TPQ98"/>
      <c r="TPR98"/>
      <c r="TPS98"/>
      <c r="TPT98"/>
      <c r="TPU98"/>
      <c r="TPV98"/>
      <c r="TPW98"/>
      <c r="TPX98"/>
      <c r="TPY98"/>
      <c r="TPZ98"/>
      <c r="TQA98"/>
      <c r="TQB98"/>
      <c r="TQC98"/>
      <c r="TQD98"/>
      <c r="TQE98"/>
      <c r="TQF98"/>
      <c r="TQG98"/>
      <c r="TQH98"/>
      <c r="TQI98"/>
      <c r="TQJ98"/>
      <c r="TQK98"/>
      <c r="TQL98"/>
      <c r="TQM98"/>
      <c r="TQN98"/>
      <c r="TQO98"/>
      <c r="TQP98"/>
      <c r="TQQ98"/>
      <c r="TQR98"/>
      <c r="TQS98"/>
      <c r="TQT98"/>
      <c r="TQU98"/>
      <c r="TQV98"/>
      <c r="TQW98"/>
      <c r="TQX98"/>
      <c r="TQY98"/>
      <c r="TQZ98"/>
      <c r="TRA98"/>
      <c r="TRB98"/>
      <c r="TRC98"/>
      <c r="TRD98"/>
      <c r="TRE98"/>
      <c r="TRF98"/>
      <c r="TRG98"/>
      <c r="TRH98"/>
      <c r="TRI98"/>
      <c r="TRJ98"/>
      <c r="TRK98"/>
      <c r="TRL98"/>
      <c r="TRM98"/>
      <c r="TRN98"/>
      <c r="TRO98"/>
      <c r="TRP98"/>
      <c r="TRQ98"/>
      <c r="TRR98"/>
      <c r="TRS98"/>
      <c r="TRT98"/>
      <c r="TRU98"/>
      <c r="TRV98"/>
      <c r="TRW98"/>
      <c r="TRX98"/>
      <c r="TRY98"/>
      <c r="TRZ98"/>
      <c r="TSA98"/>
      <c r="TSB98"/>
      <c r="TSC98"/>
      <c r="TSD98"/>
      <c r="TSE98"/>
      <c r="TSF98"/>
      <c r="TSG98"/>
      <c r="TSH98"/>
      <c r="TSI98"/>
      <c r="TSJ98"/>
      <c r="TSK98"/>
      <c r="TSL98"/>
      <c r="TSM98"/>
      <c r="TSN98"/>
      <c r="TSO98"/>
      <c r="TSP98"/>
      <c r="TSQ98"/>
      <c r="TSR98"/>
      <c r="TSS98"/>
      <c r="TST98"/>
      <c r="TSU98"/>
      <c r="TSV98"/>
      <c r="TSW98"/>
      <c r="TSX98"/>
      <c r="TSY98"/>
      <c r="TSZ98"/>
      <c r="TTA98"/>
      <c r="TTB98"/>
      <c r="TTC98"/>
      <c r="TTD98"/>
      <c r="TTE98"/>
      <c r="TTF98"/>
      <c r="TTG98"/>
      <c r="TTH98"/>
      <c r="TTI98"/>
      <c r="TTJ98"/>
      <c r="TTK98"/>
      <c r="TTL98"/>
      <c r="TTM98"/>
      <c r="TTN98"/>
      <c r="TTO98"/>
      <c r="TTP98"/>
      <c r="TTQ98"/>
      <c r="TTR98"/>
      <c r="TTS98"/>
      <c r="TTT98"/>
      <c r="TTU98"/>
      <c r="TTV98"/>
      <c r="TTW98"/>
      <c r="TTX98"/>
      <c r="TTY98"/>
      <c r="TTZ98"/>
      <c r="TUA98"/>
      <c r="TUB98"/>
      <c r="TUC98"/>
      <c r="TUD98"/>
      <c r="TUE98"/>
      <c r="TUF98"/>
      <c r="TUG98"/>
      <c r="TUH98"/>
      <c r="TUI98"/>
      <c r="TUJ98"/>
      <c r="TUK98"/>
      <c r="TUL98"/>
      <c r="TUM98"/>
      <c r="TUN98"/>
      <c r="TUO98"/>
      <c r="TUP98"/>
      <c r="TUQ98"/>
      <c r="TUR98"/>
      <c r="TUS98"/>
      <c r="TUT98"/>
      <c r="TUU98"/>
      <c r="TUV98"/>
      <c r="TUW98"/>
      <c r="TUX98"/>
      <c r="TUY98"/>
      <c r="TUZ98"/>
      <c r="TVA98"/>
      <c r="TVB98"/>
      <c r="TVC98"/>
      <c r="TVD98"/>
      <c r="TVE98"/>
      <c r="TVF98"/>
      <c r="TVG98"/>
      <c r="TVH98"/>
      <c r="TVI98"/>
      <c r="TVJ98"/>
      <c r="TVK98"/>
      <c r="TVL98"/>
      <c r="TVM98"/>
      <c r="TVN98"/>
      <c r="TVO98"/>
      <c r="TVP98"/>
      <c r="TVQ98"/>
      <c r="TVR98"/>
      <c r="TVS98"/>
      <c r="TVT98"/>
      <c r="TVU98"/>
      <c r="TVV98"/>
      <c r="TVW98"/>
      <c r="TVX98"/>
      <c r="TVY98"/>
      <c r="TVZ98"/>
      <c r="TWA98"/>
      <c r="TWB98"/>
      <c r="TWC98"/>
      <c r="TWD98"/>
      <c r="TWE98"/>
      <c r="TWF98"/>
      <c r="TWG98"/>
      <c r="TWH98"/>
      <c r="TWI98"/>
      <c r="TWJ98"/>
      <c r="TWK98"/>
      <c r="TWL98"/>
      <c r="TWM98"/>
      <c r="TWN98"/>
      <c r="TWO98"/>
      <c r="TWP98"/>
      <c r="TWQ98"/>
      <c r="TWR98"/>
      <c r="TWS98"/>
      <c r="TWT98"/>
      <c r="TWU98"/>
      <c r="TWV98"/>
      <c r="TWW98"/>
      <c r="TWX98"/>
      <c r="TWY98"/>
      <c r="TWZ98"/>
      <c r="TXA98"/>
      <c r="TXB98"/>
      <c r="TXC98"/>
      <c r="TXD98"/>
      <c r="TXE98"/>
      <c r="TXF98"/>
      <c r="TXG98"/>
      <c r="TXH98"/>
      <c r="TXI98"/>
      <c r="TXJ98"/>
      <c r="TXK98"/>
      <c r="TXL98"/>
      <c r="TXM98"/>
      <c r="TXN98"/>
      <c r="TXO98"/>
      <c r="TXP98"/>
      <c r="TXQ98"/>
      <c r="TXR98"/>
      <c r="TXS98"/>
      <c r="TXT98"/>
      <c r="TXU98"/>
      <c r="TXV98"/>
      <c r="TXW98"/>
      <c r="TXX98"/>
      <c r="TXY98"/>
      <c r="TXZ98"/>
      <c r="TYA98"/>
      <c r="TYB98"/>
      <c r="TYC98"/>
      <c r="TYD98"/>
      <c r="TYE98"/>
      <c r="TYF98"/>
      <c r="TYG98"/>
      <c r="TYH98"/>
      <c r="TYI98"/>
      <c r="TYJ98"/>
      <c r="TYK98"/>
      <c r="TYL98"/>
      <c r="TYM98"/>
      <c r="TYN98"/>
      <c r="TYO98"/>
      <c r="TYP98"/>
      <c r="TYQ98"/>
      <c r="TYR98"/>
      <c r="TYS98"/>
      <c r="TYT98"/>
      <c r="TYU98"/>
      <c r="TYV98"/>
      <c r="TYW98"/>
      <c r="TYX98"/>
      <c r="TYY98"/>
      <c r="TYZ98"/>
      <c r="TZA98"/>
      <c r="TZB98"/>
      <c r="TZC98"/>
      <c r="TZD98"/>
      <c r="TZE98"/>
      <c r="TZF98"/>
      <c r="TZG98"/>
      <c r="TZH98"/>
      <c r="TZI98"/>
      <c r="TZJ98"/>
      <c r="TZK98"/>
      <c r="TZL98"/>
      <c r="TZM98"/>
      <c r="TZN98"/>
      <c r="TZO98"/>
      <c r="TZP98"/>
      <c r="TZQ98"/>
      <c r="TZR98"/>
      <c r="TZS98"/>
      <c r="TZT98"/>
      <c r="TZU98"/>
      <c r="TZV98"/>
      <c r="TZW98"/>
      <c r="TZX98"/>
      <c r="TZY98"/>
      <c r="TZZ98"/>
      <c r="UAA98"/>
      <c r="UAB98"/>
      <c r="UAC98"/>
      <c r="UAD98"/>
      <c r="UAE98"/>
      <c r="UAF98"/>
      <c r="UAG98"/>
      <c r="UAH98"/>
      <c r="UAI98"/>
      <c r="UAJ98"/>
      <c r="UAK98"/>
      <c r="UAL98"/>
      <c r="UAM98"/>
      <c r="UAN98"/>
      <c r="UAO98"/>
      <c r="UAP98"/>
      <c r="UAQ98"/>
      <c r="UAR98"/>
      <c r="UAS98"/>
      <c r="UAT98"/>
      <c r="UAU98"/>
      <c r="UAV98"/>
      <c r="UAW98"/>
      <c r="UAX98"/>
      <c r="UAY98"/>
      <c r="UAZ98"/>
      <c r="UBA98"/>
      <c r="UBB98"/>
      <c r="UBC98"/>
      <c r="UBD98"/>
      <c r="UBE98"/>
      <c r="UBF98"/>
      <c r="UBG98"/>
      <c r="UBH98"/>
      <c r="UBI98"/>
      <c r="UBJ98"/>
      <c r="UBK98"/>
      <c r="UBL98"/>
      <c r="UBM98"/>
      <c r="UBN98"/>
      <c r="UBO98"/>
      <c r="UBP98"/>
      <c r="UBQ98"/>
      <c r="UBR98"/>
      <c r="UBS98"/>
      <c r="UBT98"/>
      <c r="UBU98"/>
      <c r="UBV98"/>
      <c r="UBW98"/>
      <c r="UBX98"/>
      <c r="UBY98"/>
      <c r="UBZ98"/>
      <c r="UCA98"/>
      <c r="UCB98"/>
      <c r="UCC98"/>
      <c r="UCD98"/>
      <c r="UCE98"/>
      <c r="UCF98"/>
      <c r="UCG98"/>
      <c r="UCH98"/>
      <c r="UCI98"/>
      <c r="UCJ98"/>
      <c r="UCK98"/>
      <c r="UCL98"/>
      <c r="UCM98"/>
      <c r="UCN98"/>
      <c r="UCO98"/>
      <c r="UCP98"/>
      <c r="UCQ98"/>
      <c r="UCR98"/>
      <c r="UCS98"/>
      <c r="UCT98"/>
      <c r="UCU98"/>
      <c r="UCV98"/>
      <c r="UCW98"/>
      <c r="UCX98"/>
      <c r="UCY98"/>
      <c r="UCZ98"/>
      <c r="UDA98"/>
      <c r="UDB98"/>
      <c r="UDC98"/>
      <c r="UDD98"/>
      <c r="UDE98"/>
      <c r="UDF98"/>
      <c r="UDG98"/>
      <c r="UDH98"/>
      <c r="UDI98"/>
      <c r="UDJ98"/>
      <c r="UDK98"/>
      <c r="UDL98"/>
      <c r="UDM98"/>
      <c r="UDN98"/>
      <c r="UDO98"/>
      <c r="UDP98"/>
      <c r="UDQ98"/>
      <c r="UDR98"/>
      <c r="UDS98"/>
      <c r="UDT98"/>
      <c r="UDU98"/>
      <c r="UDV98"/>
      <c r="UDW98"/>
      <c r="UDX98"/>
      <c r="UDY98"/>
      <c r="UDZ98"/>
      <c r="UEA98"/>
      <c r="UEB98"/>
      <c r="UEC98"/>
      <c r="UED98"/>
      <c r="UEE98"/>
      <c r="UEF98"/>
      <c r="UEG98"/>
      <c r="UEH98"/>
      <c r="UEI98"/>
      <c r="UEJ98"/>
      <c r="UEK98"/>
      <c r="UEL98"/>
      <c r="UEM98"/>
      <c r="UEN98"/>
      <c r="UEO98"/>
      <c r="UEP98"/>
      <c r="UEQ98"/>
      <c r="UER98"/>
      <c r="UES98"/>
      <c r="UET98"/>
      <c r="UEU98"/>
      <c r="UEV98"/>
      <c r="UEW98"/>
      <c r="UEX98"/>
      <c r="UEY98"/>
      <c r="UEZ98"/>
      <c r="UFA98"/>
      <c r="UFB98"/>
      <c r="UFC98"/>
      <c r="UFD98"/>
      <c r="UFE98"/>
      <c r="UFF98"/>
      <c r="UFG98"/>
      <c r="UFH98"/>
      <c r="UFI98"/>
      <c r="UFJ98"/>
      <c r="UFK98"/>
      <c r="UFL98"/>
      <c r="UFM98"/>
      <c r="UFN98"/>
      <c r="UFO98"/>
      <c r="UFP98"/>
      <c r="UFQ98"/>
      <c r="UFR98"/>
      <c r="UFS98"/>
      <c r="UFT98"/>
      <c r="UFU98"/>
      <c r="UFV98"/>
      <c r="UFW98"/>
      <c r="UFX98"/>
      <c r="UFY98"/>
      <c r="UFZ98"/>
      <c r="UGA98"/>
      <c r="UGB98"/>
      <c r="UGC98"/>
      <c r="UGD98"/>
      <c r="UGE98"/>
      <c r="UGF98"/>
      <c r="UGG98"/>
      <c r="UGH98"/>
      <c r="UGI98"/>
      <c r="UGJ98"/>
      <c r="UGK98"/>
      <c r="UGL98"/>
      <c r="UGM98"/>
      <c r="UGN98"/>
      <c r="UGO98"/>
      <c r="UGP98"/>
      <c r="UGQ98"/>
      <c r="UGR98"/>
      <c r="UGS98"/>
      <c r="UGT98"/>
      <c r="UGU98"/>
      <c r="UGV98"/>
      <c r="UGW98"/>
      <c r="UGX98"/>
      <c r="UGY98"/>
      <c r="UGZ98"/>
      <c r="UHA98"/>
      <c r="UHB98"/>
      <c r="UHC98"/>
      <c r="UHD98"/>
      <c r="UHE98"/>
      <c r="UHF98"/>
      <c r="UHG98"/>
      <c r="UHH98"/>
      <c r="UHI98"/>
      <c r="UHJ98"/>
      <c r="UHK98"/>
      <c r="UHL98"/>
      <c r="UHM98"/>
      <c r="UHN98"/>
      <c r="UHO98"/>
      <c r="UHP98"/>
      <c r="UHQ98"/>
      <c r="UHR98"/>
      <c r="UHS98"/>
      <c r="UHT98"/>
      <c r="UHU98"/>
      <c r="UHV98"/>
      <c r="UHW98"/>
      <c r="UHX98"/>
      <c r="UHY98"/>
      <c r="UHZ98"/>
      <c r="UIA98"/>
      <c r="UIB98"/>
      <c r="UIC98"/>
      <c r="UID98"/>
      <c r="UIE98"/>
      <c r="UIF98"/>
      <c r="UIG98"/>
      <c r="UIH98"/>
      <c r="UII98"/>
      <c r="UIJ98"/>
      <c r="UIK98"/>
      <c r="UIL98"/>
      <c r="UIM98"/>
      <c r="UIN98"/>
      <c r="UIO98"/>
      <c r="UIP98"/>
      <c r="UIQ98"/>
      <c r="UIR98"/>
      <c r="UIS98"/>
      <c r="UIT98"/>
      <c r="UIU98"/>
      <c r="UIV98"/>
      <c r="UIW98"/>
      <c r="UIX98"/>
      <c r="UIY98"/>
      <c r="UIZ98"/>
      <c r="UJA98"/>
      <c r="UJB98"/>
      <c r="UJC98"/>
      <c r="UJD98"/>
      <c r="UJE98"/>
      <c r="UJF98"/>
      <c r="UJG98"/>
      <c r="UJH98"/>
      <c r="UJI98"/>
      <c r="UJJ98"/>
      <c r="UJK98"/>
      <c r="UJL98"/>
      <c r="UJM98"/>
      <c r="UJN98"/>
      <c r="UJO98"/>
      <c r="UJP98"/>
      <c r="UJQ98"/>
      <c r="UJR98"/>
      <c r="UJS98"/>
      <c r="UJT98"/>
      <c r="UJU98"/>
      <c r="UJV98"/>
      <c r="UJW98"/>
      <c r="UJX98"/>
      <c r="UJY98"/>
      <c r="UJZ98"/>
      <c r="UKA98"/>
      <c r="UKB98"/>
      <c r="UKC98"/>
      <c r="UKD98"/>
      <c r="UKE98"/>
      <c r="UKF98"/>
      <c r="UKG98"/>
      <c r="UKH98"/>
      <c r="UKI98"/>
      <c r="UKJ98"/>
      <c r="UKK98"/>
      <c r="UKL98"/>
      <c r="UKM98"/>
      <c r="UKN98"/>
      <c r="UKO98"/>
      <c r="UKP98"/>
      <c r="UKQ98"/>
      <c r="UKR98"/>
      <c r="UKS98"/>
      <c r="UKT98"/>
      <c r="UKU98"/>
      <c r="UKV98"/>
      <c r="UKW98"/>
      <c r="UKX98"/>
      <c r="UKY98"/>
      <c r="UKZ98"/>
      <c r="ULA98"/>
      <c r="ULB98"/>
      <c r="ULC98"/>
      <c r="ULD98"/>
      <c r="ULE98"/>
      <c r="ULF98"/>
      <c r="ULG98"/>
      <c r="ULH98"/>
      <c r="ULI98"/>
      <c r="ULJ98"/>
      <c r="ULK98"/>
      <c r="ULL98"/>
      <c r="ULM98"/>
      <c r="ULN98"/>
      <c r="ULO98"/>
      <c r="ULP98"/>
      <c r="ULQ98"/>
      <c r="ULR98"/>
      <c r="ULS98"/>
      <c r="ULT98"/>
      <c r="ULU98"/>
      <c r="ULV98"/>
      <c r="ULW98"/>
      <c r="ULX98"/>
      <c r="ULY98"/>
      <c r="ULZ98"/>
      <c r="UMA98"/>
      <c r="UMB98"/>
      <c r="UMC98"/>
      <c r="UMD98"/>
      <c r="UME98"/>
      <c r="UMF98"/>
      <c r="UMG98"/>
      <c r="UMH98"/>
      <c r="UMI98"/>
      <c r="UMJ98"/>
      <c r="UMK98"/>
      <c r="UML98"/>
      <c r="UMM98"/>
      <c r="UMN98"/>
      <c r="UMO98"/>
      <c r="UMP98"/>
      <c r="UMQ98"/>
      <c r="UMR98"/>
      <c r="UMS98"/>
      <c r="UMT98"/>
      <c r="UMU98"/>
      <c r="UMV98"/>
      <c r="UMW98"/>
      <c r="UMX98"/>
      <c r="UMY98"/>
      <c r="UMZ98"/>
      <c r="UNA98"/>
      <c r="UNB98"/>
      <c r="UNC98"/>
      <c r="UND98"/>
      <c r="UNE98"/>
      <c r="UNF98"/>
      <c r="UNG98"/>
      <c r="UNH98"/>
      <c r="UNI98"/>
      <c r="UNJ98"/>
      <c r="UNK98"/>
      <c r="UNL98"/>
      <c r="UNM98"/>
      <c r="UNN98"/>
      <c r="UNO98"/>
      <c r="UNP98"/>
      <c r="UNQ98"/>
      <c r="UNR98"/>
      <c r="UNS98"/>
      <c r="UNT98"/>
      <c r="UNU98"/>
      <c r="UNV98"/>
      <c r="UNW98"/>
      <c r="UNX98"/>
      <c r="UNY98"/>
      <c r="UNZ98"/>
      <c r="UOA98"/>
      <c r="UOB98"/>
      <c r="UOC98"/>
      <c r="UOD98"/>
      <c r="UOE98"/>
      <c r="UOF98"/>
      <c r="UOG98"/>
      <c r="UOH98"/>
      <c r="UOI98"/>
      <c r="UOJ98"/>
      <c r="UOK98"/>
      <c r="UOL98"/>
      <c r="UOM98"/>
      <c r="UON98"/>
      <c r="UOO98"/>
      <c r="UOP98"/>
      <c r="UOQ98"/>
      <c r="UOR98"/>
      <c r="UOS98"/>
      <c r="UOT98"/>
      <c r="UOU98"/>
      <c r="UOV98"/>
      <c r="UOW98"/>
      <c r="UOX98"/>
      <c r="UOY98"/>
      <c r="UOZ98"/>
      <c r="UPA98"/>
      <c r="UPB98"/>
      <c r="UPC98"/>
      <c r="UPD98"/>
      <c r="UPE98"/>
      <c r="UPF98"/>
      <c r="UPG98"/>
      <c r="UPH98"/>
      <c r="UPI98"/>
      <c r="UPJ98"/>
      <c r="UPK98"/>
      <c r="UPL98"/>
      <c r="UPM98"/>
      <c r="UPN98"/>
      <c r="UPO98"/>
      <c r="UPP98"/>
      <c r="UPQ98"/>
      <c r="UPR98"/>
      <c r="UPS98"/>
      <c r="UPT98"/>
      <c r="UPU98"/>
      <c r="UPV98"/>
      <c r="UPW98"/>
      <c r="UPX98"/>
      <c r="UPY98"/>
      <c r="UPZ98"/>
      <c r="UQA98"/>
      <c r="UQB98"/>
      <c r="UQC98"/>
      <c r="UQD98"/>
      <c r="UQE98"/>
      <c r="UQF98"/>
      <c r="UQG98"/>
      <c r="UQH98"/>
      <c r="UQI98"/>
      <c r="UQJ98"/>
      <c r="UQK98"/>
      <c r="UQL98"/>
      <c r="UQM98"/>
      <c r="UQN98"/>
      <c r="UQO98"/>
      <c r="UQP98"/>
      <c r="UQQ98"/>
      <c r="UQR98"/>
      <c r="UQS98"/>
      <c r="UQT98"/>
      <c r="UQU98"/>
      <c r="UQV98"/>
      <c r="UQW98"/>
      <c r="UQX98"/>
      <c r="UQY98"/>
      <c r="UQZ98"/>
      <c r="URA98"/>
      <c r="URB98"/>
      <c r="URC98"/>
      <c r="URD98"/>
      <c r="URE98"/>
      <c r="URF98"/>
      <c r="URG98"/>
      <c r="URH98"/>
      <c r="URI98"/>
      <c r="URJ98"/>
      <c r="URK98"/>
      <c r="URL98"/>
      <c r="URM98"/>
      <c r="URN98"/>
      <c r="URO98"/>
      <c r="URP98"/>
      <c r="URQ98"/>
      <c r="URR98"/>
      <c r="URS98"/>
      <c r="URT98"/>
      <c r="URU98"/>
      <c r="URV98"/>
      <c r="URW98"/>
      <c r="URX98"/>
      <c r="URY98"/>
      <c r="URZ98"/>
      <c r="USA98"/>
      <c r="USB98"/>
      <c r="USC98"/>
      <c r="USD98"/>
      <c r="USE98"/>
      <c r="USF98"/>
      <c r="USG98"/>
      <c r="USH98"/>
      <c r="USI98"/>
      <c r="USJ98"/>
      <c r="USK98"/>
      <c r="USL98"/>
      <c r="USM98"/>
      <c r="USN98"/>
      <c r="USO98"/>
      <c r="USP98"/>
      <c r="USQ98"/>
      <c r="USR98"/>
      <c r="USS98"/>
      <c r="UST98"/>
      <c r="USU98"/>
      <c r="USV98"/>
      <c r="USW98"/>
      <c r="USX98"/>
      <c r="USY98"/>
      <c r="USZ98"/>
      <c r="UTA98"/>
      <c r="UTB98"/>
      <c r="UTC98"/>
      <c r="UTD98"/>
      <c r="UTE98"/>
      <c r="UTF98"/>
      <c r="UTG98"/>
      <c r="UTH98"/>
      <c r="UTI98"/>
      <c r="UTJ98"/>
      <c r="UTK98"/>
      <c r="UTL98"/>
      <c r="UTM98"/>
      <c r="UTN98"/>
      <c r="UTO98"/>
      <c r="UTP98"/>
      <c r="UTQ98"/>
      <c r="UTR98"/>
      <c r="UTS98"/>
      <c r="UTT98"/>
      <c r="UTU98"/>
      <c r="UTV98"/>
      <c r="UTW98"/>
      <c r="UTX98"/>
      <c r="UTY98"/>
      <c r="UTZ98"/>
      <c r="UUA98"/>
      <c r="UUB98"/>
      <c r="UUC98"/>
      <c r="UUD98"/>
      <c r="UUE98"/>
      <c r="UUF98"/>
      <c r="UUG98"/>
      <c r="UUH98"/>
      <c r="UUI98"/>
      <c r="UUJ98"/>
      <c r="UUK98"/>
      <c r="UUL98"/>
      <c r="UUM98"/>
      <c r="UUN98"/>
      <c r="UUO98"/>
      <c r="UUP98"/>
      <c r="UUQ98"/>
      <c r="UUR98"/>
      <c r="UUS98"/>
      <c r="UUT98"/>
      <c r="UUU98"/>
      <c r="UUV98"/>
      <c r="UUW98"/>
      <c r="UUX98"/>
      <c r="UUY98"/>
      <c r="UUZ98"/>
      <c r="UVA98"/>
      <c r="UVB98"/>
      <c r="UVC98"/>
      <c r="UVD98"/>
      <c r="UVE98"/>
      <c r="UVF98"/>
      <c r="UVG98"/>
      <c r="UVH98"/>
      <c r="UVI98"/>
      <c r="UVJ98"/>
      <c r="UVK98"/>
      <c r="UVL98"/>
      <c r="UVM98"/>
      <c r="UVN98"/>
      <c r="UVO98"/>
      <c r="UVP98"/>
      <c r="UVQ98"/>
      <c r="UVR98"/>
      <c r="UVS98"/>
      <c r="UVT98"/>
      <c r="UVU98"/>
      <c r="UVV98"/>
      <c r="UVW98"/>
      <c r="UVX98"/>
      <c r="UVY98"/>
      <c r="UVZ98"/>
      <c r="UWA98"/>
      <c r="UWB98"/>
      <c r="UWC98"/>
      <c r="UWD98"/>
      <c r="UWE98"/>
      <c r="UWF98"/>
      <c r="UWG98"/>
      <c r="UWH98"/>
      <c r="UWI98"/>
      <c r="UWJ98"/>
      <c r="UWK98"/>
      <c r="UWL98"/>
      <c r="UWM98"/>
      <c r="UWN98"/>
      <c r="UWO98"/>
      <c r="UWP98"/>
      <c r="UWQ98"/>
      <c r="UWR98"/>
      <c r="UWS98"/>
      <c r="UWT98"/>
      <c r="UWU98"/>
      <c r="UWV98"/>
      <c r="UWW98"/>
      <c r="UWX98"/>
      <c r="UWY98"/>
      <c r="UWZ98"/>
      <c r="UXA98"/>
      <c r="UXB98"/>
      <c r="UXC98"/>
      <c r="UXD98"/>
      <c r="UXE98"/>
      <c r="UXF98"/>
      <c r="UXG98"/>
      <c r="UXH98"/>
      <c r="UXI98"/>
      <c r="UXJ98"/>
      <c r="UXK98"/>
      <c r="UXL98"/>
      <c r="UXM98"/>
      <c r="UXN98"/>
      <c r="UXO98"/>
      <c r="UXP98"/>
      <c r="UXQ98"/>
      <c r="UXR98"/>
      <c r="UXS98"/>
      <c r="UXT98"/>
      <c r="UXU98"/>
      <c r="UXV98"/>
      <c r="UXW98"/>
      <c r="UXX98"/>
      <c r="UXY98"/>
      <c r="UXZ98"/>
      <c r="UYA98"/>
      <c r="UYB98"/>
      <c r="UYC98"/>
      <c r="UYD98"/>
      <c r="UYE98"/>
      <c r="UYF98"/>
      <c r="UYG98"/>
      <c r="UYH98"/>
      <c r="UYI98"/>
      <c r="UYJ98"/>
      <c r="UYK98"/>
      <c r="UYL98"/>
      <c r="UYM98"/>
      <c r="UYN98"/>
      <c r="UYO98"/>
      <c r="UYP98"/>
      <c r="UYQ98"/>
      <c r="UYR98"/>
      <c r="UYS98"/>
      <c r="UYT98"/>
      <c r="UYU98"/>
      <c r="UYV98"/>
      <c r="UYW98"/>
      <c r="UYX98"/>
      <c r="UYY98"/>
      <c r="UYZ98"/>
      <c r="UZA98"/>
      <c r="UZB98"/>
      <c r="UZC98"/>
      <c r="UZD98"/>
      <c r="UZE98"/>
      <c r="UZF98"/>
      <c r="UZG98"/>
      <c r="UZH98"/>
      <c r="UZI98"/>
      <c r="UZJ98"/>
      <c r="UZK98"/>
      <c r="UZL98"/>
      <c r="UZM98"/>
      <c r="UZN98"/>
      <c r="UZO98"/>
      <c r="UZP98"/>
      <c r="UZQ98"/>
      <c r="UZR98"/>
      <c r="UZS98"/>
      <c r="UZT98"/>
      <c r="UZU98"/>
      <c r="UZV98"/>
      <c r="UZW98"/>
      <c r="UZX98"/>
      <c r="UZY98"/>
      <c r="UZZ98"/>
      <c r="VAA98"/>
      <c r="VAB98"/>
      <c r="VAC98"/>
      <c r="VAD98"/>
      <c r="VAE98"/>
      <c r="VAF98"/>
      <c r="VAG98"/>
      <c r="VAH98"/>
      <c r="VAI98"/>
      <c r="VAJ98"/>
      <c r="VAK98"/>
      <c r="VAL98"/>
      <c r="VAM98"/>
      <c r="VAN98"/>
      <c r="VAO98"/>
      <c r="VAP98"/>
      <c r="VAQ98"/>
      <c r="VAR98"/>
      <c r="VAS98"/>
      <c r="VAT98"/>
      <c r="VAU98"/>
      <c r="VAV98"/>
      <c r="VAW98"/>
      <c r="VAX98"/>
      <c r="VAY98"/>
      <c r="VAZ98"/>
      <c r="VBA98"/>
      <c r="VBB98"/>
      <c r="VBC98"/>
      <c r="VBD98"/>
      <c r="VBE98"/>
      <c r="VBF98"/>
      <c r="VBG98"/>
      <c r="VBH98"/>
      <c r="VBI98"/>
      <c r="VBJ98"/>
      <c r="VBK98"/>
      <c r="VBL98"/>
      <c r="VBM98"/>
      <c r="VBN98"/>
      <c r="VBO98"/>
      <c r="VBP98"/>
      <c r="VBQ98"/>
      <c r="VBR98"/>
      <c r="VBS98"/>
      <c r="VBT98"/>
      <c r="VBU98"/>
      <c r="VBV98"/>
      <c r="VBW98"/>
      <c r="VBX98"/>
      <c r="VBY98"/>
      <c r="VBZ98"/>
      <c r="VCA98"/>
      <c r="VCB98"/>
      <c r="VCC98"/>
      <c r="VCD98"/>
      <c r="VCE98"/>
      <c r="VCF98"/>
      <c r="VCG98"/>
      <c r="VCH98"/>
      <c r="VCI98"/>
      <c r="VCJ98"/>
      <c r="VCK98"/>
      <c r="VCL98"/>
      <c r="VCM98"/>
      <c r="VCN98"/>
      <c r="VCO98"/>
      <c r="VCP98"/>
      <c r="VCQ98"/>
      <c r="VCR98"/>
      <c r="VCS98"/>
      <c r="VCT98"/>
      <c r="VCU98"/>
      <c r="VCV98"/>
      <c r="VCW98"/>
      <c r="VCX98"/>
      <c r="VCY98"/>
      <c r="VCZ98"/>
      <c r="VDA98"/>
      <c r="VDB98"/>
      <c r="VDC98"/>
      <c r="VDD98"/>
      <c r="VDE98"/>
      <c r="VDF98"/>
      <c r="VDG98"/>
      <c r="VDH98"/>
      <c r="VDI98"/>
      <c r="VDJ98"/>
      <c r="VDK98"/>
      <c r="VDL98"/>
      <c r="VDM98"/>
      <c r="VDN98"/>
      <c r="VDO98"/>
      <c r="VDP98"/>
      <c r="VDQ98"/>
      <c r="VDR98"/>
      <c r="VDS98"/>
      <c r="VDT98"/>
      <c r="VDU98"/>
      <c r="VDV98"/>
      <c r="VDW98"/>
      <c r="VDX98"/>
      <c r="VDY98"/>
      <c r="VDZ98"/>
      <c r="VEA98"/>
      <c r="VEB98"/>
      <c r="VEC98"/>
      <c r="VED98"/>
      <c r="VEE98"/>
      <c r="VEF98"/>
      <c r="VEG98"/>
      <c r="VEH98"/>
      <c r="VEI98"/>
      <c r="VEJ98"/>
      <c r="VEK98"/>
      <c r="VEL98"/>
      <c r="VEM98"/>
      <c r="VEN98"/>
      <c r="VEO98"/>
      <c r="VEP98"/>
      <c r="VEQ98"/>
      <c r="VER98"/>
      <c r="VES98"/>
      <c r="VET98"/>
      <c r="VEU98"/>
      <c r="VEV98"/>
      <c r="VEW98"/>
      <c r="VEX98"/>
      <c r="VEY98"/>
      <c r="VEZ98"/>
      <c r="VFA98"/>
      <c r="VFB98"/>
      <c r="VFC98"/>
      <c r="VFD98"/>
      <c r="VFE98"/>
      <c r="VFF98"/>
      <c r="VFG98"/>
      <c r="VFH98"/>
      <c r="VFI98"/>
      <c r="VFJ98"/>
      <c r="VFK98"/>
      <c r="VFL98"/>
      <c r="VFM98"/>
      <c r="VFN98"/>
      <c r="VFO98"/>
      <c r="VFP98"/>
      <c r="VFQ98"/>
      <c r="VFR98"/>
      <c r="VFS98"/>
      <c r="VFT98"/>
      <c r="VFU98"/>
      <c r="VFV98"/>
      <c r="VFW98"/>
      <c r="VFX98"/>
      <c r="VFY98"/>
      <c r="VFZ98"/>
      <c r="VGA98"/>
      <c r="VGB98"/>
      <c r="VGC98"/>
      <c r="VGD98"/>
      <c r="VGE98"/>
      <c r="VGF98"/>
      <c r="VGG98"/>
      <c r="VGH98"/>
      <c r="VGI98"/>
      <c r="VGJ98"/>
      <c r="VGK98"/>
      <c r="VGL98"/>
      <c r="VGM98"/>
      <c r="VGN98"/>
      <c r="VGO98"/>
      <c r="VGP98"/>
      <c r="VGQ98"/>
      <c r="VGR98"/>
      <c r="VGS98"/>
      <c r="VGT98"/>
      <c r="VGU98"/>
      <c r="VGV98"/>
      <c r="VGW98"/>
      <c r="VGX98"/>
      <c r="VGY98"/>
      <c r="VGZ98"/>
      <c r="VHA98"/>
      <c r="VHB98"/>
      <c r="VHC98"/>
      <c r="VHD98"/>
      <c r="VHE98"/>
      <c r="VHF98"/>
      <c r="VHG98"/>
      <c r="VHH98"/>
      <c r="VHI98"/>
      <c r="VHJ98"/>
      <c r="VHK98"/>
      <c r="VHL98"/>
      <c r="VHM98"/>
      <c r="VHN98"/>
      <c r="VHO98"/>
      <c r="VHP98"/>
      <c r="VHQ98"/>
      <c r="VHR98"/>
      <c r="VHS98"/>
      <c r="VHT98"/>
      <c r="VHU98"/>
      <c r="VHV98"/>
      <c r="VHW98"/>
      <c r="VHX98"/>
      <c r="VHY98"/>
      <c r="VHZ98"/>
      <c r="VIA98"/>
      <c r="VIB98"/>
      <c r="VIC98"/>
      <c r="VID98"/>
      <c r="VIE98"/>
      <c r="VIF98"/>
      <c r="VIG98"/>
      <c r="VIH98"/>
      <c r="VII98"/>
      <c r="VIJ98"/>
      <c r="VIK98"/>
      <c r="VIL98"/>
      <c r="VIM98"/>
      <c r="VIN98"/>
      <c r="VIO98"/>
      <c r="VIP98"/>
      <c r="VIQ98"/>
      <c r="VIR98"/>
      <c r="VIS98"/>
      <c r="VIT98"/>
      <c r="VIU98"/>
      <c r="VIV98"/>
      <c r="VIW98"/>
      <c r="VIX98"/>
      <c r="VIY98"/>
      <c r="VIZ98"/>
      <c r="VJA98"/>
      <c r="VJB98"/>
      <c r="VJC98"/>
      <c r="VJD98"/>
      <c r="VJE98"/>
      <c r="VJF98"/>
      <c r="VJG98"/>
      <c r="VJH98"/>
      <c r="VJI98"/>
      <c r="VJJ98"/>
      <c r="VJK98"/>
      <c r="VJL98"/>
      <c r="VJM98"/>
      <c r="VJN98"/>
      <c r="VJO98"/>
      <c r="VJP98"/>
      <c r="VJQ98"/>
      <c r="VJR98"/>
      <c r="VJS98"/>
      <c r="VJT98"/>
      <c r="VJU98"/>
      <c r="VJV98"/>
      <c r="VJW98"/>
      <c r="VJX98"/>
      <c r="VJY98"/>
      <c r="VJZ98"/>
      <c r="VKA98"/>
      <c r="VKB98"/>
      <c r="VKC98"/>
      <c r="VKD98"/>
      <c r="VKE98"/>
      <c r="VKF98"/>
      <c r="VKG98"/>
      <c r="VKH98"/>
      <c r="VKI98"/>
      <c r="VKJ98"/>
      <c r="VKK98"/>
      <c r="VKL98"/>
      <c r="VKM98"/>
      <c r="VKN98"/>
      <c r="VKO98"/>
      <c r="VKP98"/>
      <c r="VKQ98"/>
      <c r="VKR98"/>
      <c r="VKS98"/>
      <c r="VKT98"/>
      <c r="VKU98"/>
      <c r="VKV98"/>
      <c r="VKW98"/>
      <c r="VKX98"/>
      <c r="VKY98"/>
      <c r="VKZ98"/>
      <c r="VLA98"/>
      <c r="VLB98"/>
      <c r="VLC98"/>
      <c r="VLD98"/>
      <c r="VLE98"/>
      <c r="VLF98"/>
      <c r="VLG98"/>
      <c r="VLH98"/>
      <c r="VLI98"/>
      <c r="VLJ98"/>
      <c r="VLK98"/>
      <c r="VLL98"/>
      <c r="VLM98"/>
      <c r="VLN98"/>
      <c r="VLO98"/>
      <c r="VLP98"/>
      <c r="VLQ98"/>
      <c r="VLR98"/>
      <c r="VLS98"/>
      <c r="VLT98"/>
      <c r="VLU98"/>
      <c r="VLV98"/>
      <c r="VLW98"/>
      <c r="VLX98"/>
      <c r="VLY98"/>
      <c r="VLZ98"/>
      <c r="VMA98"/>
      <c r="VMB98"/>
      <c r="VMC98"/>
      <c r="VMD98"/>
      <c r="VME98"/>
      <c r="VMF98"/>
      <c r="VMG98"/>
      <c r="VMH98"/>
      <c r="VMI98"/>
      <c r="VMJ98"/>
      <c r="VMK98"/>
      <c r="VML98"/>
      <c r="VMM98"/>
      <c r="VMN98"/>
      <c r="VMO98"/>
      <c r="VMP98"/>
      <c r="VMQ98"/>
      <c r="VMR98"/>
      <c r="VMS98"/>
      <c r="VMT98"/>
      <c r="VMU98"/>
      <c r="VMV98"/>
      <c r="VMW98"/>
      <c r="VMX98"/>
      <c r="VMY98"/>
      <c r="VMZ98"/>
      <c r="VNA98"/>
      <c r="VNB98"/>
      <c r="VNC98"/>
      <c r="VND98"/>
      <c r="VNE98"/>
      <c r="VNF98"/>
      <c r="VNG98"/>
      <c r="VNH98"/>
      <c r="VNI98"/>
      <c r="VNJ98"/>
      <c r="VNK98"/>
      <c r="VNL98"/>
      <c r="VNM98"/>
      <c r="VNN98"/>
      <c r="VNO98"/>
      <c r="VNP98"/>
      <c r="VNQ98"/>
      <c r="VNR98"/>
      <c r="VNS98"/>
      <c r="VNT98"/>
      <c r="VNU98"/>
      <c r="VNV98"/>
      <c r="VNW98"/>
      <c r="VNX98"/>
      <c r="VNY98"/>
      <c r="VNZ98"/>
      <c r="VOA98"/>
      <c r="VOB98"/>
      <c r="VOC98"/>
      <c r="VOD98"/>
      <c r="VOE98"/>
      <c r="VOF98"/>
      <c r="VOG98"/>
      <c r="VOH98"/>
      <c r="VOI98"/>
      <c r="VOJ98"/>
      <c r="VOK98"/>
      <c r="VOL98"/>
      <c r="VOM98"/>
      <c r="VON98"/>
      <c r="VOO98"/>
      <c r="VOP98"/>
      <c r="VOQ98"/>
      <c r="VOR98"/>
      <c r="VOS98"/>
      <c r="VOT98"/>
      <c r="VOU98"/>
      <c r="VOV98"/>
      <c r="VOW98"/>
      <c r="VOX98"/>
      <c r="VOY98"/>
      <c r="VOZ98"/>
      <c r="VPA98"/>
      <c r="VPB98"/>
      <c r="VPC98"/>
      <c r="VPD98"/>
      <c r="VPE98"/>
      <c r="VPF98"/>
      <c r="VPG98"/>
      <c r="VPH98"/>
      <c r="VPI98"/>
      <c r="VPJ98"/>
      <c r="VPK98"/>
      <c r="VPL98"/>
      <c r="VPM98"/>
      <c r="VPN98"/>
      <c r="VPO98"/>
      <c r="VPP98"/>
      <c r="VPQ98"/>
      <c r="VPR98"/>
      <c r="VPS98"/>
      <c r="VPT98"/>
      <c r="VPU98"/>
      <c r="VPV98"/>
      <c r="VPW98"/>
      <c r="VPX98"/>
      <c r="VPY98"/>
      <c r="VPZ98"/>
      <c r="VQA98"/>
      <c r="VQB98"/>
      <c r="VQC98"/>
      <c r="VQD98"/>
      <c r="VQE98"/>
      <c r="VQF98"/>
      <c r="VQG98"/>
      <c r="VQH98"/>
      <c r="VQI98"/>
      <c r="VQJ98"/>
      <c r="VQK98"/>
      <c r="VQL98"/>
      <c r="VQM98"/>
      <c r="VQN98"/>
      <c r="VQO98"/>
      <c r="VQP98"/>
      <c r="VQQ98"/>
      <c r="VQR98"/>
      <c r="VQS98"/>
      <c r="VQT98"/>
      <c r="VQU98"/>
      <c r="VQV98"/>
      <c r="VQW98"/>
      <c r="VQX98"/>
      <c r="VQY98"/>
      <c r="VQZ98"/>
      <c r="VRA98"/>
      <c r="VRB98"/>
      <c r="VRC98"/>
      <c r="VRD98"/>
      <c r="VRE98"/>
      <c r="VRF98"/>
      <c r="VRG98"/>
      <c r="VRH98"/>
      <c r="VRI98"/>
      <c r="VRJ98"/>
      <c r="VRK98"/>
      <c r="VRL98"/>
      <c r="VRM98"/>
      <c r="VRN98"/>
      <c r="VRO98"/>
      <c r="VRP98"/>
      <c r="VRQ98"/>
      <c r="VRR98"/>
      <c r="VRS98"/>
      <c r="VRT98"/>
      <c r="VRU98"/>
      <c r="VRV98"/>
      <c r="VRW98"/>
      <c r="VRX98"/>
      <c r="VRY98"/>
      <c r="VRZ98"/>
      <c r="VSA98"/>
      <c r="VSB98"/>
      <c r="VSC98"/>
      <c r="VSD98"/>
      <c r="VSE98"/>
      <c r="VSF98"/>
      <c r="VSG98"/>
      <c r="VSH98"/>
      <c r="VSI98"/>
      <c r="VSJ98"/>
      <c r="VSK98"/>
      <c r="VSL98"/>
      <c r="VSM98"/>
      <c r="VSN98"/>
      <c r="VSO98"/>
      <c r="VSP98"/>
      <c r="VSQ98"/>
      <c r="VSR98"/>
      <c r="VSS98"/>
      <c r="VST98"/>
      <c r="VSU98"/>
      <c r="VSV98"/>
      <c r="VSW98"/>
      <c r="VSX98"/>
      <c r="VSY98"/>
      <c r="VSZ98"/>
      <c r="VTA98"/>
      <c r="VTB98"/>
      <c r="VTC98"/>
      <c r="VTD98"/>
      <c r="VTE98"/>
      <c r="VTF98"/>
      <c r="VTG98"/>
      <c r="VTH98"/>
      <c r="VTI98"/>
      <c r="VTJ98"/>
      <c r="VTK98"/>
      <c r="VTL98"/>
      <c r="VTM98"/>
      <c r="VTN98"/>
      <c r="VTO98"/>
      <c r="VTP98"/>
      <c r="VTQ98"/>
      <c r="VTR98"/>
      <c r="VTS98"/>
      <c r="VTT98"/>
      <c r="VTU98"/>
      <c r="VTV98"/>
      <c r="VTW98"/>
      <c r="VTX98"/>
      <c r="VTY98"/>
      <c r="VTZ98"/>
      <c r="VUA98"/>
      <c r="VUB98"/>
      <c r="VUC98"/>
      <c r="VUD98"/>
      <c r="VUE98"/>
      <c r="VUF98"/>
      <c r="VUG98"/>
      <c r="VUH98"/>
      <c r="VUI98"/>
      <c r="VUJ98"/>
      <c r="VUK98"/>
      <c r="VUL98"/>
      <c r="VUM98"/>
      <c r="VUN98"/>
      <c r="VUO98"/>
      <c r="VUP98"/>
      <c r="VUQ98"/>
      <c r="VUR98"/>
      <c r="VUS98"/>
      <c r="VUT98"/>
      <c r="VUU98"/>
      <c r="VUV98"/>
      <c r="VUW98"/>
      <c r="VUX98"/>
      <c r="VUY98"/>
      <c r="VUZ98"/>
      <c r="VVA98"/>
      <c r="VVB98"/>
      <c r="VVC98"/>
      <c r="VVD98"/>
      <c r="VVE98"/>
      <c r="VVF98"/>
      <c r="VVG98"/>
      <c r="VVH98"/>
      <c r="VVI98"/>
      <c r="VVJ98"/>
      <c r="VVK98"/>
      <c r="VVL98"/>
      <c r="VVM98"/>
      <c r="VVN98"/>
      <c r="VVO98"/>
      <c r="VVP98"/>
      <c r="VVQ98"/>
      <c r="VVR98"/>
      <c r="VVS98"/>
      <c r="VVT98"/>
      <c r="VVU98"/>
      <c r="VVV98"/>
      <c r="VVW98"/>
      <c r="VVX98"/>
      <c r="VVY98"/>
      <c r="VVZ98"/>
      <c r="VWA98"/>
      <c r="VWB98"/>
      <c r="VWC98"/>
      <c r="VWD98"/>
      <c r="VWE98"/>
      <c r="VWF98"/>
      <c r="VWG98"/>
      <c r="VWH98"/>
      <c r="VWI98"/>
      <c r="VWJ98"/>
      <c r="VWK98"/>
      <c r="VWL98"/>
      <c r="VWM98"/>
      <c r="VWN98"/>
      <c r="VWO98"/>
      <c r="VWP98"/>
      <c r="VWQ98"/>
      <c r="VWR98"/>
      <c r="VWS98"/>
      <c r="VWT98"/>
      <c r="VWU98"/>
      <c r="VWV98"/>
      <c r="VWW98"/>
      <c r="VWX98"/>
      <c r="VWY98"/>
      <c r="VWZ98"/>
      <c r="VXA98"/>
      <c r="VXB98"/>
      <c r="VXC98"/>
      <c r="VXD98"/>
      <c r="VXE98"/>
      <c r="VXF98"/>
      <c r="VXG98"/>
      <c r="VXH98"/>
      <c r="VXI98"/>
      <c r="VXJ98"/>
      <c r="VXK98"/>
      <c r="VXL98"/>
      <c r="VXM98"/>
      <c r="VXN98"/>
      <c r="VXO98"/>
      <c r="VXP98"/>
      <c r="VXQ98"/>
      <c r="VXR98"/>
      <c r="VXS98"/>
      <c r="VXT98"/>
      <c r="VXU98"/>
      <c r="VXV98"/>
      <c r="VXW98"/>
      <c r="VXX98"/>
      <c r="VXY98"/>
      <c r="VXZ98"/>
      <c r="VYA98"/>
      <c r="VYB98"/>
      <c r="VYC98"/>
      <c r="VYD98"/>
      <c r="VYE98"/>
      <c r="VYF98"/>
      <c r="VYG98"/>
      <c r="VYH98"/>
      <c r="VYI98"/>
      <c r="VYJ98"/>
      <c r="VYK98"/>
      <c r="VYL98"/>
      <c r="VYM98"/>
      <c r="VYN98"/>
      <c r="VYO98"/>
      <c r="VYP98"/>
      <c r="VYQ98"/>
      <c r="VYR98"/>
      <c r="VYS98"/>
      <c r="VYT98"/>
      <c r="VYU98"/>
      <c r="VYV98"/>
      <c r="VYW98"/>
      <c r="VYX98"/>
      <c r="VYY98"/>
      <c r="VYZ98"/>
      <c r="VZA98"/>
      <c r="VZB98"/>
      <c r="VZC98"/>
      <c r="VZD98"/>
      <c r="VZE98"/>
      <c r="VZF98"/>
      <c r="VZG98"/>
      <c r="VZH98"/>
      <c r="VZI98"/>
      <c r="VZJ98"/>
      <c r="VZK98"/>
      <c r="VZL98"/>
      <c r="VZM98"/>
      <c r="VZN98"/>
      <c r="VZO98"/>
      <c r="VZP98"/>
      <c r="VZQ98"/>
      <c r="VZR98"/>
      <c r="VZS98"/>
      <c r="VZT98"/>
      <c r="VZU98"/>
      <c r="VZV98"/>
      <c r="VZW98"/>
      <c r="VZX98"/>
      <c r="VZY98"/>
      <c r="VZZ98"/>
      <c r="WAA98"/>
      <c r="WAB98"/>
      <c r="WAC98"/>
      <c r="WAD98"/>
      <c r="WAE98"/>
      <c r="WAF98"/>
      <c r="WAG98"/>
      <c r="WAH98"/>
      <c r="WAI98"/>
      <c r="WAJ98"/>
      <c r="WAK98"/>
      <c r="WAL98"/>
      <c r="WAM98"/>
      <c r="WAN98"/>
      <c r="WAO98"/>
      <c r="WAP98"/>
      <c r="WAQ98"/>
      <c r="WAR98"/>
      <c r="WAS98"/>
      <c r="WAT98"/>
      <c r="WAU98"/>
      <c r="WAV98"/>
      <c r="WAW98"/>
      <c r="WAX98"/>
      <c r="WAY98"/>
      <c r="WAZ98"/>
      <c r="WBA98"/>
      <c r="WBB98"/>
      <c r="WBC98"/>
      <c r="WBD98"/>
      <c r="WBE98"/>
      <c r="WBF98"/>
      <c r="WBG98"/>
      <c r="WBH98"/>
      <c r="WBI98"/>
      <c r="WBJ98"/>
      <c r="WBK98"/>
      <c r="WBL98"/>
      <c r="WBM98"/>
      <c r="WBN98"/>
      <c r="WBO98"/>
      <c r="WBP98"/>
      <c r="WBQ98"/>
      <c r="WBR98"/>
      <c r="WBS98"/>
      <c r="WBT98"/>
      <c r="WBU98"/>
      <c r="WBV98"/>
      <c r="WBW98"/>
      <c r="WBX98"/>
      <c r="WBY98"/>
      <c r="WBZ98"/>
      <c r="WCA98"/>
      <c r="WCB98"/>
      <c r="WCC98"/>
      <c r="WCD98"/>
      <c r="WCE98"/>
      <c r="WCF98"/>
      <c r="WCG98"/>
      <c r="WCH98"/>
      <c r="WCI98"/>
      <c r="WCJ98"/>
      <c r="WCK98"/>
      <c r="WCL98"/>
      <c r="WCM98"/>
      <c r="WCN98"/>
      <c r="WCO98"/>
      <c r="WCP98"/>
      <c r="WCQ98"/>
      <c r="WCR98"/>
      <c r="WCS98"/>
      <c r="WCT98"/>
      <c r="WCU98"/>
      <c r="WCV98"/>
      <c r="WCW98"/>
      <c r="WCX98"/>
      <c r="WCY98"/>
      <c r="WCZ98"/>
      <c r="WDA98"/>
      <c r="WDB98"/>
      <c r="WDC98"/>
      <c r="WDD98"/>
      <c r="WDE98"/>
      <c r="WDF98"/>
      <c r="WDG98"/>
      <c r="WDH98"/>
      <c r="WDI98"/>
      <c r="WDJ98"/>
      <c r="WDK98"/>
      <c r="WDL98"/>
      <c r="WDM98"/>
      <c r="WDN98"/>
      <c r="WDO98"/>
      <c r="WDP98"/>
      <c r="WDQ98"/>
      <c r="WDR98"/>
      <c r="WDS98"/>
      <c r="WDT98"/>
      <c r="WDU98"/>
      <c r="WDV98"/>
      <c r="WDW98"/>
      <c r="WDX98"/>
      <c r="WDY98"/>
      <c r="WDZ98"/>
      <c r="WEA98"/>
      <c r="WEB98"/>
      <c r="WEC98"/>
      <c r="WED98"/>
      <c r="WEE98"/>
      <c r="WEF98"/>
      <c r="WEG98"/>
      <c r="WEH98"/>
      <c r="WEI98"/>
      <c r="WEJ98"/>
      <c r="WEK98"/>
      <c r="WEL98"/>
      <c r="WEM98"/>
      <c r="WEN98"/>
      <c r="WEO98"/>
      <c r="WEP98"/>
      <c r="WEQ98"/>
      <c r="WER98"/>
      <c r="WES98"/>
      <c r="WET98"/>
      <c r="WEU98"/>
      <c r="WEV98"/>
      <c r="WEW98"/>
      <c r="WEX98"/>
      <c r="WEY98"/>
      <c r="WEZ98"/>
      <c r="WFA98"/>
      <c r="WFB98"/>
      <c r="WFC98"/>
      <c r="WFD98"/>
      <c r="WFE98"/>
      <c r="WFF98"/>
      <c r="WFG98"/>
      <c r="WFH98"/>
      <c r="WFI98"/>
      <c r="WFJ98"/>
      <c r="WFK98"/>
      <c r="WFL98"/>
      <c r="WFM98"/>
      <c r="WFN98"/>
      <c r="WFO98"/>
      <c r="WFP98"/>
      <c r="WFQ98"/>
      <c r="WFR98"/>
      <c r="WFS98"/>
      <c r="WFT98"/>
      <c r="WFU98"/>
      <c r="WFV98"/>
      <c r="WFW98"/>
      <c r="WFX98"/>
      <c r="WFY98"/>
      <c r="WFZ98"/>
      <c r="WGA98"/>
      <c r="WGB98"/>
      <c r="WGC98"/>
      <c r="WGD98"/>
      <c r="WGE98"/>
      <c r="WGF98"/>
      <c r="WGG98"/>
      <c r="WGH98"/>
      <c r="WGI98"/>
      <c r="WGJ98"/>
      <c r="WGK98"/>
      <c r="WGL98"/>
      <c r="WGM98"/>
      <c r="WGN98"/>
      <c r="WGO98"/>
      <c r="WGP98"/>
      <c r="WGQ98"/>
      <c r="WGR98"/>
      <c r="WGS98"/>
      <c r="WGT98"/>
      <c r="WGU98"/>
      <c r="WGV98"/>
      <c r="WGW98"/>
      <c r="WGX98"/>
      <c r="WGY98"/>
      <c r="WGZ98"/>
      <c r="WHA98"/>
      <c r="WHB98"/>
      <c r="WHC98"/>
      <c r="WHD98"/>
      <c r="WHE98"/>
      <c r="WHF98"/>
      <c r="WHG98"/>
      <c r="WHH98"/>
      <c r="WHI98"/>
      <c r="WHJ98"/>
      <c r="WHK98"/>
      <c r="WHL98"/>
      <c r="WHM98"/>
      <c r="WHN98"/>
      <c r="WHO98"/>
      <c r="WHP98"/>
      <c r="WHQ98"/>
      <c r="WHR98"/>
      <c r="WHS98"/>
      <c r="WHT98"/>
      <c r="WHU98"/>
      <c r="WHV98"/>
      <c r="WHW98"/>
      <c r="WHX98"/>
      <c r="WHY98"/>
      <c r="WHZ98"/>
      <c r="WIA98"/>
      <c r="WIB98"/>
      <c r="WIC98"/>
      <c r="WID98"/>
      <c r="WIE98"/>
      <c r="WIF98"/>
      <c r="WIG98"/>
      <c r="WIH98"/>
      <c r="WII98"/>
      <c r="WIJ98"/>
      <c r="WIK98"/>
      <c r="WIL98"/>
      <c r="WIM98"/>
      <c r="WIN98"/>
      <c r="WIO98"/>
      <c r="WIP98"/>
      <c r="WIQ98"/>
      <c r="WIR98"/>
      <c r="WIS98"/>
      <c r="WIT98"/>
      <c r="WIU98"/>
      <c r="WIV98"/>
      <c r="WIW98"/>
      <c r="WIX98"/>
      <c r="WIY98"/>
      <c r="WIZ98"/>
      <c r="WJA98"/>
      <c r="WJB98"/>
      <c r="WJC98"/>
      <c r="WJD98"/>
      <c r="WJE98"/>
      <c r="WJF98"/>
      <c r="WJG98"/>
      <c r="WJH98"/>
      <c r="WJI98"/>
      <c r="WJJ98"/>
      <c r="WJK98"/>
      <c r="WJL98"/>
      <c r="WJM98"/>
      <c r="WJN98"/>
      <c r="WJO98"/>
      <c r="WJP98"/>
      <c r="WJQ98"/>
      <c r="WJR98"/>
      <c r="WJS98"/>
      <c r="WJT98"/>
      <c r="WJU98"/>
      <c r="WJV98"/>
      <c r="WJW98"/>
      <c r="WJX98"/>
      <c r="WJY98"/>
      <c r="WJZ98"/>
      <c r="WKA98"/>
      <c r="WKB98"/>
      <c r="WKC98"/>
      <c r="WKD98"/>
      <c r="WKE98"/>
      <c r="WKF98"/>
      <c r="WKG98"/>
      <c r="WKH98"/>
      <c r="WKI98"/>
      <c r="WKJ98"/>
      <c r="WKK98"/>
      <c r="WKL98"/>
      <c r="WKM98"/>
      <c r="WKN98"/>
      <c r="WKO98"/>
      <c r="WKP98"/>
      <c r="WKQ98"/>
      <c r="WKR98"/>
      <c r="WKS98"/>
      <c r="WKT98"/>
      <c r="WKU98"/>
      <c r="WKV98"/>
      <c r="WKW98"/>
      <c r="WKX98"/>
      <c r="WKY98"/>
      <c r="WKZ98"/>
      <c r="WLA98"/>
      <c r="WLB98"/>
      <c r="WLC98"/>
      <c r="WLD98"/>
      <c r="WLE98"/>
      <c r="WLF98"/>
      <c r="WLG98"/>
      <c r="WLH98"/>
      <c r="WLI98"/>
      <c r="WLJ98"/>
      <c r="WLK98"/>
      <c r="WLL98"/>
      <c r="WLM98"/>
      <c r="WLN98"/>
      <c r="WLO98"/>
      <c r="WLP98"/>
      <c r="WLQ98"/>
      <c r="WLR98"/>
      <c r="WLS98"/>
      <c r="WLT98"/>
      <c r="WLU98"/>
      <c r="WLV98"/>
      <c r="WLW98"/>
      <c r="WLX98"/>
      <c r="WLY98"/>
      <c r="WLZ98"/>
      <c r="WMA98"/>
      <c r="WMB98"/>
      <c r="WMC98"/>
      <c r="WMD98"/>
      <c r="WME98"/>
      <c r="WMF98"/>
      <c r="WMG98"/>
      <c r="WMH98"/>
      <c r="WMI98"/>
      <c r="WMJ98"/>
      <c r="WMK98"/>
      <c r="WML98"/>
      <c r="WMM98"/>
      <c r="WMN98"/>
      <c r="WMO98"/>
      <c r="WMP98"/>
      <c r="WMQ98"/>
      <c r="WMR98"/>
      <c r="WMS98"/>
      <c r="WMT98"/>
      <c r="WMU98"/>
      <c r="WMV98"/>
      <c r="WMW98"/>
      <c r="WMX98"/>
      <c r="WMY98"/>
      <c r="WMZ98"/>
      <c r="WNA98"/>
      <c r="WNB98"/>
      <c r="WNC98"/>
      <c r="WND98"/>
      <c r="WNE98"/>
      <c r="WNF98"/>
      <c r="WNG98"/>
      <c r="WNH98"/>
      <c r="WNI98"/>
      <c r="WNJ98"/>
      <c r="WNK98"/>
      <c r="WNL98"/>
      <c r="WNM98"/>
      <c r="WNN98"/>
      <c r="WNO98"/>
      <c r="WNP98"/>
      <c r="WNQ98"/>
      <c r="WNR98"/>
      <c r="WNS98"/>
      <c r="WNT98"/>
      <c r="WNU98"/>
      <c r="WNV98"/>
      <c r="WNW98"/>
      <c r="WNX98"/>
      <c r="WNY98"/>
      <c r="WNZ98"/>
      <c r="WOA98"/>
      <c r="WOB98"/>
      <c r="WOC98"/>
      <c r="WOD98"/>
      <c r="WOE98"/>
      <c r="WOF98"/>
      <c r="WOG98"/>
      <c r="WOH98"/>
      <c r="WOI98"/>
      <c r="WOJ98"/>
      <c r="WOK98"/>
      <c r="WOL98"/>
      <c r="WOM98"/>
      <c r="WON98"/>
      <c r="WOO98"/>
      <c r="WOP98"/>
      <c r="WOQ98"/>
      <c r="WOR98"/>
      <c r="WOS98"/>
      <c r="WOT98"/>
      <c r="WOU98"/>
      <c r="WOV98"/>
      <c r="WOW98"/>
      <c r="WOX98"/>
      <c r="WOY98"/>
      <c r="WOZ98"/>
      <c r="WPA98"/>
      <c r="WPB98"/>
      <c r="WPC98"/>
      <c r="WPD98"/>
      <c r="WPE98"/>
      <c r="WPF98"/>
      <c r="WPG98"/>
      <c r="WPH98"/>
      <c r="WPI98"/>
      <c r="WPJ98"/>
      <c r="WPK98"/>
      <c r="WPL98"/>
      <c r="WPM98"/>
      <c r="WPN98"/>
      <c r="WPO98"/>
      <c r="WPP98"/>
      <c r="WPQ98"/>
      <c r="WPR98"/>
      <c r="WPS98"/>
      <c r="WPT98"/>
      <c r="WPU98"/>
      <c r="WPV98"/>
      <c r="WPW98"/>
      <c r="WPX98"/>
      <c r="WPY98"/>
      <c r="WPZ98"/>
      <c r="WQA98"/>
      <c r="WQB98"/>
      <c r="WQC98"/>
      <c r="WQD98"/>
      <c r="WQE98"/>
      <c r="WQF98"/>
      <c r="WQG98"/>
      <c r="WQH98"/>
      <c r="WQI98"/>
      <c r="WQJ98"/>
      <c r="WQK98"/>
      <c r="WQL98"/>
      <c r="WQM98"/>
      <c r="WQN98"/>
      <c r="WQO98"/>
      <c r="WQP98"/>
      <c r="WQQ98"/>
      <c r="WQR98"/>
      <c r="WQS98"/>
      <c r="WQT98"/>
      <c r="WQU98"/>
      <c r="WQV98"/>
      <c r="WQW98"/>
      <c r="WQX98"/>
      <c r="WQY98"/>
      <c r="WQZ98"/>
      <c r="WRA98"/>
      <c r="WRB98"/>
      <c r="WRC98"/>
      <c r="WRD98"/>
      <c r="WRE98"/>
      <c r="WRF98"/>
      <c r="WRG98"/>
      <c r="WRH98"/>
      <c r="WRI98"/>
      <c r="WRJ98"/>
      <c r="WRK98"/>
      <c r="WRL98"/>
      <c r="WRM98"/>
      <c r="WRN98"/>
      <c r="WRO98"/>
      <c r="WRP98"/>
      <c r="WRQ98"/>
      <c r="WRR98"/>
      <c r="WRS98"/>
      <c r="WRT98"/>
      <c r="WRU98"/>
      <c r="WRV98"/>
      <c r="WRW98"/>
      <c r="WRX98"/>
      <c r="WRY98"/>
      <c r="WRZ98"/>
      <c r="WSA98"/>
      <c r="WSB98"/>
      <c r="WSC98"/>
      <c r="WSD98"/>
      <c r="WSE98"/>
      <c r="WSF98"/>
      <c r="WSG98"/>
      <c r="WSH98"/>
      <c r="WSI98"/>
      <c r="WSJ98"/>
      <c r="WSK98"/>
      <c r="WSL98"/>
      <c r="WSM98"/>
      <c r="WSN98"/>
      <c r="WSO98"/>
      <c r="WSP98"/>
      <c r="WSQ98"/>
      <c r="WSR98"/>
      <c r="WSS98"/>
      <c r="WST98"/>
      <c r="WSU98"/>
      <c r="WSV98"/>
      <c r="WSW98"/>
      <c r="WSX98"/>
      <c r="WSY98"/>
      <c r="WSZ98"/>
      <c r="WTA98"/>
      <c r="WTB98"/>
      <c r="WTC98"/>
      <c r="WTD98"/>
      <c r="WTE98"/>
      <c r="WTF98"/>
      <c r="WTG98"/>
      <c r="WTH98"/>
      <c r="WTI98"/>
      <c r="WTJ98"/>
      <c r="WTK98"/>
      <c r="WTL98"/>
      <c r="WTM98"/>
      <c r="WTN98"/>
      <c r="WTO98"/>
      <c r="WTP98"/>
      <c r="WTQ98"/>
      <c r="WTR98"/>
      <c r="WTS98"/>
      <c r="WTT98"/>
      <c r="WTU98"/>
      <c r="WTV98"/>
      <c r="WTW98"/>
      <c r="WTX98"/>
      <c r="WTY98"/>
      <c r="WTZ98"/>
      <c r="WUA98"/>
      <c r="WUB98"/>
      <c r="WUC98"/>
      <c r="WUD98"/>
      <c r="WUE98"/>
      <c r="WUF98"/>
      <c r="WUG98"/>
      <c r="WUH98"/>
      <c r="WUI98"/>
      <c r="WUJ98"/>
      <c r="WUK98"/>
      <c r="WUL98"/>
      <c r="WUM98"/>
      <c r="WUN98"/>
      <c r="WUO98"/>
      <c r="WUP98"/>
      <c r="WUQ98"/>
      <c r="WUR98"/>
      <c r="WUS98"/>
      <c r="WUT98"/>
      <c r="WUU98"/>
      <c r="WUV98"/>
      <c r="WUW98"/>
      <c r="WUX98"/>
      <c r="WUY98"/>
      <c r="WUZ98"/>
      <c r="WVA98"/>
      <c r="WVB98"/>
      <c r="WVC98"/>
      <c r="WVD98"/>
      <c r="WVE98"/>
      <c r="WVF98"/>
      <c r="WVG98"/>
      <c r="WVH98"/>
      <c r="WVI98"/>
      <c r="WVJ98"/>
      <c r="WVK98"/>
      <c r="WVL98"/>
      <c r="WVM98"/>
      <c r="WVN98"/>
      <c r="WVO98"/>
      <c r="WVP98"/>
      <c r="WVQ98"/>
      <c r="WVR98"/>
      <c r="WVS98"/>
      <c r="WVT98"/>
      <c r="WVU98"/>
      <c r="WVV98"/>
      <c r="WVW98"/>
      <c r="WVX98"/>
      <c r="WVY98"/>
      <c r="WVZ98"/>
      <c r="WWA98"/>
      <c r="WWB98"/>
      <c r="WWC98"/>
      <c r="WWD98"/>
      <c r="WWE98"/>
      <c r="WWF98"/>
      <c r="WWG98"/>
      <c r="WWH98"/>
      <c r="WWI98"/>
      <c r="WWJ98"/>
      <c r="WWK98"/>
      <c r="WWL98"/>
      <c r="WWM98"/>
      <c r="WWN98"/>
      <c r="WWO98"/>
      <c r="WWP98"/>
      <c r="WWQ98"/>
      <c r="WWR98"/>
      <c r="WWS98"/>
      <c r="WWT98"/>
      <c r="WWU98"/>
      <c r="WWV98"/>
      <c r="WWW98"/>
      <c r="WWX98"/>
      <c r="WWY98"/>
      <c r="WWZ98"/>
      <c r="WXA98"/>
      <c r="WXB98"/>
      <c r="WXC98"/>
      <c r="WXD98"/>
      <c r="WXE98"/>
      <c r="WXF98"/>
      <c r="WXG98"/>
      <c r="WXH98"/>
      <c r="WXI98"/>
      <c r="WXJ98"/>
      <c r="WXK98"/>
      <c r="WXL98"/>
      <c r="WXM98"/>
      <c r="WXN98"/>
      <c r="WXO98"/>
      <c r="WXP98"/>
      <c r="WXQ98"/>
      <c r="WXR98"/>
      <c r="WXS98"/>
      <c r="WXT98"/>
      <c r="WXU98"/>
      <c r="WXV98"/>
      <c r="WXW98"/>
      <c r="WXX98"/>
      <c r="WXY98"/>
      <c r="WXZ98"/>
      <c r="WYA98"/>
      <c r="WYB98"/>
      <c r="WYC98"/>
      <c r="WYD98"/>
      <c r="WYE98"/>
      <c r="WYF98"/>
      <c r="WYG98"/>
      <c r="WYH98"/>
      <c r="WYI98"/>
      <c r="WYJ98"/>
      <c r="WYK98"/>
      <c r="WYL98"/>
      <c r="WYM98"/>
      <c r="WYN98"/>
      <c r="WYO98"/>
      <c r="WYP98"/>
      <c r="WYQ98"/>
      <c r="WYR98"/>
      <c r="WYS98"/>
      <c r="WYT98"/>
      <c r="WYU98"/>
      <c r="WYV98"/>
      <c r="WYW98"/>
      <c r="WYX98"/>
      <c r="WYY98"/>
      <c r="WYZ98"/>
      <c r="WZA98"/>
      <c r="WZB98"/>
      <c r="WZC98"/>
      <c r="WZD98"/>
      <c r="WZE98"/>
      <c r="WZF98"/>
      <c r="WZG98"/>
      <c r="WZH98"/>
      <c r="WZI98"/>
      <c r="WZJ98"/>
      <c r="WZK98"/>
      <c r="WZL98"/>
      <c r="WZM98"/>
      <c r="WZN98"/>
      <c r="WZO98"/>
      <c r="WZP98"/>
      <c r="WZQ98"/>
      <c r="WZR98"/>
      <c r="WZS98"/>
      <c r="WZT98"/>
      <c r="WZU98"/>
      <c r="WZV98"/>
      <c r="WZW98"/>
      <c r="WZX98"/>
      <c r="WZY98"/>
      <c r="WZZ98"/>
      <c r="XAA98"/>
      <c r="XAB98"/>
      <c r="XAC98"/>
      <c r="XAD98"/>
      <c r="XAE98"/>
      <c r="XAF98"/>
      <c r="XAG98"/>
      <c r="XAH98"/>
      <c r="XAI98"/>
      <c r="XAJ98"/>
      <c r="XAK98"/>
      <c r="XAL98"/>
      <c r="XAM98"/>
      <c r="XAN98"/>
      <c r="XAO98"/>
      <c r="XAP98"/>
      <c r="XAQ98"/>
      <c r="XAR98"/>
      <c r="XAS98"/>
      <c r="XAT98"/>
      <c r="XAU98"/>
      <c r="XAV98"/>
      <c r="XAW98"/>
      <c r="XAX98"/>
      <c r="XAY98"/>
      <c r="XAZ98"/>
      <c r="XBA98"/>
      <c r="XBB98"/>
      <c r="XBC98"/>
      <c r="XBD98"/>
      <c r="XBE98"/>
      <c r="XBF98"/>
      <c r="XBG98"/>
      <c r="XBH98"/>
      <c r="XBI98"/>
      <c r="XBJ98"/>
      <c r="XBK98"/>
      <c r="XBL98"/>
      <c r="XBM98"/>
      <c r="XBN98"/>
      <c r="XBO98"/>
      <c r="XBP98"/>
      <c r="XBQ98"/>
      <c r="XBR98"/>
      <c r="XBS98"/>
      <c r="XBT98"/>
      <c r="XBU98"/>
      <c r="XBV98"/>
      <c r="XBW98"/>
      <c r="XBX98"/>
      <c r="XBY98"/>
      <c r="XBZ98"/>
      <c r="XCA98"/>
      <c r="XCB98"/>
      <c r="XCC98"/>
      <c r="XCD98"/>
      <c r="XCE98"/>
      <c r="XCF98"/>
      <c r="XCG98"/>
      <c r="XCH98"/>
      <c r="XCI98"/>
      <c r="XCJ98"/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</row>
    <row r="99" spans="2:16328" ht="5.15" customHeight="1" x14ac:dyDescent="0.35"/>
    <row r="100" spans="2:16328" x14ac:dyDescent="0.35">
      <c r="B100" t="s">
        <v>302</v>
      </c>
      <c r="C100" s="4">
        <f ca="1">+C96</f>
        <v>282.81026497886364</v>
      </c>
      <c r="D100" s="4">
        <f t="shared" ref="D100:K100" ca="1" si="35">+D96</f>
        <v>14.741825255840595</v>
      </c>
      <c r="E100" s="4">
        <f t="shared" ca="1" si="35"/>
        <v>-51.976162944942963</v>
      </c>
      <c r="F100" s="4">
        <f t="shared" ca="1" si="35"/>
        <v>-102.13898708737648</v>
      </c>
      <c r="G100" s="4">
        <f t="shared" ca="1" si="35"/>
        <v>245.00881304775885</v>
      </c>
      <c r="H100" s="4">
        <f t="shared" ca="1" si="35"/>
        <v>233.45131614185976</v>
      </c>
      <c r="I100" s="4">
        <f t="shared" ca="1" si="35"/>
        <v>260.62509472527643</v>
      </c>
      <c r="J100" s="4">
        <f t="shared" ca="1" si="35"/>
        <v>266.15857165064597</v>
      </c>
      <c r="K100" s="4">
        <f t="shared" ca="1" si="35"/>
        <v>246.10302849057692</v>
      </c>
      <c r="L100" s="4">
        <f ca="1">+L96+L104</f>
        <v>4297.3523174856537</v>
      </c>
      <c r="M100" s="4"/>
    </row>
    <row r="101" spans="2:16328" x14ac:dyDescent="0.35">
      <c r="B101" t="s">
        <v>287</v>
      </c>
      <c r="C101" s="65">
        <f ca="1">+(1+C$71)^(C$75-$C$72-$C$73)</f>
        <v>1.0209606472592681</v>
      </c>
      <c r="D101" s="65">
        <f t="shared" ref="D101:L101" ca="1" si="36">+C101*(1+D71)</f>
        <v>1.1053347016838244</v>
      </c>
      <c r="E101" s="65">
        <f t="shared" ca="1" si="36"/>
        <v>1.1944733566829278</v>
      </c>
      <c r="F101" s="65">
        <f t="shared" ca="1" si="36"/>
        <v>1.2897452250862147</v>
      </c>
      <c r="G101" s="65">
        <f t="shared" ca="1" si="36"/>
        <v>1.3924462376829594</v>
      </c>
      <c r="H101" s="65">
        <f t="shared" ca="1" si="36"/>
        <v>1.5037194473052957</v>
      </c>
      <c r="I101" s="65">
        <f t="shared" ca="1" si="36"/>
        <v>1.624301530666308</v>
      </c>
      <c r="J101" s="65">
        <f t="shared" ca="1" si="36"/>
        <v>1.7550995468058572</v>
      </c>
      <c r="K101" s="65">
        <f t="shared" ca="1" si="36"/>
        <v>1.8968395154884812</v>
      </c>
      <c r="L101" s="65">
        <f t="shared" ca="1" si="36"/>
        <v>2.05020004175128</v>
      </c>
      <c r="M101" s="65"/>
    </row>
    <row r="102" spans="2:16328" x14ac:dyDescent="0.35">
      <c r="B102" t="s">
        <v>303</v>
      </c>
      <c r="C102" s="4">
        <f t="shared" ref="C102:L102" ca="1" si="37">+C100/C101</f>
        <v>277.00408016514405</v>
      </c>
      <c r="D102" s="4">
        <f t="shared" ca="1" si="37"/>
        <v>13.336978594251557</v>
      </c>
      <c r="E102" s="4">
        <f t="shared" ca="1" si="37"/>
        <v>-43.513873837489037</v>
      </c>
      <c r="F102" s="4">
        <f t="shared" ca="1" si="37"/>
        <v>-79.193150011893906</v>
      </c>
      <c r="G102" s="4">
        <f t="shared" ca="1" si="37"/>
        <v>175.9556716929016</v>
      </c>
      <c r="H102" s="4">
        <f t="shared" ca="1" si="37"/>
        <v>155.24924982529859</v>
      </c>
      <c r="I102" s="4">
        <f t="shared" ca="1" si="37"/>
        <v>160.45364102954755</v>
      </c>
      <c r="J102" s="4">
        <f t="shared" ca="1" si="37"/>
        <v>151.64870399233683</v>
      </c>
      <c r="K102" s="4">
        <f t="shared" ca="1" si="37"/>
        <v>129.74372712137406</v>
      </c>
      <c r="L102" s="4">
        <f t="shared" ca="1" si="37"/>
        <v>2096.0648863390215</v>
      </c>
      <c r="M102" s="4"/>
    </row>
    <row r="103" spans="2:16328" ht="5.15" customHeight="1" x14ac:dyDescent="0.35"/>
    <row r="104" spans="2:16328" x14ac:dyDescent="0.35">
      <c r="B104" s="28" t="s">
        <v>304</v>
      </c>
      <c r="C104" s="102">
        <f ca="1">+SUM(C102:M102)</f>
        <v>3036.7499149104929</v>
      </c>
      <c r="K104" s="70" t="s">
        <v>305</v>
      </c>
      <c r="L104" s="102">
        <f ca="1">(M96)/(L71-L114)</f>
        <v>4053.4396853774206</v>
      </c>
    </row>
    <row r="105" spans="2:16328" x14ac:dyDescent="0.35">
      <c r="B105" s="103" t="s">
        <v>306</v>
      </c>
      <c r="C105" s="104">
        <f>-Model!P247-Model!P248</f>
        <v>-966.24800000000005</v>
      </c>
      <c r="K105" s="116" t="s">
        <v>306</v>
      </c>
      <c r="L105" s="104">
        <f>-Model!Z247-Model!Z248</f>
        <v>-1080.9465001853359</v>
      </c>
    </row>
    <row r="106" spans="2:16328" x14ac:dyDescent="0.35">
      <c r="B106" s="103" t="s">
        <v>307</v>
      </c>
      <c r="C106" s="117">
        <v>0</v>
      </c>
      <c r="K106" s="116" t="s">
        <v>307</v>
      </c>
      <c r="L106" s="117">
        <v>0</v>
      </c>
    </row>
    <row r="107" spans="2:16328" x14ac:dyDescent="0.35">
      <c r="B107" s="103" t="s">
        <v>308</v>
      </c>
      <c r="C107" s="117">
        <v>0</v>
      </c>
      <c r="K107" s="116" t="s">
        <v>308</v>
      </c>
      <c r="L107" s="117">
        <v>0</v>
      </c>
    </row>
    <row r="108" spans="2:16328" x14ac:dyDescent="0.35">
      <c r="B108" s="118" t="s">
        <v>290</v>
      </c>
      <c r="C108" s="119">
        <f>+C61</f>
        <v>364.53100000000001</v>
      </c>
      <c r="K108" s="110" t="s">
        <v>309</v>
      </c>
      <c r="L108" s="119">
        <f ca="1">+Model!Z227</f>
        <v>1562.178007384274</v>
      </c>
    </row>
    <row r="109" spans="2:16328" x14ac:dyDescent="0.35">
      <c r="B109" s="32" t="s">
        <v>261</v>
      </c>
      <c r="C109" s="105">
        <f ca="1">SUM(C104:C108)</f>
        <v>2435.0329149104928</v>
      </c>
      <c r="D109" s="106"/>
      <c r="E109" s="99"/>
      <c r="F109" s="99"/>
      <c r="G109" s="99"/>
      <c r="H109" s="99"/>
      <c r="I109" s="99"/>
      <c r="J109" s="99"/>
      <c r="K109" s="107" t="s">
        <v>291</v>
      </c>
      <c r="L109" s="105">
        <f ca="1">+SUM(L104:L108)</f>
        <v>4534.6711925763584</v>
      </c>
    </row>
    <row r="110" spans="2:16328" ht="15" thickBot="1" x14ac:dyDescent="0.4">
      <c r="B110" s="108" t="s">
        <v>259</v>
      </c>
      <c r="C110" s="109">
        <f>+C63</f>
        <v>97.329404000000011</v>
      </c>
      <c r="K110" s="110" t="s">
        <v>259</v>
      </c>
      <c r="L110" s="109">
        <f>+L63</f>
        <v>97.329404000000011</v>
      </c>
      <c r="N110" s="8"/>
    </row>
    <row r="111" spans="2:16328" ht="15" thickBot="1" x14ac:dyDescent="0.4">
      <c r="B111" s="111" t="s">
        <v>293</v>
      </c>
      <c r="C111" s="120">
        <f ca="1">+C109/C110</f>
        <v>25.018471446824975</v>
      </c>
      <c r="D111" s="99"/>
      <c r="E111" s="99"/>
      <c r="F111" s="99"/>
      <c r="G111" s="99"/>
      <c r="H111" s="99"/>
      <c r="I111" s="99"/>
      <c r="J111" s="99"/>
      <c r="K111" s="107"/>
      <c r="L111" s="121"/>
      <c r="N111" s="8"/>
    </row>
    <row r="112" spans="2:16328" x14ac:dyDescent="0.35">
      <c r="C112" s="4"/>
      <c r="K112" s="70"/>
      <c r="L112" s="113"/>
      <c r="N112" s="8"/>
    </row>
    <row r="113" spans="2:13" x14ac:dyDescent="0.35">
      <c r="C113" s="4"/>
      <c r="D113" s="4"/>
      <c r="E113" s="4"/>
      <c r="F113" s="4"/>
      <c r="K113" s="70" t="str">
        <f>$L$76+1&amp;" EPS (1Y Forward)"</f>
        <v>2033 EPS (1Y Forward)</v>
      </c>
      <c r="L113" s="45">
        <f ca="1">+M78</f>
        <v>2.3315449742766732</v>
      </c>
    </row>
    <row r="114" spans="2:13" x14ac:dyDescent="0.35">
      <c r="C114" s="4"/>
      <c r="K114" s="70" t="s">
        <v>296</v>
      </c>
      <c r="L114" s="114">
        <f>+$J$20</f>
        <v>1.9999999999999997E-2</v>
      </c>
    </row>
    <row r="115" spans="2:13" ht="5.15" customHeight="1" x14ac:dyDescent="0.35"/>
    <row r="116" spans="2:13" x14ac:dyDescent="0.35">
      <c r="B116" s="72" t="s">
        <v>310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2:13" x14ac:dyDescent="0.35">
      <c r="B117" t="s">
        <v>34</v>
      </c>
      <c r="C117" s="4">
        <f ca="1">+C104</f>
        <v>3036.7499149104929</v>
      </c>
      <c r="D117" s="4">
        <f t="shared" ref="D117:K117" ca="1" si="38">IFERROR(AVERAGE(C117,E117),$C$117)</f>
        <v>3149.715444897357</v>
      </c>
      <c r="E117" s="4">
        <f t="shared" ca="1" si="38"/>
        <v>3262.6809748991241</v>
      </c>
      <c r="F117" s="4">
        <f t="shared" ca="1" si="38"/>
        <v>3375.6465049200851</v>
      </c>
      <c r="G117" s="4">
        <f t="shared" ca="1" si="38"/>
        <v>3488.6120349617281</v>
      </c>
      <c r="H117" s="4">
        <f t="shared" ca="1" si="38"/>
        <v>3601.5775650228943</v>
      </c>
      <c r="I117" s="4">
        <f t="shared" ca="1" si="38"/>
        <v>3714.5430951002336</v>
      </c>
      <c r="J117" s="4">
        <f t="shared" ca="1" si="38"/>
        <v>3827.5086251888652</v>
      </c>
      <c r="K117" s="4">
        <f t="shared" ca="1" si="38"/>
        <v>3940.4741552831429</v>
      </c>
      <c r="L117" s="4">
        <f ca="1">+L104</f>
        <v>4053.4396853774206</v>
      </c>
      <c r="M117" s="4"/>
    </row>
    <row r="118" spans="2:13" x14ac:dyDescent="0.35">
      <c r="B118" t="s">
        <v>174</v>
      </c>
      <c r="C118" s="4">
        <f ca="1">AVERAGE(-(Model!P247+Model!P248),-(Model!Q247+Model!Q248))</f>
        <v>-868.65037465507226</v>
      </c>
      <c r="D118" s="4">
        <f ca="1">AVERAGE(-(Model!Q247+Model!Q248),-(Model!R247+Model!R248))</f>
        <v>-791.01293897360688</v>
      </c>
      <c r="E118" s="4">
        <f ca="1">AVERAGE(-(Model!R247+Model!R248),-(Model!S247+Model!S248))</f>
        <v>-879.69784844773062</v>
      </c>
      <c r="F118" s="4">
        <f ca="1">AVERAGE(-(Model!S247+Model!S248),-(Model!T247+Model!T248))</f>
        <v>-996.10135260520155</v>
      </c>
      <c r="G118" s="4">
        <f ca="1">AVERAGE(-(Model!T247+Model!T248),-(Model!U247+Model!U248))</f>
        <v>-1042.6712612908291</v>
      </c>
      <c r="H118" s="4">
        <f ca="1">AVERAGE(-(Model!U247+Model!U248),-(Model!V247+Model!V248))</f>
        <v>-1047.0488707602672</v>
      </c>
      <c r="I118" s="4">
        <f ca="1">AVERAGE(-(Model!V247+Model!V248),-(Model!W247+Model!W248))</f>
        <v>-1050.2184571879154</v>
      </c>
      <c r="J118" s="4">
        <f ca="1">AVERAGE(-(Model!W247+Model!W248),-(Model!X247+Model!X248))</f>
        <v>-1045.0423286671189</v>
      </c>
      <c r="K118" s="4">
        <f ca="1">AVERAGE(-(Model!X247+Model!X248),-(Model!Y247+Model!Y248))</f>
        <v>-1049.400035999945</v>
      </c>
      <c r="L118" s="4">
        <f ca="1">AVERAGE(-(Model!Y247+Model!Y248),-(Model!Z247+Model!Z248))</f>
        <v>-1068.781736667966</v>
      </c>
      <c r="M118" s="4"/>
    </row>
    <row r="119" spans="2:13" x14ac:dyDescent="0.35">
      <c r="B119" t="s">
        <v>236</v>
      </c>
      <c r="C119" s="4">
        <f ca="1">SUM(C117:C118)</f>
        <v>2168.0995402554208</v>
      </c>
      <c r="D119" s="4">
        <f t="shared" ref="D119:L119" ca="1" si="39">SUM(D117:D118)</f>
        <v>2358.7025059237503</v>
      </c>
      <c r="E119" s="4">
        <f t="shared" ca="1" si="39"/>
        <v>2382.9831264513932</v>
      </c>
      <c r="F119" s="4">
        <f t="shared" ca="1" si="39"/>
        <v>2379.5451523148836</v>
      </c>
      <c r="G119" s="4">
        <f t="shared" ca="1" si="39"/>
        <v>2445.940773670899</v>
      </c>
      <c r="H119" s="4">
        <f t="shared" ca="1" si="39"/>
        <v>2554.5286942626271</v>
      </c>
      <c r="I119" s="4">
        <f t="shared" ca="1" si="39"/>
        <v>2664.3246379123184</v>
      </c>
      <c r="J119" s="4">
        <f t="shared" ca="1" si="39"/>
        <v>2782.4662965217462</v>
      </c>
      <c r="K119" s="4">
        <f t="shared" ca="1" si="39"/>
        <v>2891.0741192831979</v>
      </c>
      <c r="L119" s="4">
        <f t="shared" ca="1" si="39"/>
        <v>2984.6579487094546</v>
      </c>
      <c r="M119" s="4"/>
    </row>
    <row r="120" spans="2:13" x14ac:dyDescent="0.35">
      <c r="B120" t="s">
        <v>311</v>
      </c>
      <c r="C120" s="8">
        <f t="shared" ref="C120:K120" ca="1" si="40">-C118/C117</f>
        <v>0.28604606865714705</v>
      </c>
      <c r="D120" s="8">
        <f t="shared" ca="1" si="40"/>
        <v>0.25113790525270274</v>
      </c>
      <c r="E120" s="8">
        <f t="shared" ca="1" si="40"/>
        <v>0.26962423087501813</v>
      </c>
      <c r="F120" s="8">
        <f t="shared" ca="1" si="40"/>
        <v>0.29508461598492619</v>
      </c>
      <c r="G120" s="8">
        <f t="shared" ca="1" si="40"/>
        <v>0.29887853703464845</v>
      </c>
      <c r="H120" s="8">
        <f t="shared" ca="1" si="40"/>
        <v>0.29071951161868459</v>
      </c>
      <c r="I120" s="8">
        <f t="shared" ca="1" si="40"/>
        <v>0.28273153125433753</v>
      </c>
      <c r="J120" s="8">
        <f t="shared" ca="1" si="40"/>
        <v>0.27303461102339177</v>
      </c>
      <c r="K120" s="8">
        <f t="shared" ca="1" si="40"/>
        <v>0.26631313761897779</v>
      </c>
      <c r="L120" s="8">
        <f ca="1">-L118/L117</f>
        <v>0.26367278647898529</v>
      </c>
      <c r="M120" s="8"/>
    </row>
    <row r="121" spans="2:13" x14ac:dyDescent="0.35">
      <c r="B121" t="s">
        <v>312</v>
      </c>
      <c r="C121" s="8">
        <f ca="1">IFERROR(-(Model!Q288/AVERAGE(Model!P293:Q293)*(1-C87)),B121)</f>
        <v>6.3818863134871409E-2</v>
      </c>
      <c r="D121" s="8">
        <f ca="1">IFERROR(-(Model!R288/AVERAGE(Model!Q293:R293)*(1-D87)),C121)</f>
        <v>6.070067229363129E-2</v>
      </c>
      <c r="E121" s="8">
        <f ca="1">IFERROR(-(Model!S288/AVERAGE(Model!R293:S293)*(1-E87)),D121)</f>
        <v>5.5300000000000009E-2</v>
      </c>
      <c r="F121" s="8">
        <f ca="1">IFERROR(-(Model!T288/AVERAGE(Model!S293:T293)*(1-F87)),E121)</f>
        <v>5.5300000000000009E-2</v>
      </c>
      <c r="G121" s="8">
        <f ca="1">IFERROR(-(Model!U288/AVERAGE(Model!T293:U293)*(1-G87)),F121)</f>
        <v>5.5300000000000009E-2</v>
      </c>
      <c r="H121" s="8">
        <f ca="1">IFERROR(-(Model!V288/AVERAGE(Model!U293:V293)*(1-H87)),G121)</f>
        <v>5.5300000000000009E-2</v>
      </c>
      <c r="I121" s="8">
        <f ca="1">IFERROR(-(Model!W288/AVERAGE(Model!V293:W293)*(1-I87)),H121)</f>
        <v>5.5300000000000009E-2</v>
      </c>
      <c r="J121" s="8">
        <f ca="1">IFERROR(-(Model!X288/AVERAGE(Model!W293:X293)*(1-J87)),I121)</f>
        <v>5.5300000000000009E-2</v>
      </c>
      <c r="K121" s="8">
        <f ca="1">IFERROR(-(Model!Y288/AVERAGE(Model!X293:Y293)*(1-K87)),J121)</f>
        <v>5.5300000000000016E-2</v>
      </c>
      <c r="L121" s="8">
        <f ca="1">IFERROR(-(Model!Z288/AVERAGE(Model!Y293:Z293)*(1-L87)),K121)</f>
        <v>5.5300000000000009E-2</v>
      </c>
      <c r="M121" s="8"/>
    </row>
    <row r="122" spans="2:13" x14ac:dyDescent="0.35">
      <c r="B122" s="28" t="s">
        <v>240</v>
      </c>
      <c r="C122" s="56">
        <f t="shared" ref="C122:L122" ca="1" si="41">+C121*C120+(1-C120)*C29</f>
        <v>8.2510988726755261E-2</v>
      </c>
      <c r="D122" s="56">
        <f t="shared" ca="1" si="41"/>
        <v>8.2641828214510077E-2</v>
      </c>
      <c r="E122" s="56">
        <f t="shared" ca="1" si="41"/>
        <v>8.0644039188636871E-2</v>
      </c>
      <c r="F122" s="56">
        <f t="shared" ca="1" si="41"/>
        <v>7.9760563825323066E-2</v>
      </c>
      <c r="G122" s="56">
        <f t="shared" ca="1" si="41"/>
        <v>7.9628914764897696E-2</v>
      </c>
      <c r="H122" s="56">
        <f t="shared" ca="1" si="41"/>
        <v>7.9912032946831649E-2</v>
      </c>
      <c r="I122" s="56">
        <f t="shared" ca="1" si="41"/>
        <v>8.0189215865474506E-2</v>
      </c>
      <c r="J122" s="56">
        <f t="shared" ca="1" si="41"/>
        <v>8.0525698997488307E-2</v>
      </c>
      <c r="K122" s="56">
        <f t="shared" ca="1" si="41"/>
        <v>8.075893412462147E-2</v>
      </c>
      <c r="L122" s="56">
        <f t="shared" ca="1" si="41"/>
        <v>8.0850554309179201E-2</v>
      </c>
      <c r="M122" s="8"/>
    </row>
    <row r="124" spans="2:13" x14ac:dyDescent="0.35">
      <c r="B124" s="72" t="s">
        <v>38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2:13" x14ac:dyDescent="0.35">
      <c r="B125" s="4">
        <f>-C20+$C$61</f>
        <v>-876.41890100000023</v>
      </c>
      <c r="C125" s="4">
        <f ca="1">+C56*(1+$C$9)^(SUM($C$72:$C$73))</f>
        <v>34.292808289531244</v>
      </c>
      <c r="D125" s="4">
        <f t="shared" ref="D125:L125" ca="1" si="42">+D56*(1+$C$9)^(SUM($C$72:$C$73))</f>
        <v>7.0838932468834575</v>
      </c>
      <c r="E125" s="4">
        <f t="shared" ca="1" si="42"/>
        <v>39.245373364729588</v>
      </c>
      <c r="F125" s="4">
        <f t="shared" ca="1" si="42"/>
        <v>-65.93027413626676</v>
      </c>
      <c r="G125" s="4">
        <f t="shared" ca="1" si="42"/>
        <v>197.29407016406816</v>
      </c>
      <c r="H125" s="4">
        <f t="shared" ca="1" si="42"/>
        <v>198.77660811983966</v>
      </c>
      <c r="I125" s="4">
        <f t="shared" ca="1" si="42"/>
        <v>210.91675314270509</v>
      </c>
      <c r="J125" s="4">
        <f t="shared" ca="1" si="42"/>
        <v>215.96289060448078</v>
      </c>
      <c r="K125" s="4">
        <f t="shared" ca="1" si="42"/>
        <v>215.80922716551652</v>
      </c>
      <c r="L125" s="4">
        <f t="shared" ca="1" si="42"/>
        <v>3406.4054827148243</v>
      </c>
    </row>
    <row r="126" spans="2:13" x14ac:dyDescent="0.35">
      <c r="B126" s="8">
        <f ca="1">IRR(B125:L125)</f>
        <v>0.19918642340034776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014F-CEFF-494C-B70C-53C7F7494CA6}">
  <sheetPr>
    <tabColor theme="9" tint="-0.499984740745262"/>
  </sheetPr>
  <dimension ref="B1:AG404"/>
  <sheetViews>
    <sheetView zoomScale="85" zoomScaleNormal="85" workbookViewId="0">
      <pane xSplit="2" ySplit="3" topLeftCell="C4" activePane="bottomRight" state="frozen"/>
      <selection activeCell="E35" sqref="E35"/>
      <selection pane="topRight" activeCell="E35" sqref="E35"/>
      <selection pane="bottomLeft" activeCell="E35" sqref="E35"/>
      <selection pane="bottomRight" activeCell="L22" sqref="L22"/>
    </sheetView>
  </sheetViews>
  <sheetFormatPr defaultRowHeight="14.5" outlineLevelRow="1" outlineLevelCol="1" x14ac:dyDescent="0.35"/>
  <cols>
    <col min="1" max="1" width="1.6328125" customWidth="1"/>
    <col min="2" max="2" width="61.453125" bestFit="1" customWidth="1"/>
    <col min="3" max="11" width="8.7265625" customWidth="1" outlineLevel="1"/>
  </cols>
  <sheetData>
    <row r="1" spans="2:27" x14ac:dyDescent="0.35">
      <c r="B1" s="1">
        <f ca="1">+DCF!M9</f>
        <v>24.600319757482335</v>
      </c>
    </row>
    <row r="2" spans="2:27" x14ac:dyDescent="0.35">
      <c r="B2" s="1">
        <f ca="1">+DCF!M10</f>
        <v>25.018471446834241</v>
      </c>
    </row>
    <row r="3" spans="2:27" x14ac:dyDescent="0.35">
      <c r="B3" s="73"/>
      <c r="C3" s="72">
        <f t="shared" ref="C3:G3" si="0">+D3-1</f>
        <v>2009</v>
      </c>
      <c r="D3" s="72">
        <f t="shared" si="0"/>
        <v>2010</v>
      </c>
      <c r="E3" s="72">
        <f t="shared" si="0"/>
        <v>2011</v>
      </c>
      <c r="F3" s="72">
        <f t="shared" si="0"/>
        <v>2012</v>
      </c>
      <c r="G3" s="72">
        <f t="shared" si="0"/>
        <v>2013</v>
      </c>
      <c r="H3" s="72">
        <f>+I3-1</f>
        <v>2014</v>
      </c>
      <c r="I3" s="72">
        <v>2015</v>
      </c>
      <c r="J3" s="72">
        <f t="shared" ref="J3:AA3" si="1">+I3+1</f>
        <v>2016</v>
      </c>
      <c r="K3" s="72">
        <f t="shared" si="1"/>
        <v>2017</v>
      </c>
      <c r="L3" s="72">
        <f t="shared" si="1"/>
        <v>2018</v>
      </c>
      <c r="M3" s="72">
        <f t="shared" si="1"/>
        <v>2019</v>
      </c>
      <c r="N3" s="72">
        <f t="shared" si="1"/>
        <v>2020</v>
      </c>
      <c r="O3" s="72">
        <f t="shared" si="1"/>
        <v>2021</v>
      </c>
      <c r="P3" s="72">
        <f t="shared" si="1"/>
        <v>2022</v>
      </c>
      <c r="Q3" s="122">
        <f t="shared" si="1"/>
        <v>2023</v>
      </c>
      <c r="R3" s="122">
        <f t="shared" si="1"/>
        <v>2024</v>
      </c>
      <c r="S3" s="122">
        <f t="shared" si="1"/>
        <v>2025</v>
      </c>
      <c r="T3" s="122">
        <f t="shared" si="1"/>
        <v>2026</v>
      </c>
      <c r="U3" s="122">
        <f t="shared" si="1"/>
        <v>2027</v>
      </c>
      <c r="V3" s="122">
        <f t="shared" si="1"/>
        <v>2028</v>
      </c>
      <c r="W3" s="122">
        <f t="shared" si="1"/>
        <v>2029</v>
      </c>
      <c r="X3" s="122">
        <f t="shared" si="1"/>
        <v>2030</v>
      </c>
      <c r="Y3" s="122">
        <f t="shared" si="1"/>
        <v>2031</v>
      </c>
      <c r="Z3" s="122">
        <f t="shared" si="1"/>
        <v>2032</v>
      </c>
      <c r="AA3" s="122">
        <f t="shared" si="1"/>
        <v>2033</v>
      </c>
    </row>
    <row r="4" spans="2:27" x14ac:dyDescent="0.35">
      <c r="B4" s="123" t="s">
        <v>325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2:27" outlineLevel="1" x14ac:dyDescent="0.35">
      <c r="B5" s="2" t="s">
        <v>0</v>
      </c>
    </row>
    <row r="6" spans="2:27" outlineLevel="1" x14ac:dyDescent="0.35">
      <c r="B6" t="s">
        <v>313</v>
      </c>
      <c r="C6" s="24">
        <v>794.4</v>
      </c>
      <c r="D6" s="24">
        <v>651.70000000000005</v>
      </c>
      <c r="E6" s="24">
        <v>584.9</v>
      </c>
      <c r="F6" s="24">
        <v>649.20000000000005</v>
      </c>
      <c r="G6" s="24">
        <v>764.4</v>
      </c>
      <c r="H6" s="24">
        <v>883.8</v>
      </c>
      <c r="I6" s="24">
        <v>968.2</v>
      </c>
      <c r="J6" s="24">
        <v>1059.7</v>
      </c>
      <c r="K6" s="24">
        <v>1152.9000000000001</v>
      </c>
      <c r="L6" s="24">
        <v>1184.9000000000001</v>
      </c>
      <c r="M6" s="24">
        <v>1255.0999999999999</v>
      </c>
      <c r="N6" s="24">
        <v>1286.9000000000001</v>
      </c>
      <c r="O6" s="24">
        <v>1341</v>
      </c>
      <c r="P6" s="24">
        <v>1392.3</v>
      </c>
      <c r="Q6" s="5">
        <f t="shared" ref="Q6:AA6" si="2">+P6*(1+Q7)</f>
        <v>1253.07</v>
      </c>
      <c r="R6" s="5">
        <f t="shared" si="2"/>
        <v>1378.377</v>
      </c>
      <c r="S6" s="5">
        <f t="shared" si="2"/>
        <v>1447.29585</v>
      </c>
      <c r="T6" s="5">
        <f t="shared" si="2"/>
        <v>1447.29585</v>
      </c>
      <c r="U6" s="5">
        <f t="shared" si="2"/>
        <v>1374.9310575</v>
      </c>
      <c r="V6" s="5">
        <f t="shared" si="2"/>
        <v>1306.1845046249998</v>
      </c>
      <c r="W6" s="5">
        <f t="shared" si="2"/>
        <v>1240.8752793937497</v>
      </c>
      <c r="X6" s="5">
        <f t="shared" si="2"/>
        <v>1178.8315154240622</v>
      </c>
      <c r="Y6" s="5">
        <f t="shared" si="2"/>
        <v>1143.4665699613404</v>
      </c>
      <c r="Z6" s="5">
        <f t="shared" si="2"/>
        <v>1120.5972385621135</v>
      </c>
      <c r="AA6" s="5">
        <f t="shared" si="2"/>
        <v>1120.5972385621135</v>
      </c>
    </row>
    <row r="7" spans="2:27" outlineLevel="1" x14ac:dyDescent="0.35">
      <c r="B7" t="s">
        <v>1</v>
      </c>
      <c r="C7" s="7"/>
      <c r="D7" s="7">
        <f t="shared" ref="D7:P7" si="3">+D6/C6-1</f>
        <v>-0.17963242698892234</v>
      </c>
      <c r="E7" s="7">
        <f t="shared" si="3"/>
        <v>-0.10250115083627442</v>
      </c>
      <c r="F7" s="7">
        <f t="shared" si="3"/>
        <v>0.10993332193537375</v>
      </c>
      <c r="G7" s="7">
        <f t="shared" si="3"/>
        <v>0.17744916820702383</v>
      </c>
      <c r="H7" s="7">
        <f t="shared" si="3"/>
        <v>0.15620094191522771</v>
      </c>
      <c r="I7" s="7">
        <f t="shared" si="3"/>
        <v>9.5496718714641382E-2</v>
      </c>
      <c r="J7" s="7">
        <f t="shared" si="3"/>
        <v>9.4505267506713508E-2</v>
      </c>
      <c r="K7" s="7">
        <f t="shared" si="3"/>
        <v>8.7949419647070037E-2</v>
      </c>
      <c r="L7" s="7">
        <f t="shared" si="3"/>
        <v>2.7756093329863729E-2</v>
      </c>
      <c r="M7" s="7">
        <f t="shared" si="3"/>
        <v>5.9245505949869104E-2</v>
      </c>
      <c r="N7" s="7">
        <f t="shared" si="3"/>
        <v>2.5336626563620568E-2</v>
      </c>
      <c r="O7" s="7">
        <f t="shared" si="3"/>
        <v>4.2039008469966443E-2</v>
      </c>
      <c r="P7" s="7">
        <f t="shared" si="3"/>
        <v>3.8255033557046847E-2</v>
      </c>
      <c r="Q7" s="58">
        <v>-0.1</v>
      </c>
      <c r="R7" s="58">
        <v>0.1</v>
      </c>
      <c r="S7" s="58">
        <v>0.05</v>
      </c>
      <c r="T7" s="58">
        <v>0</v>
      </c>
      <c r="U7" s="58">
        <v>-0.05</v>
      </c>
      <c r="V7" s="58">
        <v>-0.05</v>
      </c>
      <c r="W7" s="58">
        <v>-0.05</v>
      </c>
      <c r="X7" s="58">
        <v>-0.05</v>
      </c>
      <c r="Y7" s="58">
        <v>-0.03</v>
      </c>
      <c r="Z7" s="58">
        <v>-0.02</v>
      </c>
      <c r="AA7" s="58">
        <v>0</v>
      </c>
    </row>
    <row r="8" spans="2:27" outlineLevel="1" x14ac:dyDescent="0.35">
      <c r="B8" t="s">
        <v>2</v>
      </c>
      <c r="C8" s="24">
        <v>520.1</v>
      </c>
      <c r="D8" s="24">
        <v>496.3</v>
      </c>
      <c r="E8" s="24">
        <v>446.6</v>
      </c>
      <c r="F8" s="24">
        <v>483</v>
      </c>
      <c r="G8" s="24">
        <v>569.1</v>
      </c>
      <c r="H8" s="24">
        <v>619.5</v>
      </c>
      <c r="I8" s="24">
        <v>647.9</v>
      </c>
      <c r="J8" s="24">
        <v>738.4</v>
      </c>
      <c r="K8" s="24">
        <v>795.3</v>
      </c>
      <c r="L8" s="24">
        <v>840.2</v>
      </c>
      <c r="M8" s="24">
        <v>903.2</v>
      </c>
      <c r="N8" s="24">
        <v>911.7</v>
      </c>
      <c r="O8" s="24">
        <v>969.7</v>
      </c>
      <c r="P8" s="24">
        <v>1021.9</v>
      </c>
      <c r="Q8" s="5">
        <f t="shared" ref="Q8:AA8" si="4">+Q9*Q6</f>
        <v>877.14899999999989</v>
      </c>
      <c r="R8" s="5">
        <f t="shared" si="4"/>
        <v>951.08012999999994</v>
      </c>
      <c r="S8" s="5">
        <f t="shared" si="4"/>
        <v>984.16117800000006</v>
      </c>
      <c r="T8" s="5">
        <f t="shared" si="4"/>
        <v>1013.107095</v>
      </c>
      <c r="U8" s="5">
        <f t="shared" si="4"/>
        <v>962.45174024999994</v>
      </c>
      <c r="V8" s="5">
        <f t="shared" si="4"/>
        <v>927.39099828374981</v>
      </c>
      <c r="W8" s="5">
        <f t="shared" si="4"/>
        <v>881.02144836956222</v>
      </c>
      <c r="X8" s="5">
        <f t="shared" si="4"/>
        <v>836.97037595108418</v>
      </c>
      <c r="Y8" s="5">
        <f t="shared" si="4"/>
        <v>811.86126467255167</v>
      </c>
      <c r="Z8" s="5">
        <f t="shared" si="4"/>
        <v>795.62403937910051</v>
      </c>
      <c r="AA8" s="5">
        <f t="shared" si="4"/>
        <v>795.62403937910051</v>
      </c>
    </row>
    <row r="9" spans="2:27" outlineLevel="1" x14ac:dyDescent="0.35">
      <c r="B9" t="s">
        <v>3</v>
      </c>
      <c r="C9" s="8">
        <f t="shared" ref="C9:P9" si="5">+C8/C6</f>
        <v>0.65470795568982887</v>
      </c>
      <c r="D9" s="8">
        <f t="shared" si="5"/>
        <v>0.76154672395273892</v>
      </c>
      <c r="E9" s="8">
        <f t="shared" si="5"/>
        <v>0.76354932467088399</v>
      </c>
      <c r="F9" s="8">
        <f t="shared" si="5"/>
        <v>0.74399260628465802</v>
      </c>
      <c r="G9" s="8">
        <f t="shared" si="5"/>
        <v>0.74450549450549453</v>
      </c>
      <c r="H9" s="8">
        <f t="shared" si="5"/>
        <v>0.7009504412763069</v>
      </c>
      <c r="I9" s="8">
        <f t="shared" si="5"/>
        <v>0.66917992150382144</v>
      </c>
      <c r="J9" s="8">
        <f t="shared" si="5"/>
        <v>0.69680098140983293</v>
      </c>
      <c r="K9" s="8">
        <f t="shared" si="5"/>
        <v>0.68982565703877174</v>
      </c>
      <c r="L9" s="8">
        <f t="shared" si="5"/>
        <v>0.70908937463077049</v>
      </c>
      <c r="M9" s="8">
        <f t="shared" si="5"/>
        <v>0.71962393434786087</v>
      </c>
      <c r="N9" s="8">
        <f t="shared" si="5"/>
        <v>0.70844665475172897</v>
      </c>
      <c r="O9" s="8">
        <f t="shared" si="5"/>
        <v>0.72311707680835202</v>
      </c>
      <c r="P9" s="8">
        <f t="shared" si="5"/>
        <v>0.73396538102420461</v>
      </c>
      <c r="Q9" s="58">
        <v>0.7</v>
      </c>
      <c r="R9" s="58">
        <v>0.69</v>
      </c>
      <c r="S9" s="58">
        <v>0.68</v>
      </c>
      <c r="T9" s="58">
        <v>0.7</v>
      </c>
      <c r="U9" s="58">
        <v>0.7</v>
      </c>
      <c r="V9" s="58">
        <v>0.71</v>
      </c>
      <c r="W9" s="58">
        <v>0.71</v>
      </c>
      <c r="X9" s="58">
        <v>0.71</v>
      </c>
      <c r="Y9" s="58">
        <v>0.71</v>
      </c>
      <c r="Z9" s="58">
        <v>0.71</v>
      </c>
      <c r="AA9" s="58">
        <v>0.71</v>
      </c>
    </row>
    <row r="10" spans="2:27" outlineLevel="1" x14ac:dyDescent="0.35">
      <c r="B10" t="s">
        <v>4</v>
      </c>
      <c r="C10" s="8"/>
      <c r="D10" s="8"/>
      <c r="E10" s="8"/>
      <c r="F10" s="8"/>
      <c r="G10" s="8"/>
      <c r="H10" s="8"/>
      <c r="I10" s="8"/>
      <c r="J10" s="8"/>
      <c r="K10" s="8"/>
      <c r="L10" s="8">
        <f t="shared" ref="L10:O10" si="6">(L13/1000)/L8</f>
        <v>1.6757914782194714E-3</v>
      </c>
      <c r="M10" s="8">
        <f t="shared" si="6"/>
        <v>2.2674933569530559E-3</v>
      </c>
      <c r="N10" s="8">
        <f t="shared" si="6"/>
        <v>3.4594713173192932E-3</v>
      </c>
      <c r="O10" s="8">
        <f t="shared" si="6"/>
        <v>5.0262967928225216E-3</v>
      </c>
      <c r="P10" s="8">
        <f>(P13/1000)/P8</f>
        <v>6.7305998630002939E-3</v>
      </c>
      <c r="Q10" s="9">
        <f ca="1">IFERROR(AVERAGE(P10,R10),$AH$11)</f>
        <v>7.0479498972502198E-3</v>
      </c>
      <c r="R10" s="9">
        <f t="shared" ref="R10:S10" ca="1" si="7">IFERROR(AVERAGE(Q10,S10),$AH$11)</f>
        <v>7.3652999315001466E-3</v>
      </c>
      <c r="S10" s="9">
        <f t="shared" ca="1" si="7"/>
        <v>7.6826499657500734E-3</v>
      </c>
      <c r="T10" s="125">
        <v>8.0000000000000002E-3</v>
      </c>
      <c r="U10" s="9">
        <f ca="1">IFERROR(AVERAGE(T10,V10),$Z$10)</f>
        <v>8.1666666666666658E-3</v>
      </c>
      <c r="V10" s="9">
        <f t="shared" ref="V10:Y10" ca="1" si="8">IFERROR(AVERAGE(U10,W10),$Z$10)</f>
        <v>8.3333333333333315E-3</v>
      </c>
      <c r="W10" s="9">
        <f t="shared" ca="1" si="8"/>
        <v>8.4999999999999971E-3</v>
      </c>
      <c r="X10" s="9">
        <f t="shared" ca="1" si="8"/>
        <v>8.6666666666666645E-3</v>
      </c>
      <c r="Y10" s="9">
        <f t="shared" ca="1" si="8"/>
        <v>8.8333333333333319E-3</v>
      </c>
      <c r="Z10" s="125">
        <v>8.9999999999999993E-3</v>
      </c>
      <c r="AA10" s="8">
        <f>+Z10</f>
        <v>8.9999999999999993E-3</v>
      </c>
    </row>
    <row r="11" spans="2:27" outlineLevel="1" x14ac:dyDescent="0.35"/>
    <row r="12" spans="2:27" outlineLevel="1" x14ac:dyDescent="0.35">
      <c r="B12" s="2" t="s">
        <v>239</v>
      </c>
    </row>
    <row r="13" spans="2:27" outlineLevel="1" x14ac:dyDescent="0.35">
      <c r="B13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>
        <f>+L102</f>
        <v>1408</v>
      </c>
      <c r="M13" s="4">
        <f>+M102</f>
        <v>2048</v>
      </c>
      <c r="N13" s="4">
        <f>+N102</f>
        <v>3154</v>
      </c>
      <c r="O13" s="4">
        <f>+O102</f>
        <v>4874</v>
      </c>
      <c r="P13" s="4">
        <f>+P102</f>
        <v>6878</v>
      </c>
      <c r="Q13" s="5">
        <f ca="1">+Q10*Q8*1000</f>
        <v>6182.1022044231322</v>
      </c>
      <c r="R13" s="5">
        <f t="shared" ref="R13:AA13" ca="1" si="9">+R10*R8*1000</f>
        <v>7004.9904163401497</v>
      </c>
      <c r="S13" s="5">
        <f t="shared" ca="1" si="9"/>
        <v>7560.9658404542524</v>
      </c>
      <c r="T13" s="5">
        <f t="shared" si="9"/>
        <v>8104.8567600000006</v>
      </c>
      <c r="U13" s="5">
        <f t="shared" ca="1" si="9"/>
        <v>7860.0225453749981</v>
      </c>
      <c r="V13" s="5">
        <f t="shared" ca="1" si="9"/>
        <v>7728.2583190312471</v>
      </c>
      <c r="W13" s="5">
        <f t="shared" ca="1" si="9"/>
        <v>7488.6823111412759</v>
      </c>
      <c r="X13" s="5">
        <f t="shared" ca="1" si="9"/>
        <v>7253.7432582427273</v>
      </c>
      <c r="Y13" s="5">
        <f t="shared" ca="1" si="9"/>
        <v>7171.4411712742049</v>
      </c>
      <c r="Z13" s="5">
        <f t="shared" si="9"/>
        <v>7160.6163544119045</v>
      </c>
      <c r="AA13" s="5">
        <f t="shared" si="9"/>
        <v>7160.6163544119045</v>
      </c>
    </row>
    <row r="14" spans="2:27" outlineLevel="1" x14ac:dyDescent="0.35">
      <c r="B14" s="11" t="s">
        <v>1</v>
      </c>
      <c r="C14" s="12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f t="shared" ref="M14:AA14" si="10">IFERROR(M13/L13-1,"na")</f>
        <v>0.45454545454545459</v>
      </c>
      <c r="N14" s="126">
        <f t="shared" si="10"/>
        <v>0.5400390625</v>
      </c>
      <c r="O14" s="126">
        <f t="shared" si="10"/>
        <v>0.54533925174381737</v>
      </c>
      <c r="P14" s="126">
        <f t="shared" si="10"/>
        <v>0.41116126384899476</v>
      </c>
      <c r="Q14" s="126">
        <f t="shared" ca="1" si="10"/>
        <v>-0.10117734742321427</v>
      </c>
      <c r="R14" s="126">
        <f t="shared" ca="1" si="10"/>
        <v>0.13310815394288733</v>
      </c>
      <c r="S14" s="126">
        <f t="shared" ca="1" si="10"/>
        <v>7.9368477481027044E-2</v>
      </c>
      <c r="T14" s="126">
        <f t="shared" ca="1" si="10"/>
        <v>7.1934053270775289E-2</v>
      </c>
      <c r="U14" s="126">
        <f t="shared" ca="1" si="10"/>
        <v>-3.0208333333333615E-2</v>
      </c>
      <c r="V14" s="126">
        <f t="shared" ca="1" si="10"/>
        <v>-1.6763848396501579E-2</v>
      </c>
      <c r="W14" s="126">
        <f t="shared" ca="1" si="10"/>
        <v>-3.1000000000000361E-2</v>
      </c>
      <c r="X14" s="126">
        <f t="shared" ca="1" si="10"/>
        <v>-3.1372549019607732E-2</v>
      </c>
      <c r="Y14" s="126">
        <f t="shared" ca="1" si="10"/>
        <v>-1.1346153846153784E-2</v>
      </c>
      <c r="Z14" s="126">
        <f t="shared" ca="1" si="10"/>
        <v>-1.5094339622641062E-3</v>
      </c>
      <c r="AA14" s="126">
        <f t="shared" si="10"/>
        <v>0</v>
      </c>
    </row>
    <row r="15" spans="2:27" outlineLevel="1" x14ac:dyDescent="0.35">
      <c r="B15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>
        <f>+L130</f>
        <v>370.92221093749998</v>
      </c>
      <c r="M15" s="4">
        <f>+M130</f>
        <v>363.42398583984379</v>
      </c>
      <c r="N15" s="4">
        <f>+N130</f>
        <v>359.48211953075457</v>
      </c>
      <c r="O15" s="4">
        <f>+O130</f>
        <v>394.72866187935989</v>
      </c>
      <c r="P15" s="4">
        <f>+P130</f>
        <v>485.94576911892995</v>
      </c>
      <c r="Q15" s="5">
        <f t="shared" ref="Q15:S15" si="11">+P15*(1+Q16)</f>
        <v>447.07010758941556</v>
      </c>
      <c r="R15" s="5">
        <f t="shared" si="11"/>
        <v>424.71660220994477</v>
      </c>
      <c r="S15" s="5">
        <f t="shared" si="11"/>
        <v>441.70526629834256</v>
      </c>
      <c r="T15" s="13">
        <f t="shared" ref="T15:U15" ca="1" si="12">IFERROR(AVERAGE(S15,U15),$Z$15)</f>
        <v>454.84742475325845</v>
      </c>
      <c r="U15" s="13">
        <f t="shared" ca="1" si="12"/>
        <v>467.98958320817439</v>
      </c>
      <c r="V15" s="13">
        <f ca="1">IFERROR(AVERAGE(U15,W15),$Z$15)</f>
        <v>481.13174166309034</v>
      </c>
      <c r="W15" s="13">
        <f t="shared" ref="W15:Y15" ca="1" si="13">IFERROR(AVERAGE(V15,X15),$Z$15)</f>
        <v>494.27390011800628</v>
      </c>
      <c r="X15" s="13">
        <f t="shared" ca="1" si="13"/>
        <v>507.41605857292228</v>
      </c>
      <c r="Y15" s="13">
        <f t="shared" ca="1" si="13"/>
        <v>520.55821702783828</v>
      </c>
      <c r="Z15" s="14">
        <f>((1+0.03)^(Z$3-M$3))*M15</f>
        <v>533.70037548275434</v>
      </c>
      <c r="AA15" s="5">
        <f ca="1">+Z15*(1+AA16)</f>
        <v>547.17432454860386</v>
      </c>
    </row>
    <row r="16" spans="2:27" outlineLevel="1" x14ac:dyDescent="0.35">
      <c r="B16" s="11" t="s">
        <v>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f t="shared" ref="M16:P16" si="14">+M15/L15-1</f>
        <v>-2.0215087898631245E-2</v>
      </c>
      <c r="N16" s="12">
        <f t="shared" si="14"/>
        <v>-1.0846467109153157E-2</v>
      </c>
      <c r="O16" s="12">
        <f t="shared" si="14"/>
        <v>9.8048109860412458E-2</v>
      </c>
      <c r="P16" s="12">
        <f t="shared" si="14"/>
        <v>0.23108812723472449</v>
      </c>
      <c r="Q16" s="15">
        <v>-0.08</v>
      </c>
      <c r="R16" s="15">
        <v>-0.05</v>
      </c>
      <c r="S16" s="15">
        <v>0.04</v>
      </c>
      <c r="T16" s="12">
        <f ca="1">+T15/S15-1</f>
        <v>2.9753230168732436E-2</v>
      </c>
      <c r="U16" s="12">
        <f ca="1">+U15/T15-1</f>
        <v>2.8893553617556966E-2</v>
      </c>
      <c r="V16" s="12">
        <f t="shared" ref="V16:Z16" ca="1" si="15">+V15/U15-1</f>
        <v>2.8082160215668672E-2</v>
      </c>
      <c r="W16" s="12">
        <f t="shared" ca="1" si="15"/>
        <v>2.7315093386872435E-2</v>
      </c>
      <c r="X16" s="12">
        <f t="shared" ca="1" si="15"/>
        <v>2.6588817357700467E-2</v>
      </c>
      <c r="Y16" s="12">
        <f t="shared" ca="1" si="15"/>
        <v>2.5900162663116122E-2</v>
      </c>
      <c r="Z16" s="12">
        <f t="shared" ca="1" si="15"/>
        <v>2.5246279906889324E-2</v>
      </c>
      <c r="AA16" s="22">
        <f ca="1">+Z16</f>
        <v>2.5246279906889324E-2</v>
      </c>
    </row>
    <row r="17" spans="2:27" outlineLevel="1" x14ac:dyDescent="0.35">
      <c r="B17" t="s">
        <v>7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>+L157/L155</f>
        <v>0.12992733772267581</v>
      </c>
      <c r="M17" s="12">
        <f>+M157/M155</f>
        <v>0.13832243033897312</v>
      </c>
      <c r="N17" s="12">
        <f>+N157/N155</f>
        <v>0.15071318683892621</v>
      </c>
      <c r="O17" s="12">
        <f>+O157/O155</f>
        <v>0.16299038812633404</v>
      </c>
      <c r="P17" s="12">
        <f>+P157/P155</f>
        <v>0.18555770142729555</v>
      </c>
      <c r="Q17" s="15">
        <v>0.12</v>
      </c>
      <c r="R17" s="15">
        <v>0.14000000000000001</v>
      </c>
      <c r="S17" s="15">
        <v>0.15</v>
      </c>
      <c r="T17" s="16">
        <f ca="1">IFERROR(AVERAGE(S17,U17),$Z$17)</f>
        <v>0.15142857142857141</v>
      </c>
      <c r="U17" s="16">
        <f t="shared" ref="U17:Y17" ca="1" si="16">IFERROR(AVERAGE(T17,V17),$Z$17)</f>
        <v>0.1528571428571428</v>
      </c>
      <c r="V17" s="16">
        <f t="shared" ca="1" si="16"/>
        <v>0.15428571428571422</v>
      </c>
      <c r="W17" s="16">
        <f t="shared" ca="1" si="16"/>
        <v>0.15571428571428564</v>
      </c>
      <c r="X17" s="16">
        <f t="shared" ca="1" si="16"/>
        <v>0.15714285714285708</v>
      </c>
      <c r="Y17" s="16">
        <f t="shared" ca="1" si="16"/>
        <v>0.15857142857142853</v>
      </c>
      <c r="Z17" s="125">
        <v>0.16</v>
      </c>
      <c r="AA17" s="8">
        <f>+Z17</f>
        <v>0.16</v>
      </c>
    </row>
    <row r="18" spans="2:27" outlineLevel="1" x14ac:dyDescent="0.35">
      <c r="B18" s="11" t="s">
        <v>8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ref="L18:O18" si="17">+L139</f>
        <v>8.3378741085546743E-2</v>
      </c>
      <c r="M18" s="12">
        <f t="shared" si="17"/>
        <v>8.5412677298298559E-2</v>
      </c>
      <c r="N18" s="12">
        <f t="shared" si="17"/>
        <v>7.9695249121087539E-2</v>
      </c>
      <c r="O18" s="12">
        <f t="shared" si="17"/>
        <v>8.0255321490886988E-2</v>
      </c>
      <c r="P18" s="12">
        <f>+P139</f>
        <v>8.1093008331002137E-2</v>
      </c>
      <c r="Q18" s="17">
        <v>9.5000000000000001E-2</v>
      </c>
      <c r="R18" s="17">
        <v>0.09</v>
      </c>
      <c r="S18" s="17">
        <v>8.5000000000000006E-2</v>
      </c>
      <c r="T18" s="16">
        <f ca="1">IFERROR(AVERAGE(S18,U18),$Z$18)</f>
        <v>8.4285714285714297E-2</v>
      </c>
      <c r="U18" s="16">
        <f t="shared" ref="U18:Y18" ca="1" si="18">IFERROR(AVERAGE(T18,V18),$Z$18)</f>
        <v>8.3571428571428602E-2</v>
      </c>
      <c r="V18" s="16">
        <f t="shared" ca="1" si="18"/>
        <v>8.2857142857142893E-2</v>
      </c>
      <c r="W18" s="16">
        <f t="shared" ca="1" si="18"/>
        <v>8.2142857142857184E-2</v>
      </c>
      <c r="X18" s="16">
        <f t="shared" ca="1" si="18"/>
        <v>8.1428571428571461E-2</v>
      </c>
      <c r="Y18" s="16">
        <f t="shared" ca="1" si="18"/>
        <v>8.0714285714285738E-2</v>
      </c>
      <c r="Z18" s="125">
        <v>0.08</v>
      </c>
      <c r="AA18" s="8">
        <f>+Z18</f>
        <v>0.08</v>
      </c>
    </row>
    <row r="19" spans="2:27" outlineLevel="1" x14ac:dyDescent="0.35">
      <c r="B19" t="s">
        <v>9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ref="L19:AA19" si="19">+L17-L18</f>
        <v>4.6548596637129069E-2</v>
      </c>
      <c r="M19" s="12">
        <f t="shared" si="19"/>
        <v>5.2909753040674565E-2</v>
      </c>
      <c r="N19" s="12">
        <f t="shared" si="19"/>
        <v>7.1017937717838667E-2</v>
      </c>
      <c r="O19" s="12">
        <f t="shared" si="19"/>
        <v>8.2735066635447052E-2</v>
      </c>
      <c r="P19" s="12">
        <f t="shared" si="19"/>
        <v>0.10446469309629342</v>
      </c>
      <c r="Q19" s="12">
        <f t="shared" si="19"/>
        <v>2.4999999999999994E-2</v>
      </c>
      <c r="R19" s="12">
        <f t="shared" si="19"/>
        <v>5.0000000000000017E-2</v>
      </c>
      <c r="S19" s="12">
        <f t="shared" si="19"/>
        <v>6.4999999999999988E-2</v>
      </c>
      <c r="T19" s="12">
        <f t="shared" ca="1" si="19"/>
        <v>6.7142857142857115E-2</v>
      </c>
      <c r="U19" s="12">
        <f t="shared" ca="1" si="19"/>
        <v>6.9285714285714201E-2</v>
      </c>
      <c r="V19" s="12">
        <f t="shared" ca="1" si="19"/>
        <v>7.1428571428571327E-2</v>
      </c>
      <c r="W19" s="12">
        <f t="shared" ca="1" si="19"/>
        <v>7.3571428571428454E-2</v>
      </c>
      <c r="X19" s="12">
        <f t="shared" ca="1" si="19"/>
        <v>7.5714285714285623E-2</v>
      </c>
      <c r="Y19" s="12">
        <f t="shared" ca="1" si="19"/>
        <v>7.7857142857142791E-2</v>
      </c>
      <c r="Z19" s="12">
        <f t="shared" si="19"/>
        <v>0.08</v>
      </c>
      <c r="AA19" s="12">
        <f t="shared" si="19"/>
        <v>0.08</v>
      </c>
    </row>
    <row r="20" spans="2:27" outlineLevel="1" x14ac:dyDescent="0.35">
      <c r="B20" s="11" t="s">
        <v>318</v>
      </c>
      <c r="C20" s="18"/>
      <c r="D20" s="18"/>
      <c r="E20" s="18"/>
      <c r="F20" s="18"/>
      <c r="G20" s="18"/>
      <c r="H20" s="18"/>
      <c r="I20" s="18"/>
      <c r="J20" s="18"/>
      <c r="K20" s="18"/>
      <c r="L20" s="12">
        <f>(L165-L286-L164)/L155</f>
        <v>7.7179257175976845E-2</v>
      </c>
      <c r="M20" s="12">
        <f>(M165-M286-M164)/M155</f>
        <v>8.3611406536031108E-2</v>
      </c>
      <c r="N20" s="12">
        <f>(N165-N286-N164)/N155</f>
        <v>0.10478595226601989</v>
      </c>
      <c r="O20" s="12">
        <f>(O165-O286-O164)/O155</f>
        <v>0.10540350247583277</v>
      </c>
      <c r="P20" s="12">
        <f>(P165-P286-P164)/P155</f>
        <v>0.12800512216758639</v>
      </c>
      <c r="Q20" s="12">
        <f ca="1">(Q165-Q286-Q164)/Q155</f>
        <v>5.348733356170763E-2</v>
      </c>
      <c r="R20" s="12">
        <f ca="1">(R165-R286-R164)/R155</f>
        <v>7.3361033154197813E-2</v>
      </c>
      <c r="S20" s="12">
        <f ca="1">(S165-S286-S164)/S155</f>
        <v>8.6170428613782213E-2</v>
      </c>
      <c r="T20" s="12">
        <f ca="1">(T165-T286-T164)/T155</f>
        <v>8.8699873345193331E-2</v>
      </c>
      <c r="U20" s="12">
        <f ca="1">(U165-U286-U164)/U155</f>
        <v>9.1504527881518097E-2</v>
      </c>
      <c r="V20" s="12">
        <f ca="1">(V165-V286-V164)/V155</f>
        <v>9.3293383887185902E-2</v>
      </c>
      <c r="W20" s="12">
        <f ca="1">(W165-W286-W164)/W155</f>
        <v>9.5497534149520433E-2</v>
      </c>
      <c r="X20" s="12">
        <f ca="1">(X165-X286-X164)/X155</f>
        <v>9.7618608338781512E-2</v>
      </c>
      <c r="Y20" s="12">
        <f ca="1">(Y165-Y286-Y164)/Y155</f>
        <v>9.9567508144587216E-2</v>
      </c>
      <c r="Z20" s="12">
        <f ca="1">(Z165-Z286-Z164)/Z155</f>
        <v>0.10163247865475869</v>
      </c>
      <c r="AA20" s="12">
        <f ca="1">(AA165-AA286-AA164)/AA155</f>
        <v>0.10162914504245604</v>
      </c>
    </row>
    <row r="21" spans="2:27" outlineLevel="1" x14ac:dyDescent="0.35"/>
    <row r="22" spans="2:27" outlineLevel="1" x14ac:dyDescent="0.35">
      <c r="B22" t="s">
        <v>10</v>
      </c>
      <c r="C22" s="18"/>
      <c r="D22" s="18"/>
      <c r="E22" s="18"/>
      <c r="F22" s="18"/>
      <c r="G22" s="18"/>
      <c r="H22" s="18"/>
      <c r="I22" s="18"/>
      <c r="J22" s="18"/>
      <c r="K22" s="18"/>
      <c r="L22" s="18">
        <f t="shared" ref="L22:N22" si="20">+L69</f>
        <v>4.9495922905856187</v>
      </c>
      <c r="M22" s="18">
        <f t="shared" si="20"/>
        <v>4.4081346423562415</v>
      </c>
      <c r="N22" s="18">
        <f t="shared" si="20"/>
        <v>5.3528428093645486</v>
      </c>
      <c r="O22" s="18">
        <f>+O69</f>
        <v>6.4394829612220921</v>
      </c>
      <c r="P22" s="18">
        <f t="shared" ref="P22" si="21">+P69</f>
        <v>7.2056244830438381</v>
      </c>
      <c r="Q22" s="19">
        <v>6</v>
      </c>
      <c r="R22" s="19">
        <v>5</v>
      </c>
      <c r="S22" s="19">
        <v>5</v>
      </c>
      <c r="T22" s="19">
        <v>5.5</v>
      </c>
      <c r="U22" s="19">
        <v>5.5</v>
      </c>
      <c r="V22" s="19">
        <v>5.5</v>
      </c>
      <c r="W22" s="19">
        <v>5.5</v>
      </c>
      <c r="X22" s="19">
        <v>5.5</v>
      </c>
      <c r="Y22" s="19">
        <v>5.5</v>
      </c>
      <c r="Z22" s="19">
        <v>5.5</v>
      </c>
      <c r="AA22" s="19">
        <v>5.5</v>
      </c>
    </row>
    <row r="23" spans="2:27" outlineLevel="1" x14ac:dyDescent="0.35">
      <c r="B23" t="s">
        <v>11</v>
      </c>
      <c r="C23" s="4"/>
      <c r="D23" s="4"/>
      <c r="E23" s="4"/>
      <c r="F23" s="4"/>
      <c r="G23" s="4"/>
      <c r="H23" s="4"/>
      <c r="I23" s="4"/>
      <c r="J23" s="4"/>
      <c r="K23" s="4"/>
      <c r="L23" s="4">
        <f t="shared" ref="L23:O23" si="22">+L68</f>
        <v>6677</v>
      </c>
      <c r="M23" s="4">
        <f t="shared" si="22"/>
        <v>9429</v>
      </c>
      <c r="N23" s="4">
        <f t="shared" si="22"/>
        <v>22407</v>
      </c>
      <c r="O23" s="4">
        <f t="shared" si="22"/>
        <v>43840</v>
      </c>
      <c r="P23" s="4">
        <f>+P68</f>
        <v>43558</v>
      </c>
      <c r="Q23" s="4">
        <f t="shared" ref="Q23:AA23" ca="1" si="23">+Q68</f>
        <v>37092.613226538793</v>
      </c>
      <c r="R23" s="4">
        <f t="shared" ca="1" si="23"/>
        <v>35024.952081700751</v>
      </c>
      <c r="S23" s="4">
        <f t="shared" ca="1" si="23"/>
        <v>37804.829202271263</v>
      </c>
      <c r="T23" s="4">
        <f t="shared" si="23"/>
        <v>44576.712180000002</v>
      </c>
      <c r="U23" s="4">
        <f t="shared" ca="1" si="23"/>
        <v>43230.123999562493</v>
      </c>
      <c r="V23" s="4">
        <f t="shared" ca="1" si="23"/>
        <v>42505.420754671861</v>
      </c>
      <c r="W23" s="4">
        <f t="shared" ca="1" si="23"/>
        <v>41187.752711277019</v>
      </c>
      <c r="X23" s="4">
        <f t="shared" ca="1" si="23"/>
        <v>39895.587920334998</v>
      </c>
      <c r="Y23" s="4">
        <f t="shared" ca="1" si="23"/>
        <v>39442.926442008124</v>
      </c>
      <c r="Z23" s="4">
        <f t="shared" si="23"/>
        <v>39383.389949265475</v>
      </c>
      <c r="AA23" s="4">
        <f t="shared" si="23"/>
        <v>39383.389949265475</v>
      </c>
    </row>
    <row r="24" spans="2:27" outlineLevel="1" x14ac:dyDescent="0.35">
      <c r="B24" t="s">
        <v>12</v>
      </c>
      <c r="C24" s="18"/>
      <c r="D24" s="18"/>
      <c r="E24" s="18"/>
      <c r="F24" s="18"/>
      <c r="G24" s="18"/>
      <c r="H24" s="18"/>
      <c r="I24" s="18"/>
      <c r="J24" s="18"/>
      <c r="K24" s="18"/>
      <c r="L24" s="12">
        <f>+L40/L23</f>
        <v>0.21521641455743598</v>
      </c>
      <c r="M24" s="12">
        <f>+M40/M23</f>
        <v>0.17499204581609926</v>
      </c>
      <c r="N24" s="12">
        <f>+N40/N23</f>
        <v>0.1397331191145624</v>
      </c>
      <c r="O24" s="12">
        <f>+O40/O23</f>
        <v>0.12192062043795621</v>
      </c>
      <c r="P24" s="12">
        <f>+P40/P23</f>
        <v>0.13643877129344781</v>
      </c>
      <c r="Q24" s="12">
        <f ca="1">+Q40/Q23</f>
        <v>0.13749999999999998</v>
      </c>
      <c r="R24" s="12">
        <f ca="1">+R40/R23</f>
        <v>0.16</v>
      </c>
      <c r="S24" s="12">
        <f ca="1">+S40/S23</f>
        <v>0.16</v>
      </c>
      <c r="T24" s="12">
        <f>+T40/T23</f>
        <v>0.14545454545454548</v>
      </c>
      <c r="U24" s="12">
        <f ca="1">+U40/U23</f>
        <v>0.14545454545454545</v>
      </c>
      <c r="V24" s="12">
        <f ca="1">+V40/V23</f>
        <v>0.14545454545454545</v>
      </c>
      <c r="W24" s="12">
        <f ca="1">+W40/W23</f>
        <v>0.14545454545454545</v>
      </c>
      <c r="X24" s="12">
        <f ca="1">+X40/X23</f>
        <v>0.14545454545454548</v>
      </c>
      <c r="Y24" s="12">
        <f ca="1">+Y40/Y23</f>
        <v>0.14545454545454548</v>
      </c>
      <c r="Z24" s="12">
        <f>+Z40/Z23</f>
        <v>0.14545454545454545</v>
      </c>
      <c r="AA24" s="12">
        <f>+AA40/AA23</f>
        <v>0.14545454545454545</v>
      </c>
    </row>
    <row r="25" spans="2:27" outlineLevel="1" x14ac:dyDescent="0.35">
      <c r="B25" t="s">
        <v>13</v>
      </c>
      <c r="C25" s="12"/>
      <c r="D25" s="12"/>
      <c r="E25" s="12"/>
      <c r="F25" s="12"/>
      <c r="G25" s="12"/>
      <c r="H25" s="12"/>
      <c r="I25" s="12"/>
      <c r="J25" s="12"/>
      <c r="K25" s="12"/>
      <c r="L25" s="4">
        <f t="shared" ref="L25:O25" si="24">+L44</f>
        <v>204.3994432846207</v>
      </c>
      <c r="M25" s="4">
        <f t="shared" si="24"/>
        <v>220.64606060606062</v>
      </c>
      <c r="N25" s="4">
        <f t="shared" si="24"/>
        <v>154.70105397636539</v>
      </c>
      <c r="O25" s="4">
        <f t="shared" si="24"/>
        <v>199.56220767072028</v>
      </c>
      <c r="P25" s="4">
        <f>+P44</f>
        <v>231.90055527511359</v>
      </c>
      <c r="Q25" s="5">
        <f>+Q26*Q15</f>
        <v>223.53505379470778</v>
      </c>
      <c r="R25" s="5">
        <f t="shared" ref="R25:AA25" si="25">+R26*R15</f>
        <v>222.97621616022101</v>
      </c>
      <c r="S25" s="5">
        <f t="shared" si="25"/>
        <v>242.93789646408842</v>
      </c>
      <c r="T25" s="5">
        <f t="shared" ca="1" si="25"/>
        <v>250.16608361429218</v>
      </c>
      <c r="U25" s="5">
        <f t="shared" ca="1" si="25"/>
        <v>257.39427076449596</v>
      </c>
      <c r="V25" s="5">
        <f t="shared" ca="1" si="25"/>
        <v>264.62245791469968</v>
      </c>
      <c r="W25" s="5">
        <f t="shared" ca="1" si="25"/>
        <v>271.85064506490346</v>
      </c>
      <c r="X25" s="5">
        <f t="shared" ca="1" si="25"/>
        <v>279.0788322151073</v>
      </c>
      <c r="Y25" s="5">
        <f t="shared" ca="1" si="25"/>
        <v>286.30701936531108</v>
      </c>
      <c r="Z25" s="5">
        <f t="shared" si="25"/>
        <v>293.53520651551491</v>
      </c>
      <c r="AA25" s="5">
        <f t="shared" ca="1" si="25"/>
        <v>300.94587850173212</v>
      </c>
    </row>
    <row r="26" spans="2:27" outlineLevel="1" x14ac:dyDescent="0.35">
      <c r="B26" s="11" t="s">
        <v>14</v>
      </c>
      <c r="C26" s="4"/>
      <c r="D26" s="4"/>
      <c r="E26" s="4"/>
      <c r="F26" s="4"/>
      <c r="G26" s="4"/>
      <c r="H26" s="4"/>
      <c r="I26" s="4"/>
      <c r="J26" s="4"/>
      <c r="K26" s="4"/>
      <c r="L26" s="8">
        <f>+L25/L15</f>
        <v>0.55105743807577434</v>
      </c>
      <c r="M26" s="8">
        <f>+M25/M15</f>
        <v>0.6071312549615161</v>
      </c>
      <c r="N26" s="8">
        <f>+N25/N15</f>
        <v>0.43034422457034149</v>
      </c>
      <c r="O26" s="8">
        <f>+O25/O15</f>
        <v>0.50556806977374258</v>
      </c>
      <c r="P26" s="8">
        <f>+P25/P15</f>
        <v>0.47721488695245423</v>
      </c>
      <c r="Q26" s="20">
        <v>0.5</v>
      </c>
      <c r="R26" s="20">
        <v>0.52500000000000002</v>
      </c>
      <c r="S26" s="20">
        <v>0.55000000000000004</v>
      </c>
      <c r="T26" s="20">
        <v>0.55000000000000004</v>
      </c>
      <c r="U26" s="20">
        <v>0.55000000000000004</v>
      </c>
      <c r="V26" s="20">
        <v>0.55000000000000004</v>
      </c>
      <c r="W26" s="20">
        <v>0.55000000000000004</v>
      </c>
      <c r="X26" s="20">
        <v>0.55000000000000004</v>
      </c>
      <c r="Y26" s="20">
        <v>0.55000000000000004</v>
      </c>
      <c r="Z26" s="20">
        <v>0.55000000000000004</v>
      </c>
      <c r="AA26" s="20">
        <v>0.55000000000000004</v>
      </c>
    </row>
    <row r="27" spans="2:27" outlineLevel="1" x14ac:dyDescent="0.35">
      <c r="B27" t="s">
        <v>15</v>
      </c>
      <c r="C27" s="8"/>
      <c r="D27" s="8"/>
      <c r="E27" s="8"/>
      <c r="F27" s="8"/>
      <c r="G27" s="8"/>
      <c r="H27" s="8"/>
      <c r="I27" s="8"/>
      <c r="J27" s="8"/>
      <c r="K27" s="8"/>
      <c r="L27" s="18">
        <f t="shared" ref="L27:O27" si="26">+L58</f>
        <v>2.5249999999999999</v>
      </c>
      <c r="M27" s="18">
        <f t="shared" si="26"/>
        <v>3.1426918627072888</v>
      </c>
      <c r="N27" s="18">
        <f t="shared" si="26"/>
        <v>3.4380576883170786</v>
      </c>
      <c r="O27" s="18">
        <f t="shared" si="26"/>
        <v>6.271074165476036</v>
      </c>
      <c r="P27" s="18">
        <f>+P58</f>
        <v>7.3709424431742647</v>
      </c>
      <c r="Q27" s="21">
        <v>6.5</v>
      </c>
      <c r="R27" s="21">
        <f>+Q27*1.02</f>
        <v>6.63</v>
      </c>
      <c r="S27" s="21">
        <f t="shared" ref="S27:AA27" si="27">+R27*1.02</f>
        <v>6.7625999999999999</v>
      </c>
      <c r="T27" s="21">
        <f t="shared" si="27"/>
        <v>6.8978520000000003</v>
      </c>
      <c r="U27" s="21">
        <f t="shared" si="27"/>
        <v>7.0358090400000002</v>
      </c>
      <c r="V27" s="21">
        <f t="shared" si="27"/>
        <v>7.1765252208000003</v>
      </c>
      <c r="W27" s="21">
        <f t="shared" si="27"/>
        <v>7.3200557252160001</v>
      </c>
      <c r="X27" s="21">
        <f t="shared" si="27"/>
        <v>7.4664568397203199</v>
      </c>
      <c r="Y27" s="21">
        <f t="shared" si="27"/>
        <v>7.6157859765147267</v>
      </c>
      <c r="Z27" s="21">
        <f t="shared" si="27"/>
        <v>7.7681016960450213</v>
      </c>
      <c r="AA27" s="21">
        <f t="shared" si="27"/>
        <v>7.9234637299659223</v>
      </c>
    </row>
    <row r="28" spans="2:27" outlineLevel="1" x14ac:dyDescent="0.35">
      <c r="B28" t="s">
        <v>16</v>
      </c>
      <c r="C28" s="8"/>
      <c r="D28" s="8"/>
      <c r="E28" s="8"/>
      <c r="F28" s="8"/>
      <c r="G28" s="8"/>
      <c r="H28" s="8"/>
      <c r="I28" s="8"/>
      <c r="J28" s="8"/>
      <c r="K28" s="8"/>
      <c r="L28" s="12">
        <f t="shared" ref="L28:O28" si="28">+L84</f>
        <v>2.2534818693118647E-2</v>
      </c>
      <c r="M28" s="12">
        <f t="shared" si="28"/>
        <v>2.7144912523839104E-2</v>
      </c>
      <c r="N28" s="12">
        <f t="shared" si="28"/>
        <v>5.2382831104811158E-2</v>
      </c>
      <c r="O28" s="12">
        <f t="shared" si="28"/>
        <v>9.2355680835902967E-2</v>
      </c>
      <c r="P28" s="12">
        <f>+P84</f>
        <v>4.357851621695611E-2</v>
      </c>
      <c r="Q28" s="22">
        <v>0.04</v>
      </c>
      <c r="R28" s="22">
        <v>3.5000000000000003E-2</v>
      </c>
      <c r="S28" s="22">
        <v>3.5000000000000003E-2</v>
      </c>
      <c r="T28" s="22">
        <v>3.5000000000000003E-2</v>
      </c>
      <c r="U28" s="22">
        <v>3.5000000000000003E-2</v>
      </c>
      <c r="V28" s="22">
        <v>3.5000000000000003E-2</v>
      </c>
      <c r="W28" s="22">
        <v>3.5000000000000003E-2</v>
      </c>
      <c r="X28" s="22">
        <v>3.5000000000000003E-2</v>
      </c>
      <c r="Y28" s="22">
        <v>3.5000000000000003E-2</v>
      </c>
      <c r="Z28" s="22">
        <v>3.5000000000000003E-2</v>
      </c>
      <c r="AA28" s="22">
        <v>3.5000000000000003E-2</v>
      </c>
    </row>
    <row r="29" spans="2:27" outlineLevel="1" x14ac:dyDescent="0.35">
      <c r="B29" t="s">
        <v>17</v>
      </c>
      <c r="C29" s="12"/>
      <c r="D29" s="12"/>
      <c r="E29" s="12"/>
      <c r="F29" s="12"/>
      <c r="G29" s="12"/>
      <c r="H29" s="12"/>
      <c r="I29" s="12"/>
      <c r="J29" s="12"/>
      <c r="K29" s="12"/>
      <c r="L29" s="12">
        <f t="shared" ref="L29:N29" si="29">+L294</f>
        <v>0.5556716895567918</v>
      </c>
      <c r="M29" s="12">
        <f t="shared" si="29"/>
        <v>0.59787785731158638</v>
      </c>
      <c r="N29" s="12">
        <f t="shared" si="29"/>
        <v>0.59846521969820532</v>
      </c>
      <c r="O29" s="12">
        <f>+O294</f>
        <v>0.71250445315283228</v>
      </c>
      <c r="P29" s="12">
        <f t="shared" ref="P29" si="30">+P294</f>
        <v>0.70110181144040895</v>
      </c>
      <c r="Q29" s="22">
        <v>0.65</v>
      </c>
      <c r="R29" s="22">
        <v>0.625</v>
      </c>
      <c r="S29" s="22">
        <v>0.625</v>
      </c>
      <c r="T29" s="22">
        <v>0.625</v>
      </c>
      <c r="U29" s="22">
        <v>0.625</v>
      </c>
      <c r="V29" s="22">
        <v>0.625</v>
      </c>
      <c r="W29" s="22">
        <v>0.625</v>
      </c>
      <c r="X29" s="22">
        <v>0.625</v>
      </c>
      <c r="Y29" s="22">
        <v>0.625</v>
      </c>
      <c r="Z29" s="22">
        <v>0.625</v>
      </c>
      <c r="AA29" s="22">
        <v>0.625</v>
      </c>
    </row>
    <row r="31" spans="2:27" x14ac:dyDescent="0.35">
      <c r="B31" s="123" t="s">
        <v>40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2:27" ht="5" customHeight="1" x14ac:dyDescent="0.35"/>
    <row r="33" spans="2:27" hidden="1" outlineLevel="1" x14ac:dyDescent="0.35">
      <c r="B33" t="s">
        <v>41</v>
      </c>
      <c r="C33" s="24"/>
      <c r="D33" s="24"/>
      <c r="E33" s="24"/>
      <c r="F33" s="24"/>
      <c r="G33" s="24"/>
      <c r="H33" s="24"/>
      <c r="I33" s="24"/>
      <c r="J33" s="24"/>
      <c r="K33" s="24"/>
      <c r="L33" s="24">
        <v>749</v>
      </c>
      <c r="M33" s="24">
        <v>660</v>
      </c>
      <c r="N33" s="24">
        <v>715</v>
      </c>
      <c r="O33" s="24">
        <v>774</v>
      </c>
      <c r="P33" s="24">
        <v>1083</v>
      </c>
    </row>
    <row r="34" spans="2:27" hidden="1" outlineLevel="1" x14ac:dyDescent="0.35">
      <c r="B34" t="s">
        <v>42</v>
      </c>
      <c r="C34" s="24"/>
      <c r="D34" s="24"/>
      <c r="E34" s="24"/>
      <c r="F34" s="24"/>
      <c r="G34" s="24"/>
      <c r="H34" s="24"/>
      <c r="I34" s="24"/>
      <c r="J34" s="24"/>
      <c r="K34" s="24"/>
      <c r="L34" s="24">
        <v>155</v>
      </c>
      <c r="M34" s="24">
        <v>144</v>
      </c>
      <c r="N34" s="24">
        <v>106</v>
      </c>
      <c r="O34" s="24">
        <v>152</v>
      </c>
      <c r="P34" s="24">
        <v>366</v>
      </c>
    </row>
    <row r="35" spans="2:27" hidden="1" outlineLevel="1" x14ac:dyDescent="0.35">
      <c r="B35" t="s">
        <v>43</v>
      </c>
      <c r="C35" s="24"/>
      <c r="D35" s="24"/>
      <c r="E35" s="24"/>
      <c r="F35" s="24"/>
      <c r="G35" s="24"/>
      <c r="H35" s="24"/>
      <c r="I35" s="24"/>
      <c r="J35" s="24"/>
      <c r="K35" s="24"/>
      <c r="L35" s="24">
        <v>201</v>
      </c>
      <c r="M35" s="24">
        <v>193</v>
      </c>
      <c r="N35" s="24">
        <v>256</v>
      </c>
      <c r="O35" s="24">
        <v>537</v>
      </c>
      <c r="P35" s="24">
        <v>976</v>
      </c>
    </row>
    <row r="36" spans="2:27" hidden="1" outlineLevel="1" x14ac:dyDescent="0.35">
      <c r="B36" t="s">
        <v>44</v>
      </c>
      <c r="C36" s="24"/>
      <c r="D36" s="24"/>
      <c r="E36" s="24"/>
      <c r="F36" s="24"/>
      <c r="G36" s="24"/>
      <c r="H36" s="24"/>
      <c r="I36" s="24"/>
      <c r="J36" s="24"/>
      <c r="K36" s="24"/>
      <c r="L36" s="24">
        <v>81</v>
      </c>
      <c r="M36" s="24">
        <v>137</v>
      </c>
      <c r="N36" s="24">
        <v>77</v>
      </c>
      <c r="O36" s="24">
        <v>97</v>
      </c>
      <c r="P36" s="54" t="s">
        <v>37</v>
      </c>
    </row>
    <row r="37" spans="2:27" hidden="1" outlineLevel="1" x14ac:dyDescent="0.35">
      <c r="B37" t="s">
        <v>45</v>
      </c>
      <c r="C37" s="24"/>
      <c r="D37" s="24"/>
      <c r="E37" s="24"/>
      <c r="F37" s="24"/>
      <c r="G37" s="24"/>
      <c r="H37" s="24"/>
      <c r="I37" s="24"/>
      <c r="J37" s="24"/>
      <c r="K37" s="24"/>
      <c r="L37" s="24">
        <v>0</v>
      </c>
      <c r="M37" s="24">
        <v>0</v>
      </c>
      <c r="N37" s="24">
        <v>1348</v>
      </c>
      <c r="O37" s="24">
        <v>1452</v>
      </c>
      <c r="P37" s="24">
        <v>1003</v>
      </c>
    </row>
    <row r="38" spans="2:27" hidden="1" outlineLevel="1" x14ac:dyDescent="0.35">
      <c r="B38" t="s">
        <v>46</v>
      </c>
      <c r="C38" s="24"/>
      <c r="D38" s="24"/>
      <c r="E38" s="24"/>
      <c r="F38" s="24"/>
      <c r="G38" s="24"/>
      <c r="H38" s="24"/>
      <c r="I38" s="24"/>
      <c r="J38" s="24"/>
      <c r="K38" s="24"/>
      <c r="L38" s="24">
        <v>0</v>
      </c>
      <c r="M38" s="24">
        <v>0</v>
      </c>
      <c r="N38" s="24">
        <v>0</v>
      </c>
      <c r="O38" s="24">
        <v>1569</v>
      </c>
      <c r="P38" s="24">
        <v>1282</v>
      </c>
    </row>
    <row r="39" spans="2:27" hidden="1" outlineLevel="1" x14ac:dyDescent="0.35">
      <c r="B39" t="s">
        <v>23</v>
      </c>
      <c r="C39" s="24"/>
      <c r="D39" s="24"/>
      <c r="E39" s="24"/>
      <c r="F39" s="24"/>
      <c r="G39" s="24"/>
      <c r="H39" s="24"/>
      <c r="I39" s="24"/>
      <c r="J39" s="24"/>
      <c r="K39" s="24"/>
      <c r="L39" s="24">
        <v>251</v>
      </c>
      <c r="M39" s="24">
        <v>516</v>
      </c>
      <c r="N39" s="24">
        <v>629</v>
      </c>
      <c r="O39" s="24">
        <v>764</v>
      </c>
      <c r="P39" s="24">
        <v>1233</v>
      </c>
    </row>
    <row r="40" spans="2:27" hidden="1" outlineLevel="1" x14ac:dyDescent="0.35">
      <c r="B40" s="32" t="s">
        <v>47</v>
      </c>
      <c r="C40" s="33"/>
      <c r="D40" s="33"/>
      <c r="E40" s="33"/>
      <c r="F40" s="33"/>
      <c r="G40" s="33"/>
      <c r="H40" s="33"/>
      <c r="I40" s="33"/>
      <c r="J40" s="33"/>
      <c r="K40" s="33"/>
      <c r="L40" s="33">
        <f t="shared" ref="L40:M40" si="31">SUM(L33:L39)</f>
        <v>1437</v>
      </c>
      <c r="M40" s="33">
        <f t="shared" si="31"/>
        <v>1650</v>
      </c>
      <c r="N40" s="33">
        <f>SUM(N33:N39)</f>
        <v>3131</v>
      </c>
      <c r="O40" s="33">
        <f>SUM(O33:O39)</f>
        <v>5345</v>
      </c>
      <c r="P40" s="33">
        <f>SUM(P33:P39)</f>
        <v>5943</v>
      </c>
      <c r="Q40" s="34">
        <f t="shared" ref="Q40:Z40" ca="1" si="32">+Q45*Q79</f>
        <v>5100.2343186490834</v>
      </c>
      <c r="R40" s="34">
        <f t="shared" ca="1" si="32"/>
        <v>5603.9923330721203</v>
      </c>
      <c r="S40" s="34">
        <f t="shared" ca="1" si="32"/>
        <v>6048.7726723634023</v>
      </c>
      <c r="T40" s="34">
        <f t="shared" si="32"/>
        <v>6483.885408000001</v>
      </c>
      <c r="U40" s="34">
        <f t="shared" ca="1" si="32"/>
        <v>6288.018036299999</v>
      </c>
      <c r="V40" s="34">
        <f t="shared" ca="1" si="32"/>
        <v>6182.6066552249977</v>
      </c>
      <c r="W40" s="34">
        <f t="shared" ca="1" si="32"/>
        <v>5990.9458489130211</v>
      </c>
      <c r="X40" s="34">
        <f t="shared" ca="1" si="32"/>
        <v>5802.9946065941822</v>
      </c>
      <c r="Y40" s="34">
        <f t="shared" ca="1" si="32"/>
        <v>5737.1529370193639</v>
      </c>
      <c r="Z40" s="34">
        <f t="shared" si="32"/>
        <v>5728.4930835295236</v>
      </c>
      <c r="AA40" s="34">
        <f t="shared" ref="AA40" si="33">+AA45*AA79</f>
        <v>5728.4930835295236</v>
      </c>
    </row>
    <row r="41" spans="2:27" hidden="1" outlineLevel="1" x14ac:dyDescent="0.35">
      <c r="B41" t="s">
        <v>48</v>
      </c>
      <c r="M41" s="22">
        <v>0.84199999999999997</v>
      </c>
      <c r="N41" s="22">
        <v>0.88800000000000001</v>
      </c>
      <c r="O41" s="22">
        <v>0.92</v>
      </c>
      <c r="P41" s="22">
        <v>0.86</v>
      </c>
    </row>
    <row r="42" spans="2:27" hidden="1" outlineLevel="1" x14ac:dyDescent="0.35">
      <c r="B42" t="s">
        <v>49</v>
      </c>
      <c r="K42" s="35"/>
      <c r="L42" s="35">
        <f t="shared" ref="L42:M42" si="34">1-L41</f>
        <v>1</v>
      </c>
      <c r="M42" s="35">
        <f t="shared" si="34"/>
        <v>0.15800000000000003</v>
      </c>
      <c r="N42" s="35">
        <f>1-N41</f>
        <v>0.11199999999999999</v>
      </c>
      <c r="O42" s="35">
        <f>1-O41</f>
        <v>7.999999999999996E-2</v>
      </c>
      <c r="P42" s="35">
        <f>1-P41</f>
        <v>0.14000000000000001</v>
      </c>
    </row>
    <row r="43" spans="2:27" hidden="1" outlineLevel="1" x14ac:dyDescent="0.35">
      <c r="B43" t="s">
        <v>50</v>
      </c>
      <c r="K43" s="35"/>
      <c r="L43" s="4">
        <f t="shared" ref="L43:N43" si="35">+L230</f>
        <v>293.72199999999998</v>
      </c>
      <c r="M43" s="4">
        <f t="shared" si="35"/>
        <v>364.06599999999997</v>
      </c>
      <c r="N43" s="4">
        <f t="shared" si="35"/>
        <v>484.36899999999997</v>
      </c>
      <c r="O43" s="4">
        <f>+O230</f>
        <v>1066.6599999999999</v>
      </c>
      <c r="P43" s="4">
        <f>+P230</f>
        <v>1378.1849999999999</v>
      </c>
      <c r="Q43" s="5">
        <f t="shared" ref="Q43:Z43" ca="1" si="36">+Q40*Q44/1000</f>
        <v>1140.0811527848377</v>
      </c>
      <c r="R43" s="5">
        <f t="shared" ca="1" si="36"/>
        <v>1249.5570058193105</v>
      </c>
      <c r="S43" s="5">
        <f t="shared" ca="1" si="36"/>
        <v>1469.4761092134277</v>
      </c>
      <c r="T43" s="5">
        <f t="shared" ca="1" si="36"/>
        <v>1622.0482191232172</v>
      </c>
      <c r="U43" s="5">
        <f t="shared" ca="1" si="36"/>
        <v>1618.4998170074361</v>
      </c>
      <c r="V43" s="5">
        <f t="shared" ca="1" si="36"/>
        <v>1636.0565694254192</v>
      </c>
      <c r="W43" s="5">
        <f t="shared" ca="1" si="36"/>
        <v>1628.6424935759103</v>
      </c>
      <c r="X43" s="5">
        <f t="shared" ca="1" si="36"/>
        <v>1619.4929581588704</v>
      </c>
      <c r="Y43" s="5">
        <f t="shared" ca="1" si="36"/>
        <v>1642.5871570409543</v>
      </c>
      <c r="Z43" s="5">
        <f t="shared" si="36"/>
        <v>1681.5144002965374</v>
      </c>
      <c r="AA43" s="5">
        <f t="shared" ref="AA43" ca="1" si="37">+AA40*AA44/1000</f>
        <v>1723.9663835138888</v>
      </c>
    </row>
    <row r="44" spans="2:27" hidden="1" outlineLevel="1" x14ac:dyDescent="0.35">
      <c r="B44" t="s">
        <v>51</v>
      </c>
      <c r="K44" s="35"/>
      <c r="L44" s="31">
        <f>L43/(L40/1000)</f>
        <v>204.3994432846207</v>
      </c>
      <c r="M44" s="31">
        <f>M43/(M40/1000)</f>
        <v>220.64606060606062</v>
      </c>
      <c r="N44" s="31">
        <f>N43/(N40/1000)</f>
        <v>154.70105397636539</v>
      </c>
      <c r="O44" s="31">
        <f>O43/(O40/1000)</f>
        <v>199.56220767072028</v>
      </c>
      <c r="P44" s="31">
        <f>P43/(P40/1000)</f>
        <v>231.90055527511359</v>
      </c>
      <c r="Q44" s="36">
        <f>+Q25</f>
        <v>223.53505379470778</v>
      </c>
      <c r="R44" s="36">
        <f>+R25</f>
        <v>222.97621616022101</v>
      </c>
      <c r="S44" s="36">
        <f>+S25</f>
        <v>242.93789646408842</v>
      </c>
      <c r="T44" s="36">
        <f ca="1">+T25</f>
        <v>250.16608361429218</v>
      </c>
      <c r="U44" s="36">
        <f ca="1">+U25</f>
        <v>257.39427076449596</v>
      </c>
      <c r="V44" s="36">
        <f ca="1">+V25</f>
        <v>264.62245791469968</v>
      </c>
      <c r="W44" s="36">
        <f ca="1">+W25</f>
        <v>271.85064506490346</v>
      </c>
      <c r="X44" s="36">
        <f ca="1">+X25</f>
        <v>279.0788322151073</v>
      </c>
      <c r="Y44" s="36">
        <f ca="1">+Y25</f>
        <v>286.30701936531108</v>
      </c>
      <c r="Z44" s="36">
        <f>+Z25</f>
        <v>293.53520651551491</v>
      </c>
      <c r="AA44" s="36">
        <f ca="1">+AA25</f>
        <v>300.94587850173212</v>
      </c>
    </row>
    <row r="45" spans="2:27" hidden="1" outlineLevel="1" x14ac:dyDescent="0.35">
      <c r="B45" t="s">
        <v>52</v>
      </c>
      <c r="K45" s="35"/>
      <c r="L45" s="37">
        <f t="shared" ref="L45:N45" si="38">+L40/L79</f>
        <v>1.0652335063009637</v>
      </c>
      <c r="M45" s="37">
        <f t="shared" si="38"/>
        <v>0.77138849929873776</v>
      </c>
      <c r="N45" s="37">
        <f t="shared" si="38"/>
        <v>0.7479694218824654</v>
      </c>
      <c r="O45" s="37">
        <f>+O40/O79</f>
        <v>0.78510575793184489</v>
      </c>
      <c r="P45" s="37">
        <f>+P40/P79</f>
        <v>0.98312655086848633</v>
      </c>
      <c r="Q45" s="38">
        <v>0.82499999999999996</v>
      </c>
      <c r="R45" s="38">
        <v>0.8</v>
      </c>
      <c r="S45" s="38">
        <v>0.8</v>
      </c>
      <c r="T45" s="38">
        <v>0.8</v>
      </c>
      <c r="U45" s="38">
        <v>0.8</v>
      </c>
      <c r="V45" s="38">
        <v>0.8</v>
      </c>
      <c r="W45" s="38">
        <v>0.8</v>
      </c>
      <c r="X45" s="38">
        <v>0.8</v>
      </c>
      <c r="Y45" s="38">
        <v>0.8</v>
      </c>
      <c r="Z45" s="38">
        <v>0.8</v>
      </c>
      <c r="AA45" s="38">
        <v>0.8</v>
      </c>
    </row>
    <row r="46" spans="2:27" hidden="1" outlineLevel="1" x14ac:dyDescent="0.35">
      <c r="K46" s="35"/>
      <c r="L46" s="37"/>
      <c r="M46" s="37"/>
      <c r="N46" s="37"/>
      <c r="O46" s="3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hidden="1" outlineLevel="1" x14ac:dyDescent="0.35">
      <c r="K47" s="35"/>
      <c r="L47" s="39"/>
      <c r="M47" s="39"/>
      <c r="N47" s="39"/>
      <c r="O47" s="39"/>
    </row>
    <row r="48" spans="2:27" hidden="1" outlineLevel="1" x14ac:dyDescent="0.35"/>
    <row r="49" spans="2:27" hidden="1" outlineLevel="1" x14ac:dyDescent="0.35">
      <c r="B49" t="s">
        <v>41</v>
      </c>
      <c r="C49" s="24"/>
      <c r="D49" s="24"/>
      <c r="E49" s="24"/>
      <c r="F49" s="24"/>
      <c r="G49" s="24"/>
      <c r="H49" s="24"/>
      <c r="I49" s="24"/>
      <c r="J49" s="24"/>
      <c r="K49" s="24"/>
      <c r="L49" s="24">
        <v>3037</v>
      </c>
      <c r="M49" s="24">
        <v>3161</v>
      </c>
      <c r="N49" s="24">
        <v>4445</v>
      </c>
      <c r="O49" s="24">
        <v>10311</v>
      </c>
      <c r="P49" s="24">
        <v>8893</v>
      </c>
    </row>
    <row r="50" spans="2:27" hidden="1" outlineLevel="1" x14ac:dyDescent="0.35">
      <c r="B50" t="s">
        <v>42</v>
      </c>
      <c r="C50" s="24"/>
      <c r="D50" s="24"/>
      <c r="E50" s="24"/>
      <c r="F50" s="24"/>
      <c r="G50" s="24"/>
      <c r="H50" s="24"/>
      <c r="I50" s="24"/>
      <c r="J50" s="24"/>
      <c r="K50" s="24"/>
      <c r="L50" s="24">
        <v>339</v>
      </c>
      <c r="M50" s="24">
        <v>410</v>
      </c>
      <c r="N50" s="24">
        <v>4145</v>
      </c>
      <c r="O50" s="24">
        <v>4883</v>
      </c>
      <c r="P50" s="24">
        <v>7555</v>
      </c>
    </row>
    <row r="51" spans="2:27" hidden="1" outlineLevel="1" x14ac:dyDescent="0.35">
      <c r="B51" t="s">
        <v>43</v>
      </c>
      <c r="C51" s="24"/>
      <c r="D51" s="24"/>
      <c r="E51" s="24"/>
      <c r="F51" s="24"/>
      <c r="G51" s="24"/>
      <c r="H51" s="24"/>
      <c r="I51" s="24"/>
      <c r="J51" s="24"/>
      <c r="K51" s="24"/>
      <c r="L51" s="24">
        <v>1066</v>
      </c>
      <c r="M51" s="24">
        <v>976</v>
      </c>
      <c r="N51" s="24">
        <v>2504</v>
      </c>
      <c r="O51" s="24">
        <v>5487</v>
      </c>
      <c r="P51" s="24">
        <v>4878</v>
      </c>
    </row>
    <row r="52" spans="2:27" hidden="1" outlineLevel="1" x14ac:dyDescent="0.35">
      <c r="B52" t="s">
        <v>44</v>
      </c>
      <c r="C52" s="24"/>
      <c r="D52" s="24"/>
      <c r="E52" s="24"/>
      <c r="F52" s="24"/>
      <c r="G52" s="24"/>
      <c r="H52" s="24"/>
      <c r="I52" s="24"/>
      <c r="J52" s="24"/>
      <c r="K52" s="24"/>
      <c r="L52" s="24">
        <v>310</v>
      </c>
      <c r="M52" s="24">
        <v>331</v>
      </c>
      <c r="N52" s="24">
        <v>566</v>
      </c>
      <c r="O52" s="24">
        <v>1680</v>
      </c>
      <c r="P52" s="54" t="s">
        <v>37</v>
      </c>
    </row>
    <row r="53" spans="2:27" hidden="1" outlineLevel="1" x14ac:dyDescent="0.35">
      <c r="B53" t="s">
        <v>45</v>
      </c>
      <c r="C53" s="24"/>
      <c r="D53" s="24"/>
      <c r="E53" s="24"/>
      <c r="F53" s="24"/>
      <c r="G53" s="24"/>
      <c r="H53" s="24"/>
      <c r="I53" s="24"/>
      <c r="J53" s="24"/>
      <c r="K53" s="24"/>
      <c r="L53" s="24">
        <v>0</v>
      </c>
      <c r="M53" s="24">
        <v>0</v>
      </c>
      <c r="N53" s="24">
        <v>4107</v>
      </c>
      <c r="O53" s="24">
        <v>5196</v>
      </c>
      <c r="P53" s="24">
        <v>4849</v>
      </c>
    </row>
    <row r="54" spans="2:27" hidden="1" outlineLevel="1" x14ac:dyDescent="0.35">
      <c r="B54" t="s">
        <v>46</v>
      </c>
      <c r="C54" s="24"/>
      <c r="D54" s="24"/>
      <c r="E54" s="24"/>
      <c r="F54" s="24"/>
      <c r="G54" s="24"/>
      <c r="H54" s="24"/>
      <c r="I54" s="24"/>
      <c r="J54" s="24"/>
      <c r="K54" s="24"/>
      <c r="L54" s="24">
        <v>0</v>
      </c>
      <c r="M54" s="24">
        <v>0</v>
      </c>
      <c r="N54" s="24">
        <v>0</v>
      </c>
      <c r="O54" s="24">
        <v>6304</v>
      </c>
      <c r="P54" s="24">
        <v>6835</v>
      </c>
    </row>
    <row r="55" spans="2:27" hidden="1" outlineLevel="1" x14ac:dyDescent="0.35">
      <c r="B55" t="s">
        <v>23</v>
      </c>
      <c r="C55" s="24"/>
      <c r="D55" s="24"/>
      <c r="E55" s="24"/>
      <c r="F55" s="24"/>
      <c r="G55" s="24"/>
      <c r="H55" s="24"/>
      <c r="I55" s="24"/>
      <c r="J55" s="24"/>
      <c r="K55" s="24"/>
      <c r="L55" s="24">
        <v>488</v>
      </c>
      <c r="M55" s="24">
        <v>2901</v>
      </c>
      <c r="N55" s="24">
        <v>3509</v>
      </c>
      <c r="O55" s="24">
        <v>4634</v>
      </c>
      <c r="P55" s="24">
        <v>4605</v>
      </c>
    </row>
    <row r="56" spans="2:27" hidden="1" outlineLevel="1" x14ac:dyDescent="0.35">
      <c r="B56" s="32" t="s">
        <v>53</v>
      </c>
      <c r="C56" s="33"/>
      <c r="D56" s="33"/>
      <c r="E56" s="33"/>
      <c r="F56" s="33"/>
      <c r="G56" s="33"/>
      <c r="H56" s="33"/>
      <c r="I56" s="33"/>
      <c r="J56" s="33"/>
      <c r="K56" s="33"/>
      <c r="L56" s="33">
        <f t="shared" ref="L56:M56" si="39">SUM(L49:L55)</f>
        <v>5240</v>
      </c>
      <c r="M56" s="33">
        <f t="shared" si="39"/>
        <v>7779</v>
      </c>
      <c r="N56" s="33">
        <f>SUM(N49:N55)</f>
        <v>19276</v>
      </c>
      <c r="O56" s="33">
        <f>SUM(O49:O55)</f>
        <v>38495</v>
      </c>
      <c r="P56" s="33">
        <f>SUM(P49:P55)</f>
        <v>37615</v>
      </c>
      <c r="Q56" s="34">
        <f t="shared" ref="Q56:Z56" ca="1" si="40">+Q68-Q40</f>
        <v>31992.37890788971</v>
      </c>
      <c r="R56" s="34">
        <f t="shared" ca="1" si="40"/>
        <v>29420.959748628629</v>
      </c>
      <c r="S56" s="34">
        <f t="shared" ca="1" si="40"/>
        <v>31756.056529907859</v>
      </c>
      <c r="T56" s="34">
        <f t="shared" si="40"/>
        <v>38092.826772</v>
      </c>
      <c r="U56" s="34">
        <f t="shared" ca="1" si="40"/>
        <v>36942.105963262497</v>
      </c>
      <c r="V56" s="34">
        <f t="shared" ca="1" si="40"/>
        <v>36322.814099446863</v>
      </c>
      <c r="W56" s="34">
        <f t="shared" ca="1" si="40"/>
        <v>35196.806862363999</v>
      </c>
      <c r="X56" s="34">
        <f t="shared" ca="1" si="40"/>
        <v>34092.593313740814</v>
      </c>
      <c r="Y56" s="34">
        <f t="shared" ca="1" si="40"/>
        <v>33705.773504988756</v>
      </c>
      <c r="Z56" s="34">
        <f t="shared" si="40"/>
        <v>33654.896865735951</v>
      </c>
      <c r="AA56" s="34">
        <f t="shared" ref="AA56" si="41">+AA68-AA40</f>
        <v>33654.896865735951</v>
      </c>
    </row>
    <row r="57" spans="2:27" hidden="1" outlineLevel="1" x14ac:dyDescent="0.35">
      <c r="B57" t="s">
        <v>54</v>
      </c>
      <c r="L57" s="4">
        <f t="shared" ref="L57:N57" si="42">+L231</f>
        <v>13.231</v>
      </c>
      <c r="M57" s="4">
        <f t="shared" si="42"/>
        <v>24.446999999999999</v>
      </c>
      <c r="N57" s="4">
        <f t="shared" si="42"/>
        <v>66.272000000000006</v>
      </c>
      <c r="O57" s="4">
        <f>+O231</f>
        <v>241.405</v>
      </c>
      <c r="P57" s="4">
        <f>+P231</f>
        <v>277.25799999999998</v>
      </c>
      <c r="Q57" s="5">
        <f t="shared" ref="Q57:Z57" ca="1" si="43">+Q58*Q56/1000</f>
        <v>207.95046290128312</v>
      </c>
      <c r="R57" s="5">
        <f t="shared" ca="1" si="43"/>
        <v>195.06096313340782</v>
      </c>
      <c r="S57" s="5">
        <f t="shared" ca="1" si="43"/>
        <v>214.75350788915489</v>
      </c>
      <c r="T57" s="5">
        <f t="shared" si="43"/>
        <v>262.75868133489377</v>
      </c>
      <c r="U57" s="5">
        <f t="shared" ca="1" si="43"/>
        <v>259.91760309296018</v>
      </c>
      <c r="V57" s="5">
        <f t="shared" ca="1" si="43"/>
        <v>260.67159147511029</v>
      </c>
      <c r="W57" s="5">
        <f t="shared" ca="1" si="43"/>
        <v>257.64258758216937</v>
      </c>
      <c r="X57" s="5">
        <f t="shared" ca="1" si="43"/>
        <v>254.55087653118335</v>
      </c>
      <c r="Y57" s="5">
        <f t="shared" ca="1" si="43"/>
        <v>256.69595718687498</v>
      </c>
      <c r="Z57" s="5">
        <f t="shared" si="43"/>
        <v>261.43466142294375</v>
      </c>
      <c r="AA57" s="5">
        <f t="shared" ref="AA57" si="44">+AA58*AA56/1000</f>
        <v>266.66335465140264</v>
      </c>
    </row>
    <row r="58" spans="2:27" hidden="1" outlineLevel="1" x14ac:dyDescent="0.35">
      <c r="B58" t="s">
        <v>55</v>
      </c>
      <c r="L58" s="39">
        <f t="shared" ref="L58:N58" si="45">L57/(L56/1000)</f>
        <v>2.5249999999999999</v>
      </c>
      <c r="M58" s="39">
        <f t="shared" si="45"/>
        <v>3.1426918627072888</v>
      </c>
      <c r="N58" s="39">
        <f t="shared" si="45"/>
        <v>3.4380576883170786</v>
      </c>
      <c r="O58" s="39">
        <f>O57/(O56/1000)</f>
        <v>6.271074165476036</v>
      </c>
      <c r="P58" s="39">
        <f>P57/(P56/1000)</f>
        <v>7.3709424431742647</v>
      </c>
      <c r="Q58" s="40">
        <f>+Q27</f>
        <v>6.5</v>
      </c>
      <c r="R58" s="40">
        <f>+R27</f>
        <v>6.63</v>
      </c>
      <c r="S58" s="40">
        <f>+S27</f>
        <v>6.7625999999999999</v>
      </c>
      <c r="T58" s="40">
        <f>+T27</f>
        <v>6.8978520000000003</v>
      </c>
      <c r="U58" s="40">
        <f>+U27</f>
        <v>7.0358090400000002</v>
      </c>
      <c r="V58" s="40">
        <f>+V27</f>
        <v>7.1765252208000003</v>
      </c>
      <c r="W58" s="40">
        <f>+W27</f>
        <v>7.3200557252160001</v>
      </c>
      <c r="X58" s="40">
        <f>+X27</f>
        <v>7.4664568397203199</v>
      </c>
      <c r="Y58" s="40">
        <f>+Y27</f>
        <v>7.6157859765147267</v>
      </c>
      <c r="Z58" s="40">
        <f>+Z27</f>
        <v>7.7681016960450213</v>
      </c>
      <c r="AA58" s="40">
        <f>+AA27</f>
        <v>7.9234637299659223</v>
      </c>
    </row>
    <row r="59" spans="2:27" hidden="1" outlineLevel="1" x14ac:dyDescent="0.35">
      <c r="L59" s="27"/>
      <c r="M59" s="27"/>
      <c r="N59" s="27"/>
      <c r="O59" s="27"/>
      <c r="P59" s="27"/>
    </row>
    <row r="60" spans="2:27" hidden="1" outlineLevel="1" x14ac:dyDescent="0.35"/>
    <row r="61" spans="2:27" hidden="1" outlineLevel="1" x14ac:dyDescent="0.35">
      <c r="B61" t="s">
        <v>41</v>
      </c>
      <c r="C61" s="24"/>
      <c r="D61" s="24"/>
      <c r="E61" s="24"/>
      <c r="F61" s="24"/>
      <c r="G61" s="24"/>
      <c r="H61" s="24"/>
      <c r="I61" s="24"/>
      <c r="J61" s="24"/>
      <c r="K61" s="13"/>
      <c r="L61" s="47">
        <f t="shared" ref="L61:O61" si="46">IFERROR(L33+L49,"na")</f>
        <v>3786</v>
      </c>
      <c r="M61" s="47">
        <f t="shared" si="46"/>
        <v>3821</v>
      </c>
      <c r="N61" s="47">
        <f t="shared" si="46"/>
        <v>5160</v>
      </c>
      <c r="O61" s="47">
        <f t="shared" si="46"/>
        <v>11085</v>
      </c>
      <c r="P61" s="47">
        <f>IFERROR(P33+P49,"na")</f>
        <v>9976</v>
      </c>
    </row>
    <row r="62" spans="2:27" hidden="1" outlineLevel="1" x14ac:dyDescent="0.35">
      <c r="B62" t="s">
        <v>42</v>
      </c>
      <c r="C62" s="24"/>
      <c r="D62" s="24"/>
      <c r="E62" s="24"/>
      <c r="F62" s="24"/>
      <c r="G62" s="24"/>
      <c r="H62" s="24"/>
      <c r="I62" s="41"/>
      <c r="J62" s="24"/>
      <c r="K62" s="13"/>
      <c r="L62" s="47">
        <f t="shared" ref="L62:P62" si="47">IFERROR(L34+L50,"na")</f>
        <v>494</v>
      </c>
      <c r="M62" s="47">
        <f t="shared" si="47"/>
        <v>554</v>
      </c>
      <c r="N62" s="47">
        <f t="shared" si="47"/>
        <v>4251</v>
      </c>
      <c r="O62" s="47">
        <f t="shared" si="47"/>
        <v>5035</v>
      </c>
      <c r="P62" s="47">
        <f t="shared" si="47"/>
        <v>7921</v>
      </c>
    </row>
    <row r="63" spans="2:27" hidden="1" outlineLevel="1" x14ac:dyDescent="0.35">
      <c r="B63" t="s">
        <v>43</v>
      </c>
      <c r="C63" s="24"/>
      <c r="D63" s="24"/>
      <c r="E63" s="24"/>
      <c r="F63" s="24"/>
      <c r="G63" s="24"/>
      <c r="H63" s="24"/>
      <c r="I63" s="24"/>
      <c r="J63" s="24"/>
      <c r="K63" s="13"/>
      <c r="L63" s="47">
        <f t="shared" ref="L63:P63" si="48">IFERROR(L35+L51,"na")</f>
        <v>1267</v>
      </c>
      <c r="M63" s="47">
        <f t="shared" si="48"/>
        <v>1169</v>
      </c>
      <c r="N63" s="47">
        <f t="shared" si="48"/>
        <v>2760</v>
      </c>
      <c r="O63" s="47">
        <f t="shared" si="48"/>
        <v>6024</v>
      </c>
      <c r="P63" s="47">
        <f t="shared" si="48"/>
        <v>5854</v>
      </c>
    </row>
    <row r="64" spans="2:27" hidden="1" outlineLevel="1" x14ac:dyDescent="0.35">
      <c r="B64" t="s">
        <v>44</v>
      </c>
      <c r="C64" s="24"/>
      <c r="D64" s="24"/>
      <c r="E64" s="24"/>
      <c r="F64" s="24"/>
      <c r="G64" s="24"/>
      <c r="H64" s="24"/>
      <c r="I64" s="24"/>
      <c r="J64" s="24"/>
      <c r="K64" s="13"/>
      <c r="L64" s="47">
        <f t="shared" ref="L64:P64" si="49">IFERROR(L36+L52,"na")</f>
        <v>391</v>
      </c>
      <c r="M64" s="47">
        <f t="shared" si="49"/>
        <v>468</v>
      </c>
      <c r="N64" s="47">
        <f t="shared" si="49"/>
        <v>643</v>
      </c>
      <c r="O64" s="47">
        <f t="shared" si="49"/>
        <v>1777</v>
      </c>
      <c r="P64" s="47" t="str">
        <f t="shared" si="49"/>
        <v>na</v>
      </c>
    </row>
    <row r="65" spans="2:27" hidden="1" outlineLevel="1" x14ac:dyDescent="0.35">
      <c r="B65" t="s">
        <v>45</v>
      </c>
      <c r="C65" s="24"/>
      <c r="D65" s="24"/>
      <c r="E65" s="24"/>
      <c r="F65" s="24"/>
      <c r="G65" s="24"/>
      <c r="H65" s="24"/>
      <c r="I65" s="24"/>
      <c r="J65" s="24"/>
      <c r="K65" s="13"/>
      <c r="L65" s="47">
        <f t="shared" ref="L65:P65" si="50">IFERROR(L37+L53,"na")</f>
        <v>0</v>
      </c>
      <c r="M65" s="47">
        <f t="shared" si="50"/>
        <v>0</v>
      </c>
      <c r="N65" s="47">
        <f t="shared" si="50"/>
        <v>5455</v>
      </c>
      <c r="O65" s="47">
        <f t="shared" si="50"/>
        <v>6648</v>
      </c>
      <c r="P65" s="47">
        <f t="shared" si="50"/>
        <v>5852</v>
      </c>
    </row>
    <row r="66" spans="2:27" hidden="1" outlineLevel="1" x14ac:dyDescent="0.35">
      <c r="B66" t="s">
        <v>46</v>
      </c>
      <c r="C66" s="24"/>
      <c r="D66" s="24"/>
      <c r="E66" s="24"/>
      <c r="F66" s="24"/>
      <c r="G66" s="24"/>
      <c r="H66" s="24"/>
      <c r="I66" s="24"/>
      <c r="J66" s="24"/>
      <c r="K66" s="13"/>
      <c r="L66" s="47">
        <f t="shared" ref="L66:P66" si="51">IFERROR(L38+L54,"na")</f>
        <v>0</v>
      </c>
      <c r="M66" s="47">
        <f t="shared" si="51"/>
        <v>0</v>
      </c>
      <c r="N66" s="47">
        <f t="shared" si="51"/>
        <v>0</v>
      </c>
      <c r="O66" s="47">
        <f t="shared" si="51"/>
        <v>7873</v>
      </c>
      <c r="P66" s="47">
        <f t="shared" si="51"/>
        <v>8117</v>
      </c>
    </row>
    <row r="67" spans="2:27" hidden="1" outlineLevel="1" x14ac:dyDescent="0.35">
      <c r="B67" t="s">
        <v>23</v>
      </c>
      <c r="C67" s="24"/>
      <c r="D67" s="24"/>
      <c r="E67" s="24"/>
      <c r="F67" s="24"/>
      <c r="G67" s="24"/>
      <c r="H67" s="24"/>
      <c r="I67" s="24"/>
      <c r="J67" s="24"/>
      <c r="K67" s="13"/>
      <c r="L67" s="47">
        <f t="shared" ref="L67:P67" si="52">IFERROR(L39+L55,"na")</f>
        <v>739</v>
      </c>
      <c r="M67" s="47">
        <f t="shared" si="52"/>
        <v>3417</v>
      </c>
      <c r="N67" s="47">
        <f t="shared" si="52"/>
        <v>4138</v>
      </c>
      <c r="O67" s="47">
        <f t="shared" si="52"/>
        <v>5398</v>
      </c>
      <c r="P67" s="47">
        <f t="shared" si="52"/>
        <v>5838</v>
      </c>
    </row>
    <row r="68" spans="2:27" hidden="1" outlineLevel="1" x14ac:dyDescent="0.35">
      <c r="B68" s="32" t="s">
        <v>56</v>
      </c>
      <c r="C68" s="33"/>
      <c r="D68" s="33"/>
      <c r="E68" s="33"/>
      <c r="F68" s="33"/>
      <c r="G68" s="33"/>
      <c r="H68" s="33"/>
      <c r="I68" s="33"/>
      <c r="J68" s="33"/>
      <c r="K68" s="33"/>
      <c r="L68" s="33">
        <f t="shared" ref="L68:M68" si="53">SUM(L61:L67)</f>
        <v>6677</v>
      </c>
      <c r="M68" s="33">
        <f t="shared" si="53"/>
        <v>9429</v>
      </c>
      <c r="N68" s="33">
        <f>SUM(N61:N67)</f>
        <v>22407</v>
      </c>
      <c r="O68" s="33">
        <f>SUM(O61:O67)</f>
        <v>43840</v>
      </c>
      <c r="P68" s="33">
        <f>SUM(P61:P67)</f>
        <v>43558</v>
      </c>
      <c r="Q68" s="34">
        <f ca="1">+Q69*Q79</f>
        <v>37092.613226538793</v>
      </c>
      <c r="R68" s="34">
        <f t="shared" ref="R68:Z68" ca="1" si="54">+R69*R79</f>
        <v>35024.952081700751</v>
      </c>
      <c r="S68" s="34">
        <f t="shared" ca="1" si="54"/>
        <v>37804.829202271263</v>
      </c>
      <c r="T68" s="34">
        <f t="shared" si="54"/>
        <v>44576.712180000002</v>
      </c>
      <c r="U68" s="34">
        <f t="shared" ca="1" si="54"/>
        <v>43230.123999562493</v>
      </c>
      <c r="V68" s="34">
        <f t="shared" ca="1" si="54"/>
        <v>42505.420754671861</v>
      </c>
      <c r="W68" s="34">
        <f t="shared" ca="1" si="54"/>
        <v>41187.752711277019</v>
      </c>
      <c r="X68" s="34">
        <f t="shared" ca="1" si="54"/>
        <v>39895.587920334998</v>
      </c>
      <c r="Y68" s="34">
        <f t="shared" ca="1" si="54"/>
        <v>39442.926442008124</v>
      </c>
      <c r="Z68" s="34">
        <f t="shared" si="54"/>
        <v>39383.389949265475</v>
      </c>
      <c r="AA68" s="34">
        <f t="shared" ref="AA68" si="55">+AA69*AA79</f>
        <v>39383.389949265475</v>
      </c>
    </row>
    <row r="69" spans="2:27" hidden="1" outlineLevel="1" x14ac:dyDescent="0.35">
      <c r="B69" t="s">
        <v>57</v>
      </c>
      <c r="C69" s="25"/>
      <c r="D69" s="25"/>
      <c r="E69" s="25"/>
      <c r="F69" s="25"/>
      <c r="G69" s="25"/>
      <c r="H69" s="25"/>
      <c r="I69" s="25"/>
      <c r="J69" s="25"/>
      <c r="K69" s="25"/>
      <c r="L69" s="18">
        <f t="shared" ref="L69:N69" si="56">+L68/L79</f>
        <v>4.9495922905856187</v>
      </c>
      <c r="M69" s="18">
        <f t="shared" si="56"/>
        <v>4.4081346423562415</v>
      </c>
      <c r="N69" s="18">
        <f t="shared" si="56"/>
        <v>5.3528428093645486</v>
      </c>
      <c r="O69" s="18">
        <f>+O68/O79</f>
        <v>6.4394829612220921</v>
      </c>
      <c r="P69" s="18">
        <f>+P68/P79</f>
        <v>7.2056244830438381</v>
      </c>
      <c r="Q69" s="42">
        <f>+Q22</f>
        <v>6</v>
      </c>
      <c r="R69" s="42">
        <f>+R22</f>
        <v>5</v>
      </c>
      <c r="S69" s="42">
        <f>+S22</f>
        <v>5</v>
      </c>
      <c r="T69" s="42">
        <f>+T22</f>
        <v>5.5</v>
      </c>
      <c r="U69" s="42">
        <f>+U22</f>
        <v>5.5</v>
      </c>
      <c r="V69" s="42">
        <f>+V22</f>
        <v>5.5</v>
      </c>
      <c r="W69" s="42">
        <f>+W22</f>
        <v>5.5</v>
      </c>
      <c r="X69" s="42">
        <f>+X22</f>
        <v>5.5</v>
      </c>
      <c r="Y69" s="42">
        <f>+Y22</f>
        <v>5.5</v>
      </c>
      <c r="Z69" s="42">
        <f>+Z22</f>
        <v>5.5</v>
      </c>
      <c r="AA69" s="42">
        <f>+AA22</f>
        <v>5.5</v>
      </c>
    </row>
    <row r="70" spans="2:27" hidden="1" outlineLevel="1" x14ac:dyDescent="0.35">
      <c r="C70" s="25"/>
      <c r="D70" s="25"/>
      <c r="E70" s="25"/>
      <c r="F70" s="25"/>
      <c r="G70" s="25"/>
      <c r="H70" s="25"/>
      <c r="I70" s="25"/>
      <c r="J70" s="25"/>
      <c r="K70" s="25"/>
      <c r="L70" s="18"/>
      <c r="M70" s="18"/>
      <c r="N70" s="18"/>
      <c r="O70" s="18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2:27" hidden="1" outlineLevel="1" x14ac:dyDescent="0.35"/>
    <row r="72" spans="2:27" hidden="1" outlineLevel="1" x14ac:dyDescent="0.35">
      <c r="B72" t="s">
        <v>41</v>
      </c>
      <c r="C72" s="24"/>
      <c r="D72" s="24"/>
      <c r="E72" s="24"/>
      <c r="F72" s="24"/>
      <c r="G72" s="24"/>
      <c r="H72" s="24"/>
      <c r="I72" s="24"/>
      <c r="J72" s="24"/>
      <c r="K72" s="24"/>
      <c r="L72" s="24">
        <v>872</v>
      </c>
      <c r="M72" s="24">
        <v>1146</v>
      </c>
      <c r="N72" s="24">
        <v>1712</v>
      </c>
      <c r="O72" s="24">
        <v>1933</v>
      </c>
      <c r="P72" s="24">
        <v>1716</v>
      </c>
    </row>
    <row r="73" spans="2:27" hidden="1" outlineLevel="1" x14ac:dyDescent="0.35">
      <c r="B73" t="s">
        <v>42</v>
      </c>
      <c r="C73" s="24"/>
      <c r="D73" s="24"/>
      <c r="E73" s="24"/>
      <c r="F73" s="24"/>
      <c r="G73" s="24"/>
      <c r="H73" s="24"/>
      <c r="I73" s="24"/>
      <c r="J73" s="24"/>
      <c r="K73" s="24"/>
      <c r="L73" s="24">
        <v>72</v>
      </c>
      <c r="M73" s="24">
        <v>203</v>
      </c>
      <c r="N73" s="24">
        <v>277</v>
      </c>
      <c r="O73" s="24">
        <v>296</v>
      </c>
      <c r="P73" s="24">
        <v>191</v>
      </c>
    </row>
    <row r="74" spans="2:27" hidden="1" outlineLevel="1" x14ac:dyDescent="0.35">
      <c r="B74" t="s">
        <v>43</v>
      </c>
      <c r="C74" s="24"/>
      <c r="D74" s="24"/>
      <c r="E74" s="24"/>
      <c r="F74" s="24"/>
      <c r="G74" s="24"/>
      <c r="H74" s="24"/>
      <c r="I74" s="24"/>
      <c r="J74" s="24"/>
      <c r="K74" s="24"/>
      <c r="L74" s="24">
        <v>269</v>
      </c>
      <c r="M74" s="24">
        <v>315</v>
      </c>
      <c r="N74" s="24">
        <v>508</v>
      </c>
      <c r="O74" s="24">
        <v>1101</v>
      </c>
      <c r="P74" s="24">
        <v>610</v>
      </c>
    </row>
    <row r="75" spans="2:27" hidden="1" outlineLevel="1" x14ac:dyDescent="0.35">
      <c r="B75" t="s">
        <v>44</v>
      </c>
      <c r="C75" s="24"/>
      <c r="D75" s="24"/>
      <c r="E75" s="24"/>
      <c r="F75" s="24"/>
      <c r="G75" s="24"/>
      <c r="H75" s="24"/>
      <c r="I75" s="24"/>
      <c r="J75" s="24"/>
      <c r="K75" s="24"/>
      <c r="L75" s="24">
        <v>15</v>
      </c>
      <c r="M75" s="24">
        <v>129</v>
      </c>
      <c r="N75" s="24">
        <v>228</v>
      </c>
      <c r="O75" s="24">
        <v>104</v>
      </c>
      <c r="P75" s="54" t="s">
        <v>37</v>
      </c>
    </row>
    <row r="76" spans="2:27" hidden="1" outlineLevel="1" x14ac:dyDescent="0.35">
      <c r="B76" t="s">
        <v>45</v>
      </c>
      <c r="C76" s="24"/>
      <c r="D76" s="24"/>
      <c r="E76" s="24"/>
      <c r="F76" s="24"/>
      <c r="G76" s="24"/>
      <c r="H76" s="24"/>
      <c r="I76" s="24"/>
      <c r="J76" s="24"/>
      <c r="K76" s="24"/>
      <c r="L76" s="24">
        <v>0</v>
      </c>
      <c r="M76" s="24">
        <v>0</v>
      </c>
      <c r="N76" s="24">
        <v>379</v>
      </c>
      <c r="O76" s="24">
        <v>1859</v>
      </c>
      <c r="P76" s="24">
        <v>951</v>
      </c>
    </row>
    <row r="77" spans="2:27" hidden="1" outlineLevel="1" x14ac:dyDescent="0.35">
      <c r="B77" t="s">
        <v>46</v>
      </c>
      <c r="C77" s="24"/>
      <c r="D77" s="24"/>
      <c r="E77" s="24"/>
      <c r="F77" s="24"/>
      <c r="G77" s="24"/>
      <c r="H77" s="24"/>
      <c r="I77" s="24"/>
      <c r="J77" s="24"/>
      <c r="K77" s="24"/>
      <c r="L77" s="24">
        <v>0</v>
      </c>
      <c r="M77" s="24">
        <v>0</v>
      </c>
      <c r="N77" s="24">
        <v>0</v>
      </c>
      <c r="O77" s="24">
        <v>579</v>
      </c>
      <c r="P77" s="24">
        <v>1566</v>
      </c>
    </row>
    <row r="78" spans="2:27" hidden="1" outlineLevel="1" x14ac:dyDescent="0.35">
      <c r="B78" t="s">
        <v>23</v>
      </c>
      <c r="C78" s="24"/>
      <c r="D78" s="24"/>
      <c r="E78" s="24"/>
      <c r="F78" s="24"/>
      <c r="G78" s="24"/>
      <c r="H78" s="24"/>
      <c r="I78" s="24"/>
      <c r="J78" s="24"/>
      <c r="K78" s="24"/>
      <c r="L78" s="24">
        <v>121</v>
      </c>
      <c r="M78" s="24">
        <v>346</v>
      </c>
      <c r="N78" s="24">
        <v>1082</v>
      </c>
      <c r="O78" s="24">
        <v>936</v>
      </c>
      <c r="P78" s="24">
        <v>1011</v>
      </c>
    </row>
    <row r="79" spans="2:27" hidden="1" outlineLevel="1" x14ac:dyDescent="0.35">
      <c r="B79" s="32" t="s">
        <v>58</v>
      </c>
      <c r="C79" s="33"/>
      <c r="D79" s="33"/>
      <c r="E79" s="33"/>
      <c r="F79" s="33"/>
      <c r="G79" s="33"/>
      <c r="H79" s="33"/>
      <c r="I79" s="33"/>
      <c r="J79" s="33"/>
      <c r="K79" s="33"/>
      <c r="L79" s="33">
        <f t="shared" ref="L79:M79" si="57">SUM(L72:L78)</f>
        <v>1349</v>
      </c>
      <c r="M79" s="33">
        <f t="shared" si="57"/>
        <v>2139</v>
      </c>
      <c r="N79" s="33">
        <f>SUM(N72:N78)</f>
        <v>4186</v>
      </c>
      <c r="O79" s="33">
        <f>SUM(O72:O78)</f>
        <v>6808</v>
      </c>
      <c r="P79" s="33">
        <f>SUM(P72:P78)</f>
        <v>6045</v>
      </c>
      <c r="Q79" s="34">
        <f t="shared" ref="Q79:Z79" ca="1" si="58">+Q82*Q102</f>
        <v>6182.1022044231322</v>
      </c>
      <c r="R79" s="34">
        <f t="shared" ca="1" si="58"/>
        <v>7004.9904163401497</v>
      </c>
      <c r="S79" s="34">
        <f t="shared" ca="1" si="58"/>
        <v>7560.9658404542524</v>
      </c>
      <c r="T79" s="34">
        <f t="shared" si="58"/>
        <v>8104.8567600000006</v>
      </c>
      <c r="U79" s="34">
        <f t="shared" ca="1" si="58"/>
        <v>7860.0225453749981</v>
      </c>
      <c r="V79" s="34">
        <f t="shared" ca="1" si="58"/>
        <v>7728.2583190312471</v>
      </c>
      <c r="W79" s="34">
        <f t="shared" ca="1" si="58"/>
        <v>7488.6823111412759</v>
      </c>
      <c r="X79" s="34">
        <f t="shared" ca="1" si="58"/>
        <v>7253.7432582427273</v>
      </c>
      <c r="Y79" s="34">
        <f t="shared" ca="1" si="58"/>
        <v>7171.4411712742049</v>
      </c>
      <c r="Z79" s="34">
        <f t="shared" si="58"/>
        <v>7160.6163544119045</v>
      </c>
      <c r="AA79" s="34">
        <f t="shared" ref="AA79" si="59">+AA82*AA102</f>
        <v>7160.6163544119045</v>
      </c>
    </row>
    <row r="80" spans="2:27" hidden="1" outlineLevel="1" x14ac:dyDescent="0.35">
      <c r="B80" t="s">
        <v>59</v>
      </c>
      <c r="C80" s="25"/>
      <c r="D80" s="25"/>
      <c r="E80" s="25"/>
      <c r="F80" s="25"/>
      <c r="G80" s="25"/>
      <c r="H80" s="25"/>
      <c r="I80" s="25"/>
      <c r="J80" s="25"/>
      <c r="K80" s="25"/>
      <c r="L80" s="22">
        <v>0.158</v>
      </c>
      <c r="M80" s="22">
        <v>0.156</v>
      </c>
      <c r="N80" s="22">
        <v>0.128</v>
      </c>
      <c r="O80" s="22">
        <v>0.122</v>
      </c>
      <c r="P80" s="22">
        <v>0.215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2:27" hidden="1" outlineLevel="1" x14ac:dyDescent="0.35">
      <c r="B81" t="s">
        <v>60</v>
      </c>
      <c r="C81" s="25"/>
      <c r="D81" s="25"/>
      <c r="E81" s="25"/>
      <c r="F81" s="25"/>
      <c r="G81" s="25"/>
      <c r="H81" s="25"/>
      <c r="I81" s="25"/>
      <c r="J81" s="25"/>
      <c r="K81" s="13"/>
      <c r="L81" s="13">
        <f t="shared" ref="L81:M81" si="60">+L79/(1-L80)</f>
        <v>1602.1377672209026</v>
      </c>
      <c r="M81" s="13">
        <f t="shared" si="60"/>
        <v>2534.3601895734596</v>
      </c>
      <c r="N81" s="13">
        <f>+N79/(1-N80)</f>
        <v>4800.45871559633</v>
      </c>
      <c r="O81" s="13">
        <f>+O79/(1-O80)</f>
        <v>7753.9863325740316</v>
      </c>
      <c r="P81" s="13">
        <f>+P79/(1-P80)</f>
        <v>7700.6369426751589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2:27" hidden="1" outlineLevel="1" x14ac:dyDescent="0.35">
      <c r="B82" t="s">
        <v>61</v>
      </c>
      <c r="C82" s="25"/>
      <c r="D82" s="25"/>
      <c r="E82" s="25"/>
      <c r="F82" s="25"/>
      <c r="G82" s="25"/>
      <c r="H82" s="25"/>
      <c r="I82" s="25"/>
      <c r="J82" s="25"/>
      <c r="K82" s="13"/>
      <c r="L82" s="43">
        <f>+L79/L102</f>
        <v>0.95809659090909094</v>
      </c>
      <c r="M82" s="43">
        <f>+M79/M102</f>
        <v>1.04443359375</v>
      </c>
      <c r="N82" s="43">
        <f>+N79/N102</f>
        <v>1.3272035510462905</v>
      </c>
      <c r="O82" s="43">
        <f>+O79/O102</f>
        <v>1.3967993434550676</v>
      </c>
      <c r="P82" s="43">
        <f>+P79/P102</f>
        <v>0.87888921198022685</v>
      </c>
      <c r="Q82" s="38">
        <v>1</v>
      </c>
      <c r="R82" s="38">
        <v>1</v>
      </c>
      <c r="S82" s="38">
        <v>1</v>
      </c>
      <c r="T82" s="38">
        <v>1</v>
      </c>
      <c r="U82" s="38">
        <v>1</v>
      </c>
      <c r="V82" s="38">
        <v>1</v>
      </c>
      <c r="W82" s="38">
        <v>1</v>
      </c>
      <c r="X82" s="38">
        <v>1</v>
      </c>
      <c r="Y82" s="38">
        <v>1</v>
      </c>
      <c r="Z82" s="38">
        <v>1</v>
      </c>
      <c r="AA82" s="38">
        <v>1</v>
      </c>
    </row>
    <row r="83" spans="2:27" hidden="1" outlineLevel="1" x14ac:dyDescent="0.35">
      <c r="B83" t="s">
        <v>62</v>
      </c>
      <c r="C83" s="25"/>
      <c r="D83" s="25"/>
      <c r="E83" s="25"/>
      <c r="F83" s="25"/>
      <c r="G83" s="25"/>
      <c r="H83" s="25"/>
      <c r="I83" s="25"/>
      <c r="J83" s="25"/>
      <c r="K83" s="13"/>
      <c r="L83" s="13">
        <f t="shared" ref="L83:N83" si="61">+L245</f>
        <v>11.769</v>
      </c>
      <c r="M83" s="13">
        <f t="shared" si="61"/>
        <v>20.203749999999999</v>
      </c>
      <c r="N83" s="13">
        <f t="shared" si="61"/>
        <v>59.392000000000003</v>
      </c>
      <c r="O83" s="13">
        <f>+O245</f>
        <v>177.684</v>
      </c>
      <c r="P83" s="13">
        <f>+P245</f>
        <v>145.654</v>
      </c>
      <c r="Q83" s="5">
        <f t="shared" ref="Q83:Z83" ca="1" si="62">+Q84*Q155</f>
        <v>110.55332390640852</v>
      </c>
      <c r="R83" s="5">
        <f t="shared" ca="1" si="62"/>
        <v>104.12975048494252</v>
      </c>
      <c r="S83" s="5">
        <f t="shared" ca="1" si="62"/>
        <v>116.8901450510681</v>
      </c>
      <c r="T83" s="5">
        <f t="shared" ca="1" si="62"/>
        <v>129.02656288480134</v>
      </c>
      <c r="U83" s="5">
        <f t="shared" ca="1" si="62"/>
        <v>128.7443036255915</v>
      </c>
      <c r="V83" s="5">
        <f t="shared" ca="1" si="62"/>
        <v>130.14086347702198</v>
      </c>
      <c r="W83" s="5">
        <f t="shared" ca="1" si="62"/>
        <v>129.55110744353831</v>
      </c>
      <c r="X83" s="5">
        <f t="shared" ca="1" si="62"/>
        <v>128.8233034899101</v>
      </c>
      <c r="Y83" s="5">
        <f t="shared" ca="1" si="62"/>
        <v>130.66034203734858</v>
      </c>
      <c r="Z83" s="5">
        <f t="shared" ca="1" si="62"/>
        <v>133.75682729631544</v>
      </c>
      <c r="AA83" s="5">
        <f t="shared" ref="AA83" ca="1" si="63">+AA84*AA155</f>
        <v>137.13368959769565</v>
      </c>
    </row>
    <row r="84" spans="2:27" hidden="1" outlineLevel="1" x14ac:dyDescent="0.35">
      <c r="B84" t="s">
        <v>63</v>
      </c>
      <c r="C84" s="25"/>
      <c r="D84" s="25"/>
      <c r="E84" s="25"/>
      <c r="F84" s="25"/>
      <c r="G84" s="25"/>
      <c r="H84" s="25"/>
      <c r="I84" s="25"/>
      <c r="J84" s="25"/>
      <c r="K84" s="13"/>
      <c r="L84" s="35">
        <f t="shared" ref="L84:N84" si="64">+L83/L155</f>
        <v>2.2534818693118647E-2</v>
      </c>
      <c r="M84" s="35">
        <f t="shared" si="64"/>
        <v>2.7144912523839104E-2</v>
      </c>
      <c r="N84" s="35">
        <f t="shared" si="64"/>
        <v>5.2382831104811158E-2</v>
      </c>
      <c r="O84" s="35">
        <f>+O83/O155</f>
        <v>9.2355680835902967E-2</v>
      </c>
      <c r="P84" s="35">
        <f>+P83/P155</f>
        <v>4.357851621695611E-2</v>
      </c>
      <c r="Q84" s="44">
        <f>+Q28</f>
        <v>0.04</v>
      </c>
      <c r="R84" s="44">
        <f>+R28</f>
        <v>3.5000000000000003E-2</v>
      </c>
      <c r="S84" s="44">
        <f>+S28</f>
        <v>3.5000000000000003E-2</v>
      </c>
      <c r="T84" s="44">
        <f>+T28</f>
        <v>3.5000000000000003E-2</v>
      </c>
      <c r="U84" s="44">
        <f>+U28</f>
        <v>3.5000000000000003E-2</v>
      </c>
      <c r="V84" s="44">
        <f>+V28</f>
        <v>3.5000000000000003E-2</v>
      </c>
      <c r="W84" s="44">
        <f>+W28</f>
        <v>3.5000000000000003E-2</v>
      </c>
      <c r="X84" s="44">
        <f>+X28</f>
        <v>3.5000000000000003E-2</v>
      </c>
      <c r="Y84" s="44">
        <f>+Y28</f>
        <v>3.5000000000000003E-2</v>
      </c>
      <c r="Z84" s="44">
        <f>+Z28</f>
        <v>3.5000000000000003E-2</v>
      </c>
      <c r="AA84" s="44">
        <f>+AA28</f>
        <v>3.5000000000000003E-2</v>
      </c>
    </row>
    <row r="85" spans="2:27" hidden="1" outlineLevel="1" x14ac:dyDescent="0.35"/>
    <row r="86" spans="2:27" hidden="1" outlineLevel="1" x14ac:dyDescent="0.35">
      <c r="B86" t="s">
        <v>41</v>
      </c>
      <c r="C86" s="24"/>
      <c r="D86" s="24"/>
      <c r="E86" s="24"/>
      <c r="F86" s="24"/>
      <c r="G86" s="24"/>
      <c r="H86" s="24"/>
      <c r="I86" s="24"/>
      <c r="J86" s="24"/>
      <c r="K86" s="24"/>
      <c r="L86" s="24">
        <v>901</v>
      </c>
      <c r="M86" s="24">
        <v>1236</v>
      </c>
      <c r="N86" s="24">
        <v>1418</v>
      </c>
      <c r="O86" s="24">
        <v>1448</v>
      </c>
      <c r="P86" s="24">
        <v>1545</v>
      </c>
    </row>
    <row r="87" spans="2:27" hidden="1" outlineLevel="1" x14ac:dyDescent="0.35">
      <c r="B87" t="s">
        <v>42</v>
      </c>
      <c r="C87" s="24"/>
      <c r="D87" s="24"/>
      <c r="E87" s="24"/>
      <c r="F87" s="24"/>
      <c r="G87" s="24"/>
      <c r="H87" s="24"/>
      <c r="I87" s="24"/>
      <c r="J87" s="24"/>
      <c r="K87" s="24"/>
      <c r="L87" s="24">
        <v>157</v>
      </c>
      <c r="M87" s="24">
        <v>188</v>
      </c>
      <c r="N87" s="24">
        <v>254</v>
      </c>
      <c r="O87" s="24">
        <v>313</v>
      </c>
      <c r="P87" s="24">
        <v>355</v>
      </c>
    </row>
    <row r="88" spans="2:27" hidden="1" outlineLevel="1" x14ac:dyDescent="0.35">
      <c r="B88" t="s">
        <v>43</v>
      </c>
      <c r="C88" s="24"/>
      <c r="D88" s="24"/>
      <c r="E88" s="24"/>
      <c r="F88" s="24"/>
      <c r="G88" s="24"/>
      <c r="H88" s="24"/>
      <c r="I88" s="24"/>
      <c r="J88" s="24"/>
      <c r="K88" s="24"/>
      <c r="L88" s="24">
        <v>295</v>
      </c>
      <c r="M88" s="24">
        <v>290</v>
      </c>
      <c r="N88" s="24">
        <v>471</v>
      </c>
      <c r="O88" s="24">
        <v>614</v>
      </c>
      <c r="P88" s="24">
        <v>1110</v>
      </c>
    </row>
    <row r="89" spans="2:27" hidden="1" outlineLevel="1" x14ac:dyDescent="0.35">
      <c r="B89" t="s">
        <v>44</v>
      </c>
      <c r="C89" s="24"/>
      <c r="D89" s="24"/>
      <c r="E89" s="24"/>
      <c r="F89" s="24"/>
      <c r="G89" s="24"/>
      <c r="H89" s="24"/>
      <c r="I89" s="24"/>
      <c r="J89" s="24"/>
      <c r="K89" s="24"/>
      <c r="L89" s="24">
        <v>45</v>
      </c>
      <c r="M89" s="24">
        <v>127</v>
      </c>
      <c r="N89" s="24">
        <v>195</v>
      </c>
      <c r="O89" s="24">
        <v>135</v>
      </c>
      <c r="P89" s="127" t="s">
        <v>37</v>
      </c>
    </row>
    <row r="90" spans="2:27" hidden="1" outlineLevel="1" x14ac:dyDescent="0.35">
      <c r="B90" t="s">
        <v>45</v>
      </c>
      <c r="C90" s="24"/>
      <c r="D90" s="24"/>
      <c r="E90" s="24"/>
      <c r="F90" s="24"/>
      <c r="G90" s="24"/>
      <c r="H90" s="24"/>
      <c r="I90" s="24"/>
      <c r="J90" s="24"/>
      <c r="K90" s="24"/>
      <c r="L90" s="24">
        <v>0</v>
      </c>
      <c r="M90" s="24">
        <v>0</v>
      </c>
      <c r="N90" s="24">
        <v>318</v>
      </c>
      <c r="O90" s="24">
        <v>1751</v>
      </c>
      <c r="P90" s="24">
        <v>999</v>
      </c>
    </row>
    <row r="91" spans="2:27" hidden="1" outlineLevel="1" x14ac:dyDescent="0.35">
      <c r="B91" t="s">
        <v>46</v>
      </c>
      <c r="C91" s="24"/>
      <c r="D91" s="24"/>
      <c r="E91" s="24"/>
      <c r="F91" s="24"/>
      <c r="G91" s="24"/>
      <c r="H91" s="24"/>
      <c r="I91" s="24"/>
      <c r="J91" s="24"/>
      <c r="K91" s="24"/>
      <c r="L91" s="24">
        <v>0</v>
      </c>
      <c r="M91" s="24">
        <v>0</v>
      </c>
      <c r="N91" s="24">
        <v>0</v>
      </c>
      <c r="O91" s="24">
        <v>512</v>
      </c>
      <c r="P91" s="24">
        <v>1884</v>
      </c>
    </row>
    <row r="92" spans="2:27" hidden="1" outlineLevel="1" x14ac:dyDescent="0.35">
      <c r="B92" t="s">
        <v>23</v>
      </c>
      <c r="C92" s="24"/>
      <c r="D92" s="24"/>
      <c r="E92" s="24"/>
      <c r="F92" s="24"/>
      <c r="G92" s="24"/>
      <c r="H92" s="24"/>
      <c r="I92" s="24"/>
      <c r="J92" s="24"/>
      <c r="K92" s="24"/>
      <c r="L92" s="24">
        <v>125</v>
      </c>
      <c r="M92" s="24">
        <v>387</v>
      </c>
      <c r="N92" s="24">
        <v>757</v>
      </c>
      <c r="O92" s="24">
        <v>998</v>
      </c>
      <c r="P92" s="24">
        <v>708</v>
      </c>
    </row>
    <row r="93" spans="2:27" hidden="1" outlineLevel="1" x14ac:dyDescent="0.35">
      <c r="B93" s="32" t="s">
        <v>64</v>
      </c>
      <c r="C93" s="33"/>
      <c r="D93" s="33"/>
      <c r="E93" s="33"/>
      <c r="F93" s="33"/>
      <c r="G93" s="33"/>
      <c r="H93" s="33"/>
      <c r="I93" s="33"/>
      <c r="J93" s="33"/>
      <c r="K93" s="33"/>
      <c r="L93" s="33">
        <f>SUM(L86:L92)</f>
        <v>1523</v>
      </c>
      <c r="M93" s="33">
        <f>SUM(M86:M92)</f>
        <v>2228</v>
      </c>
      <c r="N93" s="33">
        <f>SUM(N86:N92)</f>
        <v>3413</v>
      </c>
      <c r="O93" s="33">
        <f>SUM(O86:O92)</f>
        <v>5771</v>
      </c>
      <c r="P93" s="33">
        <f>SUM(P86:P92)</f>
        <v>6601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2:27" hidden="1" outlineLevel="1" x14ac:dyDescent="0.35">
      <c r="O94" s="45"/>
    </row>
    <row r="95" spans="2:27" hidden="1" outlineLevel="1" x14ac:dyDescent="0.35">
      <c r="B95" t="s">
        <v>41</v>
      </c>
      <c r="C95" s="24"/>
      <c r="D95" s="24"/>
      <c r="E95" s="24"/>
      <c r="F95" s="24"/>
      <c r="G95" s="24"/>
      <c r="H95" s="24"/>
      <c r="I95" s="24"/>
      <c r="J95" s="24"/>
      <c r="K95" s="24"/>
      <c r="L95" s="24">
        <v>872</v>
      </c>
      <c r="M95" s="24">
        <v>1065</v>
      </c>
      <c r="N95" s="24">
        <v>1395</v>
      </c>
      <c r="O95" s="24">
        <v>1237</v>
      </c>
      <c r="P95" s="24">
        <v>1439</v>
      </c>
    </row>
    <row r="96" spans="2:27" hidden="1" outlineLevel="1" x14ac:dyDescent="0.35">
      <c r="B96" t="s">
        <v>42</v>
      </c>
      <c r="C96" s="24"/>
      <c r="D96" s="24"/>
      <c r="E96" s="24"/>
      <c r="F96" s="24"/>
      <c r="G96" s="24"/>
      <c r="H96" s="24"/>
      <c r="I96" s="24"/>
      <c r="J96" s="24"/>
      <c r="K96" s="24"/>
      <c r="L96" s="24">
        <v>122</v>
      </c>
      <c r="M96" s="24">
        <v>217</v>
      </c>
      <c r="N96" s="24">
        <v>269</v>
      </c>
      <c r="O96" s="24">
        <v>230</v>
      </c>
      <c r="P96" s="24">
        <v>285</v>
      </c>
    </row>
    <row r="97" spans="2:27" hidden="1" outlineLevel="1" x14ac:dyDescent="0.35">
      <c r="B97" t="s">
        <v>43</v>
      </c>
      <c r="C97" s="24"/>
      <c r="D97" s="24"/>
      <c r="E97" s="24"/>
      <c r="F97" s="24"/>
      <c r="G97" s="24"/>
      <c r="H97" s="24"/>
      <c r="I97" s="24"/>
      <c r="J97" s="24"/>
      <c r="K97" s="24"/>
      <c r="L97" s="24">
        <v>245</v>
      </c>
      <c r="M97" s="24">
        <v>340</v>
      </c>
      <c r="N97" s="24">
        <v>355</v>
      </c>
      <c r="O97" s="24">
        <v>604</v>
      </c>
      <c r="P97" s="24">
        <v>656</v>
      </c>
    </row>
    <row r="98" spans="2:27" hidden="1" outlineLevel="1" x14ac:dyDescent="0.35">
      <c r="B98" t="s">
        <v>44</v>
      </c>
      <c r="C98" s="24"/>
      <c r="D98" s="24"/>
      <c r="E98" s="24"/>
      <c r="F98" s="24"/>
      <c r="G98" s="24"/>
      <c r="H98" s="24"/>
      <c r="I98" s="24"/>
      <c r="J98" s="24"/>
      <c r="K98" s="24"/>
      <c r="L98" s="24">
        <v>15</v>
      </c>
      <c r="M98" s="24">
        <v>76</v>
      </c>
      <c r="N98" s="24">
        <v>232</v>
      </c>
      <c r="O98" s="24">
        <v>140</v>
      </c>
      <c r="P98" s="127" t="s">
        <v>37</v>
      </c>
    </row>
    <row r="99" spans="2:27" hidden="1" outlineLevel="1" x14ac:dyDescent="0.35">
      <c r="B99" t="s">
        <v>45</v>
      </c>
      <c r="C99" s="24"/>
      <c r="D99" s="24"/>
      <c r="E99" s="24"/>
      <c r="F99" s="24"/>
      <c r="G99" s="24"/>
      <c r="H99" s="24"/>
      <c r="I99" s="24"/>
      <c r="J99" s="24"/>
      <c r="K99" s="24"/>
      <c r="L99" s="24">
        <v>0</v>
      </c>
      <c r="M99" s="24">
        <v>0</v>
      </c>
      <c r="N99" s="24">
        <v>312</v>
      </c>
      <c r="O99" s="24">
        <v>1233</v>
      </c>
      <c r="P99" s="24">
        <v>1433</v>
      </c>
    </row>
    <row r="100" spans="2:27" hidden="1" outlineLevel="1" x14ac:dyDescent="0.35">
      <c r="B100" t="s">
        <v>46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>
        <v>0</v>
      </c>
      <c r="M100" s="24">
        <v>0</v>
      </c>
      <c r="N100" s="24">
        <v>0</v>
      </c>
      <c r="O100" s="24">
        <v>689</v>
      </c>
      <c r="P100" s="24">
        <v>2229</v>
      </c>
    </row>
    <row r="101" spans="2:27" hidden="1" outlineLevel="1" x14ac:dyDescent="0.35">
      <c r="B101" t="s">
        <v>23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>
        <v>154</v>
      </c>
      <c r="M101" s="24">
        <v>350</v>
      </c>
      <c r="N101" s="24">
        <v>591</v>
      </c>
      <c r="O101" s="24">
        <v>741</v>
      </c>
      <c r="P101" s="24">
        <v>836</v>
      </c>
    </row>
    <row r="102" spans="2:27" hidden="1" outlineLevel="1" x14ac:dyDescent="0.35">
      <c r="B102" s="32" t="s">
        <v>5</v>
      </c>
      <c r="C102" s="46">
        <v>27</v>
      </c>
      <c r="D102" s="46">
        <v>85</v>
      </c>
      <c r="E102" s="46">
        <v>150</v>
      </c>
      <c r="F102" s="46">
        <v>260</v>
      </c>
      <c r="G102" s="33"/>
      <c r="H102" s="33"/>
      <c r="I102" s="33"/>
      <c r="J102" s="33"/>
      <c r="K102" s="33"/>
      <c r="L102" s="33">
        <f t="shared" ref="L102:M102" si="65">SUM(L95:L101)</f>
        <v>1408</v>
      </c>
      <c r="M102" s="33">
        <f t="shared" si="65"/>
        <v>2048</v>
      </c>
      <c r="N102" s="33">
        <f>SUM(N95:N101)</f>
        <v>3154</v>
      </c>
      <c r="O102" s="33">
        <f>SUM(O95:O101)</f>
        <v>4874</v>
      </c>
      <c r="P102" s="33">
        <f>SUM(P95:P101)</f>
        <v>6878</v>
      </c>
      <c r="Q102" s="34">
        <f ca="1">+Q13</f>
        <v>6182.1022044231322</v>
      </c>
      <c r="R102" s="34">
        <f ca="1">+R13</f>
        <v>7004.9904163401497</v>
      </c>
      <c r="S102" s="34">
        <f ca="1">+S13</f>
        <v>7560.9658404542524</v>
      </c>
      <c r="T102" s="34">
        <f>+T13</f>
        <v>8104.8567600000006</v>
      </c>
      <c r="U102" s="34">
        <f ca="1">+U13</f>
        <v>7860.0225453749981</v>
      </c>
      <c r="V102" s="34">
        <f ca="1">+V13</f>
        <v>7728.2583190312471</v>
      </c>
      <c r="W102" s="34">
        <f ca="1">+W13</f>
        <v>7488.6823111412759</v>
      </c>
      <c r="X102" s="34">
        <f ca="1">+X13</f>
        <v>7253.7432582427273</v>
      </c>
      <c r="Y102" s="34">
        <f ca="1">+Y13</f>
        <v>7171.4411712742049</v>
      </c>
      <c r="Z102" s="34">
        <f>+Z13</f>
        <v>7160.6163544119045</v>
      </c>
      <c r="AA102" s="34">
        <f>+AA13</f>
        <v>7160.6163544119045</v>
      </c>
    </row>
    <row r="103" spans="2:27" hidden="1" outlineLevel="1" x14ac:dyDescent="0.35">
      <c r="B103" s="28" t="s">
        <v>65</v>
      </c>
      <c r="M103" s="16">
        <f t="shared" ref="M103:N103" si="66">+M102/L102-1</f>
        <v>0.45454545454545459</v>
      </c>
      <c r="N103" s="16">
        <f t="shared" si="66"/>
        <v>0.5400390625</v>
      </c>
      <c r="O103" s="16">
        <f>+O102/N102-1</f>
        <v>0.54533925174381737</v>
      </c>
      <c r="P103" s="16">
        <f>+P102/O102-1</f>
        <v>0.41116126384899476</v>
      </c>
      <c r="Q103" s="16">
        <f t="shared" ref="Q103:AA103" ca="1" si="67">+Q102/P102-1</f>
        <v>-0.10117734742321427</v>
      </c>
      <c r="R103" s="16">
        <f t="shared" ca="1" si="67"/>
        <v>0.13310815394288733</v>
      </c>
      <c r="S103" s="16">
        <f t="shared" ca="1" si="67"/>
        <v>7.9368477481027044E-2</v>
      </c>
      <c r="T103" s="16">
        <f t="shared" ca="1" si="67"/>
        <v>7.1934053270775289E-2</v>
      </c>
      <c r="U103" s="16">
        <f t="shared" ca="1" si="67"/>
        <v>-3.0208333333333615E-2</v>
      </c>
      <c r="V103" s="16">
        <f t="shared" ca="1" si="67"/>
        <v>-1.6763848396501579E-2</v>
      </c>
      <c r="W103" s="16">
        <f t="shared" ca="1" si="67"/>
        <v>-3.1000000000000361E-2</v>
      </c>
      <c r="X103" s="16">
        <f t="shared" ca="1" si="67"/>
        <v>-3.1372549019607732E-2</v>
      </c>
      <c r="Y103" s="16">
        <f t="shared" ca="1" si="67"/>
        <v>-1.1346153846153784E-2</v>
      </c>
      <c r="Z103" s="16">
        <f t="shared" ca="1" si="67"/>
        <v>-1.5094339622641062E-3</v>
      </c>
      <c r="AA103" s="16">
        <f t="shared" si="67"/>
        <v>0</v>
      </c>
    </row>
    <row r="104" spans="2:27" hidden="1" outlineLevel="1" x14ac:dyDescent="0.35"/>
    <row r="105" spans="2:27" hidden="1" outlineLevel="1" x14ac:dyDescent="0.35">
      <c r="L105" s="4"/>
      <c r="M105" s="4"/>
      <c r="N105" s="4"/>
      <c r="O105" s="4"/>
    </row>
    <row r="106" spans="2:27" hidden="1" outlineLevel="1" x14ac:dyDescent="0.35">
      <c r="B106" t="s">
        <v>66</v>
      </c>
      <c r="L106" s="24">
        <v>636</v>
      </c>
      <c r="M106" s="24">
        <v>854</v>
      </c>
      <c r="N106" s="24">
        <v>2424</v>
      </c>
      <c r="O106" s="24">
        <v>6381</v>
      </c>
      <c r="P106" s="24">
        <v>5548</v>
      </c>
    </row>
    <row r="107" spans="2:27" hidden="1" outlineLevel="1" x14ac:dyDescent="0.35">
      <c r="B107" t="s">
        <v>67</v>
      </c>
      <c r="L107" s="24">
        <v>249.672</v>
      </c>
      <c r="M107" s="24">
        <v>334.78300000000002</v>
      </c>
      <c r="N107" s="24">
        <v>865.10900000000004</v>
      </c>
      <c r="O107" s="24">
        <v>2913.17</v>
      </c>
      <c r="P107" s="24">
        <v>2502.5639999999999</v>
      </c>
    </row>
    <row r="108" spans="2:27" hidden="1" outlineLevel="1" x14ac:dyDescent="0.35">
      <c r="B108" t="s">
        <v>68</v>
      </c>
      <c r="K108" s="4"/>
      <c r="L108" s="4">
        <f t="shared" ref="L108:N108" si="68">(L107*1000)/L106</f>
        <v>392.56603773584908</v>
      </c>
      <c r="M108" s="4">
        <f t="shared" si="68"/>
        <v>392.01756440281031</v>
      </c>
      <c r="N108" s="4">
        <f t="shared" si="68"/>
        <v>356.89315181518151</v>
      </c>
      <c r="O108" s="4">
        <f>(O107*1000)/O106</f>
        <v>456.53816016298384</v>
      </c>
      <c r="P108" s="4">
        <f>(P107*1000)/P106</f>
        <v>451.07498197548665</v>
      </c>
    </row>
    <row r="109" spans="2:27" hidden="1" outlineLevel="1" x14ac:dyDescent="0.35">
      <c r="B109" t="s">
        <v>69</v>
      </c>
      <c r="K109" s="4"/>
      <c r="L109" s="18">
        <f t="shared" ref="L109:N109" si="69">+L106/L102*12</f>
        <v>5.4204545454545459</v>
      </c>
      <c r="M109" s="18">
        <f t="shared" si="69"/>
        <v>5.00390625</v>
      </c>
      <c r="N109" s="18">
        <f t="shared" si="69"/>
        <v>9.222574508560557</v>
      </c>
      <c r="O109" s="18">
        <f>+O106/O102*12</f>
        <v>15.710299548625359</v>
      </c>
      <c r="P109" s="18">
        <f>+P106/P102*12</f>
        <v>9.6795580110497248</v>
      </c>
    </row>
    <row r="110" spans="2:27" hidden="1" outlineLevel="1" x14ac:dyDescent="0.35">
      <c r="K110" s="4"/>
      <c r="L110" s="18"/>
      <c r="M110" s="18"/>
      <c r="N110" s="18"/>
      <c r="O110" s="18"/>
      <c r="P110" s="18"/>
    </row>
    <row r="111" spans="2:27" hidden="1" outlineLevel="1" x14ac:dyDescent="0.35"/>
    <row r="112" spans="2:27" hidden="1" outlineLevel="1" x14ac:dyDescent="0.35">
      <c r="B112" t="s">
        <v>41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>
        <v>283.84080799999998</v>
      </c>
      <c r="M112" s="24">
        <v>333.68794800000001</v>
      </c>
      <c r="N112" s="24">
        <v>430.81095399999998</v>
      </c>
      <c r="O112" s="24">
        <v>452.89</v>
      </c>
      <c r="P112" s="24">
        <v>679.32100000000003</v>
      </c>
    </row>
    <row r="113" spans="2:27" hidden="1" outlineLevel="1" x14ac:dyDescent="0.35">
      <c r="B113" t="s">
        <v>42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>
        <v>68.606541000000007</v>
      </c>
      <c r="M113" s="24">
        <v>115.835632</v>
      </c>
      <c r="N113" s="24">
        <v>122.274508</v>
      </c>
      <c r="O113" s="24">
        <v>114.259</v>
      </c>
      <c r="P113" s="24">
        <v>169.37799999999999</v>
      </c>
    </row>
    <row r="114" spans="2:27" hidden="1" outlineLevel="1" x14ac:dyDescent="0.35">
      <c r="B114" t="s">
        <v>43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>
        <v>84.554186000000001</v>
      </c>
      <c r="M114" s="24">
        <v>109.71022499999999</v>
      </c>
      <c r="N114" s="24">
        <v>124.76854899999999</v>
      </c>
      <c r="O114" s="24">
        <v>244.142</v>
      </c>
      <c r="P114" s="24">
        <v>304.767</v>
      </c>
    </row>
    <row r="115" spans="2:27" hidden="1" outlineLevel="1" x14ac:dyDescent="0.35">
      <c r="B115" t="s">
        <v>44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>
        <v>9.1617920000000002</v>
      </c>
      <c r="M115" s="24">
        <v>39.043345000000002</v>
      </c>
      <c r="N115" s="24">
        <v>126.240188</v>
      </c>
      <c r="O115" s="24">
        <v>93.593242000000004</v>
      </c>
      <c r="P115" s="127" t="s">
        <v>37</v>
      </c>
    </row>
    <row r="116" spans="2:27" hidden="1" outlineLevel="1" x14ac:dyDescent="0.35">
      <c r="B116" t="s">
        <v>45</v>
      </c>
      <c r="C116" s="24"/>
      <c r="D116" s="24"/>
      <c r="E116" s="24"/>
      <c r="F116" s="24"/>
      <c r="G116" s="24"/>
      <c r="H116" s="24"/>
      <c r="I116" s="24"/>
      <c r="J116" s="24"/>
      <c r="K116" s="24"/>
      <c r="L116" s="24">
        <v>0</v>
      </c>
      <c r="M116" s="24">
        <v>0</v>
      </c>
      <c r="N116" s="24">
        <v>89.324359999999999</v>
      </c>
      <c r="O116" s="24">
        <v>370.47725600000001</v>
      </c>
      <c r="P116" s="24">
        <v>482.64600000000002</v>
      </c>
    </row>
    <row r="117" spans="2:27" hidden="1" outlineLevel="1" x14ac:dyDescent="0.35">
      <c r="B117" t="s">
        <v>46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>
        <v>0</v>
      </c>
      <c r="M117" s="24">
        <v>0</v>
      </c>
      <c r="N117" s="24">
        <v>0</v>
      </c>
      <c r="O117" s="24">
        <v>361.13799999999998</v>
      </c>
      <c r="P117" s="24">
        <v>1325.2739999999999</v>
      </c>
    </row>
    <row r="118" spans="2:27" hidden="1" outlineLevel="1" x14ac:dyDescent="0.35">
      <c r="B118" t="s">
        <v>23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>
        <v>76.095146</v>
      </c>
      <c r="M118" s="24">
        <v>146.015173</v>
      </c>
      <c r="N118" s="24">
        <v>240.388046</v>
      </c>
      <c r="O118" s="24">
        <v>287.40800000000002</v>
      </c>
      <c r="P118" s="24">
        <v>380.94900000000001</v>
      </c>
    </row>
    <row r="119" spans="2:27" hidden="1" outlineLevel="1" x14ac:dyDescent="0.35">
      <c r="B119" s="32" t="s">
        <v>70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>
        <f t="shared" ref="L119:M119" si="70">SUM(L112:L118)</f>
        <v>522.25847299999998</v>
      </c>
      <c r="M119" s="33">
        <f t="shared" si="70"/>
        <v>744.29232300000012</v>
      </c>
      <c r="N119" s="33">
        <f>SUM(N112:N118)</f>
        <v>1133.806605</v>
      </c>
      <c r="O119" s="33">
        <f>SUM(O112:O118)</f>
        <v>1923.907498</v>
      </c>
      <c r="P119" s="33">
        <f>SUM(P112:P118)</f>
        <v>3342.335</v>
      </c>
      <c r="Q119" s="34">
        <f t="shared" ref="Q119:Z119" ca="1" si="71">+Q130*Q102/1000</f>
        <v>2763.8330976602128</v>
      </c>
      <c r="R119" s="34">
        <f t="shared" ca="1" si="71"/>
        <v>2975.1357281412147</v>
      </c>
      <c r="S119" s="34">
        <f t="shared" ca="1" si="71"/>
        <v>3339.7184300305171</v>
      </c>
      <c r="T119" s="34">
        <f t="shared" ca="1" si="71"/>
        <v>3686.4732252800382</v>
      </c>
      <c r="U119" s="34">
        <f t="shared" ca="1" si="71"/>
        <v>3678.4086750168995</v>
      </c>
      <c r="V119" s="34">
        <f t="shared" ca="1" si="71"/>
        <v>3718.3103850577709</v>
      </c>
      <c r="W119" s="34">
        <f t="shared" ca="1" si="71"/>
        <v>3701.4602126725231</v>
      </c>
      <c r="X119" s="34">
        <f t="shared" ca="1" si="71"/>
        <v>3680.6658139974311</v>
      </c>
      <c r="Y119" s="34">
        <f t="shared" ca="1" si="71"/>
        <v>3733.1526296385309</v>
      </c>
      <c r="Z119" s="34">
        <f t="shared" ca="1" si="71"/>
        <v>3821.6236370375832</v>
      </c>
      <c r="AA119" s="34">
        <f t="shared" ref="AA119" ca="1" si="72">+AA130*AA102/1000</f>
        <v>3918.1054170770185</v>
      </c>
    </row>
    <row r="120" spans="2:27" hidden="1" outlineLevel="1" x14ac:dyDescent="0.35">
      <c r="B120" t="s">
        <v>71</v>
      </c>
      <c r="J120" s="24"/>
      <c r="K120" s="24"/>
      <c r="L120" s="24">
        <v>14.016999999999999</v>
      </c>
      <c r="M120" s="24">
        <v>18.931999999999999</v>
      </c>
      <c r="N120" s="24">
        <v>28.628954</v>
      </c>
      <c r="O120" s="24">
        <v>28.055783000000002</v>
      </c>
      <c r="P120" s="24">
        <v>26.399000000000001</v>
      </c>
    </row>
    <row r="121" spans="2:27" hidden="1" outlineLevel="1" x14ac:dyDescent="0.35">
      <c r="B121" s="32" t="s">
        <v>72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>
        <f t="shared" ref="L121:M121" si="73">SUM(L119:L120)</f>
        <v>536.27547300000003</v>
      </c>
      <c r="M121" s="33">
        <f t="shared" si="73"/>
        <v>763.22432300000014</v>
      </c>
      <c r="N121" s="33">
        <f>SUM(N119:N120)</f>
        <v>1162.435559</v>
      </c>
      <c r="O121" s="33">
        <f>SUM(O119:O120)</f>
        <v>1951.9632810000001</v>
      </c>
      <c r="P121" s="33">
        <f>SUM(P119:P120)</f>
        <v>3368.7339999999999</v>
      </c>
      <c r="Q121" s="33">
        <f t="shared" ref="Q121:Z121" ca="1" si="74">SUM(Q119:Q120)</f>
        <v>2763.8330976602128</v>
      </c>
      <c r="R121" s="33">
        <f t="shared" ca="1" si="74"/>
        <v>2975.1357281412147</v>
      </c>
      <c r="S121" s="33">
        <f t="shared" ca="1" si="74"/>
        <v>3339.7184300305171</v>
      </c>
      <c r="T121" s="33">
        <f t="shared" ca="1" si="74"/>
        <v>3686.4732252800382</v>
      </c>
      <c r="U121" s="33">
        <f t="shared" ca="1" si="74"/>
        <v>3678.4086750168995</v>
      </c>
      <c r="V121" s="33">
        <f t="shared" ca="1" si="74"/>
        <v>3718.3103850577709</v>
      </c>
      <c r="W121" s="33">
        <f t="shared" ca="1" si="74"/>
        <v>3701.4602126725231</v>
      </c>
      <c r="X121" s="33">
        <f t="shared" ca="1" si="74"/>
        <v>3680.6658139974311</v>
      </c>
      <c r="Y121" s="33">
        <f t="shared" ca="1" si="74"/>
        <v>3733.1526296385309</v>
      </c>
      <c r="Z121" s="33">
        <f t="shared" ca="1" si="74"/>
        <v>3821.6236370375832</v>
      </c>
      <c r="AA121" s="33">
        <f t="shared" ref="AA121" ca="1" si="75">SUM(AA119:AA120)</f>
        <v>3918.1054170770185</v>
      </c>
    </row>
    <row r="122" spans="2:27" hidden="1" outlineLevel="1" x14ac:dyDescent="0.35"/>
    <row r="123" spans="2:27" hidden="1" outlineLevel="1" x14ac:dyDescent="0.35">
      <c r="B123" t="s">
        <v>41</v>
      </c>
      <c r="C123" s="24"/>
      <c r="D123" s="24"/>
      <c r="E123" s="24"/>
      <c r="F123" s="24"/>
      <c r="G123" s="24"/>
      <c r="H123" s="24"/>
      <c r="I123" s="24"/>
      <c r="J123" s="47"/>
      <c r="K123" s="47"/>
      <c r="L123" s="47">
        <f t="shared" ref="L123:O130" si="76">IFERROR(L112/L95*1000,"na")</f>
        <v>325.50551376146785</v>
      </c>
      <c r="M123" s="47">
        <f t="shared" si="76"/>
        <v>313.3220169014084</v>
      </c>
      <c r="N123" s="47">
        <f t="shared" si="76"/>
        <v>308.82505663082441</v>
      </c>
      <c r="O123" s="47">
        <f t="shared" si="76"/>
        <v>366.1196443007276</v>
      </c>
      <c r="P123" s="47">
        <f t="shared" ref="P123" si="77">IFERROR(P112/P95*1000,"na")</f>
        <v>472.07852675469076</v>
      </c>
    </row>
    <row r="124" spans="2:27" hidden="1" outlineLevel="1" x14ac:dyDescent="0.35">
      <c r="B124" t="s">
        <v>42</v>
      </c>
      <c r="C124" s="24"/>
      <c r="D124" s="24"/>
      <c r="E124" s="24"/>
      <c r="F124" s="24"/>
      <c r="G124" s="24"/>
      <c r="H124" s="24"/>
      <c r="I124" s="24"/>
      <c r="J124" s="47"/>
      <c r="K124" s="47"/>
      <c r="L124" s="47">
        <f t="shared" si="76"/>
        <v>562.34869672131151</v>
      </c>
      <c r="M124" s="47">
        <f t="shared" si="76"/>
        <v>533.80475576036872</v>
      </c>
      <c r="N124" s="47">
        <f t="shared" si="76"/>
        <v>454.55207434944236</v>
      </c>
      <c r="O124" s="47">
        <f t="shared" si="76"/>
        <v>496.7782608695652</v>
      </c>
      <c r="P124" s="47">
        <f t="shared" ref="P124" si="78">IFERROR(P113/P96*1000,"na")</f>
        <v>594.30877192982462</v>
      </c>
    </row>
    <row r="125" spans="2:27" hidden="1" outlineLevel="1" x14ac:dyDescent="0.35">
      <c r="B125" t="s">
        <v>43</v>
      </c>
      <c r="C125" s="24"/>
      <c r="D125" s="24"/>
      <c r="E125" s="24"/>
      <c r="F125" s="24"/>
      <c r="G125" s="24"/>
      <c r="H125" s="24"/>
      <c r="I125" s="24"/>
      <c r="J125" s="47"/>
      <c r="K125" s="47"/>
      <c r="L125" s="47">
        <f t="shared" si="76"/>
        <v>345.11912653061228</v>
      </c>
      <c r="M125" s="47">
        <f t="shared" si="76"/>
        <v>322.67713235294116</v>
      </c>
      <c r="N125" s="47">
        <f t="shared" si="76"/>
        <v>351.46070140845069</v>
      </c>
      <c r="O125" s="47">
        <f t="shared" si="76"/>
        <v>404.20860927152319</v>
      </c>
      <c r="P125" s="47">
        <f t="shared" ref="P125" si="79">IFERROR(P114/P97*1000,"na")</f>
        <v>464.58384146341461</v>
      </c>
    </row>
    <row r="126" spans="2:27" hidden="1" outlineLevel="1" x14ac:dyDescent="0.35">
      <c r="B126" t="s">
        <v>44</v>
      </c>
      <c r="C126" s="24"/>
      <c r="D126" s="24"/>
      <c r="E126" s="24"/>
      <c r="F126" s="24"/>
      <c r="G126" s="24"/>
      <c r="H126" s="24"/>
      <c r="I126" s="24"/>
      <c r="J126" s="47"/>
      <c r="K126" s="47"/>
      <c r="L126" s="47">
        <f t="shared" si="76"/>
        <v>610.78613333333328</v>
      </c>
      <c r="M126" s="47">
        <f t="shared" si="76"/>
        <v>513.72822368421055</v>
      </c>
      <c r="N126" s="47">
        <f t="shared" si="76"/>
        <v>544.13874137931043</v>
      </c>
      <c r="O126" s="47">
        <f t="shared" si="76"/>
        <v>668.52315714285714</v>
      </c>
      <c r="P126" s="47" t="str">
        <f t="shared" ref="P126" si="80">IFERROR(P115/P98*1000,"na")</f>
        <v>na</v>
      </c>
    </row>
    <row r="127" spans="2:27" hidden="1" outlineLevel="1" x14ac:dyDescent="0.35">
      <c r="B127" t="s">
        <v>45</v>
      </c>
      <c r="C127" s="24"/>
      <c r="D127" s="24"/>
      <c r="E127" s="24"/>
      <c r="F127" s="24"/>
      <c r="G127" s="24"/>
      <c r="H127" s="24"/>
      <c r="I127" s="24"/>
      <c r="J127" s="47"/>
      <c r="K127" s="47"/>
      <c r="L127" s="47" t="str">
        <f t="shared" si="76"/>
        <v>na</v>
      </c>
      <c r="M127" s="47" t="str">
        <f t="shared" si="76"/>
        <v>na</v>
      </c>
      <c r="N127" s="47">
        <f t="shared" si="76"/>
        <v>286.29602564102561</v>
      </c>
      <c r="O127" s="47">
        <f t="shared" si="76"/>
        <v>300.46817193836171</v>
      </c>
      <c r="P127" s="47">
        <f t="shared" ref="P127" si="81">IFERROR(P116/P99*1000,"na")</f>
        <v>336.80809490579207</v>
      </c>
    </row>
    <row r="128" spans="2:27" hidden="1" outlineLevel="1" x14ac:dyDescent="0.35">
      <c r="B128" t="s">
        <v>46</v>
      </c>
      <c r="C128" s="24"/>
      <c r="D128" s="24"/>
      <c r="E128" s="24"/>
      <c r="F128" s="24"/>
      <c r="G128" s="24"/>
      <c r="H128" s="24"/>
      <c r="I128" s="24"/>
      <c r="J128" s="47"/>
      <c r="K128" s="47"/>
      <c r="L128" s="47" t="str">
        <f t="shared" si="76"/>
        <v>na</v>
      </c>
      <c r="M128" s="47" t="str">
        <f t="shared" si="76"/>
        <v>na</v>
      </c>
      <c r="N128" s="47" t="str">
        <f t="shared" si="76"/>
        <v>na</v>
      </c>
      <c r="O128" s="47">
        <f t="shared" si="76"/>
        <v>524.14804063860663</v>
      </c>
      <c r="P128" s="47">
        <f t="shared" ref="P128" si="82">IFERROR(P117/P100*1000,"na")</f>
        <v>594.55989232839829</v>
      </c>
    </row>
    <row r="129" spans="2:27" hidden="1" outlineLevel="1" x14ac:dyDescent="0.35">
      <c r="B129" t="s">
        <v>23</v>
      </c>
      <c r="C129" s="24"/>
      <c r="D129" s="24"/>
      <c r="E129" s="24"/>
      <c r="F129" s="24"/>
      <c r="G129" s="24"/>
      <c r="H129" s="24"/>
      <c r="I129" s="24"/>
      <c r="J129" s="47"/>
      <c r="K129" s="47"/>
      <c r="L129" s="47">
        <f t="shared" si="76"/>
        <v>494.12432467532471</v>
      </c>
      <c r="M129" s="47">
        <f t="shared" si="76"/>
        <v>417.18620857142855</v>
      </c>
      <c r="N129" s="47">
        <f t="shared" si="76"/>
        <v>406.74796277495773</v>
      </c>
      <c r="O129" s="47">
        <f t="shared" si="76"/>
        <v>387.86504723346832</v>
      </c>
      <c r="P129" s="47">
        <f t="shared" ref="P129" si="83">IFERROR(P118/P101*1000,"na")</f>
        <v>455.68062200956939</v>
      </c>
    </row>
    <row r="130" spans="2:27" hidden="1" outlineLevel="1" x14ac:dyDescent="0.35">
      <c r="B130" s="32" t="s">
        <v>73</v>
      </c>
      <c r="C130" s="33"/>
      <c r="D130" s="33"/>
      <c r="E130" s="33"/>
      <c r="F130" s="33"/>
      <c r="G130" s="33"/>
      <c r="H130" s="33"/>
      <c r="I130" s="33"/>
      <c r="J130" s="48"/>
      <c r="K130" s="48"/>
      <c r="L130" s="48">
        <f>IFERROR(L119/L102*1000,"na")</f>
        <v>370.92221093749998</v>
      </c>
      <c r="M130" s="48">
        <f t="shared" si="76"/>
        <v>363.42398583984379</v>
      </c>
      <c r="N130" s="48">
        <f t="shared" si="76"/>
        <v>359.48211953075457</v>
      </c>
      <c r="O130" s="48">
        <f t="shared" si="76"/>
        <v>394.72866187935989</v>
      </c>
      <c r="P130" s="48">
        <f t="shared" ref="P130" si="84">IFERROR(P119/P102*1000,"na")</f>
        <v>485.94576911892995</v>
      </c>
      <c r="Q130" s="34">
        <f t="shared" ref="Q130:AA130" si="85">+P130*(1+Q131)</f>
        <v>447.07010758941556</v>
      </c>
      <c r="R130" s="34">
        <f t="shared" si="85"/>
        <v>424.71660220994477</v>
      </c>
      <c r="S130" s="34">
        <f t="shared" si="85"/>
        <v>441.70526629834256</v>
      </c>
      <c r="T130" s="34">
        <f t="shared" ca="1" si="85"/>
        <v>454.84742475325839</v>
      </c>
      <c r="U130" s="34">
        <f t="shared" ca="1" si="85"/>
        <v>467.98958320817439</v>
      </c>
      <c r="V130" s="34">
        <f t="shared" ca="1" si="85"/>
        <v>481.13174166309034</v>
      </c>
      <c r="W130" s="34">
        <f t="shared" ca="1" si="85"/>
        <v>494.27390011800622</v>
      </c>
      <c r="X130" s="34">
        <f t="shared" ca="1" si="85"/>
        <v>507.41605857292217</v>
      </c>
      <c r="Y130" s="34">
        <f t="shared" ca="1" si="85"/>
        <v>520.55821702783805</v>
      </c>
      <c r="Z130" s="34">
        <f t="shared" ca="1" si="85"/>
        <v>533.70037548275411</v>
      </c>
      <c r="AA130" s="34">
        <f t="shared" ca="1" si="85"/>
        <v>547.17432454860364</v>
      </c>
    </row>
    <row r="131" spans="2:27" hidden="1" outlineLevel="1" x14ac:dyDescent="0.35">
      <c r="B131" t="s">
        <v>74</v>
      </c>
      <c r="M131" s="16">
        <f t="shared" ref="M131:N131" si="86">+M130/L130-1</f>
        <v>-2.0215087898631245E-2</v>
      </c>
      <c r="N131" s="16">
        <f t="shared" si="86"/>
        <v>-1.0846467109153157E-2</v>
      </c>
      <c r="O131" s="16">
        <f>+O130/N130-1</f>
        <v>9.8048109860412458E-2</v>
      </c>
      <c r="P131" s="16">
        <f>+P130/O130-1</f>
        <v>0.23108812723472449</v>
      </c>
      <c r="Q131" s="49">
        <f>+Q16</f>
        <v>-0.08</v>
      </c>
      <c r="R131" s="49">
        <f>+R16</f>
        <v>-0.05</v>
      </c>
      <c r="S131" s="49">
        <f>+S16</f>
        <v>0.04</v>
      </c>
      <c r="T131" s="49">
        <f ca="1">+T16</f>
        <v>2.9753230168732436E-2</v>
      </c>
      <c r="U131" s="49">
        <f ca="1">+U16</f>
        <v>2.8893553617556966E-2</v>
      </c>
      <c r="V131" s="49">
        <f ca="1">+V16</f>
        <v>2.8082160215668672E-2</v>
      </c>
      <c r="W131" s="49">
        <f ca="1">+W16</f>
        <v>2.7315093386872435E-2</v>
      </c>
      <c r="X131" s="49">
        <f ca="1">+X16</f>
        <v>2.6588817357700467E-2</v>
      </c>
      <c r="Y131" s="49">
        <f ca="1">+Y16</f>
        <v>2.5900162663116122E-2</v>
      </c>
      <c r="Z131" s="49">
        <f ca="1">+Z16</f>
        <v>2.5246279906889324E-2</v>
      </c>
      <c r="AA131" s="49">
        <f ca="1">+AA16</f>
        <v>2.5246279906889324E-2</v>
      </c>
    </row>
    <row r="132" spans="2:27" hidden="1" outlineLevel="1" x14ac:dyDescent="0.35"/>
    <row r="133" spans="2:27" hidden="1" outlineLevel="1" x14ac:dyDescent="0.35">
      <c r="B133" t="s">
        <v>75</v>
      </c>
      <c r="L133" s="50">
        <v>53</v>
      </c>
      <c r="M133" s="50">
        <v>85</v>
      </c>
      <c r="N133" s="50">
        <v>126</v>
      </c>
      <c r="O133" s="50">
        <v>205</v>
      </c>
      <c r="P133" s="50">
        <v>206</v>
      </c>
    </row>
    <row r="134" spans="2:27" hidden="1" outlineLevel="1" x14ac:dyDescent="0.35">
      <c r="B134" t="s">
        <v>76</v>
      </c>
      <c r="L134" s="51">
        <f t="shared" ref="L134:N134" si="87">+L79/L133</f>
        <v>25.452830188679247</v>
      </c>
      <c r="M134" s="51">
        <f t="shared" si="87"/>
        <v>25.164705882352941</v>
      </c>
      <c r="N134" s="51">
        <f t="shared" si="87"/>
        <v>33.222222222222221</v>
      </c>
      <c r="O134" s="51">
        <f>+O79/O133</f>
        <v>33.209756097560977</v>
      </c>
      <c r="P134" s="51">
        <f>+P79/P133</f>
        <v>29.344660194174757</v>
      </c>
    </row>
    <row r="135" spans="2:27" hidden="1" outlineLevel="1" x14ac:dyDescent="0.35">
      <c r="B135" t="s">
        <v>77</v>
      </c>
      <c r="L135" s="51">
        <f t="shared" ref="L135:N135" si="88">+L106/L133</f>
        <v>12</v>
      </c>
      <c r="M135" s="51">
        <f t="shared" si="88"/>
        <v>10.047058823529412</v>
      </c>
      <c r="N135" s="51">
        <f t="shared" si="88"/>
        <v>19.238095238095237</v>
      </c>
      <c r="O135" s="51">
        <f>+O106/O133</f>
        <v>31.126829268292681</v>
      </c>
      <c r="P135" s="51">
        <f>+P106/P133</f>
        <v>26.932038834951456</v>
      </c>
    </row>
    <row r="136" spans="2:27" hidden="1" outlineLevel="1" x14ac:dyDescent="0.35"/>
    <row r="137" spans="2:27" hidden="1" outlineLevel="1" x14ac:dyDescent="0.35">
      <c r="B137" t="s">
        <v>19</v>
      </c>
      <c r="L137" s="8">
        <f t="shared" ref="L137:N137" si="89">-L156/L155</f>
        <v>0.87007266227732416</v>
      </c>
      <c r="M137" s="8">
        <f t="shared" si="89"/>
        <v>0.86167756966102693</v>
      </c>
      <c r="N137" s="8">
        <f t="shared" si="89"/>
        <v>0.84928681316107379</v>
      </c>
      <c r="O137" s="8">
        <f>-O156/O155</f>
        <v>0.83700961187366596</v>
      </c>
      <c r="P137" s="8">
        <f>-P156/P155</f>
        <v>0.81444229857270445</v>
      </c>
      <c r="Q137" s="52">
        <f>1-Q17</f>
        <v>0.88</v>
      </c>
      <c r="R137" s="52">
        <f>1-R17</f>
        <v>0.86</v>
      </c>
      <c r="S137" s="52">
        <f>1-S17</f>
        <v>0.85</v>
      </c>
      <c r="T137" s="52">
        <f ca="1">1-T17</f>
        <v>0.84857142857142853</v>
      </c>
      <c r="U137" s="52">
        <f ca="1">1-U17</f>
        <v>0.8471428571428572</v>
      </c>
      <c r="V137" s="52">
        <f ca="1">1-V17</f>
        <v>0.84571428571428575</v>
      </c>
      <c r="W137" s="52">
        <f ca="1">1-W17</f>
        <v>0.84428571428571431</v>
      </c>
      <c r="X137" s="52">
        <f ca="1">1-X17</f>
        <v>0.84285714285714297</v>
      </c>
      <c r="Y137" s="52">
        <f ca="1">1-Y17</f>
        <v>0.84142857142857141</v>
      </c>
      <c r="Z137" s="52">
        <f>1-Z17</f>
        <v>0.84</v>
      </c>
      <c r="AA137" s="52">
        <f>1-AA17</f>
        <v>0.84</v>
      </c>
    </row>
    <row r="138" spans="2:27" hidden="1" outlineLevel="1" x14ac:dyDescent="0.35">
      <c r="B138" t="s">
        <v>78</v>
      </c>
      <c r="L138" s="8">
        <f t="shared" ref="L138:N138" si="90">-SUM(L158:L164)/L155</f>
        <v>8.4081224662103271E-2</v>
      </c>
      <c r="M138" s="8">
        <f t="shared" si="90"/>
        <v>7.7700606620391008E-2</v>
      </c>
      <c r="N138" s="8">
        <f t="shared" si="90"/>
        <v>7.5405529895628834E-2</v>
      </c>
      <c r="O138" s="8">
        <f>-SUM(O158:O164)/O155</f>
        <v>7.8412097869415415E-2</v>
      </c>
      <c r="P138" s="8">
        <f>-SUM(P158:P164)/P155</f>
        <v>7.898908996255613E-2</v>
      </c>
      <c r="Q138" s="8">
        <f t="shared" ref="Q138:Z138" ca="1" si="91">-SUM(Q158:Q164)/Q155</f>
        <v>9.1685136365397185E-2</v>
      </c>
      <c r="R138" s="8">
        <f t="shared" ca="1" si="91"/>
        <v>8.6462769239954718E-2</v>
      </c>
      <c r="S138" s="8">
        <f t="shared" ca="1" si="91"/>
        <v>8.1639111512867776E-2</v>
      </c>
      <c r="T138" s="8">
        <f t="shared" ca="1" si="91"/>
        <v>8.1073357205980828E-2</v>
      </c>
      <c r="U138" s="8">
        <f t="shared" ca="1" si="91"/>
        <v>8.0623716844160961E-2</v>
      </c>
      <c r="V138" s="8">
        <f t="shared" ca="1" si="91"/>
        <v>8.0139043174124791E-2</v>
      </c>
      <c r="W138" s="8">
        <f t="shared" ca="1" si="91"/>
        <v>7.9510567491423795E-2</v>
      </c>
      <c r="X138" s="8">
        <f t="shared" ca="1" si="91"/>
        <v>7.8828626489353765E-2</v>
      </c>
      <c r="Y138" s="8">
        <f t="shared" ca="1" si="91"/>
        <v>7.8118596305203639E-2</v>
      </c>
      <c r="Z138" s="8">
        <f t="shared" ca="1" si="91"/>
        <v>7.7394701536937047E-2</v>
      </c>
      <c r="AA138" s="8">
        <f t="shared" ref="AA138" ca="1" si="92">-SUM(AA158:AA164)/AA155</f>
        <v>7.7383843179138975E-2</v>
      </c>
    </row>
    <row r="139" spans="2:27" hidden="1" outlineLevel="1" x14ac:dyDescent="0.35">
      <c r="B139" t="s">
        <v>8</v>
      </c>
      <c r="L139" s="8">
        <f>-L158/L155</f>
        <v>8.3378741085546743E-2</v>
      </c>
      <c r="M139" s="8">
        <f t="shared" ref="M139:O139" si="93">-M158/M155</f>
        <v>8.5412677298298559E-2</v>
      </c>
      <c r="N139" s="8">
        <f t="shared" si="93"/>
        <v>7.9695249121087539E-2</v>
      </c>
      <c r="O139" s="8">
        <f t="shared" si="93"/>
        <v>8.0255321490886988E-2</v>
      </c>
      <c r="P139" s="8">
        <f t="shared" ref="P139" si="94">-P158/P155</f>
        <v>8.1093008331002137E-2</v>
      </c>
      <c r="Q139" s="52">
        <f>+Q18</f>
        <v>9.5000000000000001E-2</v>
      </c>
      <c r="R139" s="52">
        <f>+R18</f>
        <v>0.09</v>
      </c>
      <c r="S139" s="52">
        <f>+S18</f>
        <v>8.5000000000000006E-2</v>
      </c>
      <c r="T139" s="52">
        <f ca="1">+T18</f>
        <v>8.4285714285714297E-2</v>
      </c>
      <c r="U139" s="52">
        <f ca="1">+U18</f>
        <v>8.3571428571428602E-2</v>
      </c>
      <c r="V139" s="52">
        <f ca="1">+V18</f>
        <v>8.2857142857142893E-2</v>
      </c>
      <c r="W139" s="52">
        <f ca="1">+W18</f>
        <v>8.2142857142857184E-2</v>
      </c>
      <c r="X139" s="52">
        <f ca="1">+X18</f>
        <v>8.1428571428571461E-2</v>
      </c>
      <c r="Y139" s="52">
        <f ca="1">+Y18</f>
        <v>8.0714285714285738E-2</v>
      </c>
      <c r="Z139" s="52">
        <f>+Z18</f>
        <v>0.08</v>
      </c>
      <c r="AA139" s="52">
        <f>+AA18</f>
        <v>0.08</v>
      </c>
    </row>
    <row r="140" spans="2:27" hidden="1" outlineLevel="1" x14ac:dyDescent="0.35">
      <c r="B140" t="s">
        <v>79</v>
      </c>
      <c r="L140" s="8">
        <f t="shared" ref="L140:N140" si="95">L165/L155</f>
        <v>4.5846113060572513E-2</v>
      </c>
      <c r="M140" s="8">
        <f t="shared" si="95"/>
        <v>6.0621823718582109E-2</v>
      </c>
      <c r="N140" s="8">
        <f t="shared" si="95"/>
        <v>7.5307656943297371E-2</v>
      </c>
      <c r="O140" s="8">
        <f>O165/O155</f>
        <v>8.4578290256918612E-2</v>
      </c>
      <c r="P140" s="8">
        <f>P165/P155</f>
        <v>0.10656861146473945</v>
      </c>
      <c r="Q140" s="8">
        <f t="shared" ref="Q140:Z140" ca="1" si="96">Q165/Q155</f>
        <v>2.8314863634602908E-2</v>
      </c>
      <c r="R140" s="8">
        <f t="shared" ca="1" si="96"/>
        <v>5.3537230760045296E-2</v>
      </c>
      <c r="S140" s="8">
        <f t="shared" ca="1" si="96"/>
        <v>6.8360888487132176E-2</v>
      </c>
      <c r="T140" s="8">
        <f t="shared" ca="1" si="96"/>
        <v>7.0355214222590626E-2</v>
      </c>
      <c r="U140" s="8">
        <f t="shared" ca="1" si="96"/>
        <v>7.2233426012981869E-2</v>
      </c>
      <c r="V140" s="8">
        <f t="shared" ca="1" si="96"/>
        <v>7.4146671111589402E-2</v>
      </c>
      <c r="W140" s="8">
        <f t="shared" ca="1" si="96"/>
        <v>7.6203718222861871E-2</v>
      </c>
      <c r="X140" s="8">
        <f t="shared" ca="1" si="96"/>
        <v>7.8314230653503306E-2</v>
      </c>
      <c r="Y140" s="8">
        <f t="shared" ca="1" si="96"/>
        <v>8.0452832266224975E-2</v>
      </c>
      <c r="Z140" s="8">
        <f t="shared" ca="1" si="96"/>
        <v>8.2605298463062984E-2</v>
      </c>
      <c r="AA140" s="8">
        <f t="shared" ref="AA140" ca="1" si="97">AA165/AA155</f>
        <v>8.2616156820861014E-2</v>
      </c>
    </row>
    <row r="141" spans="2:27" hidden="1" outlineLevel="1" x14ac:dyDescent="0.35">
      <c r="B141" t="s">
        <v>317</v>
      </c>
      <c r="L141" s="8">
        <f>1-(-SUM(L146:L148)/L155)</f>
        <v>0.16126048183808017</v>
      </c>
      <c r="M141" s="8">
        <f t="shared" ref="M141:P141" si="98">1-(-SUM(M146:M148)/M155)</f>
        <v>0.16661104671907245</v>
      </c>
      <c r="N141" s="8">
        <f t="shared" si="98"/>
        <v>0.17897550230098458</v>
      </c>
      <c r="O141" s="8">
        <f t="shared" si="98"/>
        <v>0.17990022449108511</v>
      </c>
      <c r="P141" s="8">
        <f t="shared" si="98"/>
        <v>0.20368724260135496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2:27" hidden="1" outlineLevel="1" x14ac:dyDescent="0.35"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2:27" hidden="1" outlineLevel="1" x14ac:dyDescent="0.35">
      <c r="B143" s="53" t="s">
        <v>326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2:27" hidden="1" outlineLevel="1" x14ac:dyDescent="0.35"/>
    <row r="145" spans="2:27" hidden="1" outlineLevel="1" x14ac:dyDescent="0.35">
      <c r="B145" t="s">
        <v>80</v>
      </c>
      <c r="L145" s="24">
        <v>-16.364000000000001</v>
      </c>
      <c r="M145" s="24">
        <v>-21.055</v>
      </c>
      <c r="N145" s="24">
        <v>-32.043999999999997</v>
      </c>
      <c r="O145" s="24">
        <v>-32.533000000000001</v>
      </c>
      <c r="P145" s="24">
        <v>-60.594999999999999</v>
      </c>
      <c r="Q145" s="24"/>
    </row>
    <row r="146" spans="2:27" hidden="1" outlineLevel="1" x14ac:dyDescent="0.35">
      <c r="B146" t="s">
        <v>81</v>
      </c>
      <c r="L146" s="24">
        <v>-0.55000000000000004</v>
      </c>
      <c r="M146" s="24">
        <v>-7.1189999999999998</v>
      </c>
      <c r="N146" s="24">
        <v>-5.07</v>
      </c>
      <c r="O146" s="24">
        <v>-9.8729999999999993</v>
      </c>
      <c r="P146" s="24">
        <v>-6.7009999999999996</v>
      </c>
    </row>
    <row r="147" spans="2:27" hidden="1" outlineLevel="1" x14ac:dyDescent="0.35">
      <c r="B147" t="s">
        <v>82</v>
      </c>
      <c r="L147" s="24">
        <v>-22.41</v>
      </c>
      <c r="M147" s="24">
        <v>-29.765000000000001</v>
      </c>
      <c r="N147" s="24">
        <v>-50.533000000000001</v>
      </c>
      <c r="O147" s="24">
        <v>-67.031999999999996</v>
      </c>
      <c r="P147" s="24">
        <v>-140.44200000000001</v>
      </c>
    </row>
    <row r="148" spans="2:27" hidden="1" outlineLevel="1" x14ac:dyDescent="0.35">
      <c r="B148" t="s">
        <v>83</v>
      </c>
      <c r="L148" s="4">
        <f>+L149-SUM(L145:L147)</f>
        <v>-415.07882000000001</v>
      </c>
      <c r="M148" s="4">
        <f>+M149-SUM(M145:M147)</f>
        <v>-583.40100000000007</v>
      </c>
      <c r="N148" s="4">
        <f>+N149-SUM(N145:N147)</f>
        <v>-875.28</v>
      </c>
      <c r="O148" s="4">
        <f>+O149-SUM(O145:O147)</f>
        <v>-1500.893</v>
      </c>
      <c r="P148" s="4">
        <f>+P149-SUM(P145:P147)</f>
        <v>-2514.4010000000003</v>
      </c>
    </row>
    <row r="149" spans="2:27" hidden="1" outlineLevel="1" x14ac:dyDescent="0.35">
      <c r="B149" s="32" t="s">
        <v>84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>
        <f>+L156</f>
        <v>-454.40282000000002</v>
      </c>
      <c r="M149" s="33">
        <f>+M156</f>
        <v>-641.34</v>
      </c>
      <c r="N149" s="33">
        <f>+N156</f>
        <v>-962.92700000000002</v>
      </c>
      <c r="O149" s="33">
        <f>+O156</f>
        <v>-1610.3309999999999</v>
      </c>
      <c r="P149" s="33">
        <f>+P156</f>
        <v>-2722.1390000000001</v>
      </c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2:27" hidden="1" outlineLevel="1" x14ac:dyDescent="0.35"/>
    <row r="151" spans="2:27" hidden="1" outlineLevel="1" x14ac:dyDescent="0.35"/>
    <row r="152" spans="2:27" hidden="1" outlineLevel="1" x14ac:dyDescent="0.35">
      <c r="P152" s="4"/>
    </row>
    <row r="153" spans="2:27" collapsed="1" x14ac:dyDescent="0.35">
      <c r="B153" s="123" t="s">
        <v>85</v>
      </c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  <c r="Q153" s="124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</row>
    <row r="154" spans="2:27" ht="5" customHeight="1" x14ac:dyDescent="0.35"/>
    <row r="155" spans="2:27" hidden="1" outlineLevel="1" x14ac:dyDescent="0.35">
      <c r="B155" t="s">
        <v>18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>
        <v>522.25847299999998</v>
      </c>
      <c r="M155" s="24">
        <v>744.29232300000001</v>
      </c>
      <c r="N155" s="24">
        <v>1133.806607</v>
      </c>
      <c r="O155" s="24">
        <v>1923.9098059999999</v>
      </c>
      <c r="P155" s="24">
        <v>3342.335</v>
      </c>
      <c r="Q155" s="4">
        <f t="shared" ref="Q155:Z155" ca="1" si="99">+Q119</f>
        <v>2763.8330976602128</v>
      </c>
      <c r="R155" s="4">
        <f t="shared" ca="1" si="99"/>
        <v>2975.1357281412147</v>
      </c>
      <c r="S155" s="4">
        <f t="shared" ca="1" si="99"/>
        <v>3339.7184300305171</v>
      </c>
      <c r="T155" s="4">
        <f t="shared" ca="1" si="99"/>
        <v>3686.4732252800382</v>
      </c>
      <c r="U155" s="4">
        <f t="shared" ca="1" si="99"/>
        <v>3678.4086750168995</v>
      </c>
      <c r="V155" s="4">
        <f t="shared" ca="1" si="99"/>
        <v>3718.3103850577709</v>
      </c>
      <c r="W155" s="4">
        <f t="shared" ca="1" si="99"/>
        <v>3701.4602126725231</v>
      </c>
      <c r="X155" s="4">
        <f t="shared" ca="1" si="99"/>
        <v>3680.6658139974311</v>
      </c>
      <c r="Y155" s="4">
        <f t="shared" ca="1" si="99"/>
        <v>3733.1526296385309</v>
      </c>
      <c r="Z155" s="4">
        <f t="shared" ca="1" si="99"/>
        <v>3821.6236370375832</v>
      </c>
      <c r="AA155" s="4">
        <f t="shared" ref="AA155" ca="1" si="100">+AA119</f>
        <v>3918.1054170770185</v>
      </c>
    </row>
    <row r="156" spans="2:27" hidden="1" outlineLevel="1" x14ac:dyDescent="0.35">
      <c r="B156" s="11" t="s">
        <v>19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>
        <v>-454.40282000000002</v>
      </c>
      <c r="M156" s="24">
        <v>-641.34</v>
      </c>
      <c r="N156" s="24">
        <v>-962.92700000000002</v>
      </c>
      <c r="O156" s="24">
        <v>-1610.3309999999999</v>
      </c>
      <c r="P156" s="24">
        <v>-2722.1390000000001</v>
      </c>
      <c r="Q156" s="4">
        <f ca="1">-Q137*Q155</f>
        <v>-2432.1731259409871</v>
      </c>
      <c r="R156" s="4">
        <f t="shared" ref="R156:Z156" ca="1" si="101">-R137*R155</f>
        <v>-2558.6167262014446</v>
      </c>
      <c r="S156" s="4">
        <f t="shared" ca="1" si="101"/>
        <v>-2838.7606655259397</v>
      </c>
      <c r="T156" s="4">
        <f t="shared" ca="1" si="101"/>
        <v>-3128.2358511662037</v>
      </c>
      <c r="U156" s="4">
        <f t="shared" ca="1" si="101"/>
        <v>-3116.1376346928878</v>
      </c>
      <c r="V156" s="4">
        <f t="shared" ca="1" si="101"/>
        <v>-3144.6282113631437</v>
      </c>
      <c r="W156" s="4">
        <f t="shared" ca="1" si="101"/>
        <v>-3125.0899795563732</v>
      </c>
      <c r="X156" s="4">
        <f t="shared" ca="1" si="101"/>
        <v>-3102.2754717978351</v>
      </c>
      <c r="Y156" s="4">
        <f t="shared" ca="1" si="101"/>
        <v>-3141.1812840815637</v>
      </c>
      <c r="Z156" s="4">
        <f t="shared" ca="1" si="101"/>
        <v>-3210.1638551115698</v>
      </c>
      <c r="AA156" s="4">
        <f t="shared" ref="AA156" ca="1" si="102">-AA137*AA155</f>
        <v>-3291.2085503446956</v>
      </c>
    </row>
    <row r="157" spans="2:27" hidden="1" outlineLevel="1" x14ac:dyDescent="0.35">
      <c r="B157" s="32" t="s">
        <v>20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>
        <f t="shared" ref="L157:N157" si="103">SUM(L155:L156)</f>
        <v>67.855652999999961</v>
      </c>
      <c r="M157" s="33">
        <f t="shared" si="103"/>
        <v>102.95232299999998</v>
      </c>
      <c r="N157" s="33">
        <f t="shared" si="103"/>
        <v>170.87960699999996</v>
      </c>
      <c r="O157" s="33">
        <f>SUM(O155:O156)</f>
        <v>313.57880599999999</v>
      </c>
      <c r="P157" s="33">
        <f>SUM(P155:P156)</f>
        <v>620.19599999999991</v>
      </c>
      <c r="Q157" s="33">
        <f t="shared" ref="Q157:Z157" ca="1" si="104">SUM(Q155:Q156)</f>
        <v>331.65997171922572</v>
      </c>
      <c r="R157" s="33">
        <f t="shared" ca="1" si="104"/>
        <v>416.51900193977008</v>
      </c>
      <c r="S157" s="33">
        <f t="shared" ca="1" si="104"/>
        <v>500.95776450457743</v>
      </c>
      <c r="T157" s="33">
        <f t="shared" ca="1" si="104"/>
        <v>558.23737411383445</v>
      </c>
      <c r="U157" s="33">
        <f t="shared" ca="1" si="104"/>
        <v>562.27104032401166</v>
      </c>
      <c r="V157" s="33">
        <f t="shared" ca="1" si="104"/>
        <v>573.68217369462718</v>
      </c>
      <c r="W157" s="33">
        <f t="shared" ca="1" si="104"/>
        <v>576.37023311614985</v>
      </c>
      <c r="X157" s="33">
        <f t="shared" ca="1" si="104"/>
        <v>578.39034219959603</v>
      </c>
      <c r="Y157" s="33">
        <f t="shared" ca="1" si="104"/>
        <v>591.97134555696721</v>
      </c>
      <c r="Z157" s="33">
        <f t="shared" ca="1" si="104"/>
        <v>611.45978192601342</v>
      </c>
      <c r="AA157" s="33">
        <f t="shared" ref="AA157" ca="1" si="105">SUM(AA155:AA156)</f>
        <v>626.89686673232291</v>
      </c>
    </row>
    <row r="158" spans="2:27" hidden="1" outlineLevel="1" x14ac:dyDescent="0.35">
      <c r="B158" s="11" t="s">
        <v>21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>
        <v>-43.545254</v>
      </c>
      <c r="M158" s="24">
        <v>-63.572000000000003</v>
      </c>
      <c r="N158" s="24">
        <v>-90.358999999999995</v>
      </c>
      <c r="O158" s="24">
        <v>-154.404</v>
      </c>
      <c r="P158" s="24">
        <v>-271.04000000000002</v>
      </c>
      <c r="Q158" s="4">
        <f t="shared" ref="Q158:Z158" ca="1" si="106">+Q155*-Q139</f>
        <v>-262.56414427772023</v>
      </c>
      <c r="R158" s="4">
        <f t="shared" ca="1" si="106"/>
        <v>-267.76221553270932</v>
      </c>
      <c r="S158" s="4">
        <f t="shared" ca="1" si="106"/>
        <v>-283.87606655259395</v>
      </c>
      <c r="T158" s="4">
        <f t="shared" ca="1" si="106"/>
        <v>-310.71702898788897</v>
      </c>
      <c r="U158" s="4">
        <f t="shared" ca="1" si="106"/>
        <v>-307.40986784069815</v>
      </c>
      <c r="V158" s="4">
        <f t="shared" ca="1" si="106"/>
        <v>-308.08857476192969</v>
      </c>
      <c r="W158" s="4">
        <f t="shared" ca="1" si="106"/>
        <v>-304.04851746952886</v>
      </c>
      <c r="X158" s="4">
        <f t="shared" ca="1" si="106"/>
        <v>-299.71135913979094</v>
      </c>
      <c r="Y158" s="4">
        <f t="shared" ca="1" si="106"/>
        <v>-301.31874796368152</v>
      </c>
      <c r="Z158" s="4">
        <f t="shared" ca="1" si="106"/>
        <v>-305.72989096300665</v>
      </c>
      <c r="AA158" s="4">
        <f t="shared" ref="AA158" ca="1" si="107">+AA155*-AA139</f>
        <v>-313.44843336616151</v>
      </c>
    </row>
    <row r="159" spans="2:27" hidden="1" outlineLevel="1" x14ac:dyDescent="0.35">
      <c r="B159" s="11" t="s">
        <v>86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>
        <v>1.2713030000000001</v>
      </c>
      <c r="M159" s="24">
        <v>2.2080000000000002</v>
      </c>
      <c r="N159" s="24">
        <v>7.9909999999999997</v>
      </c>
      <c r="O159" s="24">
        <v>9.4269999999999996</v>
      </c>
      <c r="P159" s="24">
        <v>16.122</v>
      </c>
      <c r="Q159" s="4">
        <f t="shared" ref="Q159:Z159" ca="1" si="108">+Q352</f>
        <v>13.900660827545561</v>
      </c>
      <c r="R159" s="4">
        <f t="shared" ca="1" si="108"/>
        <v>15.262672612890881</v>
      </c>
      <c r="S159" s="4">
        <f t="shared" ca="1" si="108"/>
        <v>15.963352221752906</v>
      </c>
      <c r="T159" s="4">
        <f t="shared" ca="1" si="108"/>
        <v>16.581199364476198</v>
      </c>
      <c r="U159" s="4">
        <f t="shared" ca="1" si="108"/>
        <v>15.5818193890304</v>
      </c>
      <c r="V159" s="4">
        <f t="shared" ca="1" si="108"/>
        <v>14.845669278988442</v>
      </c>
      <c r="W159" s="4">
        <f t="shared" ca="1" si="108"/>
        <v>14.482246413010404</v>
      </c>
      <c r="X159" s="4">
        <f t="shared" ca="1" si="108"/>
        <v>14.308459456054283</v>
      </c>
      <c r="Y159" s="4">
        <f t="shared" ca="1" si="108"/>
        <v>14.42903574323973</v>
      </c>
      <c r="Z159" s="4">
        <f t="shared" ca="1" si="108"/>
        <v>14.695401187979085</v>
      </c>
      <c r="AA159" s="4">
        <f t="shared" ref="AA159" ca="1" si="109">+AA352</f>
        <v>14.989309211738668</v>
      </c>
    </row>
    <row r="160" spans="2:27" hidden="1" outlineLevel="1" x14ac:dyDescent="0.35">
      <c r="B160" s="11" t="s">
        <v>87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24">
        <v>3.2931870000000001</v>
      </c>
      <c r="M160" s="24">
        <v>2.8652E-2</v>
      </c>
      <c r="N160" s="24">
        <v>0.11784</v>
      </c>
      <c r="O160" s="24">
        <v>8.7023000000000003E-2</v>
      </c>
      <c r="P160" s="24">
        <v>0</v>
      </c>
      <c r="Q160" s="24">
        <v>8.7023000000000003E-2</v>
      </c>
      <c r="R160" s="24">
        <v>8.7023000000000003E-2</v>
      </c>
      <c r="S160" s="24">
        <v>8.7023000000000003E-2</v>
      </c>
      <c r="T160" s="24">
        <v>8.7023000000000003E-2</v>
      </c>
      <c r="U160" s="24">
        <v>8.7023000000000003E-2</v>
      </c>
      <c r="V160" s="24">
        <v>8.7023000000000003E-2</v>
      </c>
      <c r="W160" s="24">
        <v>8.7023000000000003E-2</v>
      </c>
      <c r="X160" s="24">
        <v>8.7023000000000003E-2</v>
      </c>
      <c r="Y160" s="24">
        <v>8.7023000000000003E-2</v>
      </c>
      <c r="Z160" s="24">
        <v>8.7023000000000003E-2</v>
      </c>
      <c r="AA160" s="24">
        <v>8.7023000000000003E-2</v>
      </c>
    </row>
    <row r="161" spans="2:27" hidden="1" outlineLevel="1" x14ac:dyDescent="0.35">
      <c r="B161" s="11" t="s">
        <v>88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>
        <v>0</v>
      </c>
      <c r="M161" s="24">
        <v>0</v>
      </c>
      <c r="N161" s="24">
        <v>0</v>
      </c>
      <c r="O161" s="24">
        <v>-0.71148500000000003</v>
      </c>
      <c r="P161" s="24">
        <v>0</v>
      </c>
      <c r="Q161" s="24">
        <v>8.7023000000000003E-2</v>
      </c>
      <c r="R161" s="24">
        <v>8.7023000000000003E-2</v>
      </c>
      <c r="S161" s="24">
        <v>8.7023000000000003E-2</v>
      </c>
      <c r="T161" s="24">
        <v>8.7023000000000003E-2</v>
      </c>
      <c r="U161" s="24">
        <v>8.7023000000000003E-2</v>
      </c>
      <c r="V161" s="24">
        <v>8.7023000000000003E-2</v>
      </c>
      <c r="W161" s="24">
        <v>8.7023000000000003E-2</v>
      </c>
      <c r="X161" s="24">
        <v>8.7023000000000003E-2</v>
      </c>
      <c r="Y161" s="24">
        <v>8.7023000000000003E-2</v>
      </c>
      <c r="Z161" s="24">
        <v>8.7023000000000003E-2</v>
      </c>
      <c r="AA161" s="24">
        <v>8.7023000000000003E-2</v>
      </c>
    </row>
    <row r="162" spans="2:27" hidden="1" outlineLevel="1" x14ac:dyDescent="0.35">
      <c r="B162" s="11" t="s">
        <v>89</v>
      </c>
      <c r="C162" s="24"/>
      <c r="D162" s="24"/>
      <c r="E162" s="24"/>
      <c r="F162" s="24"/>
      <c r="G162" s="24"/>
      <c r="H162" s="24"/>
      <c r="I162" s="24"/>
      <c r="J162" s="24"/>
      <c r="K162" s="24"/>
      <c r="L162" s="24">
        <v>3.016273</v>
      </c>
      <c r="M162" s="24">
        <v>2.4478789999999999</v>
      </c>
      <c r="N162" s="24">
        <v>1.3217410000000001</v>
      </c>
      <c r="O162" s="24">
        <f>7.827391+7.219794</f>
        <v>15.047185000000001</v>
      </c>
      <c r="P162" s="24">
        <v>1.9630000000000001</v>
      </c>
      <c r="Q162" s="24">
        <v>8.7023000000000003E-2</v>
      </c>
      <c r="R162" s="24">
        <v>8.7023000000000003E-2</v>
      </c>
      <c r="S162" s="24">
        <v>8.7023000000000003E-2</v>
      </c>
      <c r="T162" s="24">
        <v>8.7023000000000003E-2</v>
      </c>
      <c r="U162" s="24">
        <v>8.7023000000000003E-2</v>
      </c>
      <c r="V162" s="24">
        <v>8.7023000000000003E-2</v>
      </c>
      <c r="W162" s="24">
        <v>8.7023000000000003E-2</v>
      </c>
      <c r="X162" s="24">
        <v>8.7023000000000003E-2</v>
      </c>
      <c r="Y162" s="24">
        <v>8.7023000000000003E-2</v>
      </c>
      <c r="Z162" s="24">
        <v>8.7023000000000003E-2</v>
      </c>
      <c r="AA162" s="24">
        <v>8.7023000000000003E-2</v>
      </c>
    </row>
    <row r="163" spans="2:27" hidden="1" outlineLevel="1" x14ac:dyDescent="0.35">
      <c r="B163" s="11" t="s">
        <v>90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>
        <v>-7.947641</v>
      </c>
      <c r="M163" s="24">
        <v>-2.8885260000000001</v>
      </c>
      <c r="N163" s="24">
        <v>-3.188183</v>
      </c>
      <c r="O163" s="24">
        <v>-12.770697</v>
      </c>
      <c r="P163" s="24">
        <v>0</v>
      </c>
      <c r="Q163" s="24">
        <v>-5</v>
      </c>
      <c r="R163" s="24">
        <v>-5</v>
      </c>
      <c r="S163" s="24">
        <v>-5</v>
      </c>
      <c r="T163" s="24">
        <v>-5</v>
      </c>
      <c r="U163" s="24">
        <v>-5</v>
      </c>
      <c r="V163" s="24">
        <v>-5</v>
      </c>
      <c r="W163" s="24">
        <v>-5</v>
      </c>
      <c r="X163" s="24">
        <v>-5</v>
      </c>
      <c r="Y163" s="24">
        <v>-5</v>
      </c>
      <c r="Z163" s="24">
        <v>-5</v>
      </c>
      <c r="AA163" s="24">
        <v>-5</v>
      </c>
    </row>
    <row r="164" spans="2:27" hidden="1" outlineLevel="1" x14ac:dyDescent="0.35">
      <c r="B164" s="11" t="s">
        <v>91</v>
      </c>
      <c r="C164" s="24"/>
      <c r="D164" s="24"/>
      <c r="E164" s="24"/>
      <c r="F164" s="24"/>
      <c r="G164" s="24"/>
      <c r="H164" s="24"/>
      <c r="I164" s="24"/>
      <c r="J164" s="24"/>
      <c r="K164" s="24"/>
      <c r="L164" s="24">
        <v>0</v>
      </c>
      <c r="M164" s="24">
        <v>3.9440300000000001</v>
      </c>
      <c r="N164" s="24">
        <v>-1.3786860000000001</v>
      </c>
      <c r="O164" s="24">
        <v>-7.5328299999999997</v>
      </c>
      <c r="P164" s="24">
        <v>-11.053000000000001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</row>
    <row r="165" spans="2:27" hidden="1" outlineLevel="1" x14ac:dyDescent="0.35">
      <c r="B165" s="32" t="s">
        <v>24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>
        <f t="shared" ref="L165" si="110">SUM(L157:L164)</f>
        <v>23.943520999999958</v>
      </c>
      <c r="M165" s="33">
        <f t="shared" ref="M165:N165" si="111">SUM(M157:M164)</f>
        <v>45.120357999999975</v>
      </c>
      <c r="N165" s="33">
        <f t="shared" si="111"/>
        <v>85.384318999999977</v>
      </c>
      <c r="O165" s="33">
        <f>SUM(O157:O164)</f>
        <v>162.72100199999997</v>
      </c>
      <c r="P165" s="33">
        <f>SUM(P157:P164)</f>
        <v>356.18799999999993</v>
      </c>
      <c r="Q165" s="33">
        <f t="shared" ref="Q165:Z165" ca="1" si="112">SUM(Q157:Q164)</f>
        <v>78.257557269051063</v>
      </c>
      <c r="R165" s="33">
        <f t="shared" ca="1" si="112"/>
        <v>159.28052801995159</v>
      </c>
      <c r="S165" s="33">
        <f t="shared" ca="1" si="112"/>
        <v>228.30611917373633</v>
      </c>
      <c r="T165" s="33">
        <f t="shared" ca="1" si="112"/>
        <v>259.36261349042167</v>
      </c>
      <c r="U165" s="33">
        <f t="shared" ca="1" si="112"/>
        <v>265.70406087234386</v>
      </c>
      <c r="V165" s="33">
        <f t="shared" ca="1" si="112"/>
        <v>275.70033721168591</v>
      </c>
      <c r="W165" s="33">
        <f t="shared" ca="1" si="112"/>
        <v>282.06503105963134</v>
      </c>
      <c r="X165" s="33">
        <f t="shared" ca="1" si="112"/>
        <v>288.24851151585932</v>
      </c>
      <c r="Y165" s="33">
        <f t="shared" ca="1" si="112"/>
        <v>300.34270233652541</v>
      </c>
      <c r="Z165" s="33">
        <f t="shared" ca="1" si="112"/>
        <v>315.68636115098582</v>
      </c>
      <c r="AA165" s="33">
        <f t="shared" ref="AA165" ca="1" si="113">SUM(AA157:AA164)</f>
        <v>323.69881157790002</v>
      </c>
    </row>
    <row r="166" spans="2:27" hidden="1" outlineLevel="1" x14ac:dyDescent="0.35">
      <c r="B166" s="11" t="s">
        <v>92</v>
      </c>
      <c r="C166" s="24"/>
      <c r="D166" s="24"/>
      <c r="E166" s="24"/>
      <c r="F166" s="24"/>
      <c r="G166" s="24"/>
      <c r="H166" s="24"/>
      <c r="I166" s="24"/>
      <c r="J166" s="24"/>
      <c r="K166" s="24"/>
      <c r="L166" s="24">
        <v>-0.68215199999999998</v>
      </c>
      <c r="M166" s="24">
        <v>-0.22144900000000001</v>
      </c>
      <c r="N166" s="24">
        <v>-0.87086799999999998</v>
      </c>
      <c r="O166" s="24">
        <v>-0.67217199999999999</v>
      </c>
      <c r="P166" s="24">
        <v>-3.2000000000000001E-2</v>
      </c>
      <c r="Q166" s="4">
        <f t="shared" ref="Q166:Z166" si="114">+Q287</f>
        <v>-0.6</v>
      </c>
      <c r="R166" s="4">
        <f t="shared" si="114"/>
        <v>-1.7999999999999998</v>
      </c>
      <c r="S166" s="4">
        <f t="shared" si="114"/>
        <v>-2.1</v>
      </c>
      <c r="T166" s="4">
        <f t="shared" si="114"/>
        <v>-2.1</v>
      </c>
      <c r="U166" s="4">
        <f t="shared" si="114"/>
        <v>-2.1</v>
      </c>
      <c r="V166" s="4">
        <f t="shared" si="114"/>
        <v>-2.1</v>
      </c>
      <c r="W166" s="4">
        <f t="shared" si="114"/>
        <v>-2.1</v>
      </c>
      <c r="X166" s="4">
        <f t="shared" si="114"/>
        <v>-2.1</v>
      </c>
      <c r="Y166" s="4">
        <f t="shared" si="114"/>
        <v>-2.1</v>
      </c>
      <c r="Z166" s="4">
        <f t="shared" si="114"/>
        <v>-2.1</v>
      </c>
      <c r="AA166" s="4">
        <f t="shared" ref="AA166" si="115">+AA287</f>
        <v>-2.1</v>
      </c>
    </row>
    <row r="167" spans="2:27" hidden="1" outlineLevel="1" x14ac:dyDescent="0.35">
      <c r="B167" s="32" t="s">
        <v>25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>
        <f t="shared" ref="L167" si="116">SUM(L165:L166)</f>
        <v>23.261368999999959</v>
      </c>
      <c r="M167" s="33">
        <f>SUM(M165:M166)</f>
        <v>44.898908999999975</v>
      </c>
      <c r="N167" s="33">
        <f t="shared" ref="N167:Z167" si="117">SUM(N165:N166)</f>
        <v>84.513450999999975</v>
      </c>
      <c r="O167" s="33">
        <f t="shared" si="117"/>
        <v>162.04882999999998</v>
      </c>
      <c r="P167" s="33">
        <f t="shared" ref="P167" si="118">SUM(P165:P166)</f>
        <v>356.15599999999995</v>
      </c>
      <c r="Q167" s="33">
        <f t="shared" ca="1" si="117"/>
        <v>77.657557269051068</v>
      </c>
      <c r="R167" s="33">
        <f t="shared" ca="1" si="117"/>
        <v>157.48052801995158</v>
      </c>
      <c r="S167" s="33">
        <f t="shared" ca="1" si="117"/>
        <v>226.20611917373634</v>
      </c>
      <c r="T167" s="33">
        <f t="shared" ca="1" si="117"/>
        <v>257.26261349042164</v>
      </c>
      <c r="U167" s="33">
        <f t="shared" ca="1" si="117"/>
        <v>263.60406087234384</v>
      </c>
      <c r="V167" s="33">
        <f t="shared" ca="1" si="117"/>
        <v>273.60033721168588</v>
      </c>
      <c r="W167" s="33">
        <f t="shared" ca="1" si="117"/>
        <v>279.96503105963131</v>
      </c>
      <c r="X167" s="33">
        <f t="shared" ca="1" si="117"/>
        <v>286.1485115158593</v>
      </c>
      <c r="Y167" s="33">
        <f t="shared" ca="1" si="117"/>
        <v>298.24270233652538</v>
      </c>
      <c r="Z167" s="33">
        <f t="shared" ca="1" si="117"/>
        <v>313.58636115098579</v>
      </c>
      <c r="AA167" s="33">
        <f t="shared" ref="AA167" ca="1" si="119">SUM(AA165:AA166)</f>
        <v>321.59881157789999</v>
      </c>
    </row>
    <row r="168" spans="2:27" hidden="1" outlineLevel="1" x14ac:dyDescent="0.35">
      <c r="B168" s="30" t="s">
        <v>93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>
        <v>0</v>
      </c>
      <c r="M168" s="24">
        <v>0</v>
      </c>
      <c r="N168" s="24">
        <v>0</v>
      </c>
      <c r="O168" s="24">
        <f>-27.454642-O170</f>
        <v>-28.400175999999998</v>
      </c>
      <c r="P168" s="24">
        <f>-81.859-P170</f>
        <v>-82.152999999999992</v>
      </c>
      <c r="Q168" s="4">
        <f t="shared" ref="Q168:Z168" ca="1" si="120">+Q169*-Q167</f>
        <v>-16.308087026500722</v>
      </c>
      <c r="R168" s="4">
        <f t="shared" ca="1" si="120"/>
        <v>-33.070910884189828</v>
      </c>
      <c r="S168" s="4">
        <f t="shared" ca="1" si="120"/>
        <v>-47.503285026484633</v>
      </c>
      <c r="T168" s="4">
        <f t="shared" ca="1" si="120"/>
        <v>-54.025148832988542</v>
      </c>
      <c r="U168" s="4">
        <f t="shared" ca="1" si="120"/>
        <v>-55.356852783192203</v>
      </c>
      <c r="V168" s="4">
        <f t="shared" ca="1" si="120"/>
        <v>-57.45607081445403</v>
      </c>
      <c r="W168" s="4">
        <f t="shared" ca="1" si="120"/>
        <v>-58.792656522522577</v>
      </c>
      <c r="X168" s="4">
        <f t="shared" ca="1" si="120"/>
        <v>-60.091187418330449</v>
      </c>
      <c r="Y168" s="4">
        <f t="shared" ca="1" si="120"/>
        <v>-62.630967490670329</v>
      </c>
      <c r="Z168" s="4">
        <f t="shared" ca="1" si="120"/>
        <v>-65.853135841707015</v>
      </c>
      <c r="AA168" s="4">
        <f t="shared" ref="AA168" ca="1" si="121">+AA169*-AA167</f>
        <v>-67.535750431358991</v>
      </c>
    </row>
    <row r="169" spans="2:27" hidden="1" outlineLevel="1" x14ac:dyDescent="0.35">
      <c r="B169" s="11" t="s">
        <v>94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>
        <f t="shared" ref="L169:N169" si="122">-L168/L167</f>
        <v>0</v>
      </c>
      <c r="M169" s="12">
        <f t="shared" si="122"/>
        <v>0</v>
      </c>
      <c r="N169" s="12">
        <f t="shared" si="122"/>
        <v>0</v>
      </c>
      <c r="O169" s="12">
        <f>-O168/O167</f>
        <v>0.17525690250278267</v>
      </c>
      <c r="P169" s="12">
        <f>-P168/P167</f>
        <v>0.23066577567133503</v>
      </c>
      <c r="Q169" s="22">
        <v>0.21</v>
      </c>
      <c r="R169" s="22">
        <v>0.21</v>
      </c>
      <c r="S169" s="22">
        <v>0.21</v>
      </c>
      <c r="T169" s="22">
        <v>0.21</v>
      </c>
      <c r="U169" s="22">
        <v>0.21</v>
      </c>
      <c r="V169" s="22">
        <v>0.21</v>
      </c>
      <c r="W169" s="22">
        <v>0.21</v>
      </c>
      <c r="X169" s="22">
        <v>0.21</v>
      </c>
      <c r="Y169" s="22">
        <v>0.21</v>
      </c>
      <c r="Z169" s="22">
        <v>0.21</v>
      </c>
      <c r="AA169" s="22">
        <v>0.21</v>
      </c>
    </row>
    <row r="170" spans="2:27" hidden="1" outlineLevel="1" x14ac:dyDescent="0.35">
      <c r="B170" s="30" t="s">
        <v>95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>
        <f>-L195</f>
        <v>0</v>
      </c>
      <c r="M170" s="13">
        <f>-M195</f>
        <v>0</v>
      </c>
      <c r="N170" s="13">
        <f t="shared" ref="N170:O170" si="123">-N195</f>
        <v>0</v>
      </c>
      <c r="O170" s="13">
        <f t="shared" si="123"/>
        <v>0.94553399999999999</v>
      </c>
      <c r="P170" s="13">
        <f t="shared" ref="P170" si="124">-P195</f>
        <v>0.29399999999999998</v>
      </c>
      <c r="Q170" s="4">
        <f t="shared" ref="Q170:Z170" ca="1" si="125">+Q171*-Q167</f>
        <v>0</v>
      </c>
      <c r="R170" s="4">
        <f t="shared" ca="1" si="125"/>
        <v>0</v>
      </c>
      <c r="S170" s="4">
        <f t="shared" ca="1" si="125"/>
        <v>0</v>
      </c>
      <c r="T170" s="4">
        <f t="shared" ca="1" si="125"/>
        <v>0</v>
      </c>
      <c r="U170" s="4">
        <f t="shared" ca="1" si="125"/>
        <v>0</v>
      </c>
      <c r="V170" s="4">
        <f t="shared" ca="1" si="125"/>
        <v>0</v>
      </c>
      <c r="W170" s="4">
        <f t="shared" ca="1" si="125"/>
        <v>0</v>
      </c>
      <c r="X170" s="4">
        <f t="shared" ca="1" si="125"/>
        <v>0</v>
      </c>
      <c r="Y170" s="4">
        <f t="shared" ca="1" si="125"/>
        <v>0</v>
      </c>
      <c r="Z170" s="4">
        <f t="shared" ca="1" si="125"/>
        <v>0</v>
      </c>
      <c r="AA170" s="4">
        <f t="shared" ref="AA170" ca="1" si="126">+AA171*-AA167</f>
        <v>0</v>
      </c>
    </row>
    <row r="171" spans="2:27" hidden="1" outlineLevel="1" x14ac:dyDescent="0.35">
      <c r="B171" s="11" t="s">
        <v>96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>
        <f t="shared" ref="L171:N171" si="127">-L170/L167</f>
        <v>0</v>
      </c>
      <c r="M171" s="12">
        <f t="shared" si="127"/>
        <v>0</v>
      </c>
      <c r="N171" s="12">
        <f t="shared" si="127"/>
        <v>0</v>
      </c>
      <c r="O171" s="12">
        <f>-O170/O167</f>
        <v>-5.8348708842883967E-3</v>
      </c>
      <c r="P171" s="12">
        <f>-P170/P167</f>
        <v>-8.2548096901357843E-4</v>
      </c>
      <c r="Q171" s="22">
        <f>DCF!$C$15-Q169</f>
        <v>0</v>
      </c>
      <c r="R171" s="22">
        <f>DCF!$C$15-R169</f>
        <v>0</v>
      </c>
      <c r="S171" s="22">
        <f>DCF!$C$15-S169</f>
        <v>0</v>
      </c>
      <c r="T171" s="22">
        <f>DCF!$C$15-T169</f>
        <v>0</v>
      </c>
      <c r="U171" s="22">
        <f>DCF!$C$15-U169</f>
        <v>0</v>
      </c>
      <c r="V171" s="22">
        <f>DCF!$C$15-V169</f>
        <v>0</v>
      </c>
      <c r="W171" s="22">
        <f>DCF!$C$15-W169</f>
        <v>0</v>
      </c>
      <c r="X171" s="22">
        <f>DCF!$C$15-X169</f>
        <v>0</v>
      </c>
      <c r="Y171" s="22">
        <f>DCF!$C$15-Y169</f>
        <v>0</v>
      </c>
      <c r="Z171" s="22">
        <f>DCF!$C$15-Z169</f>
        <v>0</v>
      </c>
      <c r="AA171" s="22">
        <f>DCF!$C$15-AA169</f>
        <v>0</v>
      </c>
    </row>
    <row r="172" spans="2:27" hidden="1" outlineLevel="1" x14ac:dyDescent="0.35">
      <c r="B172" s="32" t="s">
        <v>26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>
        <f t="shared" ref="L172" si="128">+L167+L168+L170</f>
        <v>23.261368999999959</v>
      </c>
      <c r="M172" s="33">
        <f>+M167+M168+M170</f>
        <v>44.898908999999975</v>
      </c>
      <c r="N172" s="33">
        <f t="shared" ref="N172:Z172" si="129">+N167+N168+N170</f>
        <v>84.513450999999975</v>
      </c>
      <c r="O172" s="33">
        <f t="shared" si="129"/>
        <v>134.594188</v>
      </c>
      <c r="P172" s="33">
        <f t="shared" ref="P172" si="130">+P167+P168+P170</f>
        <v>274.29699999999991</v>
      </c>
      <c r="Q172" s="33">
        <f t="shared" ca="1" si="129"/>
        <v>61.349470242550346</v>
      </c>
      <c r="R172" s="33">
        <f t="shared" ca="1" si="129"/>
        <v>124.40961713576175</v>
      </c>
      <c r="S172" s="33">
        <f t="shared" ca="1" si="129"/>
        <v>178.70283414725171</v>
      </c>
      <c r="T172" s="33">
        <f t="shared" ca="1" si="129"/>
        <v>203.23746465743309</v>
      </c>
      <c r="U172" s="33">
        <f t="shared" ca="1" si="129"/>
        <v>208.24720808915163</v>
      </c>
      <c r="V172" s="33">
        <f t="shared" ca="1" si="129"/>
        <v>216.14426639723186</v>
      </c>
      <c r="W172" s="33">
        <f t="shared" ca="1" si="129"/>
        <v>221.17237453710874</v>
      </c>
      <c r="X172" s="33">
        <f t="shared" ca="1" si="129"/>
        <v>226.05732409752886</v>
      </c>
      <c r="Y172" s="33">
        <f t="shared" ca="1" si="129"/>
        <v>235.61173484585504</v>
      </c>
      <c r="Z172" s="33">
        <f t="shared" ca="1" si="129"/>
        <v>247.73322530927879</v>
      </c>
      <c r="AA172" s="33">
        <f t="shared" ref="AA172" ca="1" si="131">+AA167+AA168+AA170</f>
        <v>254.063061146541</v>
      </c>
    </row>
    <row r="173" spans="2:27" hidden="1" outlineLevel="1" x14ac:dyDescent="0.35">
      <c r="B173" s="11" t="s">
        <v>97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>
        <v>-5.9390150000000004</v>
      </c>
      <c r="M173" s="24">
        <v>-5.706518</v>
      </c>
      <c r="N173" s="24">
        <v>-5.4199719999999996</v>
      </c>
      <c r="O173" s="24">
        <v>-13.461316999999999</v>
      </c>
      <c r="P173" s="24">
        <v>-11.984</v>
      </c>
      <c r="Q173" s="4">
        <f t="shared" ref="Q173:Z173" ca="1" si="132">-Q378</f>
        <v>-6.2606045815240847</v>
      </c>
      <c r="R173" s="4">
        <f t="shared" ca="1" si="132"/>
        <v>-12.742442241596127</v>
      </c>
      <c r="S173" s="4">
        <f t="shared" ca="1" si="132"/>
        <v>-18.264489533898907</v>
      </c>
      <c r="T173" s="4">
        <f t="shared" ca="1" si="132"/>
        <v>-20.749009079233733</v>
      </c>
      <c r="U173" s="4">
        <f t="shared" ca="1" si="132"/>
        <v>-21.256324869787509</v>
      </c>
      <c r="V173" s="4">
        <f t="shared" ca="1" si="132"/>
        <v>-22.056026976934874</v>
      </c>
      <c r="W173" s="4">
        <f t="shared" ca="1" si="132"/>
        <v>-22.565202484770506</v>
      </c>
      <c r="X173" s="4">
        <f t="shared" ca="1" si="132"/>
        <v>-23.059880921268746</v>
      </c>
      <c r="Y173" s="4">
        <f t="shared" ca="1" si="132"/>
        <v>-24.027416186922032</v>
      </c>
      <c r="Z173" s="4">
        <f t="shared" ca="1" si="132"/>
        <v>-25.254908892078866</v>
      </c>
      <c r="AA173" s="4">
        <f t="shared" ref="AA173" ca="1" si="133">-AA378</f>
        <v>-25.895904926232003</v>
      </c>
    </row>
    <row r="174" spans="2:27" hidden="1" outlineLevel="1" x14ac:dyDescent="0.35">
      <c r="B174" s="32" t="s">
        <v>98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>
        <f t="shared" ref="L174:N174" si="134">SUM(L172:L173)</f>
        <v>17.322353999999958</v>
      </c>
      <c r="M174" s="33">
        <f t="shared" si="134"/>
        <v>39.192390999999972</v>
      </c>
      <c r="N174" s="33">
        <f t="shared" si="134"/>
        <v>79.093478999999974</v>
      </c>
      <c r="O174" s="33">
        <f>SUM(O172:O173)</f>
        <v>121.13287100000001</v>
      </c>
      <c r="P174" s="33">
        <f>SUM(P172:P173)</f>
        <v>262.31299999999993</v>
      </c>
      <c r="Q174" s="33">
        <f t="shared" ref="Q174:Z174" ca="1" si="135">SUM(Q172:Q173)</f>
        <v>55.088865661026261</v>
      </c>
      <c r="R174" s="33">
        <f t="shared" ca="1" si="135"/>
        <v>111.66717489416563</v>
      </c>
      <c r="S174" s="33">
        <f t="shared" ca="1" si="135"/>
        <v>160.4383446133528</v>
      </c>
      <c r="T174" s="33">
        <f t="shared" ca="1" si="135"/>
        <v>182.48845557819936</v>
      </c>
      <c r="U174" s="33">
        <f t="shared" ca="1" si="135"/>
        <v>186.99088321936412</v>
      </c>
      <c r="V174" s="33">
        <f t="shared" ca="1" si="135"/>
        <v>194.08823942029699</v>
      </c>
      <c r="W174" s="33">
        <f t="shared" ca="1" si="135"/>
        <v>198.60717205233823</v>
      </c>
      <c r="X174" s="33">
        <f t="shared" ca="1" si="135"/>
        <v>202.99744317626011</v>
      </c>
      <c r="Y174" s="33">
        <f t="shared" ca="1" si="135"/>
        <v>211.584318658933</v>
      </c>
      <c r="Z174" s="33">
        <f t="shared" ca="1" si="135"/>
        <v>222.47831641719992</v>
      </c>
      <c r="AA174" s="33">
        <f t="shared" ref="AA174" ca="1" si="136">SUM(AA172:AA173)</f>
        <v>228.16715622030901</v>
      </c>
    </row>
    <row r="175" spans="2:27" hidden="1" outlineLevel="1" x14ac:dyDescent="0.35">
      <c r="B175" s="28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2:27" hidden="1" outlineLevel="1" x14ac:dyDescent="0.35">
      <c r="B176" s="28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2:27" hidden="1" outlineLevel="1" x14ac:dyDescent="0.35">
      <c r="B177" s="11"/>
    </row>
    <row r="178" spans="2:27" hidden="1" outlineLevel="1" x14ac:dyDescent="0.35">
      <c r="B178" s="11" t="s">
        <v>99</v>
      </c>
      <c r="L178" s="54" t="s">
        <v>37</v>
      </c>
      <c r="M178" s="54" t="s">
        <v>37</v>
      </c>
      <c r="N178" s="54" t="s">
        <v>37</v>
      </c>
      <c r="O178" s="19">
        <v>92.521482000000006</v>
      </c>
      <c r="P178" s="19">
        <v>92.745780999999994</v>
      </c>
      <c r="Q178" s="18">
        <f t="shared" ref="Q178:Z178" si="137">+Q322</f>
        <v>92.758937000000003</v>
      </c>
      <c r="R178" s="18">
        <f t="shared" si="137"/>
        <v>92.758937000000003</v>
      </c>
      <c r="S178" s="18">
        <f t="shared" si="137"/>
        <v>92.758937000000003</v>
      </c>
      <c r="T178" s="18">
        <f t="shared" si="137"/>
        <v>92.758937000000003</v>
      </c>
      <c r="U178" s="18">
        <f t="shared" si="137"/>
        <v>92.758937000000003</v>
      </c>
      <c r="V178" s="18">
        <f t="shared" si="137"/>
        <v>92.758937000000003</v>
      </c>
      <c r="W178" s="18">
        <f t="shared" si="137"/>
        <v>92.758937000000003</v>
      </c>
      <c r="X178" s="18">
        <f t="shared" si="137"/>
        <v>92.758937000000003</v>
      </c>
      <c r="Y178" s="18">
        <f t="shared" si="137"/>
        <v>92.758937000000003</v>
      </c>
      <c r="Z178" s="18">
        <f t="shared" si="137"/>
        <v>92.758937000000003</v>
      </c>
      <c r="AA178" s="18">
        <f t="shared" ref="AA178" si="138">+AA322</f>
        <v>92.758937000000003</v>
      </c>
    </row>
    <row r="179" spans="2:27" hidden="1" outlineLevel="1" x14ac:dyDescent="0.35">
      <c r="B179" s="11" t="s">
        <v>100</v>
      </c>
      <c r="L179" s="54" t="s">
        <v>37</v>
      </c>
      <c r="M179" s="54" t="s">
        <v>37</v>
      </c>
      <c r="N179" s="54" t="s">
        <v>37</v>
      </c>
      <c r="O179" s="19">
        <v>95.313592999999997</v>
      </c>
      <c r="P179" s="19">
        <v>106.691248</v>
      </c>
      <c r="Q179" s="18">
        <f t="shared" ref="Q179:Z179" si="139">+Q324</f>
        <v>97.329404000000011</v>
      </c>
      <c r="R179" s="18">
        <f t="shared" si="139"/>
        <v>97.329404000000011</v>
      </c>
      <c r="S179" s="18">
        <f t="shared" si="139"/>
        <v>97.329404000000011</v>
      </c>
      <c r="T179" s="18">
        <f t="shared" si="139"/>
        <v>97.329404000000011</v>
      </c>
      <c r="U179" s="18">
        <f t="shared" si="139"/>
        <v>97.329404000000011</v>
      </c>
      <c r="V179" s="18">
        <f t="shared" si="139"/>
        <v>97.329404000000011</v>
      </c>
      <c r="W179" s="18">
        <f t="shared" si="139"/>
        <v>97.329404000000011</v>
      </c>
      <c r="X179" s="18">
        <f t="shared" si="139"/>
        <v>97.329404000000011</v>
      </c>
      <c r="Y179" s="18">
        <f t="shared" si="139"/>
        <v>97.329404000000011</v>
      </c>
      <c r="Z179" s="18">
        <f t="shared" si="139"/>
        <v>97.329404000000011</v>
      </c>
      <c r="AA179" s="18">
        <f t="shared" ref="AA179" si="140">+AA324</f>
        <v>97.329404000000011</v>
      </c>
    </row>
    <row r="180" spans="2:27" hidden="1" outlineLevel="1" x14ac:dyDescent="0.35">
      <c r="B180" s="11" t="s">
        <v>314</v>
      </c>
      <c r="L180" s="54"/>
      <c r="M180" s="54"/>
      <c r="N180" s="54"/>
      <c r="O180" s="128">
        <f>+O174/O179</f>
        <v>1.270887679158208</v>
      </c>
      <c r="P180" s="128">
        <f>+P174/P179</f>
        <v>2.4586177865310934</v>
      </c>
      <c r="Q180" s="128">
        <f ca="1">+Q174/Q179</f>
        <v>0.56600434603530769</v>
      </c>
      <c r="R180" s="128">
        <f t="shared" ref="R180:AA180" ca="1" si="141">+R174/R179</f>
        <v>1.1473118123086998</v>
      </c>
      <c r="S180" s="128">
        <f t="shared" ca="1" si="141"/>
        <v>1.6484057028989181</v>
      </c>
      <c r="T180" s="128">
        <f t="shared" ca="1" si="141"/>
        <v>1.8749570846873709</v>
      </c>
      <c r="U180" s="128">
        <f t="shared" ca="1" si="141"/>
        <v>1.9212167704156917</v>
      </c>
      <c r="V180" s="128">
        <f t="shared" ca="1" si="141"/>
        <v>1.9941377573862156</v>
      </c>
      <c r="W180" s="128">
        <f t="shared" ca="1" si="141"/>
        <v>2.0405670217844776</v>
      </c>
      <c r="X180" s="128">
        <f t="shared" ca="1" si="141"/>
        <v>2.0856743680076382</v>
      </c>
      <c r="Y180" s="128">
        <f t="shared" ca="1" si="141"/>
        <v>2.1738992530862817</v>
      </c>
      <c r="Z180" s="128">
        <f t="shared" ca="1" si="141"/>
        <v>2.2858284061536009</v>
      </c>
      <c r="AA180" s="128">
        <f t="shared" ca="1" si="141"/>
        <v>2.3442777500241241</v>
      </c>
    </row>
    <row r="181" spans="2:27" hidden="1" outlineLevel="1" x14ac:dyDescent="0.35">
      <c r="B181" s="11"/>
      <c r="P181" s="18"/>
    </row>
    <row r="182" spans="2:27" hidden="1" outlineLevel="1" x14ac:dyDescent="0.35">
      <c r="B182" s="11" t="s">
        <v>101</v>
      </c>
      <c r="L182" s="19">
        <v>97.83</v>
      </c>
      <c r="M182" s="19">
        <v>97.83</v>
      </c>
      <c r="N182" s="19">
        <v>99.064999999999998</v>
      </c>
      <c r="O182" s="54"/>
    </row>
    <row r="183" spans="2:27" hidden="1" outlineLevel="1" x14ac:dyDescent="0.35">
      <c r="B183" s="11" t="s">
        <v>102</v>
      </c>
      <c r="L183" s="19">
        <v>97.83</v>
      </c>
      <c r="M183" s="19">
        <v>97.83</v>
      </c>
      <c r="N183" s="19">
        <v>99.647000000000006</v>
      </c>
      <c r="O183" s="54"/>
    </row>
    <row r="184" spans="2:27" hidden="1" outlineLevel="1" x14ac:dyDescent="0.35">
      <c r="B184" s="11"/>
    </row>
    <row r="185" spans="2:27" hidden="1" outlineLevel="1" x14ac:dyDescent="0.35"/>
    <row r="186" spans="2:27" collapsed="1" x14ac:dyDescent="0.35">
      <c r="B186" s="123" t="s">
        <v>103</v>
      </c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</row>
    <row r="187" spans="2:27" ht="5" customHeight="1" x14ac:dyDescent="0.35"/>
    <row r="188" spans="2:27" hidden="1" outlineLevel="1" x14ac:dyDescent="0.35">
      <c r="B188" t="s">
        <v>26</v>
      </c>
      <c r="C188" s="4"/>
      <c r="D188" s="4"/>
      <c r="E188" s="4"/>
      <c r="F188" s="4"/>
      <c r="G188" s="4"/>
      <c r="H188" s="4"/>
      <c r="I188" s="4"/>
      <c r="J188" s="4"/>
      <c r="K188" s="4"/>
      <c r="L188" s="4">
        <f>+L172</f>
        <v>23.261368999999959</v>
      </c>
      <c r="M188" s="4">
        <f>+M172</f>
        <v>44.898908999999975</v>
      </c>
      <c r="N188" s="4">
        <f t="shared" ref="N188:Z188" si="142">+N172</f>
        <v>84.513450999999975</v>
      </c>
      <c r="O188" s="4">
        <f>+O172</f>
        <v>134.594188</v>
      </c>
      <c r="P188" s="4">
        <f>+P172</f>
        <v>274.29699999999991</v>
      </c>
      <c r="Q188" s="4">
        <f t="shared" ca="1" si="142"/>
        <v>61.349470242550346</v>
      </c>
      <c r="R188" s="4">
        <f t="shared" ca="1" si="142"/>
        <v>124.40961713576175</v>
      </c>
      <c r="S188" s="4">
        <f t="shared" ca="1" si="142"/>
        <v>178.70283414725171</v>
      </c>
      <c r="T188" s="4">
        <f t="shared" ca="1" si="142"/>
        <v>203.23746465743309</v>
      </c>
      <c r="U188" s="4">
        <f t="shared" ca="1" si="142"/>
        <v>208.24720808915163</v>
      </c>
      <c r="V188" s="4">
        <f t="shared" ca="1" si="142"/>
        <v>216.14426639723186</v>
      </c>
      <c r="W188" s="4">
        <f t="shared" ca="1" si="142"/>
        <v>221.17237453710874</v>
      </c>
      <c r="X188" s="4">
        <f t="shared" ca="1" si="142"/>
        <v>226.05732409752886</v>
      </c>
      <c r="Y188" s="4">
        <f t="shared" ca="1" si="142"/>
        <v>235.61173484585504</v>
      </c>
      <c r="Z188" s="4">
        <f t="shared" ca="1" si="142"/>
        <v>247.73322530927879</v>
      </c>
      <c r="AA188" s="4">
        <f t="shared" ref="AA188" ca="1" si="143">+AA172</f>
        <v>254.063061146541</v>
      </c>
    </row>
    <row r="189" spans="2:27" hidden="1" outlineLevel="1" x14ac:dyDescent="0.35">
      <c r="B189" s="11" t="s">
        <v>27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>
        <v>2.27</v>
      </c>
      <c r="M189" s="24">
        <v>3.0354510000000001</v>
      </c>
      <c r="N189" s="24">
        <v>3.8518759999999999</v>
      </c>
      <c r="O189" s="24">
        <v>5.9380610000000003</v>
      </c>
      <c r="P189" s="24">
        <v>11.252000000000001</v>
      </c>
      <c r="Q189" s="4">
        <f t="shared" ref="Q189:Z189" si="144">-Q335</f>
        <v>6.9701499999999994</v>
      </c>
      <c r="R189" s="4">
        <f t="shared" ca="1" si="144"/>
        <v>7.8769243283316062</v>
      </c>
      <c r="S189" s="4">
        <f t="shared" ca="1" si="144"/>
        <v>8.4791368252024615</v>
      </c>
      <c r="T189" s="4">
        <f t="shared" ca="1" si="144"/>
        <v>9.5181975255869737</v>
      </c>
      <c r="U189" s="4">
        <f t="shared" ca="1" si="144"/>
        <v>10.506448692048108</v>
      </c>
      <c r="V189" s="4">
        <f t="shared" ca="1" si="144"/>
        <v>10.483464723798164</v>
      </c>
      <c r="W189" s="4">
        <f t="shared" ca="1" si="144"/>
        <v>10.597184597414648</v>
      </c>
      <c r="X189" s="4">
        <f t="shared" ca="1" si="144"/>
        <v>10.549161606116691</v>
      </c>
      <c r="Y189" s="4">
        <f t="shared" ca="1" si="144"/>
        <v>10.489897569892678</v>
      </c>
      <c r="Z189" s="4">
        <f t="shared" ca="1" si="144"/>
        <v>10.639484994469813</v>
      </c>
      <c r="AA189" s="4">
        <f t="shared" ref="AA189" ca="1" si="145">-AA335</f>
        <v>10.891627365557111</v>
      </c>
    </row>
    <row r="190" spans="2:27" hidden="1" outlineLevel="1" x14ac:dyDescent="0.35">
      <c r="B190" s="11" t="s">
        <v>104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>
        <v>3.0840000000000001</v>
      </c>
      <c r="M190" s="24">
        <v>2.3180000000000001</v>
      </c>
      <c r="N190" s="24">
        <v>2.09</v>
      </c>
      <c r="O190" s="24">
        <v>1.9590000000000001</v>
      </c>
      <c r="P190" s="24">
        <v>3.8439999999999999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</row>
    <row r="191" spans="2:27" hidden="1" outlineLevel="1" x14ac:dyDescent="0.35">
      <c r="B191" s="11" t="s">
        <v>105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>
        <v>0</v>
      </c>
      <c r="M191" s="24">
        <v>0</v>
      </c>
      <c r="N191" s="24">
        <v>0</v>
      </c>
      <c r="O191" s="24">
        <v>0.50600000000000001</v>
      </c>
      <c r="P191" s="24">
        <v>0.28299999999999997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</row>
    <row r="192" spans="2:27" hidden="1" outlineLevel="1" x14ac:dyDescent="0.35">
      <c r="B192" s="11" t="s">
        <v>106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>
        <v>1.2809999999999999</v>
      </c>
      <c r="M192" s="24">
        <v>2.6219999999999999</v>
      </c>
      <c r="N192" s="24">
        <v>3.8420000000000001</v>
      </c>
      <c r="O192" s="24">
        <v>3.786</v>
      </c>
      <c r="P192" s="24">
        <v>5.8390000000000004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</row>
    <row r="193" spans="2:27" hidden="1" outlineLevel="1" x14ac:dyDescent="0.35">
      <c r="B193" s="11" t="s">
        <v>107</v>
      </c>
      <c r="C193" s="24"/>
      <c r="D193" s="24"/>
      <c r="E193" s="24"/>
      <c r="F193" s="24"/>
      <c r="G193" s="24"/>
      <c r="H193" s="24"/>
      <c r="I193" s="24"/>
      <c r="J193" s="24"/>
      <c r="K193" s="24"/>
      <c r="L193" s="24">
        <v>0.39400000000000002</v>
      </c>
      <c r="M193" s="24">
        <v>0.36599999999999999</v>
      </c>
      <c r="N193" s="24">
        <v>0.158</v>
      </c>
      <c r="O193" s="24">
        <v>0.126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</row>
    <row r="194" spans="2:27" hidden="1" outlineLevel="1" x14ac:dyDescent="0.35">
      <c r="B194" s="11" t="s">
        <v>108</v>
      </c>
      <c r="C194" s="24"/>
      <c r="D194" s="24"/>
      <c r="E194" s="24"/>
      <c r="F194" s="24"/>
      <c r="G194" s="24"/>
      <c r="H194" s="24"/>
      <c r="I194" s="24"/>
      <c r="J194" s="24"/>
      <c r="K194" s="24"/>
      <c r="L194" s="24">
        <v>0.89500000000000002</v>
      </c>
      <c r="M194" s="24">
        <v>0.89500000000000002</v>
      </c>
      <c r="N194" s="24">
        <v>0.94599999999999995</v>
      </c>
      <c r="O194" s="24">
        <v>5.2329999999999997</v>
      </c>
      <c r="P194" s="24">
        <v>6.7960000000000003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</row>
    <row r="195" spans="2:27" hidden="1" outlineLevel="1" x14ac:dyDescent="0.35">
      <c r="B195" s="11" t="s">
        <v>109</v>
      </c>
      <c r="C195" s="24"/>
      <c r="D195" s="24"/>
      <c r="E195" s="24"/>
      <c r="F195" s="24"/>
      <c r="G195" s="24"/>
      <c r="H195" s="24"/>
      <c r="I195" s="24"/>
      <c r="J195" s="24"/>
      <c r="K195" s="24"/>
      <c r="L195" s="24">
        <v>0</v>
      </c>
      <c r="M195" s="24">
        <v>0</v>
      </c>
      <c r="N195" s="24">
        <v>0</v>
      </c>
      <c r="O195" s="24">
        <v>-0.94553399999999999</v>
      </c>
      <c r="P195" s="24">
        <v>-0.29399999999999998</v>
      </c>
      <c r="Q195" s="13">
        <f t="shared" ref="Q195:Z195" ca="1" si="146">-Q170</f>
        <v>0</v>
      </c>
      <c r="R195" s="13">
        <f t="shared" ca="1" si="146"/>
        <v>0</v>
      </c>
      <c r="S195" s="13">
        <f t="shared" ca="1" si="146"/>
        <v>0</v>
      </c>
      <c r="T195" s="13">
        <f t="shared" ca="1" si="146"/>
        <v>0</v>
      </c>
      <c r="U195" s="13">
        <f t="shared" ca="1" si="146"/>
        <v>0</v>
      </c>
      <c r="V195" s="13">
        <f t="shared" ca="1" si="146"/>
        <v>0</v>
      </c>
      <c r="W195" s="13">
        <f t="shared" ca="1" si="146"/>
        <v>0</v>
      </c>
      <c r="X195" s="13">
        <f t="shared" ca="1" si="146"/>
        <v>0</v>
      </c>
      <c r="Y195" s="13">
        <f t="shared" ca="1" si="146"/>
        <v>0</v>
      </c>
      <c r="Z195" s="13">
        <f t="shared" ca="1" si="146"/>
        <v>0</v>
      </c>
      <c r="AA195" s="13">
        <f t="shared" ref="AA195" ca="1" si="147">-AA170</f>
        <v>0</v>
      </c>
    </row>
    <row r="196" spans="2:27" hidden="1" outlineLevel="1" x14ac:dyDescent="0.35">
      <c r="B196" s="11" t="s">
        <v>110</v>
      </c>
      <c r="C196" s="24"/>
      <c r="D196" s="24"/>
      <c r="E196" s="24"/>
      <c r="F196" s="24"/>
      <c r="G196" s="24"/>
      <c r="H196" s="24"/>
      <c r="I196" s="24"/>
      <c r="J196" s="24"/>
      <c r="K196" s="24"/>
      <c r="L196" s="24">
        <v>-0.35599999999999998</v>
      </c>
      <c r="M196" s="24">
        <v>-8.5999999999999993E-2</v>
      </c>
      <c r="N196" s="24">
        <v>-2.6789999999999998</v>
      </c>
      <c r="O196" s="24">
        <v>-3.9180000000000001</v>
      </c>
      <c r="P196" s="24">
        <v>1.81</v>
      </c>
      <c r="Q196" s="4">
        <f t="shared" ref="Q196:Z196" ca="1" si="148">-Q356</f>
        <v>-4.1701982482636684</v>
      </c>
      <c r="R196" s="4">
        <f t="shared" ca="1" si="148"/>
        <v>-4.5788017838672648</v>
      </c>
      <c r="S196" s="4">
        <f t="shared" ca="1" si="148"/>
        <v>-4.7890056665258722</v>
      </c>
      <c r="T196" s="4">
        <f t="shared" ca="1" si="148"/>
        <v>-4.9743598093428609</v>
      </c>
      <c r="U196" s="4">
        <f t="shared" ca="1" si="148"/>
        <v>-4.6745458167091201</v>
      </c>
      <c r="V196" s="4">
        <f t="shared" ca="1" si="148"/>
        <v>-4.453700783696533</v>
      </c>
      <c r="W196" s="4">
        <f t="shared" ca="1" si="148"/>
        <v>-4.3446739239031213</v>
      </c>
      <c r="X196" s="4">
        <f t="shared" ca="1" si="148"/>
        <v>-4.292537836816285</v>
      </c>
      <c r="Y196" s="4">
        <f t="shared" ca="1" si="148"/>
        <v>-4.3287107229719197</v>
      </c>
      <c r="Z196" s="4">
        <f t="shared" ca="1" si="148"/>
        <v>-4.4086203563937261</v>
      </c>
      <c r="AA196" s="4">
        <f t="shared" ref="AA196" ca="1" si="149">-AA356</f>
        <v>-4.4967927635216007</v>
      </c>
    </row>
    <row r="197" spans="2:27" hidden="1" outlineLevel="1" x14ac:dyDescent="0.35">
      <c r="B197" s="11" t="s">
        <v>111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>
        <f>-L164</f>
        <v>0</v>
      </c>
      <c r="M197" s="13">
        <f>-M164</f>
        <v>-3.9440300000000001</v>
      </c>
      <c r="N197" s="13">
        <f t="shared" ref="N197:Z197" si="150">-N164</f>
        <v>1.3786860000000001</v>
      </c>
      <c r="O197" s="13">
        <f t="shared" si="150"/>
        <v>7.5328299999999997</v>
      </c>
      <c r="P197" s="13">
        <f t="shared" ref="P197" si="151">-P164</f>
        <v>11.053000000000001</v>
      </c>
      <c r="Q197" s="13">
        <f t="shared" si="150"/>
        <v>0</v>
      </c>
      <c r="R197" s="13">
        <f t="shared" si="150"/>
        <v>0</v>
      </c>
      <c r="S197" s="13">
        <f t="shared" si="150"/>
        <v>0</v>
      </c>
      <c r="T197" s="13">
        <f t="shared" si="150"/>
        <v>0</v>
      </c>
      <c r="U197" s="13">
        <f t="shared" si="150"/>
        <v>0</v>
      </c>
      <c r="V197" s="13">
        <f t="shared" si="150"/>
        <v>0</v>
      </c>
      <c r="W197" s="13">
        <f t="shared" si="150"/>
        <v>0</v>
      </c>
      <c r="X197" s="13">
        <f t="shared" si="150"/>
        <v>0</v>
      </c>
      <c r="Y197" s="13">
        <f t="shared" si="150"/>
        <v>0</v>
      </c>
      <c r="Z197" s="13">
        <f t="shared" si="150"/>
        <v>0</v>
      </c>
      <c r="AA197" s="13">
        <f t="shared" ref="AA197" si="152">-AA164</f>
        <v>0</v>
      </c>
    </row>
    <row r="198" spans="2:27" hidden="1" outlineLevel="1" x14ac:dyDescent="0.35">
      <c r="B198" s="11" t="s">
        <v>23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>
        <f>+L199-SUM(L188:L197)</f>
        <v>-3.2913689999999498</v>
      </c>
      <c r="M198" s="13">
        <f>+M199-SUM(M188:M197)</f>
        <v>-2.8922999999984711E-2</v>
      </c>
      <c r="N198" s="13">
        <f>+N199-SUM(N188:N197)</f>
        <v>-0.11662099999998077</v>
      </c>
      <c r="O198" s="13">
        <f>+O199-SUM(O188:O197)</f>
        <v>7.1354439999999784</v>
      </c>
      <c r="P198" s="13">
        <f>+P199-SUM(P188:P197)</f>
        <v>-4.5529999999998836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</row>
    <row r="199" spans="2:27" hidden="1" outlineLevel="1" x14ac:dyDescent="0.35">
      <c r="B199" s="32" t="s">
        <v>112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>
        <f>+L201-L200</f>
        <v>27.538000000000004</v>
      </c>
      <c r="M199" s="33">
        <f>+M201-M200</f>
        <v>50.076406999999996</v>
      </c>
      <c r="N199" s="33">
        <f t="shared" ref="N199:O199" si="153">+N201-N200</f>
        <v>93.984392</v>
      </c>
      <c r="O199" s="33">
        <f t="shared" si="153"/>
        <v>161.94698899999997</v>
      </c>
      <c r="P199" s="33">
        <f t="shared" ref="P199" si="154">+P201-P200</f>
        <v>310.32700000000006</v>
      </c>
      <c r="Q199" s="34">
        <f t="shared" ref="Q199:Z199" ca="1" si="155">SUM(Q188:Q198)</f>
        <v>64.149421994286669</v>
      </c>
      <c r="R199" s="34">
        <f t="shared" ca="1" si="155"/>
        <v>127.70773968022608</v>
      </c>
      <c r="S199" s="34">
        <f t="shared" ca="1" si="155"/>
        <v>182.3929653059283</v>
      </c>
      <c r="T199" s="34">
        <f t="shared" ca="1" si="155"/>
        <v>207.78130237367719</v>
      </c>
      <c r="U199" s="34">
        <f t="shared" ca="1" si="155"/>
        <v>214.07911096449061</v>
      </c>
      <c r="V199" s="34">
        <f t="shared" ca="1" si="155"/>
        <v>222.17403033733348</v>
      </c>
      <c r="W199" s="34">
        <f t="shared" ca="1" si="155"/>
        <v>227.42488521062026</v>
      </c>
      <c r="X199" s="34">
        <f t="shared" ca="1" si="155"/>
        <v>232.31394786682927</v>
      </c>
      <c r="Y199" s="34">
        <f t="shared" ca="1" si="155"/>
        <v>241.77292169277581</v>
      </c>
      <c r="Z199" s="34">
        <f t="shared" ca="1" si="155"/>
        <v>253.96408994735486</v>
      </c>
      <c r="AA199" s="34">
        <f t="shared" ref="AA199" ca="1" si="156">SUM(AA188:AA198)</f>
        <v>260.4578957485765</v>
      </c>
    </row>
    <row r="200" spans="2:27" hidden="1" outlineLevel="1" x14ac:dyDescent="0.35">
      <c r="B200" s="11" t="s">
        <v>28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>
        <f>-66.493-3.277-1.281+48.263-5.733-1.527</f>
        <v>-30.048000000000005</v>
      </c>
      <c r="M200" s="24">
        <f>-30.90201-11.21625-1.325489+19.398115+6.792918-2.394942</f>
        <v>-19.647657999999996</v>
      </c>
      <c r="N200" s="24">
        <f>23.512992-37.913-22.793+6.197+37.556-3.633</f>
        <v>2.9269920000000047</v>
      </c>
      <c r="O200" s="24">
        <f>-80.195-134.238-20.421+63.36+78.167+3.907-7.418</f>
        <v>-96.83799999999998</v>
      </c>
      <c r="P200" s="24">
        <f>-11.85-311.523-35.852-6.712+65.748-32.031-5.73</f>
        <v>-337.95000000000005</v>
      </c>
      <c r="Q200" s="13">
        <f t="shared" ref="Q200:Z200" ca="1" si="157">+Q275</f>
        <v>218.15435603310468</v>
      </c>
      <c r="R200" s="13">
        <f ca="1">+R275</f>
        <v>-115.85707353099544</v>
      </c>
      <c r="S200" s="13">
        <f t="shared" ca="1" si="157"/>
        <v>-234.72764875179271</v>
      </c>
      <c r="T200" s="13">
        <f t="shared" ca="1" si="157"/>
        <v>-167.63557780682396</v>
      </c>
      <c r="U200" s="13">
        <f t="shared" ca="1" si="157"/>
        <v>5.6233480827164897</v>
      </c>
      <c r="V200" s="13">
        <f t="shared" ca="1" si="157"/>
        <v>-14.520078346250358</v>
      </c>
      <c r="W200" s="13">
        <f t="shared" ca="1" si="157"/>
        <v>8.8423133658512825</v>
      </c>
      <c r="X200" s="13">
        <f t="shared" ca="1" si="157"/>
        <v>10.265778593892207</v>
      </c>
      <c r="Y200" s="13">
        <f t="shared" ca="1" si="157"/>
        <v>-20.25303205187106</v>
      </c>
      <c r="Z200" s="13">
        <f t="shared" ca="1" si="157"/>
        <v>-35.261201788741886</v>
      </c>
      <c r="AA200" s="13">
        <f t="shared" ref="AA200" ca="1" si="158">+AA275</f>
        <v>-38.514907342063992</v>
      </c>
    </row>
    <row r="201" spans="2:27" hidden="1" outlineLevel="1" x14ac:dyDescent="0.35">
      <c r="B201" s="32" t="s">
        <v>113</v>
      </c>
      <c r="C201" s="46"/>
      <c r="D201" s="46"/>
      <c r="E201" s="46"/>
      <c r="F201" s="46"/>
      <c r="G201" s="46"/>
      <c r="H201" s="46"/>
      <c r="I201" s="46"/>
      <c r="J201" s="46"/>
      <c r="K201" s="46"/>
      <c r="L201" s="46">
        <v>-2.5099999999999998</v>
      </c>
      <c r="M201" s="46">
        <v>30.428749</v>
      </c>
      <c r="N201" s="46">
        <v>96.911383999999998</v>
      </c>
      <c r="O201" s="46">
        <v>65.108988999999994</v>
      </c>
      <c r="P201" s="46">
        <v>-27.623000000000001</v>
      </c>
      <c r="Q201" s="33">
        <f t="shared" ref="Q201:Z201" ca="1" si="159">SUM(Q199:Q200)</f>
        <v>282.30377802739133</v>
      </c>
      <c r="R201" s="33">
        <f t="shared" ca="1" si="159"/>
        <v>11.850666149230648</v>
      </c>
      <c r="S201" s="33">
        <f t="shared" ca="1" si="159"/>
        <v>-52.334683445864414</v>
      </c>
      <c r="T201" s="33">
        <f t="shared" ca="1" si="159"/>
        <v>40.145724566853232</v>
      </c>
      <c r="U201" s="33">
        <f t="shared" ca="1" si="159"/>
        <v>219.7024590472071</v>
      </c>
      <c r="V201" s="33">
        <f t="shared" ca="1" si="159"/>
        <v>207.65395199108312</v>
      </c>
      <c r="W201" s="33">
        <f t="shared" ca="1" si="159"/>
        <v>236.26719857647154</v>
      </c>
      <c r="X201" s="33">
        <f t="shared" ca="1" si="159"/>
        <v>242.57972646072147</v>
      </c>
      <c r="Y201" s="33">
        <f t="shared" ca="1" si="159"/>
        <v>221.51988964090475</v>
      </c>
      <c r="Z201" s="33">
        <f t="shared" ca="1" si="159"/>
        <v>218.70288815861298</v>
      </c>
      <c r="AA201" s="33">
        <f t="shared" ref="AA201" ca="1" si="160">SUM(AA199:AA200)</f>
        <v>221.94298840651251</v>
      </c>
    </row>
    <row r="202" spans="2:27" hidden="1" outlineLevel="1" x14ac:dyDescent="0.35"/>
    <row r="203" spans="2:27" hidden="1" outlineLevel="1" x14ac:dyDescent="0.35">
      <c r="B203" s="11" t="s">
        <v>114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>
        <f>-10.161587+14.545516</f>
        <v>4.3839289999999984</v>
      </c>
      <c r="M203" s="24">
        <f>-2.892+0.091</f>
        <v>-2.8009999999999997</v>
      </c>
      <c r="N203" s="24">
        <f>-2.924+0.241</f>
        <v>-2.6829999999999998</v>
      </c>
      <c r="O203" s="24">
        <f>-2.774+0.508</f>
        <v>-2.266</v>
      </c>
      <c r="P203" s="24">
        <f>-5.545+0.152</f>
        <v>-5.3929999999999998</v>
      </c>
      <c r="Q203" s="4">
        <f t="shared" ref="Q203:Z203" ca="1" si="161">-Q336</f>
        <v>-7.9246492929806385</v>
      </c>
      <c r="R203" s="4">
        <f t="shared" ca="1" si="161"/>
        <v>-8.5108322197746116</v>
      </c>
      <c r="S203" s="4">
        <f t="shared" ca="1" si="161"/>
        <v>-9.5728849308703694</v>
      </c>
      <c r="T203" s="4">
        <f t="shared" ca="1" si="161"/>
        <v>-10.558461911335536</v>
      </c>
      <c r="U203" s="4">
        <f t="shared" ca="1" si="161"/>
        <v>-10.482255041258693</v>
      </c>
      <c r="V203" s="4">
        <f t="shared" ca="1" si="161"/>
        <v>-10.603169853920779</v>
      </c>
      <c r="W203" s="4">
        <f t="shared" ca="1" si="161"/>
        <v>-10.546634080258904</v>
      </c>
      <c r="X203" s="4">
        <f t="shared" ca="1" si="161"/>
        <v>-10.486778410091414</v>
      </c>
      <c r="Y203" s="4">
        <f t="shared" ca="1" si="161"/>
        <v>-10.647358016815977</v>
      </c>
      <c r="Z203" s="4">
        <f t="shared" ca="1" si="161"/>
        <v>-10.904898016666969</v>
      </c>
      <c r="AA203" s="4">
        <f t="shared" ref="AA203" ca="1" si="162">-AA336</f>
        <v>-11.181072705675419</v>
      </c>
    </row>
    <row r="204" spans="2:27" hidden="1" outlineLevel="1" x14ac:dyDescent="0.35">
      <c r="B204" s="11" t="s">
        <v>22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>
        <f>-5.300372+3.545973</f>
        <v>-1.7543990000000003</v>
      </c>
      <c r="M204" s="24">
        <f>-2.717+0.704</f>
        <v>-2.0129999999999999</v>
      </c>
      <c r="N204" s="24">
        <f>-0.089+6.578</f>
        <v>6.4889999999999999</v>
      </c>
      <c r="O204" s="24">
        <f>-1.979+0.668</f>
        <v>-1.3109999999999999</v>
      </c>
      <c r="P204" s="24">
        <f>-0.3+0.449</f>
        <v>0.14900000000000002</v>
      </c>
      <c r="Q204" s="4">
        <f t="shared" ref="Q204:Z204" si="163">Q287</f>
        <v>-0.6</v>
      </c>
      <c r="R204" s="4">
        <f t="shared" si="163"/>
        <v>-1.7999999999999998</v>
      </c>
      <c r="S204" s="4">
        <f t="shared" si="163"/>
        <v>-2.1</v>
      </c>
      <c r="T204" s="4">
        <f t="shared" si="163"/>
        <v>-2.1</v>
      </c>
      <c r="U204" s="4">
        <f t="shared" si="163"/>
        <v>-2.1</v>
      </c>
      <c r="V204" s="4">
        <f t="shared" si="163"/>
        <v>-2.1</v>
      </c>
      <c r="W204" s="4">
        <f t="shared" si="163"/>
        <v>-2.1</v>
      </c>
      <c r="X204" s="4">
        <f t="shared" si="163"/>
        <v>-2.1</v>
      </c>
      <c r="Y204" s="4">
        <f t="shared" si="163"/>
        <v>-2.1</v>
      </c>
      <c r="Z204" s="4">
        <f t="shared" si="163"/>
        <v>-2.1</v>
      </c>
      <c r="AA204" s="4">
        <f t="shared" ref="AA204" si="164">AA287</f>
        <v>-2.1</v>
      </c>
    </row>
    <row r="205" spans="2:27" hidden="1" outlineLevel="1" x14ac:dyDescent="0.35">
      <c r="B205" s="11" t="s">
        <v>30</v>
      </c>
      <c r="C205" s="24"/>
      <c r="D205" s="24"/>
      <c r="E205" s="24"/>
      <c r="F205" s="24"/>
      <c r="G205" s="24"/>
      <c r="H205" s="24"/>
      <c r="I205" s="24"/>
      <c r="J205" s="24"/>
      <c r="K205" s="24"/>
      <c r="L205" s="24">
        <v>0</v>
      </c>
      <c r="M205" s="24">
        <v>-13.006</v>
      </c>
      <c r="N205" s="24">
        <v>-16.832999999999998</v>
      </c>
      <c r="O205" s="24">
        <v>-519.46400000000006</v>
      </c>
      <c r="P205" s="24">
        <v>-0.28000000000000003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</row>
    <row r="206" spans="2:27" hidden="1" outlineLevel="1" x14ac:dyDescent="0.35">
      <c r="B206" s="11" t="s">
        <v>23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</row>
    <row r="207" spans="2:27" hidden="1" outlineLevel="1" x14ac:dyDescent="0.35">
      <c r="B207" s="32" t="s">
        <v>115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>
        <f>SUM(L203:L206)</f>
        <v>2.6295299999999981</v>
      </c>
      <c r="M207" s="33">
        <f>SUM(M203:M206)</f>
        <v>-17.82</v>
      </c>
      <c r="N207" s="33">
        <f t="shared" ref="N207:Z207" si="165">SUM(N203:N206)</f>
        <v>-13.026999999999997</v>
      </c>
      <c r="O207" s="33">
        <f t="shared" si="165"/>
        <v>-523.04100000000005</v>
      </c>
      <c r="P207" s="33">
        <f t="shared" ref="P207" si="166">SUM(P203:P206)</f>
        <v>-5.524</v>
      </c>
      <c r="Q207" s="33">
        <f t="shared" ca="1" si="165"/>
        <v>-8.524649292980639</v>
      </c>
      <c r="R207" s="33">
        <f t="shared" ca="1" si="165"/>
        <v>-10.310832219774611</v>
      </c>
      <c r="S207" s="33">
        <f t="shared" ca="1" si="165"/>
        <v>-11.672884930870369</v>
      </c>
      <c r="T207" s="33">
        <f t="shared" ca="1" si="165"/>
        <v>-12.658461911335536</v>
      </c>
      <c r="U207" s="33">
        <f t="shared" ca="1" si="165"/>
        <v>-12.582255041258692</v>
      </c>
      <c r="V207" s="33">
        <f t="shared" ca="1" si="165"/>
        <v>-12.703169853920778</v>
      </c>
      <c r="W207" s="33">
        <f t="shared" ca="1" si="165"/>
        <v>-12.646634080258904</v>
      </c>
      <c r="X207" s="33">
        <f t="shared" ca="1" si="165"/>
        <v>-12.586778410091414</v>
      </c>
      <c r="Y207" s="33">
        <f t="shared" ca="1" si="165"/>
        <v>-12.747358016815976</v>
      </c>
      <c r="Z207" s="33">
        <f t="shared" ca="1" si="165"/>
        <v>-13.004898016666969</v>
      </c>
      <c r="AA207" s="33">
        <f t="shared" ref="AA207" ca="1" si="167">SUM(AA203:AA206)</f>
        <v>-13.281072705675419</v>
      </c>
    </row>
    <row r="208" spans="2:27" hidden="1" outlineLevel="1" x14ac:dyDescent="0.35"/>
    <row r="209" spans="2:27" hidden="1" outlineLevel="1" x14ac:dyDescent="0.35">
      <c r="B209" s="11" t="s">
        <v>116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>
        <v>0</v>
      </c>
      <c r="M209" s="24">
        <v>0</v>
      </c>
      <c r="N209" s="24">
        <v>0</v>
      </c>
      <c r="O209" s="24">
        <v>143.63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</row>
    <row r="210" spans="2:27" hidden="1" outlineLevel="1" x14ac:dyDescent="0.35">
      <c r="B210" s="11" t="s">
        <v>117</v>
      </c>
      <c r="C210" s="24"/>
      <c r="D210" s="24"/>
      <c r="E210" s="24"/>
      <c r="F210" s="24"/>
      <c r="G210" s="24"/>
      <c r="H210" s="24"/>
      <c r="I210" s="24"/>
      <c r="J210" s="24"/>
      <c r="K210" s="24"/>
      <c r="L210" s="24">
        <v>0</v>
      </c>
      <c r="M210" s="24">
        <v>0</v>
      </c>
      <c r="N210" s="24">
        <v>0</v>
      </c>
      <c r="O210" s="24">
        <v>148.5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</row>
    <row r="211" spans="2:27" hidden="1" outlineLevel="1" x14ac:dyDescent="0.35">
      <c r="B211" s="11" t="s">
        <v>118</v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>
        <f>453.181765-427.693487+13.189038-33.045275-2.087193-0.381263</f>
        <v>3.1635849999999794</v>
      </c>
      <c r="M211" s="24">
        <f>550.865-522.926+12.696-11.454-2.264-0.375</f>
        <v>26.541999999999963</v>
      </c>
      <c r="N211" s="24">
        <f>713.917-758.681+28.472-13.18-1.994-0.153</f>
        <v>-31.619000000000007</v>
      </c>
      <c r="O211" s="24">
        <f>1894.574-1424.96+2.964-25.679-7.656-0.127</f>
        <v>439.11600000000004</v>
      </c>
      <c r="P211" s="24">
        <f>11023.077-10820.121-5.539</f>
        <v>197.41700000000014</v>
      </c>
      <c r="Q211" s="4">
        <f t="shared" ref="Q211:Z211" ca="1" si="168">+Q295</f>
        <v>-195.19525068985547</v>
      </c>
      <c r="R211" s="4">
        <f t="shared" ca="1" si="168"/>
        <v>39.92037932692449</v>
      </c>
      <c r="S211" s="4">
        <f t="shared" ca="1" si="168"/>
        <v>137.44943962132322</v>
      </c>
      <c r="T211" s="4">
        <f t="shared" ca="1" si="168"/>
        <v>95.357568693618418</v>
      </c>
      <c r="U211" s="4">
        <f t="shared" ca="1" si="168"/>
        <v>-2.2177513223632559</v>
      </c>
      <c r="V211" s="4">
        <f t="shared" ca="1" si="168"/>
        <v>10.972970261239425</v>
      </c>
      <c r="W211" s="4">
        <f t="shared" ca="1" si="168"/>
        <v>-4.6337974059429143</v>
      </c>
      <c r="X211" s="4">
        <f t="shared" ca="1" si="168"/>
        <v>-5.7184596356501061</v>
      </c>
      <c r="Y211" s="4">
        <f t="shared" ca="1" si="168"/>
        <v>14.433874301302467</v>
      </c>
      <c r="Z211" s="4">
        <f t="shared" ca="1" si="168"/>
        <v>24.329527034739613</v>
      </c>
      <c r="AA211" s="4">
        <f t="shared" ref="AA211" ca="1" si="169">+AA295</f>
        <v>26.532489510844471</v>
      </c>
    </row>
    <row r="212" spans="2:27" hidden="1" outlineLevel="1" x14ac:dyDescent="0.35">
      <c r="B212" s="11" t="s">
        <v>119</v>
      </c>
      <c r="C212" s="24"/>
      <c r="D212" s="24"/>
      <c r="E212" s="24"/>
      <c r="F212" s="24"/>
      <c r="G212" s="24"/>
      <c r="H212" s="24"/>
      <c r="I212" s="24"/>
      <c r="J212" s="24"/>
      <c r="K212" s="24"/>
      <c r="L212" s="24">
        <v>12.523547000000001</v>
      </c>
      <c r="M212" s="24">
        <v>9.7829999999999995</v>
      </c>
      <c r="N212" s="24">
        <v>3.8820000000000001</v>
      </c>
      <c r="O212" s="24">
        <v>2</v>
      </c>
      <c r="P212" s="24">
        <v>0</v>
      </c>
      <c r="Q212" s="4">
        <f ca="1">Q370</f>
        <v>2.6815114538102112</v>
      </c>
      <c r="R212" s="4">
        <f t="shared" ref="Q212:Z213" ca="1" si="170">R370</f>
        <v>20.755466379321579</v>
      </c>
      <c r="S212" s="4">
        <f t="shared" ca="1" si="170"/>
        <v>24.474653946531234</v>
      </c>
      <c r="T212" s="4">
        <f t="shared" ca="1" si="170"/>
        <v>22.114404537271909</v>
      </c>
      <c r="U212" s="4">
        <f t="shared" ca="1" si="170"/>
        <v>2.0292631622151021</v>
      </c>
      <c r="V212" s="4">
        <f t="shared" ca="1" si="170"/>
        <v>3.1988084285894587</v>
      </c>
      <c r="W212" s="4">
        <f t="shared" ca="1" si="170"/>
        <v>2.0367020313425286</v>
      </c>
      <c r="X212" s="4">
        <f t="shared" ca="1" si="170"/>
        <v>1.9787137459929625</v>
      </c>
      <c r="Y212" s="4">
        <f t="shared" ca="1" si="170"/>
        <v>3.8701410626131292</v>
      </c>
      <c r="Z212" s="4">
        <f t="shared" ca="1" si="170"/>
        <v>4.9099708206273363</v>
      </c>
      <c r="AA212" s="4">
        <f t="shared" ref="AA212" ca="1" si="171">AA370</f>
        <v>2.5639841366125466</v>
      </c>
    </row>
    <row r="213" spans="2:27" hidden="1" outlineLevel="1" x14ac:dyDescent="0.35">
      <c r="B213" s="11" t="s">
        <v>120</v>
      </c>
      <c r="C213" s="24"/>
      <c r="D213" s="24"/>
      <c r="E213" s="24"/>
      <c r="F213" s="24"/>
      <c r="G213" s="24"/>
      <c r="H213" s="24"/>
      <c r="I213" s="24"/>
      <c r="J213" s="24"/>
      <c r="K213" s="41"/>
      <c r="L213" s="24">
        <v>-8.9443070000000002</v>
      </c>
      <c r="M213" s="24">
        <v>-13.948</v>
      </c>
      <c r="N213" s="24">
        <v>-7.8339999999999996</v>
      </c>
      <c r="O213" s="24">
        <v>-23.318999999999999</v>
      </c>
      <c r="P213" s="24">
        <v>-23.318999999999999</v>
      </c>
      <c r="Q213" s="4">
        <f t="shared" ca="1" si="170"/>
        <v>-6.2606045815240847</v>
      </c>
      <c r="R213" s="4">
        <f t="shared" ca="1" si="170"/>
        <v>-12.742442241596127</v>
      </c>
      <c r="S213" s="4">
        <f t="shared" ca="1" si="170"/>
        <v>-18.264489533898907</v>
      </c>
      <c r="T213" s="4">
        <f t="shared" ca="1" si="170"/>
        <v>-20.749009079233733</v>
      </c>
      <c r="U213" s="4">
        <f t="shared" ca="1" si="170"/>
        <v>-21.256324869787509</v>
      </c>
      <c r="V213" s="4">
        <f t="shared" ca="1" si="170"/>
        <v>-22.056026976934874</v>
      </c>
      <c r="W213" s="4">
        <f t="shared" ca="1" si="170"/>
        <v>-22.565202484770506</v>
      </c>
      <c r="X213" s="4">
        <f t="shared" ca="1" si="170"/>
        <v>-23.059880921268746</v>
      </c>
      <c r="Y213" s="4">
        <f t="shared" ca="1" si="170"/>
        <v>-24.027416186922032</v>
      </c>
      <c r="Z213" s="4">
        <f t="shared" ca="1" si="170"/>
        <v>-25.254908892078866</v>
      </c>
      <c r="AA213" s="4">
        <f t="shared" ref="AA213" ca="1" si="172">AA371</f>
        <v>-25.895904926232003</v>
      </c>
    </row>
    <row r="214" spans="2:27" hidden="1" outlineLevel="1" x14ac:dyDescent="0.35">
      <c r="B214" s="11" t="s">
        <v>121</v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>
        <v>2.5477620000000001</v>
      </c>
      <c r="M214" s="24">
        <v>12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</row>
    <row r="215" spans="2:27" hidden="1" outlineLevel="1" x14ac:dyDescent="0.35">
      <c r="B215" s="11" t="s">
        <v>122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>
        <v>-11.711313000000001</v>
      </c>
      <c r="M215" s="24">
        <v>-8.298</v>
      </c>
      <c r="N215" s="24">
        <v>-17.256</v>
      </c>
      <c r="O215" s="24">
        <v>-23.289000000000001</v>
      </c>
      <c r="P215" s="24">
        <v>-13.688000000000001</v>
      </c>
      <c r="Q215" s="24">
        <f>-AVERAGE(P253:Q253)*0.09</f>
        <v>-14.044049999999999</v>
      </c>
      <c r="R215" s="24">
        <f t="shared" ref="R215:AA215" si="173">-AVERAGE(Q253:R253)*0.09</f>
        <v>-14.044049999999999</v>
      </c>
      <c r="S215" s="24">
        <f t="shared" si="173"/>
        <v>-14.044049999999999</v>
      </c>
      <c r="T215" s="24">
        <f t="shared" si="173"/>
        <v>-7.2940499999999986</v>
      </c>
      <c r="U215" s="24">
        <f t="shared" si="173"/>
        <v>-0.54404999999999881</v>
      </c>
      <c r="V215" s="24">
        <f t="shared" si="173"/>
        <v>-0.54404999999999881</v>
      </c>
      <c r="W215" s="24">
        <f t="shared" si="173"/>
        <v>-0.54404999999999881</v>
      </c>
      <c r="X215" s="24">
        <f t="shared" si="173"/>
        <v>-0.54404999999999881</v>
      </c>
      <c r="Y215" s="24">
        <f t="shared" si="173"/>
        <v>-0.54404999999999881</v>
      </c>
      <c r="Z215" s="24">
        <f t="shared" si="173"/>
        <v>-0.54404999999999881</v>
      </c>
      <c r="AA215" s="24">
        <f t="shared" si="173"/>
        <v>-0.54404999999999881</v>
      </c>
    </row>
    <row r="216" spans="2:27" hidden="1" outlineLevel="1" x14ac:dyDescent="0.35">
      <c r="B216" s="11" t="s">
        <v>123</v>
      </c>
      <c r="C216" s="24"/>
      <c r="D216" s="24"/>
      <c r="E216" s="24"/>
      <c r="F216" s="24"/>
      <c r="G216" s="24"/>
      <c r="H216" s="24"/>
      <c r="I216" s="24"/>
      <c r="J216" s="24"/>
      <c r="K216" s="24"/>
      <c r="L216" s="24">
        <v>0</v>
      </c>
      <c r="M216" s="24">
        <v>0</v>
      </c>
      <c r="N216" s="24">
        <v>-13</v>
      </c>
      <c r="O216" s="24">
        <v>-25.53</v>
      </c>
      <c r="P216" s="24">
        <v>0</v>
      </c>
      <c r="Q216" s="24">
        <v>0</v>
      </c>
      <c r="R216" s="24">
        <v>0</v>
      </c>
      <c r="S216" s="24">
        <v>0</v>
      </c>
      <c r="T216" s="24">
        <v>-150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</row>
    <row r="217" spans="2:27" hidden="1" outlineLevel="1" x14ac:dyDescent="0.35">
      <c r="B217" s="11" t="s">
        <v>124</v>
      </c>
      <c r="C217" s="24"/>
      <c r="D217" s="24"/>
      <c r="E217" s="24"/>
      <c r="F217" s="24"/>
      <c r="G217" s="24"/>
      <c r="H217" s="24"/>
      <c r="I217" s="24"/>
      <c r="J217" s="24"/>
      <c r="K217" s="24"/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</row>
    <row r="218" spans="2:27" hidden="1" outlineLevel="1" x14ac:dyDescent="0.35">
      <c r="B218" s="11" t="s">
        <v>23</v>
      </c>
      <c r="C218" s="24"/>
      <c r="D218" s="24"/>
      <c r="E218" s="24"/>
      <c r="F218" s="24"/>
      <c r="G218" s="24"/>
      <c r="H218" s="24"/>
      <c r="I218" s="24"/>
      <c r="J218" s="24"/>
      <c r="K218" s="24"/>
      <c r="L218" s="24">
        <v>0</v>
      </c>
      <c r="M218" s="24">
        <v>0</v>
      </c>
      <c r="N218" s="24">
        <v>0</v>
      </c>
      <c r="O218" s="24">
        <f>-14.008-1.206-0.009</f>
        <v>-15.222999999999999</v>
      </c>
      <c r="P218" s="24">
        <v>-13.679</v>
      </c>
      <c r="Q218" s="13">
        <f>+Q251-P251</f>
        <v>-28.781999999999996</v>
      </c>
      <c r="R218" s="13">
        <f>+R251-Q251</f>
        <v>-28.781999999999996</v>
      </c>
      <c r="S218" s="13">
        <f>+S251-R251</f>
        <v>-28.782</v>
      </c>
      <c r="T218" s="13">
        <f>+T251-S251</f>
        <v>-28.782</v>
      </c>
      <c r="U218" s="13">
        <f>+U251-T251</f>
        <v>-7.1054273576010019E-15</v>
      </c>
      <c r="V218" s="13">
        <f t="shared" ref="V218:AA218" si="174">+V251-U251</f>
        <v>0</v>
      </c>
      <c r="W218" s="13">
        <f t="shared" si="174"/>
        <v>0</v>
      </c>
      <c r="X218" s="13">
        <f t="shared" si="174"/>
        <v>0</v>
      </c>
      <c r="Y218" s="13">
        <f t="shared" si="174"/>
        <v>0</v>
      </c>
      <c r="Z218" s="13">
        <f t="shared" si="174"/>
        <v>0</v>
      </c>
      <c r="AA218" s="13">
        <f t="shared" si="174"/>
        <v>0</v>
      </c>
    </row>
    <row r="219" spans="2:27" hidden="1" outlineLevel="1" x14ac:dyDescent="0.35">
      <c r="B219" s="32" t="s">
        <v>125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>
        <f>SUM(L209:L218)</f>
        <v>-2.4207260000000197</v>
      </c>
      <c r="M219" s="33">
        <f>SUM(M209:M218)</f>
        <v>26.078999999999958</v>
      </c>
      <c r="N219" s="33">
        <f t="shared" ref="N219:Z219" si="175">SUM(N209:N218)</f>
        <v>-65.826999999999998</v>
      </c>
      <c r="O219" s="33">
        <f t="shared" si="175"/>
        <v>645.88500000000022</v>
      </c>
      <c r="P219" s="33">
        <f t="shared" ref="P219" si="176">SUM(P209:P218)</f>
        <v>146.73100000000017</v>
      </c>
      <c r="Q219" s="33">
        <f t="shared" ca="1" si="175"/>
        <v>-241.60039381756934</v>
      </c>
      <c r="R219" s="33">
        <f t="shared" ca="1" si="175"/>
        <v>5.1073534646499468</v>
      </c>
      <c r="S219" s="33">
        <f t="shared" ca="1" si="175"/>
        <v>100.83355403395556</v>
      </c>
      <c r="T219" s="33">
        <f t="shared" ca="1" si="175"/>
        <v>-89.353085848343397</v>
      </c>
      <c r="U219" s="33">
        <f t="shared" ca="1" si="175"/>
        <v>-21.988863029935668</v>
      </c>
      <c r="V219" s="33">
        <f t="shared" ca="1" si="175"/>
        <v>-8.4282982871059886</v>
      </c>
      <c r="W219" s="33">
        <f t="shared" ca="1" si="175"/>
        <v>-25.70634785937089</v>
      </c>
      <c r="X219" s="33">
        <f t="shared" ca="1" si="175"/>
        <v>-27.343676810925889</v>
      </c>
      <c r="Y219" s="33">
        <f t="shared" ca="1" si="175"/>
        <v>-6.2674508230064347</v>
      </c>
      <c r="Z219" s="33">
        <f t="shared" ca="1" si="175"/>
        <v>3.4405389632880841</v>
      </c>
      <c r="AA219" s="33">
        <f t="shared" ref="AA219" ca="1" si="177">SUM(AA209:AA218)</f>
        <v>2.6565187212250159</v>
      </c>
    </row>
    <row r="220" spans="2:27" hidden="1" outlineLevel="1" x14ac:dyDescent="0.35">
      <c r="N220" s="55"/>
      <c r="O220" s="45"/>
    </row>
    <row r="221" spans="2:27" hidden="1" outlineLevel="1" x14ac:dyDescent="0.35">
      <c r="B221" t="s">
        <v>126</v>
      </c>
      <c r="C221" s="24"/>
      <c r="D221" s="24"/>
      <c r="E221" s="24"/>
      <c r="F221" s="24"/>
      <c r="G221" s="24"/>
      <c r="H221" s="24"/>
      <c r="I221" s="24"/>
      <c r="J221" s="24"/>
      <c r="K221" s="24"/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</row>
    <row r="222" spans="2:27" hidden="1" outlineLevel="1" x14ac:dyDescent="0.35">
      <c r="B222" t="s">
        <v>127</v>
      </c>
      <c r="C222" s="4"/>
      <c r="D222" s="4"/>
      <c r="E222" s="4"/>
      <c r="F222" s="4"/>
      <c r="G222" s="4"/>
      <c r="H222" s="4"/>
      <c r="I222" s="4"/>
      <c r="J222" s="4"/>
      <c r="K222" s="4"/>
      <c r="L222" s="4">
        <f t="shared" ref="L222:N222" si="178">+L219+L207+L201+L221</f>
        <v>-2.3011960000000213</v>
      </c>
      <c r="M222" s="4">
        <f t="shared" si="178"/>
        <v>38.687748999999954</v>
      </c>
      <c r="N222" s="4">
        <f t="shared" si="178"/>
        <v>18.057383999999999</v>
      </c>
      <c r="O222" s="4">
        <f>+O219+O207+O201+O221</f>
        <v>187.95298900000017</v>
      </c>
      <c r="P222" s="4">
        <f t="shared" ref="P222:Z222" si="179">+P219+P207+P201+P221</f>
        <v>113.58400000000016</v>
      </c>
      <c r="Q222" s="4">
        <f t="shared" ca="1" si="179"/>
        <v>32.178734916841364</v>
      </c>
      <c r="R222" s="4">
        <f t="shared" ca="1" si="179"/>
        <v>6.647187394105984</v>
      </c>
      <c r="S222" s="4">
        <f t="shared" ca="1" si="179"/>
        <v>36.825985657220784</v>
      </c>
      <c r="T222" s="4">
        <f t="shared" ca="1" si="179"/>
        <v>-61.865823192825701</v>
      </c>
      <c r="U222" s="4">
        <f t="shared" ca="1" si="179"/>
        <v>185.13134097601272</v>
      </c>
      <c r="V222" s="4">
        <f t="shared" ca="1" si="179"/>
        <v>186.52248385005635</v>
      </c>
      <c r="W222" s="4">
        <f t="shared" ca="1" si="179"/>
        <v>197.91421663684176</v>
      </c>
      <c r="X222" s="4">
        <f t="shared" ca="1" si="179"/>
        <v>202.64927123970418</v>
      </c>
      <c r="Y222" s="4">
        <f t="shared" ca="1" si="179"/>
        <v>202.50508080108233</v>
      </c>
      <c r="Z222" s="4">
        <f t="shared" ca="1" si="179"/>
        <v>209.13852910523408</v>
      </c>
      <c r="AA222" s="4">
        <f t="shared" ref="AA222" ca="1" si="180">+AA219+AA207+AA201+AA221</f>
        <v>211.3184344220621</v>
      </c>
    </row>
    <row r="223" spans="2:27" hidden="1" outlineLevel="1" x14ac:dyDescent="0.35">
      <c r="L223" s="4"/>
      <c r="M223" s="4"/>
      <c r="N223" s="4"/>
      <c r="O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hidden="1" outlineLevel="1" x14ac:dyDescent="0.35">
      <c r="L224" s="4"/>
      <c r="M224" s="4"/>
      <c r="N224" s="4"/>
      <c r="O224" s="4"/>
    </row>
    <row r="225" spans="2:27" collapsed="1" x14ac:dyDescent="0.35">
      <c r="B225" s="123" t="s">
        <v>128</v>
      </c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  <c r="AA225" s="123"/>
    </row>
    <row r="226" spans="2:27" ht="5" customHeight="1" x14ac:dyDescent="0.35"/>
    <row r="227" spans="2:27" hidden="1" outlineLevel="1" x14ac:dyDescent="0.35">
      <c r="B227" s="11" t="s">
        <v>129</v>
      </c>
      <c r="C227" s="24"/>
      <c r="D227" s="24"/>
      <c r="E227" s="24"/>
      <c r="F227" s="24"/>
      <c r="G227" s="24"/>
      <c r="H227" s="24"/>
      <c r="I227" s="24"/>
      <c r="J227" s="24"/>
      <c r="K227" s="24"/>
      <c r="L227" s="24">
        <v>19.809055000000001</v>
      </c>
      <c r="M227" s="24">
        <v>44.007244999999998</v>
      </c>
      <c r="N227" s="24">
        <v>43.656999999999996</v>
      </c>
      <c r="O227" s="24">
        <v>227.227</v>
      </c>
      <c r="P227" s="24">
        <v>364.53100000000001</v>
      </c>
      <c r="Q227" s="4">
        <f t="shared" ref="Q227:AA227" ca="1" si="181">+P227+Q222</f>
        <v>396.7097349168414</v>
      </c>
      <c r="R227" s="4">
        <f t="shared" ca="1" si="181"/>
        <v>403.35692231094737</v>
      </c>
      <c r="S227" s="4">
        <f t="shared" ca="1" si="181"/>
        <v>440.18290796816814</v>
      </c>
      <c r="T227" s="4">
        <f t="shared" ca="1" si="181"/>
        <v>378.31708477534244</v>
      </c>
      <c r="U227" s="4">
        <f t="shared" ca="1" si="181"/>
        <v>563.44842575135522</v>
      </c>
      <c r="V227" s="4">
        <f t="shared" ca="1" si="181"/>
        <v>749.97090960141156</v>
      </c>
      <c r="W227" s="4">
        <f t="shared" ca="1" si="181"/>
        <v>947.88512623825329</v>
      </c>
      <c r="X227" s="4">
        <f t="shared" ca="1" si="181"/>
        <v>1150.5343974779576</v>
      </c>
      <c r="Y227" s="4">
        <f t="shared" ca="1" si="181"/>
        <v>1353.0394782790399</v>
      </c>
      <c r="Z227" s="4">
        <f t="shared" ca="1" si="181"/>
        <v>1562.178007384274</v>
      </c>
      <c r="AA227" s="4">
        <f t="shared" ca="1" si="181"/>
        <v>1773.4964418063362</v>
      </c>
    </row>
    <row r="228" spans="2:27" hidden="1" outlineLevel="1" x14ac:dyDescent="0.35">
      <c r="B228" s="11" t="s">
        <v>130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24">
        <v>16.823553</v>
      </c>
      <c r="M228" s="24">
        <v>24.721169</v>
      </c>
      <c r="N228" s="24">
        <v>49.715000000000003</v>
      </c>
      <c r="O228" s="24">
        <v>54.094000000000001</v>
      </c>
      <c r="P228" s="24">
        <v>30.599</v>
      </c>
      <c r="Q228" s="24">
        <f t="shared" ref="Q228:AA229" si="182">+P228</f>
        <v>30.599</v>
      </c>
      <c r="R228" s="24">
        <f t="shared" si="182"/>
        <v>30.599</v>
      </c>
      <c r="S228" s="24">
        <f t="shared" si="182"/>
        <v>30.599</v>
      </c>
      <c r="T228" s="24">
        <f t="shared" si="182"/>
        <v>30.599</v>
      </c>
      <c r="U228" s="24">
        <f t="shared" si="182"/>
        <v>30.599</v>
      </c>
      <c r="V228" s="24">
        <f t="shared" si="182"/>
        <v>30.599</v>
      </c>
      <c r="W228" s="24">
        <f t="shared" si="182"/>
        <v>30.599</v>
      </c>
      <c r="X228" s="24">
        <f t="shared" si="182"/>
        <v>30.599</v>
      </c>
      <c r="Y228" s="24">
        <f t="shared" si="182"/>
        <v>30.599</v>
      </c>
      <c r="Z228" s="24">
        <f t="shared" si="182"/>
        <v>30.599</v>
      </c>
      <c r="AA228" s="24">
        <f t="shared" si="182"/>
        <v>30.599</v>
      </c>
    </row>
    <row r="229" spans="2:27" hidden="1" outlineLevel="1" x14ac:dyDescent="0.35">
      <c r="B229" s="11" t="s">
        <v>131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24">
        <v>0</v>
      </c>
      <c r="M229" s="24">
        <v>0</v>
      </c>
      <c r="N229" s="24">
        <v>16.765000000000001</v>
      </c>
      <c r="O229" s="24">
        <v>33.481999999999999</v>
      </c>
      <c r="P229" s="24">
        <v>43.49</v>
      </c>
      <c r="Q229" s="4">
        <f t="shared" si="182"/>
        <v>43.49</v>
      </c>
      <c r="R229" s="4">
        <f t="shared" si="182"/>
        <v>43.49</v>
      </c>
      <c r="S229" s="4">
        <f t="shared" si="182"/>
        <v>43.49</v>
      </c>
      <c r="T229" s="4">
        <f t="shared" si="182"/>
        <v>43.49</v>
      </c>
      <c r="U229" s="4">
        <f t="shared" si="182"/>
        <v>43.49</v>
      </c>
      <c r="V229" s="4">
        <f t="shared" si="182"/>
        <v>43.49</v>
      </c>
      <c r="W229" s="4">
        <f t="shared" si="182"/>
        <v>43.49</v>
      </c>
      <c r="X229" s="4">
        <f t="shared" si="182"/>
        <v>43.49</v>
      </c>
      <c r="Y229" s="4">
        <f t="shared" si="182"/>
        <v>43.49</v>
      </c>
      <c r="Z229" s="4">
        <f t="shared" si="182"/>
        <v>43.49</v>
      </c>
      <c r="AA229" s="4">
        <f t="shared" si="182"/>
        <v>43.49</v>
      </c>
    </row>
    <row r="230" spans="2:27" hidden="1" outlineLevel="1" x14ac:dyDescent="0.35">
      <c r="B230" s="11" t="s">
        <v>132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24">
        <f>209.474+23.552+60.696</f>
        <v>293.72199999999998</v>
      </c>
      <c r="M230" s="24">
        <f>273.389+38.08+52.597</f>
        <v>364.06599999999997</v>
      </c>
      <c r="N230" s="24">
        <f>396.63+40.9+46.839</f>
        <v>484.36899999999997</v>
      </c>
      <c r="O230" s="24">
        <f>961.778+21.685+83.197</f>
        <v>1066.6599999999999</v>
      </c>
      <c r="P230" s="24">
        <v>1378.1849999999999</v>
      </c>
      <c r="Q230" s="4">
        <f t="shared" ref="Q230:Z230" ca="1" si="183">+Q43</f>
        <v>1140.0811527848377</v>
      </c>
      <c r="R230" s="4">
        <f t="shared" ca="1" si="183"/>
        <v>1249.5570058193105</v>
      </c>
      <c r="S230" s="4">
        <f t="shared" ca="1" si="183"/>
        <v>1469.4761092134277</v>
      </c>
      <c r="T230" s="4">
        <f t="shared" ca="1" si="183"/>
        <v>1622.0482191232172</v>
      </c>
      <c r="U230" s="4">
        <f t="shared" ca="1" si="183"/>
        <v>1618.4998170074361</v>
      </c>
      <c r="V230" s="4">
        <f t="shared" ca="1" si="183"/>
        <v>1636.0565694254192</v>
      </c>
      <c r="W230" s="4">
        <f t="shared" ca="1" si="183"/>
        <v>1628.6424935759103</v>
      </c>
      <c r="X230" s="4">
        <f t="shared" ca="1" si="183"/>
        <v>1619.4929581588704</v>
      </c>
      <c r="Y230" s="4">
        <f t="shared" ca="1" si="183"/>
        <v>1642.5871570409543</v>
      </c>
      <c r="Z230" s="4">
        <f t="shared" si="183"/>
        <v>1681.5144002965374</v>
      </c>
      <c r="AA230" s="4">
        <f t="shared" ref="AA230" ca="1" si="184">+AA43</f>
        <v>1723.9663835138888</v>
      </c>
    </row>
    <row r="231" spans="2:27" hidden="1" outlineLevel="1" x14ac:dyDescent="0.35">
      <c r="B231" s="11" t="s">
        <v>133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24">
        <v>13.231</v>
      </c>
      <c r="M231" s="24">
        <v>24.446999999999999</v>
      </c>
      <c r="N231" s="24">
        <v>66.272000000000006</v>
      </c>
      <c r="O231" s="24">
        <v>241.405</v>
      </c>
      <c r="P231" s="24">
        <v>277.25799999999998</v>
      </c>
      <c r="Q231" s="4">
        <f t="shared" ref="Q231:Z231" ca="1" si="185">+Q57</f>
        <v>207.95046290128312</v>
      </c>
      <c r="R231" s="4">
        <f t="shared" ca="1" si="185"/>
        <v>195.06096313340782</v>
      </c>
      <c r="S231" s="4">
        <f t="shared" ca="1" si="185"/>
        <v>214.75350788915489</v>
      </c>
      <c r="T231" s="4">
        <f t="shared" si="185"/>
        <v>262.75868133489377</v>
      </c>
      <c r="U231" s="4">
        <f t="shared" ca="1" si="185"/>
        <v>259.91760309296018</v>
      </c>
      <c r="V231" s="4">
        <f t="shared" ca="1" si="185"/>
        <v>260.67159147511029</v>
      </c>
      <c r="W231" s="4">
        <f t="shared" ca="1" si="185"/>
        <v>257.64258758216937</v>
      </c>
      <c r="X231" s="4">
        <f t="shared" ca="1" si="185"/>
        <v>254.55087653118335</v>
      </c>
      <c r="Y231" s="4">
        <f t="shared" ca="1" si="185"/>
        <v>256.69595718687498</v>
      </c>
      <c r="Z231" s="4">
        <f t="shared" si="185"/>
        <v>261.43466142294375</v>
      </c>
      <c r="AA231" s="4">
        <f t="shared" ref="AA231" si="186">+AA57</f>
        <v>266.66335465140264</v>
      </c>
    </row>
    <row r="232" spans="2:27" hidden="1" outlineLevel="1" x14ac:dyDescent="0.35">
      <c r="B232" s="32" t="s">
        <v>134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>
        <f>SUM(L227:L231)</f>
        <v>343.58560799999998</v>
      </c>
      <c r="M232" s="33">
        <f>SUM(M227:M231)</f>
        <v>457.24141399999996</v>
      </c>
      <c r="N232" s="33">
        <f t="shared" ref="N232" si="187">SUM(N227:N231)</f>
        <v>660.77800000000002</v>
      </c>
      <c r="O232" s="33">
        <f>SUM(O227:O231)</f>
        <v>1622.8679999999997</v>
      </c>
      <c r="P232" s="33">
        <f>SUM(P227:P231)</f>
        <v>2094.0629999999996</v>
      </c>
      <c r="Q232" s="33">
        <f t="shared" ref="Q232:Z232" ca="1" si="188">SUM(Q227:Q231)</f>
        <v>1818.8303506029622</v>
      </c>
      <c r="R232" s="33">
        <f t="shared" ca="1" si="188"/>
        <v>1922.0638912636655</v>
      </c>
      <c r="S232" s="33">
        <f t="shared" ca="1" si="188"/>
        <v>2198.5015250707506</v>
      </c>
      <c r="T232" s="33">
        <f t="shared" ca="1" si="188"/>
        <v>2337.2129852334538</v>
      </c>
      <c r="U232" s="33">
        <f t="shared" ca="1" si="188"/>
        <v>2515.9548458517515</v>
      </c>
      <c r="V232" s="33">
        <f t="shared" ca="1" si="188"/>
        <v>2720.7880705019411</v>
      </c>
      <c r="W232" s="33">
        <f t="shared" ca="1" si="188"/>
        <v>2908.2592073963328</v>
      </c>
      <c r="X232" s="33">
        <f t="shared" ca="1" si="188"/>
        <v>3098.6672321680112</v>
      </c>
      <c r="Y232" s="33">
        <f t="shared" ca="1" si="188"/>
        <v>3326.4115925068695</v>
      </c>
      <c r="Z232" s="33">
        <f t="shared" ca="1" si="188"/>
        <v>3579.2160691037552</v>
      </c>
      <c r="AA232" s="33">
        <f t="shared" ref="AA232" ca="1" si="189">SUM(AA227:AA231)</f>
        <v>3838.2151799716275</v>
      </c>
    </row>
    <row r="233" spans="2:27" hidden="1" outlineLevel="1" x14ac:dyDescent="0.35">
      <c r="B233" s="11" t="s">
        <v>135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>
        <v>6.2549999999999999</v>
      </c>
      <c r="M233" s="24">
        <v>8.3539999999999992</v>
      </c>
      <c r="N233" s="24">
        <v>4.5449999999999999</v>
      </c>
      <c r="O233" s="24">
        <v>15.967000000000001</v>
      </c>
      <c r="P233" s="24">
        <v>14.007999999999999</v>
      </c>
      <c r="Q233" s="4">
        <f t="shared" ref="Q233:AA233" ca="1" si="190">+P233-Q196-Q204</f>
        <v>18.778198248263671</v>
      </c>
      <c r="R233" s="4">
        <f t="shared" ca="1" si="190"/>
        <v>25.157000032130934</v>
      </c>
      <c r="S233" s="4">
        <f t="shared" ca="1" si="190"/>
        <v>32.046005698656806</v>
      </c>
      <c r="T233" s="4">
        <f t="shared" ca="1" si="190"/>
        <v>39.120365507999672</v>
      </c>
      <c r="U233" s="4">
        <f t="shared" ca="1" si="190"/>
        <v>45.894911324708794</v>
      </c>
      <c r="V233" s="4">
        <f t="shared" ca="1" si="190"/>
        <v>52.448612108405328</v>
      </c>
      <c r="W233" s="4">
        <f t="shared" ca="1" si="190"/>
        <v>58.893286032308453</v>
      </c>
      <c r="X233" s="4">
        <f t="shared" ca="1" si="190"/>
        <v>65.285823869124741</v>
      </c>
      <c r="Y233" s="4">
        <f t="shared" ca="1" si="190"/>
        <v>71.714534592096655</v>
      </c>
      <c r="Z233" s="4">
        <f t="shared" ca="1" si="190"/>
        <v>78.223154948490375</v>
      </c>
      <c r="AA233" s="4">
        <f t="shared" ca="1" si="190"/>
        <v>84.819947712011967</v>
      </c>
    </row>
    <row r="234" spans="2:27" hidden="1" outlineLevel="1" x14ac:dyDescent="0.35">
      <c r="B234" s="11" t="s">
        <v>136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24">
        <v>3.7639999999999998</v>
      </c>
      <c r="M234" s="24">
        <v>3.996</v>
      </c>
      <c r="N234" s="24">
        <v>4.3090000000000002</v>
      </c>
      <c r="O234" s="24">
        <v>6.7889999999999997</v>
      </c>
      <c r="P234" s="24">
        <v>7.3369999999999997</v>
      </c>
      <c r="Q234" s="4">
        <f t="shared" ref="Q234:Z234" ca="1" si="191">Q338</f>
        <v>8.2914992929806388</v>
      </c>
      <c r="R234" s="4">
        <f t="shared" ca="1" si="191"/>
        <v>8.9254071844236442</v>
      </c>
      <c r="S234" s="4">
        <f t="shared" ca="1" si="191"/>
        <v>10.019155290091552</v>
      </c>
      <c r="T234" s="4">
        <f t="shared" ca="1" si="191"/>
        <v>11.059419675840115</v>
      </c>
      <c r="U234" s="4">
        <f t="shared" ca="1" si="191"/>
        <v>11.035226025050699</v>
      </c>
      <c r="V234" s="4">
        <f t="shared" ca="1" si="191"/>
        <v>11.154931155173314</v>
      </c>
      <c r="W234" s="4">
        <f t="shared" ca="1" si="191"/>
        <v>11.10438063801757</v>
      </c>
      <c r="X234" s="4">
        <f t="shared" ca="1" si="191"/>
        <v>11.041997441992294</v>
      </c>
      <c r="Y234" s="4">
        <f t="shared" ca="1" si="191"/>
        <v>11.199457888915592</v>
      </c>
      <c r="Z234" s="4">
        <f t="shared" ca="1" si="191"/>
        <v>11.464870911112749</v>
      </c>
      <c r="AA234" s="4">
        <f t="shared" ref="AA234" ca="1" si="192">AA338</f>
        <v>11.754316251231057</v>
      </c>
    </row>
    <row r="235" spans="2:27" hidden="1" outlineLevel="1" x14ac:dyDescent="0.35">
      <c r="B235" s="11" t="s">
        <v>137</v>
      </c>
      <c r="C235" s="24"/>
      <c r="D235" s="24"/>
      <c r="E235" s="24"/>
      <c r="F235" s="24"/>
      <c r="G235" s="24"/>
      <c r="H235" s="24"/>
      <c r="I235" s="24"/>
      <c r="J235" s="24"/>
      <c r="K235" s="24"/>
      <c r="L235" s="24">
        <v>14.487</v>
      </c>
      <c r="M235" s="24">
        <v>15.099</v>
      </c>
      <c r="N235" s="24">
        <v>14.218999999999999</v>
      </c>
      <c r="O235" s="24">
        <v>19.358000000000001</v>
      </c>
      <c r="P235" s="24">
        <v>24.084</v>
      </c>
      <c r="Q235" s="4">
        <f t="shared" ref="Q235:AA238" si="193">+P235</f>
        <v>24.084</v>
      </c>
      <c r="R235" s="4">
        <f t="shared" si="193"/>
        <v>24.084</v>
      </c>
      <c r="S235" s="4">
        <f t="shared" si="193"/>
        <v>24.084</v>
      </c>
      <c r="T235" s="4">
        <f t="shared" si="193"/>
        <v>24.084</v>
      </c>
      <c r="U235" s="4">
        <f t="shared" si="193"/>
        <v>24.084</v>
      </c>
      <c r="V235" s="4">
        <f t="shared" si="193"/>
        <v>24.084</v>
      </c>
      <c r="W235" s="4">
        <f t="shared" si="193"/>
        <v>24.084</v>
      </c>
      <c r="X235" s="4">
        <f t="shared" si="193"/>
        <v>24.084</v>
      </c>
      <c r="Y235" s="4">
        <f t="shared" si="193"/>
        <v>24.084</v>
      </c>
      <c r="Z235" s="4">
        <f t="shared" si="193"/>
        <v>24.084</v>
      </c>
      <c r="AA235" s="4">
        <f t="shared" si="193"/>
        <v>24.084</v>
      </c>
    </row>
    <row r="236" spans="2:27" hidden="1" outlineLevel="1" x14ac:dyDescent="0.35">
      <c r="B236" s="11" t="s">
        <v>138</v>
      </c>
      <c r="C236" s="24"/>
      <c r="D236" s="24"/>
      <c r="E236" s="24"/>
      <c r="F236" s="24"/>
      <c r="G236" s="24"/>
      <c r="H236" s="24"/>
      <c r="I236" s="24"/>
      <c r="J236" s="24"/>
      <c r="K236" s="24"/>
      <c r="L236" s="24">
        <v>1.9279999999999999</v>
      </c>
      <c r="M236" s="24">
        <v>0.49399999999999999</v>
      </c>
      <c r="N236" s="24">
        <v>0.33500000000000002</v>
      </c>
      <c r="O236" s="24">
        <v>0.14000000000000001</v>
      </c>
      <c r="P236" s="24">
        <v>0</v>
      </c>
      <c r="Q236" s="4">
        <f t="shared" si="193"/>
        <v>0</v>
      </c>
      <c r="R236" s="4">
        <f t="shared" si="193"/>
        <v>0</v>
      </c>
      <c r="S236" s="4">
        <f t="shared" si="193"/>
        <v>0</v>
      </c>
      <c r="T236" s="4">
        <f t="shared" si="193"/>
        <v>0</v>
      </c>
      <c r="U236" s="4">
        <f t="shared" si="193"/>
        <v>0</v>
      </c>
      <c r="V236" s="4">
        <f t="shared" si="193"/>
        <v>0</v>
      </c>
      <c r="W236" s="4">
        <f t="shared" si="193"/>
        <v>0</v>
      </c>
      <c r="X236" s="4">
        <f t="shared" si="193"/>
        <v>0</v>
      </c>
      <c r="Y236" s="4">
        <f t="shared" si="193"/>
        <v>0</v>
      </c>
      <c r="Z236" s="4">
        <f t="shared" si="193"/>
        <v>0</v>
      </c>
      <c r="AA236" s="4">
        <f t="shared" si="193"/>
        <v>0</v>
      </c>
    </row>
    <row r="237" spans="2:27" hidden="1" outlineLevel="1" x14ac:dyDescent="0.35">
      <c r="B237" s="11" t="s">
        <v>139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>
        <v>0</v>
      </c>
      <c r="M237" s="24">
        <v>0</v>
      </c>
      <c r="N237" s="24">
        <v>2.66</v>
      </c>
      <c r="O237" s="24">
        <v>9.1389999999999993</v>
      </c>
      <c r="P237" s="24">
        <v>4.9989999999999997</v>
      </c>
      <c r="Q237" s="4">
        <f t="shared" si="193"/>
        <v>4.9989999999999997</v>
      </c>
      <c r="R237" s="4">
        <f t="shared" si="193"/>
        <v>4.9989999999999997</v>
      </c>
      <c r="S237" s="4">
        <f t="shared" si="193"/>
        <v>4.9989999999999997</v>
      </c>
      <c r="T237" s="4">
        <f t="shared" si="193"/>
        <v>4.9989999999999997</v>
      </c>
      <c r="U237" s="4">
        <f t="shared" si="193"/>
        <v>4.9989999999999997</v>
      </c>
      <c r="V237" s="4">
        <f t="shared" si="193"/>
        <v>4.9989999999999997</v>
      </c>
      <c r="W237" s="4">
        <f t="shared" si="193"/>
        <v>4.9989999999999997</v>
      </c>
      <c r="X237" s="4">
        <f t="shared" si="193"/>
        <v>4.9989999999999997</v>
      </c>
      <c r="Y237" s="4">
        <f t="shared" si="193"/>
        <v>4.9989999999999997</v>
      </c>
      <c r="Z237" s="4">
        <f t="shared" si="193"/>
        <v>4.9989999999999997</v>
      </c>
      <c r="AA237" s="4">
        <f t="shared" si="193"/>
        <v>4.9989999999999997</v>
      </c>
    </row>
    <row r="238" spans="2:27" hidden="1" outlineLevel="1" x14ac:dyDescent="0.35">
      <c r="B238" s="11" t="s">
        <v>140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24">
        <v>0</v>
      </c>
      <c r="M238" s="24">
        <v>12.208783</v>
      </c>
      <c r="N238" s="24">
        <v>28.565999999999999</v>
      </c>
      <c r="O238" s="24">
        <v>171.92699999999999</v>
      </c>
      <c r="P238" s="24">
        <v>172.20699999999999</v>
      </c>
      <c r="Q238" s="4">
        <f t="shared" si="193"/>
        <v>172.20699999999999</v>
      </c>
      <c r="R238" s="4">
        <f t="shared" si="193"/>
        <v>172.20699999999999</v>
      </c>
      <c r="S238" s="4">
        <f t="shared" si="193"/>
        <v>172.20699999999999</v>
      </c>
      <c r="T238" s="4">
        <f t="shared" si="193"/>
        <v>172.20699999999999</v>
      </c>
      <c r="U238" s="4">
        <f t="shared" si="193"/>
        <v>172.20699999999999</v>
      </c>
      <c r="V238" s="4">
        <f t="shared" si="193"/>
        <v>172.20699999999999</v>
      </c>
      <c r="W238" s="4">
        <f t="shared" si="193"/>
        <v>172.20699999999999</v>
      </c>
      <c r="X238" s="4">
        <f t="shared" si="193"/>
        <v>172.20699999999999</v>
      </c>
      <c r="Y238" s="4">
        <f t="shared" si="193"/>
        <v>172.20699999999999</v>
      </c>
      <c r="Z238" s="4">
        <f t="shared" si="193"/>
        <v>172.20699999999999</v>
      </c>
      <c r="AA238" s="4">
        <f t="shared" si="193"/>
        <v>172.20699999999999</v>
      </c>
    </row>
    <row r="239" spans="2:27" hidden="1" outlineLevel="1" x14ac:dyDescent="0.35">
      <c r="B239" s="11" t="s">
        <v>141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>
        <v>0</v>
      </c>
      <c r="M239" s="24">
        <v>0</v>
      </c>
      <c r="N239" s="24">
        <v>0</v>
      </c>
      <c r="O239" s="24">
        <v>4.2309999999999999</v>
      </c>
      <c r="P239" s="24">
        <v>4.5259999999999998</v>
      </c>
      <c r="Q239" s="4">
        <f t="shared" ref="Q239:AA239" ca="1" si="194">+P239+Q170</f>
        <v>4.5259999999999998</v>
      </c>
      <c r="R239" s="4">
        <f t="shared" ca="1" si="194"/>
        <v>4.5259999999999998</v>
      </c>
      <c r="S239" s="4">
        <f t="shared" ca="1" si="194"/>
        <v>4.5259999999999998</v>
      </c>
      <c r="T239" s="4">
        <f t="shared" ca="1" si="194"/>
        <v>4.5259999999999998</v>
      </c>
      <c r="U239" s="4">
        <f t="shared" ca="1" si="194"/>
        <v>4.5259999999999998</v>
      </c>
      <c r="V239" s="4">
        <f t="shared" ca="1" si="194"/>
        <v>4.5259999999999998</v>
      </c>
      <c r="W239" s="4">
        <f t="shared" ca="1" si="194"/>
        <v>4.5259999999999998</v>
      </c>
      <c r="X239" s="4">
        <f t="shared" ca="1" si="194"/>
        <v>4.5259999999999998</v>
      </c>
      <c r="Y239" s="4">
        <f t="shared" ca="1" si="194"/>
        <v>4.5259999999999998</v>
      </c>
      <c r="Z239" s="4">
        <f t="shared" ca="1" si="194"/>
        <v>4.5259999999999998</v>
      </c>
      <c r="AA239" s="4">
        <f t="shared" ca="1" si="194"/>
        <v>4.5259999999999998</v>
      </c>
    </row>
    <row r="240" spans="2:27" hidden="1" outlineLevel="1" x14ac:dyDescent="0.35">
      <c r="B240" s="11" t="s">
        <v>23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>
        <v>5.4219999999999997</v>
      </c>
      <c r="M240" s="24">
        <v>17.523524999999999</v>
      </c>
      <c r="N240" s="24">
        <v>18.262</v>
      </c>
      <c r="O240" s="24">
        <v>43.820999999999998</v>
      </c>
      <c r="P240" s="24">
        <v>49.912999999999997</v>
      </c>
      <c r="Q240" s="4">
        <f t="shared" ref="Q240:AA240" si="195">+P240</f>
        <v>49.912999999999997</v>
      </c>
      <c r="R240" s="4">
        <f t="shared" si="195"/>
        <v>49.912999999999997</v>
      </c>
      <c r="S240" s="4">
        <f t="shared" si="195"/>
        <v>49.912999999999997</v>
      </c>
      <c r="T240" s="4">
        <f t="shared" si="195"/>
        <v>49.912999999999997</v>
      </c>
      <c r="U240" s="4">
        <f t="shared" si="195"/>
        <v>49.912999999999997</v>
      </c>
      <c r="V240" s="4">
        <f t="shared" si="195"/>
        <v>49.912999999999997</v>
      </c>
      <c r="W240" s="4">
        <f t="shared" si="195"/>
        <v>49.912999999999997</v>
      </c>
      <c r="X240" s="4">
        <f t="shared" si="195"/>
        <v>49.912999999999997</v>
      </c>
      <c r="Y240" s="4">
        <f t="shared" si="195"/>
        <v>49.912999999999997</v>
      </c>
      <c r="Z240" s="4">
        <f t="shared" si="195"/>
        <v>49.912999999999997</v>
      </c>
      <c r="AA240" s="4">
        <f t="shared" si="195"/>
        <v>49.912999999999997</v>
      </c>
    </row>
    <row r="241" spans="2:33" hidden="1" outlineLevel="1" x14ac:dyDescent="0.35">
      <c r="B241" s="32" t="s">
        <v>142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>
        <f>SUM(L232:L240)</f>
        <v>375.44160800000003</v>
      </c>
      <c r="M241" s="33">
        <f>SUM(M232:M240)</f>
        <v>514.91672199999994</v>
      </c>
      <c r="N241" s="33">
        <f t="shared" ref="N241" si="196">SUM(N232:N240)</f>
        <v>733.67399999999998</v>
      </c>
      <c r="O241" s="33">
        <f>SUM(O232:O240)</f>
        <v>1894.2399999999996</v>
      </c>
      <c r="P241" s="33">
        <f>SUM(P232:P240)</f>
        <v>2371.1369999999988</v>
      </c>
      <c r="Q241" s="33">
        <f t="shared" ref="Q241:Z241" ca="1" si="197">SUM(Q232:Q240)</f>
        <v>2101.6290481442065</v>
      </c>
      <c r="R241" s="33">
        <f t="shared" ca="1" si="197"/>
        <v>2211.87529848022</v>
      </c>
      <c r="S241" s="33">
        <f t="shared" ca="1" si="197"/>
        <v>2496.2956860594982</v>
      </c>
      <c r="T241" s="33">
        <f t="shared" ca="1" si="197"/>
        <v>2643.1217704172932</v>
      </c>
      <c r="U241" s="33">
        <f t="shared" ca="1" si="197"/>
        <v>2828.6139832015101</v>
      </c>
      <c r="V241" s="33">
        <f t="shared" ca="1" si="197"/>
        <v>3040.1206137655195</v>
      </c>
      <c r="W241" s="33">
        <f t="shared" ca="1" si="197"/>
        <v>3233.9858740666582</v>
      </c>
      <c r="X241" s="33">
        <f t="shared" ca="1" si="197"/>
        <v>3430.7240534791276</v>
      </c>
      <c r="Y241" s="33">
        <f t="shared" ca="1" si="197"/>
        <v>3665.0545849878813</v>
      </c>
      <c r="Z241" s="33">
        <f t="shared" ca="1" si="197"/>
        <v>3924.633094963358</v>
      </c>
      <c r="AA241" s="33">
        <f t="shared" ref="AA241" ca="1" si="198">SUM(AA232:AA240)</f>
        <v>4190.5184439348695</v>
      </c>
    </row>
    <row r="242" spans="2:33" hidden="1" outlineLevel="1" x14ac:dyDescent="0.35"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33" hidden="1" outlineLevel="1" x14ac:dyDescent="0.35">
      <c r="B243" s="11" t="s">
        <v>143</v>
      </c>
      <c r="C243" s="24"/>
      <c r="D243" s="24"/>
      <c r="E243" s="24"/>
      <c r="F243" s="24"/>
      <c r="G243" s="24"/>
      <c r="H243" s="24"/>
      <c r="I243" s="24"/>
      <c r="J243" s="24"/>
      <c r="K243" s="24"/>
      <c r="L243" s="24">
        <v>31.89</v>
      </c>
      <c r="M243" s="24">
        <v>37.752305999999997</v>
      </c>
      <c r="N243" s="24">
        <v>37.417999999999999</v>
      </c>
      <c r="O243" s="24">
        <v>113.498</v>
      </c>
      <c r="P243" s="24">
        <v>134.702</v>
      </c>
      <c r="Q243" s="4">
        <f t="shared" ref="Q243:Y243" ca="1" si="199">+Q$267*(P243/SUM(P$243:P$244))+P243</f>
        <v>111.81603829197556</v>
      </c>
      <c r="R243" s="4">
        <f t="shared" ca="1" si="199"/>
        <v>106.38695566675595</v>
      </c>
      <c r="S243" s="4">
        <f t="shared" ca="1" si="199"/>
        <v>103.05846563865516</v>
      </c>
      <c r="T243" s="4">
        <f t="shared" ca="1" si="199"/>
        <v>111.85058325255075</v>
      </c>
      <c r="U243" s="4">
        <f t="shared" ca="1" si="199"/>
        <v>111.64610309715545</v>
      </c>
      <c r="V243" s="4">
        <f t="shared" ca="1" si="199"/>
        <v>112.65782819074055</v>
      </c>
      <c r="W243" s="4">
        <f t="shared" ca="1" si="199"/>
        <v>112.23058479149957</v>
      </c>
      <c r="X243" s="4">
        <f t="shared" ca="1" si="199"/>
        <v>111.70333383097547</v>
      </c>
      <c r="Y243" s="4">
        <f t="shared" ca="1" si="199"/>
        <v>113.03415971317656</v>
      </c>
      <c r="Z243" s="4">
        <f t="shared" ref="Z243:AA244" ca="1" si="200">+Z$267*(Y243/SUM(Y$243:Y$244))+Y243</f>
        <v>115.27738032073172</v>
      </c>
      <c r="AA243" s="4">
        <f t="shared" ca="1" si="200"/>
        <v>117.72371752882802</v>
      </c>
      <c r="AD243" s="8"/>
      <c r="AE243" s="8"/>
      <c r="AF243" s="8"/>
      <c r="AG243" s="8"/>
    </row>
    <row r="244" spans="2:33" hidden="1" outlineLevel="1" x14ac:dyDescent="0.35">
      <c r="B244" s="11" t="s">
        <v>144</v>
      </c>
      <c r="C244" s="24"/>
      <c r="D244" s="24"/>
      <c r="E244" s="24"/>
      <c r="F244" s="24"/>
      <c r="G244" s="24"/>
      <c r="H244" s="24"/>
      <c r="I244" s="24"/>
      <c r="J244" s="24"/>
      <c r="K244" s="24"/>
      <c r="L244" s="24">
        <v>48.290999999999997</v>
      </c>
      <c r="M244" s="24">
        <v>42.409512999999997</v>
      </c>
      <c r="N244" s="24">
        <v>67.400999999999996</v>
      </c>
      <c r="O244" s="24">
        <v>139.36699999999999</v>
      </c>
      <c r="P244" s="24">
        <v>184.05099999999999</v>
      </c>
      <c r="Q244" s="4">
        <f t="shared" ref="Q244:Y244" ca="1" si="201">+Q$267*(P244/SUM(P$243:P$244))+P244</f>
        <v>152.78060952084149</v>
      </c>
      <c r="R244" s="4">
        <f t="shared" ca="1" si="201"/>
        <v>145.36254530312911</v>
      </c>
      <c r="S244" s="4">
        <f t="shared" ca="1" si="201"/>
        <v>140.81464016317588</v>
      </c>
      <c r="T244" s="4">
        <f t="shared" ca="1" si="201"/>
        <v>152.82781026425155</v>
      </c>
      <c r="U244" s="4">
        <f t="shared" ca="1" si="201"/>
        <v>152.54841740385854</v>
      </c>
      <c r="V244" s="4">
        <f t="shared" ca="1" si="201"/>
        <v>153.93079491272576</v>
      </c>
      <c r="W244" s="4">
        <f t="shared" ca="1" si="201"/>
        <v>153.34702796885188</v>
      </c>
      <c r="X244" s="4">
        <f t="shared" ca="1" si="201"/>
        <v>152.62661500887043</v>
      </c>
      <c r="Y244" s="4">
        <f t="shared" ca="1" si="201"/>
        <v>154.44499806513534</v>
      </c>
      <c r="Z244" s="4">
        <f t="shared" ca="1" si="200"/>
        <v>157.51003790152333</v>
      </c>
      <c r="AA244" s="4">
        <f t="shared" ca="1" si="200"/>
        <v>160.85260749579314</v>
      </c>
      <c r="AD244" s="8"/>
      <c r="AE244" s="8"/>
      <c r="AF244" s="8"/>
      <c r="AG244" s="8"/>
    </row>
    <row r="245" spans="2:33" hidden="1" outlineLevel="1" x14ac:dyDescent="0.35">
      <c r="B245" s="11" t="s">
        <v>145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24">
        <v>11.769</v>
      </c>
      <c r="M245" s="24">
        <v>20.203749999999999</v>
      </c>
      <c r="N245" s="24">
        <v>59.392000000000003</v>
      </c>
      <c r="O245" s="24">
        <v>177.684</v>
      </c>
      <c r="P245" s="24">
        <v>145.654</v>
      </c>
      <c r="Q245" s="4">
        <f t="shared" ref="Q245:Z245" ca="1" si="202">+Q83</f>
        <v>110.55332390640852</v>
      </c>
      <c r="R245" s="4">
        <f t="shared" ca="1" si="202"/>
        <v>104.12975048494252</v>
      </c>
      <c r="S245" s="4">
        <f t="shared" ca="1" si="202"/>
        <v>116.8901450510681</v>
      </c>
      <c r="T245" s="4">
        <f t="shared" ca="1" si="202"/>
        <v>129.02656288480134</v>
      </c>
      <c r="U245" s="4">
        <f t="shared" ca="1" si="202"/>
        <v>128.7443036255915</v>
      </c>
      <c r="V245" s="4">
        <f t="shared" ca="1" si="202"/>
        <v>130.14086347702198</v>
      </c>
      <c r="W245" s="4">
        <f t="shared" ca="1" si="202"/>
        <v>129.55110744353831</v>
      </c>
      <c r="X245" s="4">
        <f t="shared" ca="1" si="202"/>
        <v>128.8233034899101</v>
      </c>
      <c r="Y245" s="4">
        <f t="shared" ca="1" si="202"/>
        <v>130.66034203734858</v>
      </c>
      <c r="Z245" s="4">
        <f t="shared" ca="1" si="202"/>
        <v>133.75682729631544</v>
      </c>
      <c r="AA245" s="4">
        <f t="shared" ref="AA245" ca="1" si="203">+AA83</f>
        <v>137.13368959769565</v>
      </c>
      <c r="AD245" s="8"/>
      <c r="AE245" s="8"/>
      <c r="AF245" s="8"/>
      <c r="AG245" s="8"/>
    </row>
    <row r="246" spans="2:33" hidden="1" outlineLevel="1" x14ac:dyDescent="0.35">
      <c r="B246" s="32" t="s">
        <v>146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>
        <f t="shared" ref="L246:M246" si="204">SUM(L243:L245)</f>
        <v>91.95</v>
      </c>
      <c r="M246" s="33">
        <f t="shared" si="204"/>
        <v>100.36556899999999</v>
      </c>
      <c r="N246" s="33">
        <f>SUM(N243:N245)</f>
        <v>164.21099999999998</v>
      </c>
      <c r="O246" s="33">
        <f>SUM(O243:O245)</f>
        <v>430.54899999999998</v>
      </c>
      <c r="P246" s="33">
        <f>SUM(P243:P245)</f>
        <v>464.40699999999998</v>
      </c>
      <c r="Q246" s="33">
        <f t="shared" ref="Q246:Z246" ca="1" si="205">SUM(Q243:Q245)</f>
        <v>375.14997171922562</v>
      </c>
      <c r="R246" s="33">
        <f t="shared" ca="1" si="205"/>
        <v>355.87925145482757</v>
      </c>
      <c r="S246" s="33">
        <f t="shared" ca="1" si="205"/>
        <v>360.76325085289915</v>
      </c>
      <c r="T246" s="33">
        <f t="shared" ca="1" si="205"/>
        <v>393.70495640160368</v>
      </c>
      <c r="U246" s="33">
        <f t="shared" ca="1" si="205"/>
        <v>392.93882412660548</v>
      </c>
      <c r="V246" s="33">
        <f t="shared" ca="1" si="205"/>
        <v>396.7294865804883</v>
      </c>
      <c r="W246" s="33">
        <f t="shared" ca="1" si="205"/>
        <v>395.12872020388977</v>
      </c>
      <c r="X246" s="33">
        <f t="shared" ca="1" si="205"/>
        <v>393.15325232975601</v>
      </c>
      <c r="Y246" s="33">
        <f t="shared" ca="1" si="205"/>
        <v>398.13949981566049</v>
      </c>
      <c r="Z246" s="33">
        <f t="shared" ca="1" si="205"/>
        <v>406.54424551857051</v>
      </c>
      <c r="AA246" s="33">
        <f t="shared" ref="AA246" ca="1" si="206">SUM(AA243:AA245)</f>
        <v>415.71001462231681</v>
      </c>
      <c r="AD246" s="56"/>
      <c r="AE246" s="56"/>
      <c r="AF246" s="56"/>
      <c r="AG246" s="56"/>
    </row>
    <row r="247" spans="2:33" hidden="1" outlineLevel="1" x14ac:dyDescent="0.35">
      <c r="B247" s="11" t="s">
        <v>147</v>
      </c>
      <c r="C247" s="24"/>
      <c r="D247" s="24"/>
      <c r="E247" s="24"/>
      <c r="F247" s="24"/>
      <c r="G247" s="24"/>
      <c r="H247" s="24"/>
      <c r="I247" s="24"/>
      <c r="J247" s="24"/>
      <c r="K247" s="24"/>
      <c r="L247" s="24">
        <v>163.21299999999999</v>
      </c>
      <c r="M247" s="24">
        <v>217.667</v>
      </c>
      <c r="N247" s="24">
        <v>289.87799999999999</v>
      </c>
      <c r="O247" s="24">
        <v>760</v>
      </c>
      <c r="P247" s="24">
        <v>966.24800000000005</v>
      </c>
      <c r="Q247" s="4">
        <f t="shared" ref="Q247:Z248" ca="1" si="207">+Q290</f>
        <v>741.05274931014458</v>
      </c>
      <c r="R247" s="4">
        <f t="shared" ca="1" si="207"/>
        <v>780.97312863706907</v>
      </c>
      <c r="S247" s="4">
        <f t="shared" ca="1" si="207"/>
        <v>918.42256825839229</v>
      </c>
      <c r="T247" s="4">
        <f t="shared" ca="1" si="207"/>
        <v>1013.7801369520107</v>
      </c>
      <c r="U247" s="4">
        <f t="shared" ca="1" si="207"/>
        <v>1011.5623856296476</v>
      </c>
      <c r="V247" s="4">
        <f t="shared" ca="1" si="207"/>
        <v>1022.535355890887</v>
      </c>
      <c r="W247" s="4">
        <f t="shared" ca="1" si="207"/>
        <v>1017.901558484944</v>
      </c>
      <c r="X247" s="4">
        <f t="shared" ca="1" si="207"/>
        <v>1012.183098849294</v>
      </c>
      <c r="Y247" s="4">
        <f t="shared" ca="1" si="207"/>
        <v>1026.6169731505963</v>
      </c>
      <c r="Z247" s="4">
        <f t="shared" si="207"/>
        <v>1050.9465001853359</v>
      </c>
      <c r="AA247" s="4">
        <f t="shared" ref="AA247" ca="1" si="208">+AA290</f>
        <v>1077.4789896961804</v>
      </c>
      <c r="AD247" s="8"/>
      <c r="AE247" s="8"/>
      <c r="AF247" s="8"/>
      <c r="AG247" s="8"/>
    </row>
    <row r="248" spans="2:33" hidden="1" outlineLevel="1" x14ac:dyDescent="0.35">
      <c r="B248" s="11" t="s">
        <v>148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24">
        <v>12.663</v>
      </c>
      <c r="M248" s="24">
        <v>14.346</v>
      </c>
      <c r="N248" s="24">
        <v>29.652999999999999</v>
      </c>
      <c r="O248" s="24">
        <v>3.2909999999999999</v>
      </c>
      <c r="P248" s="24">
        <v>0</v>
      </c>
      <c r="Q248">
        <f t="shared" si="207"/>
        <v>30</v>
      </c>
      <c r="R248">
        <f t="shared" si="207"/>
        <v>30</v>
      </c>
      <c r="S248">
        <f t="shared" si="207"/>
        <v>30</v>
      </c>
      <c r="T248">
        <f t="shared" si="207"/>
        <v>30</v>
      </c>
      <c r="U248">
        <f t="shared" si="207"/>
        <v>30</v>
      </c>
      <c r="V248">
        <f t="shared" si="207"/>
        <v>30</v>
      </c>
      <c r="W248">
        <f t="shared" si="207"/>
        <v>30</v>
      </c>
      <c r="X248">
        <f t="shared" si="207"/>
        <v>30</v>
      </c>
      <c r="Y248">
        <f t="shared" si="207"/>
        <v>30</v>
      </c>
      <c r="Z248">
        <f t="shared" si="207"/>
        <v>30</v>
      </c>
      <c r="AA248">
        <f t="shared" ref="AA248" si="209">+AA291</f>
        <v>30</v>
      </c>
      <c r="AD248" s="8"/>
      <c r="AE248" s="8"/>
      <c r="AF248" s="8"/>
      <c r="AG248" s="8"/>
    </row>
    <row r="249" spans="2:33" hidden="1" outlineLevel="1" x14ac:dyDescent="0.35">
      <c r="B249" s="11" t="s">
        <v>149</v>
      </c>
      <c r="C249" s="24"/>
      <c r="D249" s="24"/>
      <c r="E249" s="24"/>
      <c r="F249" s="24"/>
      <c r="G249" s="24"/>
      <c r="H249" s="24"/>
      <c r="I249" s="24"/>
      <c r="J249" s="24"/>
      <c r="K249" s="24"/>
      <c r="L249" s="24">
        <v>14.242000000000001</v>
      </c>
      <c r="M249" s="24">
        <v>15.081</v>
      </c>
      <c r="N249" s="24">
        <v>14.41</v>
      </c>
      <c r="O249" s="24">
        <v>19.826000000000001</v>
      </c>
      <c r="P249" s="24">
        <v>24.661000000000001</v>
      </c>
      <c r="Q249" s="4">
        <f t="shared" ref="Q249:AA250" si="210">+P249</f>
        <v>24.661000000000001</v>
      </c>
      <c r="R249" s="4">
        <f t="shared" si="210"/>
        <v>24.661000000000001</v>
      </c>
      <c r="S249" s="4">
        <f t="shared" si="210"/>
        <v>24.661000000000001</v>
      </c>
      <c r="T249" s="4">
        <f t="shared" si="210"/>
        <v>24.661000000000001</v>
      </c>
      <c r="U249" s="4">
        <f t="shared" si="210"/>
        <v>24.661000000000001</v>
      </c>
      <c r="V249" s="4">
        <f t="shared" si="210"/>
        <v>24.661000000000001</v>
      </c>
      <c r="W249" s="4">
        <f t="shared" si="210"/>
        <v>24.661000000000001</v>
      </c>
      <c r="X249" s="4">
        <f t="shared" si="210"/>
        <v>24.661000000000001</v>
      </c>
      <c r="Y249" s="4">
        <f t="shared" si="210"/>
        <v>24.661000000000001</v>
      </c>
      <c r="Z249" s="4">
        <f t="shared" si="210"/>
        <v>24.661000000000001</v>
      </c>
      <c r="AA249" s="4">
        <f t="shared" si="210"/>
        <v>24.661000000000001</v>
      </c>
      <c r="AD249" s="8"/>
      <c r="AE249" s="8"/>
      <c r="AF249" s="8"/>
      <c r="AG249" s="8"/>
    </row>
    <row r="250" spans="2:33" hidden="1" outlineLevel="1" x14ac:dyDescent="0.35">
      <c r="B250" s="11" t="s">
        <v>150</v>
      </c>
      <c r="C250" s="24"/>
      <c r="D250" s="24"/>
      <c r="E250" s="24"/>
      <c r="F250" s="24"/>
      <c r="G250" s="24"/>
      <c r="H250" s="24"/>
      <c r="I250" s="24"/>
      <c r="J250" s="24"/>
      <c r="K250" s="24"/>
      <c r="L250" s="24">
        <v>1.9419999999999999</v>
      </c>
      <c r="M250" s="24">
        <v>0.498</v>
      </c>
      <c r="N250" s="24">
        <v>0.34499999999999997</v>
      </c>
      <c r="O250" s="24">
        <v>0.13900000000000001</v>
      </c>
      <c r="P250" s="24">
        <v>0.13900000000000001</v>
      </c>
      <c r="Q250" s="4">
        <f t="shared" si="210"/>
        <v>0.13900000000000001</v>
      </c>
      <c r="R250" s="4">
        <f t="shared" si="210"/>
        <v>0.13900000000000001</v>
      </c>
      <c r="S250" s="4">
        <f t="shared" si="210"/>
        <v>0.13900000000000001</v>
      </c>
      <c r="T250" s="4">
        <f t="shared" si="210"/>
        <v>0.13900000000000001</v>
      </c>
      <c r="U250" s="4">
        <f t="shared" si="210"/>
        <v>0.13900000000000001</v>
      </c>
      <c r="V250" s="4">
        <f t="shared" si="210"/>
        <v>0.13900000000000001</v>
      </c>
      <c r="W250" s="4">
        <f t="shared" si="210"/>
        <v>0.13900000000000001</v>
      </c>
      <c r="X250" s="4">
        <f t="shared" si="210"/>
        <v>0.13900000000000001</v>
      </c>
      <c r="Y250" s="4">
        <f t="shared" si="210"/>
        <v>0.13900000000000001</v>
      </c>
      <c r="Z250" s="4">
        <f t="shared" si="210"/>
        <v>0.13900000000000001</v>
      </c>
      <c r="AA250" s="4">
        <f t="shared" si="210"/>
        <v>0.13900000000000001</v>
      </c>
      <c r="AD250" s="56"/>
      <c r="AE250" s="56"/>
      <c r="AF250" s="56"/>
      <c r="AG250" s="56"/>
    </row>
    <row r="251" spans="2:33" hidden="1" outlineLevel="1" x14ac:dyDescent="0.35">
      <c r="B251" s="11" t="s">
        <v>151</v>
      </c>
      <c r="C251" s="24"/>
      <c r="D251" s="24"/>
      <c r="E251" s="24"/>
      <c r="F251" s="24"/>
      <c r="G251" s="24"/>
      <c r="H251" s="24"/>
      <c r="I251" s="24"/>
      <c r="J251" s="24"/>
      <c r="K251" s="24"/>
      <c r="L251" s="24">
        <v>0</v>
      </c>
      <c r="M251" s="24">
        <v>5.468</v>
      </c>
      <c r="N251" s="24">
        <v>23.157</v>
      </c>
      <c r="O251" s="24">
        <v>124.056</v>
      </c>
      <c r="P251" s="24">
        <v>115.128</v>
      </c>
      <c r="Q251" s="24">
        <f t="shared" ref="Q251:S251" si="211">IF(P251&lt;1,0,P251-$P$251/4)</f>
        <v>86.346000000000004</v>
      </c>
      <c r="R251" s="24">
        <f t="shared" si="211"/>
        <v>57.564000000000007</v>
      </c>
      <c r="S251" s="24">
        <f t="shared" si="211"/>
        <v>28.782000000000007</v>
      </c>
      <c r="T251" s="24">
        <f>IF(S251&lt;1,0,S251-$P$251/4)</f>
        <v>7.1054273576010019E-15</v>
      </c>
      <c r="U251" s="24">
        <f t="shared" ref="U251:AA251" si="212">IF(T251&lt;1,0,T251-$O$251/4)</f>
        <v>0</v>
      </c>
      <c r="V251" s="24">
        <f t="shared" si="212"/>
        <v>0</v>
      </c>
      <c r="W251" s="24">
        <f t="shared" si="212"/>
        <v>0</v>
      </c>
      <c r="X251" s="24">
        <f t="shared" si="212"/>
        <v>0</v>
      </c>
      <c r="Y251" s="24">
        <f t="shared" si="212"/>
        <v>0</v>
      </c>
      <c r="Z251" s="24">
        <f t="shared" si="212"/>
        <v>0</v>
      </c>
      <c r="AA251" s="24">
        <f t="shared" si="212"/>
        <v>0</v>
      </c>
    </row>
    <row r="252" spans="2:33" hidden="1" outlineLevel="1" x14ac:dyDescent="0.35">
      <c r="B252" s="32" t="s">
        <v>152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>
        <f>SUM(L246:L251)</f>
        <v>284.01000000000005</v>
      </c>
      <c r="M252" s="33">
        <f>SUM(M246:M251)</f>
        <v>353.425569</v>
      </c>
      <c r="N252" s="33">
        <f>SUM(N246:N251)</f>
        <v>521.654</v>
      </c>
      <c r="O252" s="33">
        <f>SUM(O246:O251)</f>
        <v>1337.8609999999999</v>
      </c>
      <c r="P252" s="33">
        <f>SUM(P246:P251)</f>
        <v>1570.5829999999999</v>
      </c>
      <c r="Q252" s="33">
        <f t="shared" ref="Q252:Z252" ca="1" si="213">SUM(Q246:Q251)</f>
        <v>1257.3487210293702</v>
      </c>
      <c r="R252" s="33">
        <f t="shared" ca="1" si="213"/>
        <v>1249.2163800918966</v>
      </c>
      <c r="S252" s="33">
        <f t="shared" ca="1" si="213"/>
        <v>1362.7678191112914</v>
      </c>
      <c r="T252" s="33">
        <f t="shared" ca="1" si="213"/>
        <v>1462.2850933536145</v>
      </c>
      <c r="U252" s="33">
        <f t="shared" ca="1" si="213"/>
        <v>1459.301209756253</v>
      </c>
      <c r="V252" s="33">
        <f t="shared" ca="1" si="213"/>
        <v>1474.0648424713752</v>
      </c>
      <c r="W252" s="33">
        <f t="shared" ca="1" si="213"/>
        <v>1467.8302786888337</v>
      </c>
      <c r="X252" s="33">
        <f t="shared" ca="1" si="213"/>
        <v>1460.1363511790498</v>
      </c>
      <c r="Y252" s="33">
        <f t="shared" ca="1" si="213"/>
        <v>1479.5564729662567</v>
      </c>
      <c r="Z252" s="33">
        <f t="shared" ca="1" si="213"/>
        <v>1512.2907457039064</v>
      </c>
      <c r="AA252" s="33">
        <f t="shared" ref="AA252" ca="1" si="214">SUM(AA246:AA251)</f>
        <v>1547.9890043184971</v>
      </c>
    </row>
    <row r="253" spans="2:33" hidden="1" outlineLevel="1" x14ac:dyDescent="0.35">
      <c r="B253" s="11" t="s">
        <v>153</v>
      </c>
      <c r="C253" s="24"/>
      <c r="D253" s="24"/>
      <c r="E253" s="24"/>
      <c r="F253" s="24"/>
      <c r="G253" s="24"/>
      <c r="H253" s="24"/>
      <c r="I253" s="24"/>
      <c r="J253" s="24"/>
      <c r="K253" s="24"/>
      <c r="L253" s="24">
        <v>15.875</v>
      </c>
      <c r="M253" s="24">
        <v>58.268999999999998</v>
      </c>
      <c r="N253" s="24">
        <v>55.637999999999998</v>
      </c>
      <c r="O253" s="24">
        <v>155.21899999999999</v>
      </c>
      <c r="P253" s="24">
        <v>156.04499999999999</v>
      </c>
      <c r="Q253" s="4">
        <f t="shared" ref="Q253:AA253" si="215">+P253+Q210+Q216</f>
        <v>156.04499999999999</v>
      </c>
      <c r="R253" s="4">
        <f t="shared" si="215"/>
        <v>156.04499999999999</v>
      </c>
      <c r="S253" s="4">
        <f t="shared" si="215"/>
        <v>156.04499999999999</v>
      </c>
      <c r="T253" s="4">
        <f t="shared" si="215"/>
        <v>6.0449999999999875</v>
      </c>
      <c r="U253" s="4">
        <f t="shared" si="215"/>
        <v>6.0449999999999875</v>
      </c>
      <c r="V253" s="4">
        <f t="shared" si="215"/>
        <v>6.0449999999999875</v>
      </c>
      <c r="W253" s="4">
        <f t="shared" si="215"/>
        <v>6.0449999999999875</v>
      </c>
      <c r="X253" s="4">
        <f t="shared" si="215"/>
        <v>6.0449999999999875</v>
      </c>
      <c r="Y253" s="4">
        <f t="shared" si="215"/>
        <v>6.0449999999999875</v>
      </c>
      <c r="Z253" s="4">
        <f t="shared" si="215"/>
        <v>6.0449999999999875</v>
      </c>
      <c r="AA253" s="4">
        <f t="shared" si="215"/>
        <v>6.0449999999999875</v>
      </c>
    </row>
    <row r="254" spans="2:33" hidden="1" outlineLevel="1" x14ac:dyDescent="0.35">
      <c r="B254" s="11" t="s">
        <v>154</v>
      </c>
      <c r="C254" s="24"/>
      <c r="D254" s="24"/>
      <c r="E254" s="24"/>
      <c r="F254" s="24"/>
      <c r="G254" s="24"/>
      <c r="H254" s="24"/>
      <c r="I254" s="24"/>
      <c r="J254" s="24"/>
      <c r="K254" s="24"/>
      <c r="L254" s="24">
        <v>13.534000000000001</v>
      </c>
      <c r="M254" s="24">
        <v>16.248000000000001</v>
      </c>
      <c r="N254" s="24">
        <v>20.593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24">
        <v>0</v>
      </c>
      <c r="X254" s="24">
        <v>0</v>
      </c>
      <c r="Y254" s="24">
        <v>0</v>
      </c>
      <c r="Z254" s="24">
        <v>0</v>
      </c>
      <c r="AA254" s="24">
        <v>0</v>
      </c>
    </row>
    <row r="255" spans="2:33" hidden="1" outlineLevel="1" x14ac:dyDescent="0.35">
      <c r="B255" s="11" t="s">
        <v>155</v>
      </c>
      <c r="C255" s="24"/>
      <c r="D255" s="24"/>
      <c r="E255" s="24"/>
      <c r="F255" s="24"/>
      <c r="G255" s="24"/>
      <c r="H255" s="24"/>
      <c r="I255" s="24"/>
      <c r="J255" s="24"/>
      <c r="K255" s="24"/>
      <c r="L255" s="24">
        <v>33.093000000000004</v>
      </c>
      <c r="M255" s="24">
        <v>56.502000000000002</v>
      </c>
      <c r="N255" s="24">
        <v>103.852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24">
        <v>0</v>
      </c>
    </row>
    <row r="256" spans="2:33" hidden="1" outlineLevel="1" x14ac:dyDescent="0.35">
      <c r="B256" s="11" t="s">
        <v>156</v>
      </c>
      <c r="C256" s="24"/>
      <c r="D256" s="24"/>
      <c r="E256" s="24"/>
      <c r="F256" s="24"/>
      <c r="G256" s="24"/>
      <c r="H256" s="24"/>
      <c r="I256" s="24"/>
      <c r="J256" s="24"/>
      <c r="K256" s="24"/>
      <c r="L256" s="24">
        <v>0</v>
      </c>
      <c r="M256" s="24">
        <v>0</v>
      </c>
      <c r="N256" s="24">
        <v>0</v>
      </c>
      <c r="O256" s="24">
        <v>0.32200000000000001</v>
      </c>
      <c r="P256" s="24">
        <v>0.32500000000000001</v>
      </c>
      <c r="Q256" s="4">
        <f t="shared" ref="Q256:AA257" si="216">+P256</f>
        <v>0.32500000000000001</v>
      </c>
      <c r="R256" s="4">
        <f t="shared" si="216"/>
        <v>0.32500000000000001</v>
      </c>
      <c r="S256" s="4">
        <f t="shared" si="216"/>
        <v>0.32500000000000001</v>
      </c>
      <c r="T256" s="4">
        <f t="shared" si="216"/>
        <v>0.32500000000000001</v>
      </c>
      <c r="U256" s="4">
        <f t="shared" si="216"/>
        <v>0.32500000000000001</v>
      </c>
      <c r="V256" s="4">
        <f t="shared" si="216"/>
        <v>0.32500000000000001</v>
      </c>
      <c r="W256" s="4">
        <f t="shared" si="216"/>
        <v>0.32500000000000001</v>
      </c>
      <c r="X256" s="4">
        <f t="shared" si="216"/>
        <v>0.32500000000000001</v>
      </c>
      <c r="Y256" s="4">
        <f t="shared" si="216"/>
        <v>0.32500000000000001</v>
      </c>
      <c r="Z256" s="4">
        <f t="shared" si="216"/>
        <v>0.32500000000000001</v>
      </c>
      <c r="AA256" s="4">
        <f t="shared" si="216"/>
        <v>0.32500000000000001</v>
      </c>
    </row>
    <row r="257" spans="2:27" hidden="1" outlineLevel="1" x14ac:dyDescent="0.35">
      <c r="B257" s="11" t="s">
        <v>157</v>
      </c>
      <c r="C257" s="24"/>
      <c r="D257" s="24"/>
      <c r="E257" s="24"/>
      <c r="F257" s="24"/>
      <c r="G257" s="24"/>
      <c r="H257" s="24"/>
      <c r="I257" s="24"/>
      <c r="J257" s="24"/>
      <c r="K257" s="24"/>
      <c r="L257" s="24">
        <v>0</v>
      </c>
      <c r="M257" s="24">
        <v>0</v>
      </c>
      <c r="N257" s="24">
        <v>0</v>
      </c>
      <c r="O257" s="24">
        <v>0.60199999999999998</v>
      </c>
      <c r="P257" s="24">
        <v>0.60199999999999998</v>
      </c>
      <c r="Q257" s="4">
        <f t="shared" si="216"/>
        <v>0.60199999999999998</v>
      </c>
      <c r="R257" s="4">
        <f t="shared" si="216"/>
        <v>0.60199999999999998</v>
      </c>
      <c r="S257" s="4">
        <f t="shared" si="216"/>
        <v>0.60199999999999998</v>
      </c>
      <c r="T257" s="4">
        <f t="shared" si="216"/>
        <v>0.60199999999999998</v>
      </c>
      <c r="U257" s="4">
        <f t="shared" si="216"/>
        <v>0.60199999999999998</v>
      </c>
      <c r="V257" s="4">
        <f t="shared" si="216"/>
        <v>0.60199999999999998</v>
      </c>
      <c r="W257" s="4">
        <f t="shared" si="216"/>
        <v>0.60199999999999998</v>
      </c>
      <c r="X257" s="4">
        <f t="shared" si="216"/>
        <v>0.60199999999999998</v>
      </c>
      <c r="Y257" s="4">
        <f t="shared" si="216"/>
        <v>0.60199999999999998</v>
      </c>
      <c r="Z257" s="4">
        <f t="shared" si="216"/>
        <v>0.60199999999999998</v>
      </c>
      <c r="AA257" s="4">
        <f t="shared" si="216"/>
        <v>0.60199999999999998</v>
      </c>
    </row>
    <row r="258" spans="2:27" hidden="1" outlineLevel="1" x14ac:dyDescent="0.35">
      <c r="B258" s="11" t="s">
        <v>158</v>
      </c>
      <c r="C258" s="24"/>
      <c r="D258" s="24"/>
      <c r="E258" s="24"/>
      <c r="F258" s="24"/>
      <c r="G258" s="24"/>
      <c r="H258" s="24"/>
      <c r="I258" s="24"/>
      <c r="J258" s="24"/>
      <c r="K258" s="24"/>
      <c r="L258" s="24">
        <v>0</v>
      </c>
      <c r="M258" s="24">
        <v>0</v>
      </c>
      <c r="N258" s="24">
        <v>0</v>
      </c>
      <c r="O258" s="24">
        <v>257.96300000000002</v>
      </c>
      <c r="P258" s="24">
        <v>264.75700000000001</v>
      </c>
      <c r="Q258" s="4">
        <f t="shared" ref="Q258:AA258" si="217">+P258+Q209</f>
        <v>264.75700000000001</v>
      </c>
      <c r="R258" s="4">
        <f t="shared" si="217"/>
        <v>264.75700000000001</v>
      </c>
      <c r="S258" s="4">
        <f t="shared" si="217"/>
        <v>264.75700000000001</v>
      </c>
      <c r="T258" s="4">
        <f t="shared" si="217"/>
        <v>264.75700000000001</v>
      </c>
      <c r="U258" s="4">
        <f t="shared" si="217"/>
        <v>264.75700000000001</v>
      </c>
      <c r="V258" s="4">
        <f t="shared" si="217"/>
        <v>264.75700000000001</v>
      </c>
      <c r="W258" s="4">
        <f t="shared" si="217"/>
        <v>264.75700000000001</v>
      </c>
      <c r="X258" s="4">
        <f t="shared" si="217"/>
        <v>264.75700000000001</v>
      </c>
      <c r="Y258" s="4">
        <f t="shared" si="217"/>
        <v>264.75700000000001</v>
      </c>
      <c r="Z258" s="4">
        <f t="shared" si="217"/>
        <v>264.75700000000001</v>
      </c>
      <c r="AA258" s="4">
        <f t="shared" si="217"/>
        <v>264.75700000000001</v>
      </c>
    </row>
    <row r="259" spans="2:27" hidden="1" outlineLevel="1" x14ac:dyDescent="0.35">
      <c r="B259" s="11" t="s">
        <v>159</v>
      </c>
      <c r="C259" s="24"/>
      <c r="D259" s="24"/>
      <c r="E259" s="24"/>
      <c r="F259" s="24"/>
      <c r="G259" s="24"/>
      <c r="H259" s="24"/>
      <c r="I259" s="24"/>
      <c r="J259" s="24"/>
      <c r="K259" s="24"/>
      <c r="L259" s="24">
        <v>0</v>
      </c>
      <c r="M259" s="24">
        <v>0</v>
      </c>
      <c r="N259" s="24">
        <v>0</v>
      </c>
      <c r="O259" s="24">
        <v>118.193</v>
      </c>
      <c r="P259" s="24">
        <v>365.99400000000003</v>
      </c>
      <c r="Q259" s="4">
        <f t="shared" ref="Q259:AA259" ca="1" si="218">+Q174+Q215+P259</f>
        <v>407.03881566102632</v>
      </c>
      <c r="R259" s="4">
        <f t="shared" ca="1" si="218"/>
        <v>504.66194055519196</v>
      </c>
      <c r="S259" s="4">
        <f t="shared" ca="1" si="218"/>
        <v>651.05623516854473</v>
      </c>
      <c r="T259" s="4">
        <f t="shared" ca="1" si="218"/>
        <v>826.25064074674412</v>
      </c>
      <c r="U259" s="4">
        <f t="shared" ca="1" si="218"/>
        <v>1012.6974739661082</v>
      </c>
      <c r="V259" s="4">
        <f t="shared" ca="1" si="218"/>
        <v>1206.2416633864052</v>
      </c>
      <c r="W259" s="4">
        <f t="shared" ca="1" si="218"/>
        <v>1404.3047854387435</v>
      </c>
      <c r="X259" s="4">
        <f t="shared" ca="1" si="218"/>
        <v>1606.7581786150035</v>
      </c>
      <c r="Y259" s="4">
        <f t="shared" ca="1" si="218"/>
        <v>1817.7984472739365</v>
      </c>
      <c r="Z259" s="4">
        <f t="shared" ca="1" si="218"/>
        <v>2039.7327136911365</v>
      </c>
      <c r="AA259" s="4">
        <f t="shared" ca="1" si="218"/>
        <v>2267.3558199114455</v>
      </c>
    </row>
    <row r="260" spans="2:27" hidden="1" outlineLevel="1" x14ac:dyDescent="0.35">
      <c r="B260" s="11" t="s">
        <v>31</v>
      </c>
      <c r="C260" s="24"/>
      <c r="D260" s="24"/>
      <c r="E260" s="24"/>
      <c r="F260" s="24"/>
      <c r="G260" s="24"/>
      <c r="H260" s="24"/>
      <c r="I260" s="24"/>
      <c r="J260" s="24"/>
      <c r="K260" s="24"/>
      <c r="L260" s="24">
        <v>28.928999999999998</v>
      </c>
      <c r="M260" s="24">
        <v>30.471371000000001</v>
      </c>
      <c r="N260" s="24">
        <v>31.939</v>
      </c>
      <c r="O260" s="24">
        <v>24.081</v>
      </c>
      <c r="P260" s="24">
        <v>12.97</v>
      </c>
      <c r="Q260" s="4">
        <f t="shared" ref="Q260:AA260" ca="1" si="219">+Q212+Q213-Q173+P260</f>
        <v>15.651511453810212</v>
      </c>
      <c r="R260" s="4">
        <f t="shared" ca="1" si="219"/>
        <v>36.406977833131791</v>
      </c>
      <c r="S260" s="4">
        <f t="shared" ca="1" si="219"/>
        <v>60.881631779663024</v>
      </c>
      <c r="T260" s="4">
        <f t="shared" ca="1" si="219"/>
        <v>82.996036316934934</v>
      </c>
      <c r="U260" s="4">
        <f t="shared" ca="1" si="219"/>
        <v>85.025299479150036</v>
      </c>
      <c r="V260" s="4">
        <f t="shared" ca="1" si="219"/>
        <v>88.224107907739494</v>
      </c>
      <c r="W260" s="4">
        <f t="shared" ca="1" si="219"/>
        <v>90.260809939082023</v>
      </c>
      <c r="X260" s="4">
        <f t="shared" ca="1" si="219"/>
        <v>92.239523685074985</v>
      </c>
      <c r="Y260" s="4">
        <f t="shared" ca="1" si="219"/>
        <v>96.109664747688115</v>
      </c>
      <c r="Z260" s="4">
        <f t="shared" ca="1" si="219"/>
        <v>101.01963556831545</v>
      </c>
      <c r="AA260" s="4">
        <f t="shared" ca="1" si="219"/>
        <v>103.583619704928</v>
      </c>
    </row>
    <row r="261" spans="2:27" hidden="1" outlineLevel="1" x14ac:dyDescent="0.35">
      <c r="B261" s="32" t="s">
        <v>160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>
        <f>SUM(L252:L260)</f>
        <v>375.44100000000003</v>
      </c>
      <c r="M261" s="33">
        <f>SUM(M252:M260)</f>
        <v>514.91593999999998</v>
      </c>
      <c r="N261" s="33">
        <f>SUM(N252:N260)</f>
        <v>733.67599999999993</v>
      </c>
      <c r="O261" s="33">
        <f>SUM(O252:O260)</f>
        <v>1894.2409999999998</v>
      </c>
      <c r="P261" s="33">
        <f>SUM(P252:P260)</f>
        <v>2371.2759999999998</v>
      </c>
      <c r="Q261" s="33">
        <f t="shared" ref="Q261:Z261" ca="1" si="220">SUM(Q252:Q260)</f>
        <v>2101.7680481442071</v>
      </c>
      <c r="R261" s="33">
        <f t="shared" ca="1" si="220"/>
        <v>2212.0142984802205</v>
      </c>
      <c r="S261" s="33">
        <f t="shared" ca="1" si="220"/>
        <v>2496.4346860594997</v>
      </c>
      <c r="T261" s="33">
        <f t="shared" ca="1" si="220"/>
        <v>2643.2607704172938</v>
      </c>
      <c r="U261" s="33">
        <f t="shared" ca="1" si="220"/>
        <v>2828.7529832015116</v>
      </c>
      <c r="V261" s="33">
        <f t="shared" ca="1" si="220"/>
        <v>3040.25961376552</v>
      </c>
      <c r="W261" s="33">
        <f t="shared" ca="1" si="220"/>
        <v>3234.1248740666592</v>
      </c>
      <c r="X261" s="33">
        <f t="shared" ca="1" si="220"/>
        <v>3430.8630534791287</v>
      </c>
      <c r="Y261" s="33">
        <f t="shared" ca="1" si="220"/>
        <v>3665.1935849878814</v>
      </c>
      <c r="Z261" s="33">
        <f t="shared" ca="1" si="220"/>
        <v>3924.7720949633585</v>
      </c>
      <c r="AA261" s="33">
        <f t="shared" ref="AA261" ca="1" si="221">SUM(AA252:AA260)</f>
        <v>4190.6574439348715</v>
      </c>
    </row>
    <row r="262" spans="2:27" hidden="1" outlineLevel="1" x14ac:dyDescent="0.35">
      <c r="B262" s="11" t="s">
        <v>161</v>
      </c>
      <c r="L262" s="47" t="b">
        <f>ABS(L261-L241)&lt;2</f>
        <v>1</v>
      </c>
      <c r="M262" s="47" t="b">
        <f>ABS(M261-M241)&lt;2</f>
        <v>1</v>
      </c>
      <c r="N262" s="47" t="b">
        <f>ABS(N261-N241)&lt;2</f>
        <v>1</v>
      </c>
      <c r="O262" s="47" t="b">
        <f>ABS(O261-O241)&lt;2</f>
        <v>1</v>
      </c>
      <c r="P262" s="47" t="b">
        <f>ABS(P261-P241)&lt;2</f>
        <v>1</v>
      </c>
      <c r="Q262" s="47" t="b">
        <f t="shared" ref="Q262:Z262" ca="1" si="222">ABS(Q261-Q241)&lt;2</f>
        <v>1</v>
      </c>
      <c r="R262" s="47" t="b">
        <f t="shared" ca="1" si="222"/>
        <v>1</v>
      </c>
      <c r="S262" s="47" t="b">
        <f t="shared" ca="1" si="222"/>
        <v>1</v>
      </c>
      <c r="T262" s="47" t="b">
        <f t="shared" ca="1" si="222"/>
        <v>1</v>
      </c>
      <c r="U262" s="47" t="b">
        <f t="shared" ca="1" si="222"/>
        <v>1</v>
      </c>
      <c r="V262" s="47" t="b">
        <f t="shared" ca="1" si="222"/>
        <v>1</v>
      </c>
      <c r="W262" s="47" t="b">
        <f t="shared" ca="1" si="222"/>
        <v>1</v>
      </c>
      <c r="X262" s="47" t="b">
        <f t="shared" ca="1" si="222"/>
        <v>1</v>
      </c>
      <c r="Y262" s="47" t="b">
        <f t="shared" ca="1" si="222"/>
        <v>1</v>
      </c>
      <c r="Z262" s="47" t="b">
        <f t="shared" ca="1" si="222"/>
        <v>1</v>
      </c>
      <c r="AA262" s="47" t="b">
        <f t="shared" ref="AA262" ca="1" si="223">ABS(AA261-AA241)&lt;2</f>
        <v>1</v>
      </c>
    </row>
    <row r="263" spans="2:27" hidden="1" outlineLevel="1" x14ac:dyDescent="0.35">
      <c r="L263" s="24"/>
      <c r="M263" s="24"/>
      <c r="N263" s="24"/>
      <c r="O263" s="24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2:27" hidden="1" outlineLevel="1" x14ac:dyDescent="0.35"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2:27" hidden="1" outlineLevel="1" x14ac:dyDescent="0.35">
      <c r="B265" s="30" t="s">
        <v>162</v>
      </c>
      <c r="L265" s="13">
        <f t="shared" ref="L265:N265" si="224">SUM(L229)-SUM(L243:L244)</f>
        <v>-80.180999999999997</v>
      </c>
      <c r="M265" s="13">
        <f t="shared" si="224"/>
        <v>-80.161818999999994</v>
      </c>
      <c r="N265" s="13">
        <f t="shared" si="224"/>
        <v>-88.053999999999988</v>
      </c>
      <c r="O265" s="13">
        <f>SUM(O229)-SUM(O243:O244)</f>
        <v>-219.38300000000001</v>
      </c>
      <c r="P265" s="13">
        <f>SUM(P229)-SUM(P243:P244)</f>
        <v>-275.26299999999998</v>
      </c>
      <c r="Q265" s="5">
        <f t="shared" ref="Q265:Z265" ca="1" si="225">+Q155*Q266</f>
        <v>-221.10664781281704</v>
      </c>
      <c r="R265" s="5">
        <f t="shared" ca="1" si="225"/>
        <v>-208.25950096988504</v>
      </c>
      <c r="S265" s="5">
        <f t="shared" ca="1" si="225"/>
        <v>-200.38310580183102</v>
      </c>
      <c r="T265" s="5">
        <f t="shared" ca="1" si="225"/>
        <v>-221.18839351680228</v>
      </c>
      <c r="U265" s="5">
        <f t="shared" ca="1" si="225"/>
        <v>-220.70452050101395</v>
      </c>
      <c r="V265" s="5">
        <f t="shared" ca="1" si="225"/>
        <v>-223.09862310346625</v>
      </c>
      <c r="W265" s="5">
        <f t="shared" ca="1" si="225"/>
        <v>-222.08761276035139</v>
      </c>
      <c r="X265" s="5">
        <f t="shared" ca="1" si="225"/>
        <v>-220.83994883984585</v>
      </c>
      <c r="Y265" s="5">
        <f t="shared" ca="1" si="225"/>
        <v>-223.98915777831184</v>
      </c>
      <c r="Z265" s="5">
        <f t="shared" ca="1" si="225"/>
        <v>-229.29741822225498</v>
      </c>
      <c r="AA265" s="5">
        <f t="shared" ref="AA265" ca="1" si="226">+AA155*AA266</f>
        <v>-235.08632502462109</v>
      </c>
    </row>
    <row r="266" spans="2:27" hidden="1" outlineLevel="1" x14ac:dyDescent="0.35">
      <c r="B266" s="11" t="s">
        <v>163</v>
      </c>
      <c r="L266" s="57">
        <f>+L265/L155</f>
        <v>-0.15352742778765793</v>
      </c>
      <c r="M266" s="57">
        <f>+M265/M155</f>
        <v>-0.10770206345390451</v>
      </c>
      <c r="N266" s="57">
        <f>+N265/N155</f>
        <v>-7.7662274550495708E-2</v>
      </c>
      <c r="O266" s="57">
        <f>+O265/O155</f>
        <v>-0.11402977380531114</v>
      </c>
      <c r="P266" s="57">
        <f>+P265/P155</f>
        <v>-8.2356496281791022E-2</v>
      </c>
      <c r="Q266" s="58">
        <v>-0.08</v>
      </c>
      <c r="R266" s="58">
        <v>-7.0000000000000007E-2</v>
      </c>
      <c r="S266" s="58">
        <v>-0.06</v>
      </c>
      <c r="T266" s="58">
        <v>-0.06</v>
      </c>
      <c r="U266" s="58">
        <v>-0.06</v>
      </c>
      <c r="V266" s="58">
        <v>-0.06</v>
      </c>
      <c r="W266" s="58">
        <v>-0.06</v>
      </c>
      <c r="X266" s="58">
        <v>-0.06</v>
      </c>
      <c r="Y266" s="58">
        <v>-0.06</v>
      </c>
      <c r="Z266" s="58">
        <v>-0.06</v>
      </c>
      <c r="AA266" s="58">
        <v>-0.06</v>
      </c>
    </row>
    <row r="267" spans="2:27" hidden="1" outlineLevel="1" x14ac:dyDescent="0.35">
      <c r="B267" s="30" t="s">
        <v>164</v>
      </c>
      <c r="L267" s="13"/>
      <c r="M267" s="13">
        <f t="shared" ref="M267:N267" si="227">-(M265-L265)</f>
        <v>-1.9181000000003223E-2</v>
      </c>
      <c r="N267" s="13">
        <f t="shared" si="227"/>
        <v>7.8921809999999937</v>
      </c>
      <c r="O267" s="13">
        <f>-(O265-N265)</f>
        <v>131.32900000000001</v>
      </c>
      <c r="P267" s="13">
        <f>-(P265-O265)</f>
        <v>55.879999999999967</v>
      </c>
      <c r="Q267" s="13">
        <f t="shared" ref="Q267:AA267" ca="1" si="228">-(Q265-P265)</f>
        <v>-54.156352187182932</v>
      </c>
      <c r="R267" s="13">
        <f t="shared" ca="1" si="228"/>
        <v>-12.847146842932005</v>
      </c>
      <c r="S267" s="13">
        <f t="shared" ca="1" si="228"/>
        <v>-7.8763951680540174</v>
      </c>
      <c r="T267" s="13">
        <f t="shared" ca="1" si="228"/>
        <v>20.805287714971257</v>
      </c>
      <c r="U267" s="13">
        <f t="shared" ca="1" si="228"/>
        <v>-0.4838730157883333</v>
      </c>
      <c r="V267" s="13">
        <f t="shared" ca="1" si="228"/>
        <v>2.3941026024523069</v>
      </c>
      <c r="W267" s="13">
        <f t="shared" ca="1" si="228"/>
        <v>-1.0110103431148616</v>
      </c>
      <c r="X267" s="13">
        <f t="shared" ca="1" si="228"/>
        <v>-1.2476639205055449</v>
      </c>
      <c r="Y267" s="13">
        <f t="shared" ca="1" si="228"/>
        <v>3.1492089384659891</v>
      </c>
      <c r="Z267" s="13">
        <f t="shared" ca="1" si="228"/>
        <v>5.3082604439431407</v>
      </c>
      <c r="AA267" s="13">
        <f t="shared" ca="1" si="228"/>
        <v>5.7889068023661139</v>
      </c>
    </row>
    <row r="268" spans="2:27" hidden="1" outlineLevel="1" x14ac:dyDescent="0.35">
      <c r="B268" s="59" t="s">
        <v>165</v>
      </c>
      <c r="L268" s="13"/>
      <c r="M268" s="13"/>
      <c r="N268" s="13"/>
      <c r="O268" s="13"/>
    </row>
    <row r="269" spans="2:27" hidden="1" outlineLevel="1" x14ac:dyDescent="0.35">
      <c r="B269" s="11" t="s">
        <v>166</v>
      </c>
      <c r="L269" s="13"/>
      <c r="M269" s="13">
        <f t="shared" ref="M269:N270" si="229">-(M230-L230)</f>
        <v>-70.343999999999994</v>
      </c>
      <c r="N269" s="13">
        <f t="shared" si="229"/>
        <v>-120.303</v>
      </c>
      <c r="O269" s="13">
        <f>-(O230-N230)</f>
        <v>-582.29099999999994</v>
      </c>
      <c r="P269" s="13">
        <f>-(P230-O230)</f>
        <v>-311.52500000000009</v>
      </c>
      <c r="Q269" s="13">
        <f t="shared" ref="Q269:AA270" ca="1" si="230">-(Q230-P230)</f>
        <v>238.1038472151622</v>
      </c>
      <c r="R269" s="13">
        <f t="shared" ca="1" si="230"/>
        <v>-109.47585303447272</v>
      </c>
      <c r="S269" s="13">
        <f t="shared" ca="1" si="230"/>
        <v>-219.9191033941172</v>
      </c>
      <c r="T269" s="13">
        <f t="shared" ca="1" si="230"/>
        <v>-152.57210990978956</v>
      </c>
      <c r="U269" s="13">
        <f t="shared" ca="1" si="230"/>
        <v>3.548402115781073</v>
      </c>
      <c r="V269" s="13">
        <f t="shared" ca="1" si="230"/>
        <v>-17.556752417983034</v>
      </c>
      <c r="W269" s="13">
        <f t="shared" ca="1" si="230"/>
        <v>7.4140758495088903</v>
      </c>
      <c r="X269" s="13">
        <f t="shared" ca="1" si="230"/>
        <v>9.1495354170399423</v>
      </c>
      <c r="Y269" s="13">
        <f t="shared" ca="1" si="230"/>
        <v>-23.094198882083901</v>
      </c>
      <c r="Z269" s="13">
        <f t="shared" ca="1" si="230"/>
        <v>-38.927243255583107</v>
      </c>
      <c r="AA269" s="13">
        <f t="shared" ca="1" si="230"/>
        <v>-42.451983217351426</v>
      </c>
    </row>
    <row r="270" spans="2:27" hidden="1" outlineLevel="1" x14ac:dyDescent="0.35">
      <c r="B270" s="11" t="s">
        <v>54</v>
      </c>
      <c r="L270" s="13"/>
      <c r="M270" s="13">
        <f t="shared" si="229"/>
        <v>-11.215999999999999</v>
      </c>
      <c r="N270" s="13">
        <f t="shared" si="229"/>
        <v>-41.825000000000003</v>
      </c>
      <c r="O270" s="13">
        <f>-(O231-N231)</f>
        <v>-175.13299999999998</v>
      </c>
      <c r="P270" s="13">
        <f>-(P231-O231)</f>
        <v>-35.85299999999998</v>
      </c>
      <c r="Q270" s="13">
        <f t="shared" ref="Q270:Y270" ca="1" si="231">-(Q231-P231)</f>
        <v>69.307537098716864</v>
      </c>
      <c r="R270" s="13">
        <f t="shared" ca="1" si="231"/>
        <v>12.889499767875293</v>
      </c>
      <c r="S270" s="13">
        <f t="shared" ca="1" si="231"/>
        <v>-19.692544755747065</v>
      </c>
      <c r="T270" s="13">
        <f t="shared" ca="1" si="231"/>
        <v>-48.005173445738876</v>
      </c>
      <c r="U270" s="13">
        <f t="shared" ca="1" si="231"/>
        <v>2.8410782419335874</v>
      </c>
      <c r="V270" s="13">
        <f t="shared" ca="1" si="231"/>
        <v>-0.7539883821501121</v>
      </c>
      <c r="W270" s="13">
        <f t="shared" ca="1" si="231"/>
        <v>3.0290038929409207</v>
      </c>
      <c r="X270" s="13">
        <f t="shared" ca="1" si="231"/>
        <v>3.0917110509860208</v>
      </c>
      <c r="Y270" s="13">
        <f t="shared" ca="1" si="231"/>
        <v>-2.1450806556916291</v>
      </c>
      <c r="Z270" s="13">
        <f t="shared" ca="1" si="230"/>
        <v>-4.7387042360687701</v>
      </c>
      <c r="AA270" s="13">
        <f t="shared" si="230"/>
        <v>-5.2286932284588943</v>
      </c>
    </row>
    <row r="271" spans="2:27" hidden="1" outlineLevel="1" x14ac:dyDescent="0.35">
      <c r="B271" s="11" t="s">
        <v>62</v>
      </c>
      <c r="L271" s="13"/>
      <c r="M271" s="13">
        <f t="shared" ref="M271:N271" si="232">+M245-L245</f>
        <v>8.4347499999999993</v>
      </c>
      <c r="N271" s="13">
        <f t="shared" si="232"/>
        <v>39.188250000000004</v>
      </c>
      <c r="O271" s="13">
        <f>+O245-N245</f>
        <v>118.292</v>
      </c>
      <c r="P271" s="13">
        <f>+P245-O245</f>
        <v>-32.03</v>
      </c>
      <c r="Q271" s="13">
        <f t="shared" ref="Q271:AA271" ca="1" si="233">+Q245-P245</f>
        <v>-35.100676093591474</v>
      </c>
      <c r="R271" s="13">
        <f t="shared" ca="1" si="233"/>
        <v>-6.4235734214660027</v>
      </c>
      <c r="S271" s="13">
        <f t="shared" ca="1" si="233"/>
        <v>12.760394566125584</v>
      </c>
      <c r="T271" s="13">
        <f t="shared" ca="1" si="233"/>
        <v>12.136417833733233</v>
      </c>
      <c r="U271" s="13">
        <f t="shared" ca="1" si="233"/>
        <v>-0.28225925920983741</v>
      </c>
      <c r="V271" s="13">
        <f t="shared" ca="1" si="233"/>
        <v>1.3965598514304816</v>
      </c>
      <c r="W271" s="13">
        <f t="shared" ca="1" si="233"/>
        <v>-0.5897560334836669</v>
      </c>
      <c r="X271" s="13">
        <f t="shared" ca="1" si="233"/>
        <v>-0.72780395362821082</v>
      </c>
      <c r="Y271" s="13">
        <f t="shared" ca="1" si="233"/>
        <v>1.8370385474384818</v>
      </c>
      <c r="Z271" s="13">
        <f t="shared" ca="1" si="233"/>
        <v>3.096485258966851</v>
      </c>
      <c r="AA271" s="13">
        <f t="shared" ca="1" si="233"/>
        <v>3.3768623013802141</v>
      </c>
    </row>
    <row r="272" spans="2:27" hidden="1" outlineLevel="1" x14ac:dyDescent="0.35">
      <c r="B272" s="11" t="s">
        <v>23</v>
      </c>
      <c r="L272" s="13"/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</row>
    <row r="273" spans="2:27" hidden="1" outlineLevel="1" x14ac:dyDescent="0.35">
      <c r="B273" s="60" t="s">
        <v>167</v>
      </c>
      <c r="C273" s="32"/>
      <c r="D273" s="32"/>
      <c r="E273" s="32"/>
      <c r="F273" s="32"/>
      <c r="G273" s="32"/>
      <c r="H273" s="32"/>
      <c r="I273" s="32"/>
      <c r="J273" s="32"/>
      <c r="K273" s="32"/>
      <c r="L273" s="23"/>
      <c r="M273" s="23">
        <f>SUM(M269:M272)+M267</f>
        <v>-73.144430999999997</v>
      </c>
      <c r="N273" s="23">
        <f t="shared" ref="N273:O273" si="234">SUM(N269:N272)+N267</f>
        <v>-115.04756899999998</v>
      </c>
      <c r="O273" s="23">
        <f t="shared" si="234"/>
        <v>-507.80299999999994</v>
      </c>
      <c r="P273" s="23">
        <f t="shared" ref="P273" si="235">SUM(P269:P272)+P267</f>
        <v>-323.52800000000002</v>
      </c>
      <c r="Q273" s="23">
        <f t="shared" ref="Q273:Z273" ca="1" si="236">SUM(Q269:Q272)+Q267</f>
        <v>218.15435603310468</v>
      </c>
      <c r="R273" s="23">
        <f t="shared" ca="1" si="236"/>
        <v>-115.85707353099544</v>
      </c>
      <c r="S273" s="23">
        <f t="shared" ca="1" si="236"/>
        <v>-234.72764875179271</v>
      </c>
      <c r="T273" s="23">
        <f t="shared" ca="1" si="236"/>
        <v>-167.63557780682396</v>
      </c>
      <c r="U273" s="23">
        <f t="shared" ca="1" si="236"/>
        <v>5.6233480827164897</v>
      </c>
      <c r="V273" s="23">
        <f t="shared" ca="1" si="236"/>
        <v>-14.520078346250358</v>
      </c>
      <c r="W273" s="23">
        <f t="shared" ca="1" si="236"/>
        <v>8.8423133658512825</v>
      </c>
      <c r="X273" s="23">
        <f t="shared" ca="1" si="236"/>
        <v>10.265778593892207</v>
      </c>
      <c r="Y273" s="23">
        <f t="shared" ca="1" si="236"/>
        <v>-20.25303205187106</v>
      </c>
      <c r="Z273" s="23">
        <f t="shared" ca="1" si="236"/>
        <v>-35.261201788741886</v>
      </c>
      <c r="AA273" s="23">
        <f t="shared" ref="AA273" ca="1" si="237">SUM(AA269:AA272)+AA267</f>
        <v>-38.514907342063992</v>
      </c>
    </row>
    <row r="274" spans="2:27" hidden="1" outlineLevel="1" x14ac:dyDescent="0.35">
      <c r="B274" s="11" t="s">
        <v>168</v>
      </c>
      <c r="L274" s="13"/>
      <c r="M274" s="13">
        <f t="shared" ref="M274:N274" si="238">+M275-M273</f>
        <v>53.496773000000005</v>
      </c>
      <c r="N274" s="13">
        <f t="shared" si="238"/>
        <v>117.97456099999998</v>
      </c>
      <c r="O274" s="13">
        <f>+O275-O273</f>
        <v>410.96499999999997</v>
      </c>
      <c r="P274" s="13">
        <f>+P275-P273</f>
        <v>-14.422000000000025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24">
        <v>0</v>
      </c>
    </row>
    <row r="275" spans="2:27" hidden="1" outlineLevel="1" x14ac:dyDescent="0.35">
      <c r="B275" s="60" t="s">
        <v>169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23"/>
      <c r="M275" s="23">
        <f>+M200</f>
        <v>-19.647657999999996</v>
      </c>
      <c r="N275" s="23">
        <f>+N200</f>
        <v>2.9269920000000047</v>
      </c>
      <c r="O275" s="23">
        <f>+O200</f>
        <v>-96.83799999999998</v>
      </c>
      <c r="P275" s="23">
        <f>+P200</f>
        <v>-337.95000000000005</v>
      </c>
      <c r="Q275" s="34">
        <f t="shared" ref="Q275:Z275" ca="1" si="239">SUM(Q273:Q274)</f>
        <v>218.15435603310468</v>
      </c>
      <c r="R275" s="34">
        <f t="shared" ca="1" si="239"/>
        <v>-115.85707353099544</v>
      </c>
      <c r="S275" s="34">
        <f t="shared" ca="1" si="239"/>
        <v>-234.72764875179271</v>
      </c>
      <c r="T275" s="34">
        <f t="shared" ca="1" si="239"/>
        <v>-167.63557780682396</v>
      </c>
      <c r="U275" s="34">
        <f t="shared" ca="1" si="239"/>
        <v>5.6233480827164897</v>
      </c>
      <c r="V275" s="34">
        <f t="shared" ca="1" si="239"/>
        <v>-14.520078346250358</v>
      </c>
      <c r="W275" s="34">
        <f t="shared" ca="1" si="239"/>
        <v>8.8423133658512825</v>
      </c>
      <c r="X275" s="34">
        <f t="shared" ca="1" si="239"/>
        <v>10.265778593892207</v>
      </c>
      <c r="Y275" s="34">
        <f t="shared" ca="1" si="239"/>
        <v>-20.25303205187106</v>
      </c>
      <c r="Z275" s="34">
        <f t="shared" ca="1" si="239"/>
        <v>-35.261201788741886</v>
      </c>
      <c r="AA275" s="34">
        <f t="shared" ref="AA275" ca="1" si="240">SUM(AA273:AA274)</f>
        <v>-38.514907342063992</v>
      </c>
    </row>
    <row r="276" spans="2:27" hidden="1" outlineLevel="1" x14ac:dyDescent="0.35">
      <c r="B276" s="11"/>
      <c r="L276" s="57"/>
      <c r="M276" s="57"/>
      <c r="N276" s="57"/>
      <c r="O276" s="57"/>
      <c r="P276" s="57"/>
    </row>
    <row r="277" spans="2:27" hidden="1" outlineLevel="1" x14ac:dyDescent="0.35">
      <c r="B277" s="11" t="s">
        <v>170</v>
      </c>
      <c r="L277" s="24">
        <v>209.47480300000001</v>
      </c>
      <c r="M277" s="24">
        <v>273.38905</v>
      </c>
      <c r="N277" s="24">
        <v>396.63</v>
      </c>
      <c r="O277" s="24">
        <v>961.77878899999996</v>
      </c>
      <c r="P277" s="24">
        <v>1175.107</v>
      </c>
    </row>
    <row r="278" spans="2:27" hidden="1" outlineLevel="1" x14ac:dyDescent="0.35">
      <c r="B278" s="11" t="s">
        <v>171</v>
      </c>
      <c r="L278" s="24">
        <v>23.552249</v>
      </c>
      <c r="M278" s="24">
        <v>38.080737999999997</v>
      </c>
      <c r="N278" s="24">
        <v>40.9</v>
      </c>
      <c r="O278" s="24">
        <v>21.685687999999999</v>
      </c>
      <c r="P278" s="24">
        <v>6.5149999999999997</v>
      </c>
    </row>
    <row r="279" spans="2:27" hidden="1" outlineLevel="1" x14ac:dyDescent="0.35">
      <c r="B279" s="11" t="s">
        <v>172</v>
      </c>
      <c r="L279" s="13">
        <f>+L280-SUM(L277:L278)</f>
        <v>60.694947999999982</v>
      </c>
      <c r="M279" s="13">
        <f t="shared" ref="M279:N279" si="241">+M280-SUM(M277:M278)</f>
        <v>52.59621199999998</v>
      </c>
      <c r="N279" s="13">
        <f t="shared" si="241"/>
        <v>46.838999999999999</v>
      </c>
      <c r="O279" s="13">
        <f>+O280-SUM(O277:O278)</f>
        <v>83.195522999999866</v>
      </c>
      <c r="P279" s="13">
        <f>+P280-SUM(P277:P278)</f>
        <v>196.56299999999987</v>
      </c>
    </row>
    <row r="280" spans="2:27" hidden="1" outlineLevel="1" x14ac:dyDescent="0.35">
      <c r="B280" s="61" t="s">
        <v>173</v>
      </c>
      <c r="C280" s="32"/>
      <c r="D280" s="32"/>
      <c r="E280" s="32"/>
      <c r="F280" s="32"/>
      <c r="G280" s="32"/>
      <c r="H280" s="32"/>
      <c r="I280" s="32"/>
      <c r="J280" s="32"/>
      <c r="K280" s="32"/>
      <c r="L280" s="23">
        <f t="shared" ref="L280:O281" si="242">+L230</f>
        <v>293.72199999999998</v>
      </c>
      <c r="M280" s="23">
        <f t="shared" si="242"/>
        <v>364.06599999999997</v>
      </c>
      <c r="N280" s="23">
        <f t="shared" si="242"/>
        <v>484.36899999999997</v>
      </c>
      <c r="O280" s="23">
        <f t="shared" si="242"/>
        <v>1066.6599999999999</v>
      </c>
      <c r="P280" s="23">
        <f t="shared" ref="P280" si="243">+P230</f>
        <v>1378.1849999999999</v>
      </c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2:27" hidden="1" outlineLevel="1" x14ac:dyDescent="0.35">
      <c r="B281" s="11" t="s">
        <v>54</v>
      </c>
      <c r="L281" s="13">
        <f t="shared" si="242"/>
        <v>13.231</v>
      </c>
      <c r="M281" s="13">
        <f t="shared" si="242"/>
        <v>24.446999999999999</v>
      </c>
      <c r="N281" s="13">
        <f t="shared" si="242"/>
        <v>66.272000000000006</v>
      </c>
      <c r="O281" s="13">
        <f t="shared" si="242"/>
        <v>241.405</v>
      </c>
      <c r="P281" s="13">
        <f t="shared" ref="P281" si="244">+P231</f>
        <v>277.25799999999998</v>
      </c>
    </row>
    <row r="282" spans="2:27" hidden="1" outlineLevel="1" x14ac:dyDescent="0.35">
      <c r="B282" s="11"/>
      <c r="L282" s="13"/>
      <c r="M282" s="51"/>
      <c r="N282" s="51"/>
      <c r="O282" s="51"/>
      <c r="P282" s="51"/>
    </row>
    <row r="283" spans="2:27" hidden="1" outlineLevel="1" x14ac:dyDescent="0.35">
      <c r="N283" s="24"/>
      <c r="O283" s="24"/>
    </row>
    <row r="284" spans="2:27" collapsed="1" x14ac:dyDescent="0.35">
      <c r="B284" s="53" t="s">
        <v>174</v>
      </c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</row>
    <row r="285" spans="2:27" ht="5" customHeight="1" x14ac:dyDescent="0.35"/>
    <row r="286" spans="2:27" hidden="1" outlineLevel="1" x14ac:dyDescent="0.35">
      <c r="B286" t="s">
        <v>80</v>
      </c>
      <c r="L286" s="13">
        <f>+L145</f>
        <v>-16.364000000000001</v>
      </c>
      <c r="M286" s="13">
        <f>+M145</f>
        <v>-21.055</v>
      </c>
      <c r="N286" s="13">
        <f>+N145</f>
        <v>-32.043999999999997</v>
      </c>
      <c r="O286" s="13">
        <f>+O145</f>
        <v>-32.533000000000001</v>
      </c>
      <c r="P286" s="13">
        <f>+P145</f>
        <v>-60.594999999999999</v>
      </c>
      <c r="Q286" s="5">
        <f t="shared" ref="Q286:AA286" ca="1" si="245">-Q299*AVERAGE(P290:Q290)</f>
        <v>-69.572505534388398</v>
      </c>
      <c r="R286" s="5">
        <f t="shared" ca="1" si="245"/>
        <v>-58.978502770454533</v>
      </c>
      <c r="S286" s="5">
        <f t="shared" ca="1" si="245"/>
        <v>-59.47884939134115</v>
      </c>
      <c r="T286" s="5">
        <f t="shared" ca="1" si="245"/>
        <v>-67.627094682364117</v>
      </c>
      <c r="U286" s="5">
        <f t="shared" ca="1" si="245"/>
        <v>-70.886988290358047</v>
      </c>
      <c r="V286" s="5">
        <f t="shared" ca="1" si="245"/>
        <v>-71.19342095321872</v>
      </c>
      <c r="W286" s="5">
        <f t="shared" ca="1" si="245"/>
        <v>-71.415292003154093</v>
      </c>
      <c r="X286" s="5">
        <f t="shared" ca="1" si="245"/>
        <v>-71.052963006698334</v>
      </c>
      <c r="Y286" s="5">
        <f t="shared" ca="1" si="245"/>
        <v>-71.358002519996177</v>
      </c>
      <c r="Z286" s="5">
        <f t="shared" ca="1" si="245"/>
        <v>-72.714721566757632</v>
      </c>
      <c r="AA286" s="5">
        <f t="shared" ca="1" si="245"/>
        <v>-74.494892145853072</v>
      </c>
    </row>
    <row r="287" spans="2:27" hidden="1" outlineLevel="1" x14ac:dyDescent="0.35">
      <c r="B287" t="s">
        <v>175</v>
      </c>
      <c r="L287" s="4">
        <f>+L166</f>
        <v>-0.68215199999999998</v>
      </c>
      <c r="M287" s="4">
        <f>+M166</f>
        <v>-0.22144900000000001</v>
      </c>
      <c r="N287" s="4">
        <f>+N166</f>
        <v>-0.87086799999999998</v>
      </c>
      <c r="O287" s="4">
        <f>+O166</f>
        <v>-0.67217199999999999</v>
      </c>
      <c r="P287" s="4">
        <f>+P166</f>
        <v>-3.2000000000000001E-2</v>
      </c>
      <c r="Q287" s="5">
        <f t="shared" ref="Q287:AA287" si="246">-Q298*(AVERAGE(P291:Q291)+AVERAGE(P292:Q292))</f>
        <v>-0.6</v>
      </c>
      <c r="R287" s="5">
        <f t="shared" si="246"/>
        <v>-1.7999999999999998</v>
      </c>
      <c r="S287" s="5">
        <f t="shared" si="246"/>
        <v>-2.1</v>
      </c>
      <c r="T287" s="5">
        <f t="shared" si="246"/>
        <v>-2.1</v>
      </c>
      <c r="U287" s="5">
        <f t="shared" si="246"/>
        <v>-2.1</v>
      </c>
      <c r="V287" s="5">
        <f t="shared" si="246"/>
        <v>-2.1</v>
      </c>
      <c r="W287" s="5">
        <f t="shared" si="246"/>
        <v>-2.1</v>
      </c>
      <c r="X287" s="5">
        <f t="shared" si="246"/>
        <v>-2.1</v>
      </c>
      <c r="Y287" s="5">
        <f t="shared" si="246"/>
        <v>-2.1</v>
      </c>
      <c r="Z287" s="5">
        <f t="shared" si="246"/>
        <v>-2.1</v>
      </c>
      <c r="AA287" s="5">
        <f t="shared" si="246"/>
        <v>-2.1</v>
      </c>
    </row>
    <row r="288" spans="2:27" hidden="1" outlineLevel="1" x14ac:dyDescent="0.35">
      <c r="B288" s="32" t="s">
        <v>176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33">
        <f>SUM(L286:L287)</f>
        <v>-17.046151999999999</v>
      </c>
      <c r="M288" s="33">
        <f t="shared" ref="M288:N288" si="247">SUM(M286:M287)</f>
        <v>-21.276449</v>
      </c>
      <c r="N288" s="33">
        <f t="shared" si="247"/>
        <v>-32.914867999999998</v>
      </c>
      <c r="O288" s="33">
        <f>SUM(O286:O287)</f>
        <v>-33.205172000000005</v>
      </c>
      <c r="P288" s="33">
        <f>SUM(P286:P287)</f>
        <v>-60.626999999999995</v>
      </c>
      <c r="Q288" s="33">
        <f t="shared" ref="Q288:Z288" ca="1" si="248">SUM(Q286:Q287)</f>
        <v>-70.172505534388392</v>
      </c>
      <c r="R288" s="33">
        <f t="shared" ca="1" si="248"/>
        <v>-60.77850277045453</v>
      </c>
      <c r="S288" s="33">
        <f t="shared" ca="1" si="248"/>
        <v>-61.578849391341151</v>
      </c>
      <c r="T288" s="33">
        <f t="shared" ca="1" si="248"/>
        <v>-69.727094682364111</v>
      </c>
      <c r="U288" s="33">
        <f t="shared" ca="1" si="248"/>
        <v>-72.986988290358042</v>
      </c>
      <c r="V288" s="33">
        <f t="shared" ca="1" si="248"/>
        <v>-73.293420953218714</v>
      </c>
      <c r="W288" s="33">
        <f t="shared" ca="1" si="248"/>
        <v>-73.515292003154087</v>
      </c>
      <c r="X288" s="33">
        <f t="shared" ca="1" si="248"/>
        <v>-73.152963006698329</v>
      </c>
      <c r="Y288" s="33">
        <f t="shared" ca="1" si="248"/>
        <v>-73.458002519996171</v>
      </c>
      <c r="Z288" s="33">
        <f t="shared" ca="1" si="248"/>
        <v>-74.814721566757626</v>
      </c>
      <c r="AA288" s="33">
        <f t="shared" ref="AA288" ca="1" si="249">SUM(AA286:AA287)</f>
        <v>-76.594892145853066</v>
      </c>
    </row>
    <row r="289" spans="2:27" hidden="1" outlineLevel="1" x14ac:dyDescent="0.35"/>
    <row r="290" spans="2:27" hidden="1" outlineLevel="1" x14ac:dyDescent="0.35">
      <c r="B290" t="s">
        <v>147</v>
      </c>
      <c r="L290" s="4">
        <f>+L247</f>
        <v>163.21299999999999</v>
      </c>
      <c r="M290" s="4">
        <f>+M247</f>
        <v>217.667</v>
      </c>
      <c r="N290" s="4">
        <f>+N247</f>
        <v>289.87799999999999</v>
      </c>
      <c r="O290" s="4">
        <f>+O247</f>
        <v>760</v>
      </c>
      <c r="P290" s="4">
        <f>+P247</f>
        <v>966.24800000000005</v>
      </c>
      <c r="Q290" s="5">
        <f ca="1">+Q294*Q230</f>
        <v>741.05274931014458</v>
      </c>
      <c r="R290" s="5">
        <f ca="1">+R294*R230</f>
        <v>780.97312863706907</v>
      </c>
      <c r="S290" s="5">
        <f ca="1">+S294*S230</f>
        <v>918.42256825839229</v>
      </c>
      <c r="T290" s="5">
        <f ca="1">+T294*T230</f>
        <v>1013.7801369520107</v>
      </c>
      <c r="U290" s="5">
        <f ca="1">+U294*U230</f>
        <v>1011.5623856296476</v>
      </c>
      <c r="V290" s="5">
        <f ca="1">+V294*V230</f>
        <v>1022.535355890887</v>
      </c>
      <c r="W290" s="5">
        <f ca="1">+W294*W230</f>
        <v>1017.901558484944</v>
      </c>
      <c r="X290" s="5">
        <f ca="1">+X294*X230</f>
        <v>1012.183098849294</v>
      </c>
      <c r="Y290" s="5">
        <f ca="1">+Y294*Y230</f>
        <v>1026.6169731505963</v>
      </c>
      <c r="Z290" s="5">
        <f>+Z294*Z230</f>
        <v>1050.9465001853359</v>
      </c>
      <c r="AA290" s="5">
        <f ca="1">+AA294*AA230</f>
        <v>1077.4789896961804</v>
      </c>
    </row>
    <row r="291" spans="2:27" hidden="1" outlineLevel="1" x14ac:dyDescent="0.35">
      <c r="B291" t="s">
        <v>177</v>
      </c>
      <c r="L291" s="4">
        <f>+L248</f>
        <v>12.663</v>
      </c>
      <c r="M291" s="4">
        <f>+M248</f>
        <v>14.346</v>
      </c>
      <c r="N291" s="4">
        <f>+N248</f>
        <v>29.652999999999999</v>
      </c>
      <c r="O291" s="4">
        <f>+O248</f>
        <v>3.2909999999999999</v>
      </c>
      <c r="P291" s="4">
        <f>+P248</f>
        <v>0</v>
      </c>
      <c r="Q291" s="50">
        <v>30</v>
      </c>
      <c r="R291" s="50">
        <v>30</v>
      </c>
      <c r="S291" s="50">
        <v>30</v>
      </c>
      <c r="T291" s="50">
        <v>30</v>
      </c>
      <c r="U291" s="50">
        <v>30</v>
      </c>
      <c r="V291" s="50">
        <v>30</v>
      </c>
      <c r="W291" s="50">
        <v>30</v>
      </c>
      <c r="X291" s="50">
        <v>30</v>
      </c>
      <c r="Y291" s="50">
        <v>30</v>
      </c>
      <c r="Z291" s="50">
        <v>30</v>
      </c>
      <c r="AA291" s="50">
        <v>30</v>
      </c>
    </row>
    <row r="292" spans="2:27" hidden="1" outlineLevel="1" x14ac:dyDescent="0.35">
      <c r="B292" t="s">
        <v>23</v>
      </c>
      <c r="L292" s="50">
        <v>0</v>
      </c>
      <c r="M292" s="50">
        <v>0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0">
        <v>0</v>
      </c>
      <c r="U292" s="50">
        <v>0</v>
      </c>
      <c r="V292" s="50">
        <v>0</v>
      </c>
      <c r="W292" s="50">
        <v>0</v>
      </c>
      <c r="X292" s="50">
        <v>0</v>
      </c>
      <c r="Y292" s="50">
        <v>0</v>
      </c>
      <c r="Z292" s="50">
        <v>0</v>
      </c>
      <c r="AA292" s="50">
        <v>0</v>
      </c>
    </row>
    <row r="293" spans="2:27" hidden="1" outlineLevel="1" x14ac:dyDescent="0.35">
      <c r="B293" s="32" t="s">
        <v>178</v>
      </c>
      <c r="C293" s="33"/>
      <c r="D293" s="33"/>
      <c r="E293" s="33"/>
      <c r="F293" s="33"/>
      <c r="G293" s="33"/>
      <c r="H293" s="33"/>
      <c r="I293" s="33"/>
      <c r="J293" s="33"/>
      <c r="K293" s="33"/>
      <c r="L293" s="33">
        <f t="shared" ref="L293:N293" si="250">SUM(L290:L292)</f>
        <v>175.876</v>
      </c>
      <c r="M293" s="33">
        <f t="shared" si="250"/>
        <v>232.01300000000001</v>
      </c>
      <c r="N293" s="33">
        <f t="shared" si="250"/>
        <v>319.53100000000001</v>
      </c>
      <c r="O293" s="33">
        <f>SUM(O290:O292)</f>
        <v>763.29100000000005</v>
      </c>
      <c r="P293" s="33">
        <f>SUM(P290:P292)</f>
        <v>966.24800000000005</v>
      </c>
      <c r="Q293" s="33">
        <f t="shared" ref="Q293:Z293" ca="1" si="251">SUM(Q290:Q292)</f>
        <v>771.05274931014458</v>
      </c>
      <c r="R293" s="33">
        <f t="shared" ca="1" si="251"/>
        <v>810.97312863706907</v>
      </c>
      <c r="S293" s="33">
        <f t="shared" ca="1" si="251"/>
        <v>948.42256825839229</v>
      </c>
      <c r="T293" s="33">
        <f t="shared" ca="1" si="251"/>
        <v>1043.7801369520107</v>
      </c>
      <c r="U293" s="33">
        <f t="shared" ca="1" si="251"/>
        <v>1041.5623856296475</v>
      </c>
      <c r="V293" s="33">
        <f t="shared" ca="1" si="251"/>
        <v>1052.5353558908869</v>
      </c>
      <c r="W293" s="33">
        <f t="shared" ca="1" si="251"/>
        <v>1047.901558484944</v>
      </c>
      <c r="X293" s="33">
        <f t="shared" ca="1" si="251"/>
        <v>1042.1830988492939</v>
      </c>
      <c r="Y293" s="33">
        <f t="shared" ca="1" si="251"/>
        <v>1056.6169731505963</v>
      </c>
      <c r="Z293" s="33">
        <f t="shared" si="251"/>
        <v>1080.9465001853359</v>
      </c>
      <c r="AA293" s="33">
        <f t="shared" ref="AA293" ca="1" si="252">SUM(AA290:AA292)</f>
        <v>1107.4789896961804</v>
      </c>
    </row>
    <row r="294" spans="2:27" hidden="1" outlineLevel="1" x14ac:dyDescent="0.35">
      <c r="B294" t="s">
        <v>179</v>
      </c>
      <c r="L294" s="8">
        <f>+L290/L230</f>
        <v>0.5556716895567918</v>
      </c>
      <c r="M294" s="8">
        <f>+M290/M230</f>
        <v>0.59787785731158638</v>
      </c>
      <c r="N294" s="8">
        <f>+N290/N230</f>
        <v>0.59846521969820532</v>
      </c>
      <c r="O294" s="8">
        <f>+O290/O230</f>
        <v>0.71250445315283228</v>
      </c>
      <c r="P294" s="8">
        <f>+P290/P230</f>
        <v>0.70110181144040895</v>
      </c>
      <c r="Q294" s="9">
        <f>+Q29</f>
        <v>0.65</v>
      </c>
      <c r="R294" s="9">
        <f>+R29</f>
        <v>0.625</v>
      </c>
      <c r="S294" s="9">
        <f>+S29</f>
        <v>0.625</v>
      </c>
      <c r="T294" s="9">
        <f>+T29</f>
        <v>0.625</v>
      </c>
      <c r="U294" s="9">
        <f>+U29</f>
        <v>0.625</v>
      </c>
      <c r="V294" s="9">
        <f>+V29</f>
        <v>0.625</v>
      </c>
      <c r="W294" s="9">
        <f>+W29</f>
        <v>0.625</v>
      </c>
      <c r="X294" s="9">
        <f>+X29</f>
        <v>0.625</v>
      </c>
      <c r="Y294" s="9">
        <f>+Y29</f>
        <v>0.625</v>
      </c>
      <c r="Z294" s="9">
        <f>+Z29</f>
        <v>0.625</v>
      </c>
      <c r="AA294" s="9">
        <f>+AA29</f>
        <v>0.625</v>
      </c>
    </row>
    <row r="295" spans="2:27" hidden="1" outlineLevel="1" x14ac:dyDescent="0.35">
      <c r="B295" t="s">
        <v>180</v>
      </c>
      <c r="L295" s="4">
        <f t="shared" ref="L295:N295" si="253">+L293-K293</f>
        <v>175.876</v>
      </c>
      <c r="M295" s="4">
        <f t="shared" si="253"/>
        <v>56.137</v>
      </c>
      <c r="N295" s="4">
        <f t="shared" si="253"/>
        <v>87.518000000000001</v>
      </c>
      <c r="O295" s="4">
        <f>+O293-N293</f>
        <v>443.76000000000005</v>
      </c>
      <c r="P295" s="4">
        <f>+P293-O293</f>
        <v>202.95699999999999</v>
      </c>
      <c r="Q295" s="4">
        <f t="shared" ref="Q295:AA295" ca="1" si="254">+Q293-P293</f>
        <v>-195.19525068985547</v>
      </c>
      <c r="R295" s="4">
        <f t="shared" ca="1" si="254"/>
        <v>39.92037932692449</v>
      </c>
      <c r="S295" s="4">
        <f t="shared" ca="1" si="254"/>
        <v>137.44943962132322</v>
      </c>
      <c r="T295" s="4">
        <f t="shared" ca="1" si="254"/>
        <v>95.357568693618418</v>
      </c>
      <c r="U295" s="4">
        <f t="shared" ca="1" si="254"/>
        <v>-2.2177513223632559</v>
      </c>
      <c r="V295" s="4">
        <f t="shared" ca="1" si="254"/>
        <v>10.972970261239425</v>
      </c>
      <c r="W295" s="4">
        <f t="shared" ca="1" si="254"/>
        <v>-4.6337974059429143</v>
      </c>
      <c r="X295" s="4">
        <f t="shared" ca="1" si="254"/>
        <v>-5.7184596356501061</v>
      </c>
      <c r="Y295" s="4">
        <f t="shared" ca="1" si="254"/>
        <v>14.433874301302467</v>
      </c>
      <c r="Z295" s="4">
        <f t="shared" ca="1" si="254"/>
        <v>24.329527034739613</v>
      </c>
      <c r="AA295" s="4">
        <f t="shared" ca="1" si="254"/>
        <v>26.532489510844471</v>
      </c>
    </row>
    <row r="296" spans="2:27" hidden="1" outlineLevel="1" x14ac:dyDescent="0.35">
      <c r="B296" t="s">
        <v>181</v>
      </c>
      <c r="L296" s="4">
        <f>+L211</f>
        <v>3.1635849999999794</v>
      </c>
      <c r="M296" s="4">
        <f>+M211</f>
        <v>26.541999999999963</v>
      </c>
      <c r="N296" s="4">
        <f>+N211</f>
        <v>-31.619000000000007</v>
      </c>
      <c r="O296" s="4">
        <f>+O211</f>
        <v>439.11600000000004</v>
      </c>
      <c r="P296" s="4">
        <f>+P211</f>
        <v>197.41700000000014</v>
      </c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2:27" hidden="1" outlineLevel="1" x14ac:dyDescent="0.35"/>
    <row r="298" spans="2:27" hidden="1" outlineLevel="1" x14ac:dyDescent="0.35">
      <c r="B298" t="s">
        <v>319</v>
      </c>
      <c r="L298" s="8">
        <f t="shared" ref="L298:N298" si="255">-L287/AVERAGE(K291:L291)</f>
        <v>5.3869699123430467E-2</v>
      </c>
      <c r="M298" s="8">
        <f t="shared" si="255"/>
        <v>1.6398163575104596E-2</v>
      </c>
      <c r="N298" s="8">
        <f t="shared" si="255"/>
        <v>3.9585808768381102E-2</v>
      </c>
      <c r="O298" s="8">
        <f>-O287/AVERAGE(N291:O291)</f>
        <v>4.0806945118989808E-2</v>
      </c>
      <c r="P298" s="8">
        <f>-P287/AVERAGE(O291:P291)</f>
        <v>1.9446976602856277E-2</v>
      </c>
      <c r="Q298" s="20">
        <v>0.04</v>
      </c>
      <c r="R298" s="20">
        <v>0.06</v>
      </c>
      <c r="S298" s="9">
        <f>+DCF!$C$13</f>
        <v>7.0000000000000007E-2</v>
      </c>
      <c r="T298" s="9">
        <f>+DCF!$C$13</f>
        <v>7.0000000000000007E-2</v>
      </c>
      <c r="U298" s="9">
        <f>+DCF!$C$13</f>
        <v>7.0000000000000007E-2</v>
      </c>
      <c r="V298" s="9">
        <f>+DCF!$C$13</f>
        <v>7.0000000000000007E-2</v>
      </c>
      <c r="W298" s="9">
        <f>+DCF!$C$13</f>
        <v>7.0000000000000007E-2</v>
      </c>
      <c r="X298" s="9">
        <f>+DCF!$C$13</f>
        <v>7.0000000000000007E-2</v>
      </c>
      <c r="Y298" s="9">
        <f>+DCF!$C$13</f>
        <v>7.0000000000000007E-2</v>
      </c>
      <c r="Z298" s="9">
        <f>+DCF!$C$13</f>
        <v>7.0000000000000007E-2</v>
      </c>
      <c r="AA298" s="9">
        <f>+DCF!$C$13</f>
        <v>7.0000000000000007E-2</v>
      </c>
    </row>
    <row r="299" spans="2:27" hidden="1" outlineLevel="1" x14ac:dyDescent="0.35">
      <c r="B299" t="s">
        <v>182</v>
      </c>
      <c r="L299" s="8">
        <f t="shared" ref="L299:N299" si="256">-L286/AVERAGE(K290:L290)</f>
        <v>0.10026162131692942</v>
      </c>
      <c r="M299" s="8">
        <f t="shared" si="256"/>
        <v>0.1105597563537072</v>
      </c>
      <c r="N299" s="8">
        <f t="shared" si="256"/>
        <v>0.12627057699317301</v>
      </c>
      <c r="O299" s="8">
        <f>-O286/AVERAGE(N290:O290)</f>
        <v>6.1974819931458709E-2</v>
      </c>
      <c r="P299" s="8">
        <f>-P286/AVERAGE(O290:P290)</f>
        <v>7.0204281192505366E-2</v>
      </c>
      <c r="Q299" s="20">
        <f>AVERAGE(7.1,8.2)/100+0.5%</f>
        <v>8.1500000000000003E-2</v>
      </c>
      <c r="R299" s="20">
        <v>7.7499999999999999E-2</v>
      </c>
      <c r="S299" s="9">
        <f>+DCF!$C$13</f>
        <v>7.0000000000000007E-2</v>
      </c>
      <c r="T299" s="9">
        <f>+DCF!$C$13</f>
        <v>7.0000000000000007E-2</v>
      </c>
      <c r="U299" s="9">
        <f>+DCF!$C$13</f>
        <v>7.0000000000000007E-2</v>
      </c>
      <c r="V299" s="9">
        <f>+DCF!$C$13</f>
        <v>7.0000000000000007E-2</v>
      </c>
      <c r="W299" s="9">
        <f>+DCF!$C$13</f>
        <v>7.0000000000000007E-2</v>
      </c>
      <c r="X299" s="9">
        <f>+DCF!$C$13</f>
        <v>7.0000000000000007E-2</v>
      </c>
      <c r="Y299" s="9">
        <f>+DCF!$C$13</f>
        <v>7.0000000000000007E-2</v>
      </c>
      <c r="Z299" s="9">
        <f>+DCF!$C$13</f>
        <v>7.0000000000000007E-2</v>
      </c>
      <c r="AA299" s="9">
        <f>+DCF!$C$13</f>
        <v>7.0000000000000007E-2</v>
      </c>
    </row>
    <row r="300" spans="2:27" hidden="1" outlineLevel="1" x14ac:dyDescent="0.35"/>
    <row r="301" spans="2:27" hidden="1" outlineLevel="1" x14ac:dyDescent="0.35">
      <c r="B301" t="s">
        <v>320</v>
      </c>
      <c r="L301" s="8">
        <f>+L293/SUM(L293,L253:L260)</f>
        <v>0.65795508535130032</v>
      </c>
      <c r="M301" s="8">
        <f>+M293/SUM(M293,M253:M260)</f>
        <v>0.58960867199279987</v>
      </c>
      <c r="N301" s="8">
        <f>+N293/SUM(N293,N253:N260)</f>
        <v>0.60112726294461705</v>
      </c>
      <c r="O301" s="8">
        <f>+O293/SUM(O293,O253:O260)</f>
        <v>0.57839491812732124</v>
      </c>
      <c r="P301" s="8">
        <f>+P293/SUM(P293,P253:P260)</f>
        <v>0.54684791399373256</v>
      </c>
      <c r="Q301" s="8">
        <f ca="1">+Q293/SUM(Q293,Q253:Q260)</f>
        <v>0.47729252678664336</v>
      </c>
      <c r="R301" s="8">
        <f ca="1">+R293/SUM(R293,R253:R260)</f>
        <v>0.45720282220023145</v>
      </c>
      <c r="S301" s="8">
        <f ca="1">+S293/SUM(S293,S253:S260)</f>
        <v>0.45551480749158252</v>
      </c>
      <c r="T301" s="8">
        <f ca="1">+T293/SUM(T293,T253:T260)</f>
        <v>0.46916615764135705</v>
      </c>
      <c r="U301" s="8">
        <f ca="1">+U293/SUM(U293,U253:U260)</f>
        <v>0.43200177058656919</v>
      </c>
      <c r="V301" s="8">
        <f ca="1">+V293/SUM(V293,V253:V260)</f>
        <v>0.40192585901254946</v>
      </c>
      <c r="W301" s="8">
        <f ca="1">+W293/SUM(W293,W253:W260)</f>
        <v>0.37236265746671315</v>
      </c>
      <c r="X301" s="8">
        <f ca="1">+X293/SUM(X293,X253:X260)</f>
        <v>0.34590584107487027</v>
      </c>
      <c r="Y301" s="8">
        <f ca="1">+Y293/SUM(Y293,Y253:Y260)</f>
        <v>0.3258896265973773</v>
      </c>
      <c r="Z301" s="8">
        <f ca="1">+Z293/SUM(Z293,Z253:Z260)</f>
        <v>0.30942287826471965</v>
      </c>
      <c r="AA301" s="8">
        <f ca="1">+AA293/SUM(AA293,AA253:AA260)</f>
        <v>0.29531612038495086</v>
      </c>
    </row>
    <row r="302" spans="2:27" hidden="1" outlineLevel="1" x14ac:dyDescent="0.35">
      <c r="B302" s="130" t="s">
        <v>321</v>
      </c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2">
        <v>0.625</v>
      </c>
      <c r="P302" s="132">
        <v>0.625</v>
      </c>
      <c r="Q302" s="132">
        <v>0.6</v>
      </c>
      <c r="R302" s="132">
        <v>0.6</v>
      </c>
      <c r="S302" s="132">
        <v>0.6</v>
      </c>
      <c r="T302" s="132">
        <v>0.6</v>
      </c>
      <c r="U302" s="132">
        <v>0.6</v>
      </c>
      <c r="V302" s="132">
        <v>0.6</v>
      </c>
      <c r="W302" s="132">
        <v>0.6</v>
      </c>
      <c r="X302" s="132">
        <v>0.6</v>
      </c>
      <c r="Y302" s="132">
        <v>0.6</v>
      </c>
      <c r="Z302" s="132">
        <v>0.6</v>
      </c>
      <c r="AA302" s="132">
        <v>0.6</v>
      </c>
    </row>
    <row r="303" spans="2:27" hidden="1" outlineLevel="1" x14ac:dyDescent="0.35">
      <c r="B303" s="134" t="s">
        <v>161</v>
      </c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6" t="b">
        <f>O301&lt;O302</f>
        <v>1</v>
      </c>
      <c r="P303" s="136" t="b">
        <f t="shared" ref="P303:AA303" si="257">P301&lt;P302</f>
        <v>1</v>
      </c>
      <c r="Q303" s="136" t="b">
        <f t="shared" ca="1" si="257"/>
        <v>1</v>
      </c>
      <c r="R303" s="136" t="b">
        <f t="shared" ca="1" si="257"/>
        <v>1</v>
      </c>
      <c r="S303" s="136" t="b">
        <f t="shared" ca="1" si="257"/>
        <v>1</v>
      </c>
      <c r="T303" s="136" t="b">
        <f t="shared" ca="1" si="257"/>
        <v>1</v>
      </c>
      <c r="U303" s="136" t="b">
        <f t="shared" ca="1" si="257"/>
        <v>1</v>
      </c>
      <c r="V303" s="136" t="b">
        <f t="shared" ca="1" si="257"/>
        <v>1</v>
      </c>
      <c r="W303" s="136" t="b">
        <f t="shared" ca="1" si="257"/>
        <v>1</v>
      </c>
      <c r="X303" s="136" t="b">
        <f t="shared" ca="1" si="257"/>
        <v>1</v>
      </c>
      <c r="Y303" s="136" t="b">
        <f t="shared" ca="1" si="257"/>
        <v>1</v>
      </c>
      <c r="Z303" s="136" t="b">
        <f t="shared" ca="1" si="257"/>
        <v>1</v>
      </c>
      <c r="AA303" s="136" t="b">
        <f t="shared" ca="1" si="257"/>
        <v>1</v>
      </c>
    </row>
    <row r="304" spans="2:27" hidden="1" outlineLevel="1" x14ac:dyDescent="0.35"/>
    <row r="305" spans="2:27" hidden="1" outlineLevel="1" x14ac:dyDescent="0.35">
      <c r="B305" t="s">
        <v>322</v>
      </c>
      <c r="L305" s="26">
        <f>(L165-L286+L189+L190+L194)/-L288</f>
        <v>2.7312041450762594</v>
      </c>
      <c r="M305" s="26">
        <f>(M165-M286+M189+M190+M194)/-M288</f>
        <v>3.403942499991421</v>
      </c>
      <c r="N305" s="26">
        <f>(N165-N286+N189+N190+N194)/-N288</f>
        <v>3.7769009129855839</v>
      </c>
      <c r="O305" s="26">
        <f>(O165-O286+O189+O190+O194)/-O288</f>
        <v>6.2756507630799181</v>
      </c>
      <c r="P305" s="26">
        <f>(P165-P286+P189+P190+P194)/-P288</f>
        <v>7.2356375872136169</v>
      </c>
      <c r="Q305" s="26">
        <f ca="1">(Q165-Q286+Q189+Q190+Q194)/-Q288</f>
        <v>2.2059952345235674</v>
      </c>
      <c r="R305" s="26">
        <f ca="1">(R165-R286+R189+R190+R194)/-R288</f>
        <v>3.7206568903613446</v>
      </c>
      <c r="S305" s="26">
        <f ca="1">(S165-S286+S189+S190+S194)/-S288</f>
        <v>4.8111341526939739</v>
      </c>
      <c r="T305" s="26">
        <f ca="1">(T165-T286+T189+T190+T194)/-T288</f>
        <v>4.8260709446063403</v>
      </c>
      <c r="U305" s="26">
        <f ca="1">(U165-U286+U189+U190+U194)/-U288</f>
        <v>4.7556078964913713</v>
      </c>
      <c r="V305" s="26">
        <f ca="1">(V165-V286+V189+V190+V194)/-V288</f>
        <v>4.8759795659805185</v>
      </c>
      <c r="W305" s="26">
        <f ca="1">(W165-W286+W189+W190+W194)/-W288</f>
        <v>4.9524051083763601</v>
      </c>
      <c r="X305" s="26">
        <f ca="1">(X165-X286+X189+X190+X194)/-X288</f>
        <v>5.0558531182777733</v>
      </c>
      <c r="Y305" s="26">
        <f ca="1">(Y165-Y286+Y189+Y190+Y194)/-Y288</f>
        <v>5.2028450177688574</v>
      </c>
      <c r="Z305" s="26">
        <f ca="1">(Z165-Z286+Z189+Z190+Z194)/-Z288</f>
        <v>5.3337172063942919</v>
      </c>
      <c r="AA305" s="26">
        <f ca="1">(AA165-AA286+AA189+AA190+AA194)/-AA288</f>
        <v>5.340895712867173</v>
      </c>
    </row>
    <row r="306" spans="2:27" hidden="1" outlineLevel="1" x14ac:dyDescent="0.35">
      <c r="B306" s="130" t="s">
        <v>321</v>
      </c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3">
        <v>2</v>
      </c>
      <c r="P306" s="133">
        <v>2</v>
      </c>
      <c r="Q306" s="133">
        <v>2</v>
      </c>
      <c r="R306" s="133">
        <v>2</v>
      </c>
      <c r="S306" s="133">
        <v>2</v>
      </c>
      <c r="T306" s="133">
        <v>2</v>
      </c>
      <c r="U306" s="133">
        <v>2</v>
      </c>
      <c r="V306" s="133">
        <v>2</v>
      </c>
      <c r="W306" s="133">
        <v>2</v>
      </c>
      <c r="X306" s="133">
        <v>2</v>
      </c>
      <c r="Y306" s="133">
        <v>2</v>
      </c>
      <c r="Z306" s="133">
        <v>2</v>
      </c>
      <c r="AA306" s="133">
        <v>2</v>
      </c>
    </row>
    <row r="307" spans="2:27" hidden="1" outlineLevel="1" x14ac:dyDescent="0.35">
      <c r="B307" s="134" t="s">
        <v>161</v>
      </c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6" t="b">
        <f>O305&gt;O306</f>
        <v>1</v>
      </c>
      <c r="P307" s="136" t="b">
        <f t="shared" ref="P307:AA307" si="258">P305&gt;P306</f>
        <v>1</v>
      </c>
      <c r="Q307" s="136" t="b">
        <f t="shared" ca="1" si="258"/>
        <v>1</v>
      </c>
      <c r="R307" s="136" t="b">
        <f t="shared" ca="1" si="258"/>
        <v>1</v>
      </c>
      <c r="S307" s="136" t="b">
        <f t="shared" ca="1" si="258"/>
        <v>1</v>
      </c>
      <c r="T307" s="136" t="b">
        <f t="shared" ca="1" si="258"/>
        <v>1</v>
      </c>
      <c r="U307" s="136" t="b">
        <f t="shared" ca="1" si="258"/>
        <v>1</v>
      </c>
      <c r="V307" s="136" t="b">
        <f t="shared" ca="1" si="258"/>
        <v>1</v>
      </c>
      <c r="W307" s="136" t="b">
        <f t="shared" ca="1" si="258"/>
        <v>1</v>
      </c>
      <c r="X307" s="136" t="b">
        <f t="shared" ca="1" si="258"/>
        <v>1</v>
      </c>
      <c r="Y307" s="136" t="b">
        <f t="shared" ca="1" si="258"/>
        <v>1</v>
      </c>
      <c r="Z307" s="136" t="b">
        <f t="shared" ca="1" si="258"/>
        <v>1</v>
      </c>
      <c r="AA307" s="136" t="b">
        <f t="shared" ca="1" si="258"/>
        <v>1</v>
      </c>
    </row>
    <row r="308" spans="2:27" hidden="1" outlineLevel="1" x14ac:dyDescent="0.35"/>
    <row r="309" spans="2:27" hidden="1" outlineLevel="1" x14ac:dyDescent="0.35">
      <c r="B309" t="s">
        <v>323</v>
      </c>
      <c r="O309" s="4">
        <f>+O258+O257+O259+O260+O253-O238</f>
        <v>384.13099999999997</v>
      </c>
      <c r="P309" s="4">
        <f>+P258+P257+P259+P260+P253-P238</f>
        <v>628.16100000000006</v>
      </c>
      <c r="Q309" s="4">
        <f ca="1">+Q258+Q257+Q259+Q260+Q253-Q238</f>
        <v>671.88732711483647</v>
      </c>
      <c r="R309" s="4">
        <f ca="1">+R258+R257+R259+R260+R253-R238</f>
        <v>790.26591838832371</v>
      </c>
      <c r="S309" s="4">
        <f ca="1">+S258+S257+S259+S260+S253-S238</f>
        <v>961.13486694820779</v>
      </c>
      <c r="T309" s="4">
        <f ca="1">+T258+T257+T259+T260+T253-T238</f>
        <v>1008.4436770636793</v>
      </c>
      <c r="U309" s="4">
        <f ca="1">+U258+U257+U259+U260+U253-U238</f>
        <v>1196.9197734452582</v>
      </c>
      <c r="V309" s="4">
        <f ca="1">+V258+V257+V259+V260+V253-V238</f>
        <v>1393.6627712941449</v>
      </c>
      <c r="W309" s="4">
        <f ca="1">+W258+W257+W259+W260+W253-W238</f>
        <v>1593.7625953778256</v>
      </c>
      <c r="X309" s="4">
        <f ca="1">+X258+X257+X259+X260+X253-X238</f>
        <v>1798.1947023000785</v>
      </c>
      <c r="Y309" s="4">
        <f ca="1">+Y258+Y257+Y259+Y260+Y253-Y238</f>
        <v>2013.1051120216248</v>
      </c>
      <c r="Z309" s="4">
        <f ca="1">+Z258+Z257+Z259+Z260+Z253-Z238</f>
        <v>2239.9493492594524</v>
      </c>
      <c r="AA309" s="4">
        <f ca="1">+AA258+AA257+AA259+AA260+AA253-AA238</f>
        <v>2470.1364396163735</v>
      </c>
    </row>
    <row r="310" spans="2:27" hidden="1" outlineLevel="1" x14ac:dyDescent="0.35">
      <c r="B310" s="130" t="s">
        <v>321</v>
      </c>
      <c r="P310" s="24">
        <f>385+P172*0.5</f>
        <v>522.14850000000001</v>
      </c>
      <c r="Q310" s="24">
        <f ca="1">P310+Q172*0.5</f>
        <v>552.82323512127516</v>
      </c>
      <c r="R310" s="24">
        <f ca="1">Q310+R172*0.5</f>
        <v>615.02804368915599</v>
      </c>
      <c r="S310" s="24">
        <f ca="1">R310+S172*0.5</f>
        <v>704.37946076278183</v>
      </c>
      <c r="T310" s="24">
        <f ca="1">S310+T172*0.5</f>
        <v>805.99819309149836</v>
      </c>
      <c r="U310" s="24">
        <f ca="1">T310+U172*0.5</f>
        <v>910.12179713607418</v>
      </c>
      <c r="V310" s="24">
        <f ca="1">U310+V172*0.5</f>
        <v>1018.1939303346901</v>
      </c>
      <c r="W310" s="24">
        <f ca="1">V310+W172*0.5</f>
        <v>1128.7801176032444</v>
      </c>
      <c r="X310" s="24">
        <f ca="1">W310+X172*0.5</f>
        <v>1241.808779652009</v>
      </c>
      <c r="Y310" s="24">
        <f ca="1">X310+Y172*0.5</f>
        <v>1359.6146470749366</v>
      </c>
      <c r="Z310" s="24">
        <f ca="1">Y310+Z172*0.5</f>
        <v>1483.4812597295759</v>
      </c>
      <c r="AA310" s="24">
        <f ca="1">Z310+AA172*0.5</f>
        <v>1610.5127903028463</v>
      </c>
    </row>
    <row r="311" spans="2:27" hidden="1" outlineLevel="1" x14ac:dyDescent="0.35">
      <c r="B311" s="134" t="s">
        <v>161</v>
      </c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6" t="b">
        <f t="shared" ref="P311" si="259">P309&gt;P310</f>
        <v>1</v>
      </c>
      <c r="Q311" s="136" t="b">
        <f t="shared" ref="Q311" ca="1" si="260">Q309&gt;Q310</f>
        <v>1</v>
      </c>
      <c r="R311" s="136" t="b">
        <f t="shared" ref="R311" ca="1" si="261">R309&gt;R310</f>
        <v>1</v>
      </c>
      <c r="S311" s="136" t="b">
        <f t="shared" ref="S311" ca="1" si="262">S309&gt;S310</f>
        <v>1</v>
      </c>
      <c r="T311" s="136" t="b">
        <f t="shared" ref="T311" ca="1" si="263">T309&gt;T310</f>
        <v>1</v>
      </c>
      <c r="U311" s="136" t="b">
        <f t="shared" ref="U311" ca="1" si="264">U309&gt;U310</f>
        <v>1</v>
      </c>
      <c r="V311" s="136" t="b">
        <f t="shared" ref="V311" ca="1" si="265">V309&gt;V310</f>
        <v>1</v>
      </c>
      <c r="W311" s="136" t="b">
        <f t="shared" ref="W311" ca="1" si="266">W309&gt;W310</f>
        <v>1</v>
      </c>
      <c r="X311" s="136" t="b">
        <f t="shared" ref="X311" ca="1" si="267">X309&gt;X310</f>
        <v>1</v>
      </c>
      <c r="Y311" s="136" t="b">
        <f t="shared" ref="Y311" ca="1" si="268">Y309&gt;Y310</f>
        <v>1</v>
      </c>
      <c r="Z311" s="136" t="b">
        <f t="shared" ref="Z311" ca="1" si="269">Z309&gt;Z310</f>
        <v>1</v>
      </c>
      <c r="AA311" s="136" t="b">
        <f t="shared" ref="AA311" ca="1" si="270">AA309&gt;AA310</f>
        <v>1</v>
      </c>
    </row>
    <row r="312" spans="2:27" hidden="1" outlineLevel="1" x14ac:dyDescent="0.35"/>
    <row r="313" spans="2:27" hidden="1" outlineLevel="1" x14ac:dyDescent="0.35">
      <c r="B313" t="s">
        <v>324</v>
      </c>
      <c r="O313" s="26">
        <f>O280/O309</f>
        <v>2.7768131184413649</v>
      </c>
      <c r="P313" s="26">
        <f>P230/(P309-(P227-$O$227))</f>
        <v>2.8077118183096088</v>
      </c>
      <c r="Q313" s="26">
        <f ca="1">Q230/(Q309-(Q227-$O$227))</f>
        <v>2.2692490683595059</v>
      </c>
      <c r="R313" s="26">
        <f ca="1">R230/(R309-(R227-$O$227))</f>
        <v>2.0346584694603638</v>
      </c>
      <c r="S313" s="26">
        <f ca="1">S230/(S309-(S227-$O$227))</f>
        <v>1.9640703491804976</v>
      </c>
      <c r="T313" s="26">
        <f ca="1">T230/(T309-(T227-$O$227))</f>
        <v>1.8919244448417798</v>
      </c>
      <c r="U313" s="26">
        <f ca="1">U230/(U309-(U227-$O$227))</f>
        <v>1.8804495458181547</v>
      </c>
      <c r="V313" s="26">
        <f ca="1">V230/(V309-(V227-$O$227))</f>
        <v>1.8785407474647531</v>
      </c>
      <c r="W313" s="26">
        <f ca="1">W230/(W309-(W227-$O$227))</f>
        <v>1.8653466465254795</v>
      </c>
      <c r="X313" s="26">
        <f ca="1">X230/(X309-(X227-$O$227))</f>
        <v>1.8510875049080067</v>
      </c>
      <c r="Y313" s="26">
        <f ca="1">Y230/(Y309-(Y227-$O$227))</f>
        <v>1.851234975447221</v>
      </c>
      <c r="Z313" s="26">
        <f ca="1">Z230/(Z309-(Z227-$O$227))</f>
        <v>1.8580303659036532</v>
      </c>
      <c r="AA313" s="26">
        <f ca="1">AA230/(AA309-(AA227-$O$227))</f>
        <v>1.8660330844162973</v>
      </c>
    </row>
    <row r="314" spans="2:27" hidden="1" outlineLevel="1" x14ac:dyDescent="0.35">
      <c r="B314" s="130" t="s">
        <v>321</v>
      </c>
      <c r="P314" s="133">
        <v>1</v>
      </c>
      <c r="Q314" s="133">
        <v>1</v>
      </c>
      <c r="R314" s="133">
        <v>1</v>
      </c>
      <c r="S314" s="133">
        <v>1</v>
      </c>
      <c r="T314" s="133">
        <v>1</v>
      </c>
      <c r="U314" s="133">
        <v>1</v>
      </c>
      <c r="V314" s="133">
        <v>1</v>
      </c>
      <c r="W314" s="133">
        <v>1</v>
      </c>
      <c r="X314" s="133">
        <v>1</v>
      </c>
      <c r="Y314" s="133">
        <v>1</v>
      </c>
      <c r="Z314" s="133">
        <v>1</v>
      </c>
      <c r="AA314" s="133">
        <v>1</v>
      </c>
    </row>
    <row r="315" spans="2:27" hidden="1" outlineLevel="1" x14ac:dyDescent="0.35">
      <c r="B315" s="134" t="s">
        <v>161</v>
      </c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6" t="b">
        <f t="shared" ref="P315" si="271">P313&gt;P314</f>
        <v>1</v>
      </c>
      <c r="Q315" s="136" t="b">
        <f t="shared" ref="Q315" ca="1" si="272">Q313&gt;Q314</f>
        <v>1</v>
      </c>
      <c r="R315" s="136" t="b">
        <f t="shared" ref="R315" ca="1" si="273">R313&gt;R314</f>
        <v>1</v>
      </c>
      <c r="S315" s="136" t="b">
        <f t="shared" ref="S315" ca="1" si="274">S313&gt;S314</f>
        <v>1</v>
      </c>
      <c r="T315" s="136" t="b">
        <f t="shared" ref="T315" ca="1" si="275">T313&gt;T314</f>
        <v>1</v>
      </c>
      <c r="U315" s="136" t="b">
        <f t="shared" ref="U315" ca="1" si="276">U313&gt;U314</f>
        <v>1</v>
      </c>
      <c r="V315" s="136" t="b">
        <f t="shared" ref="V315" ca="1" si="277">V313&gt;V314</f>
        <v>1</v>
      </c>
      <c r="W315" s="136" t="b">
        <f t="shared" ref="W315" ca="1" si="278">W313&gt;W314</f>
        <v>1</v>
      </c>
      <c r="X315" s="136" t="b">
        <f t="shared" ref="X315" ca="1" si="279">X313&gt;X314</f>
        <v>1</v>
      </c>
      <c r="Y315" s="136" t="b">
        <f t="shared" ref="Y315" ca="1" si="280">Y313&gt;Y314</f>
        <v>1</v>
      </c>
      <c r="Z315" s="136" t="b">
        <f t="shared" ref="Z315" ca="1" si="281">Z313&gt;Z314</f>
        <v>1</v>
      </c>
      <c r="AA315" s="136" t="b">
        <f t="shared" ref="AA315" ca="1" si="282">AA313&gt;AA314</f>
        <v>1</v>
      </c>
    </row>
    <row r="316" spans="2:27" hidden="1" outlineLevel="1" x14ac:dyDescent="0.35"/>
    <row r="317" spans="2:27" collapsed="1" x14ac:dyDescent="0.35">
      <c r="B317" s="53" t="s">
        <v>183</v>
      </c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</row>
    <row r="318" spans="2:27" ht="5" customHeight="1" x14ac:dyDescent="0.35"/>
    <row r="319" spans="2:27" hidden="1" outlineLevel="1" x14ac:dyDescent="0.35">
      <c r="B319" s="2" t="s">
        <v>184</v>
      </c>
    </row>
    <row r="320" spans="2:27" hidden="1" outlineLevel="1" x14ac:dyDescent="0.35">
      <c r="B320" t="s">
        <v>185</v>
      </c>
      <c r="N320" s="19"/>
      <c r="O320" s="19"/>
      <c r="P320" s="19">
        <v>32.532783999999999</v>
      </c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2:27" hidden="1" outlineLevel="1" x14ac:dyDescent="0.35">
      <c r="B321" t="s">
        <v>186</v>
      </c>
      <c r="N321" s="19"/>
      <c r="O321" s="19"/>
      <c r="P321" s="19">
        <v>60.226152999999996</v>
      </c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2:27" hidden="1" outlineLevel="1" x14ac:dyDescent="0.35">
      <c r="B322" s="32" t="s">
        <v>187</v>
      </c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62"/>
      <c r="O322" s="63"/>
      <c r="P322" s="63">
        <f>SUM(P320:P321)</f>
        <v>92.758937000000003</v>
      </c>
      <c r="Q322" s="64">
        <f>+P322+Q327</f>
        <v>92.758937000000003</v>
      </c>
      <c r="R322" s="64">
        <f t="shared" ref="R322:AA322" si="283">+Q322+R327</f>
        <v>92.758937000000003</v>
      </c>
      <c r="S322" s="64">
        <f t="shared" si="283"/>
        <v>92.758937000000003</v>
      </c>
      <c r="T322" s="64">
        <f t="shared" si="283"/>
        <v>92.758937000000003</v>
      </c>
      <c r="U322" s="64">
        <f t="shared" si="283"/>
        <v>92.758937000000003</v>
      </c>
      <c r="V322" s="64">
        <f t="shared" si="283"/>
        <v>92.758937000000003</v>
      </c>
      <c r="W322" s="64">
        <f t="shared" si="283"/>
        <v>92.758937000000003</v>
      </c>
      <c r="X322" s="64">
        <f t="shared" si="283"/>
        <v>92.758937000000003</v>
      </c>
      <c r="Y322" s="64">
        <f t="shared" si="283"/>
        <v>92.758937000000003</v>
      </c>
      <c r="Z322" s="64">
        <f t="shared" si="283"/>
        <v>92.758937000000003</v>
      </c>
      <c r="AA322" s="64">
        <f t="shared" si="283"/>
        <v>92.758937000000003</v>
      </c>
    </row>
    <row r="323" spans="2:27" hidden="1" outlineLevel="1" x14ac:dyDescent="0.35">
      <c r="B323" t="s">
        <v>188</v>
      </c>
      <c r="N323" s="19"/>
      <c r="O323" s="19"/>
      <c r="P323" s="19">
        <f>13.945467-150/16</f>
        <v>4.5704670000000007</v>
      </c>
      <c r="Q323" s="19">
        <f>+P323</f>
        <v>4.5704670000000007</v>
      </c>
      <c r="R323" s="19">
        <f t="shared" ref="R323:AA323" si="284">+Q323</f>
        <v>4.5704670000000007</v>
      </c>
      <c r="S323" s="19">
        <f t="shared" si="284"/>
        <v>4.5704670000000007</v>
      </c>
      <c r="T323" s="19">
        <f t="shared" si="284"/>
        <v>4.5704670000000007</v>
      </c>
      <c r="U323" s="19">
        <f t="shared" si="284"/>
        <v>4.5704670000000007</v>
      </c>
      <c r="V323" s="19">
        <f t="shared" si="284"/>
        <v>4.5704670000000007</v>
      </c>
      <c r="W323" s="19">
        <f t="shared" si="284"/>
        <v>4.5704670000000007</v>
      </c>
      <c r="X323" s="19">
        <f t="shared" si="284"/>
        <v>4.5704670000000007</v>
      </c>
      <c r="Y323" s="19">
        <f t="shared" si="284"/>
        <v>4.5704670000000007</v>
      </c>
      <c r="Z323" s="19">
        <f t="shared" si="284"/>
        <v>4.5704670000000007</v>
      </c>
      <c r="AA323" s="19">
        <f t="shared" si="284"/>
        <v>4.5704670000000007</v>
      </c>
    </row>
    <row r="324" spans="2:27" hidden="1" outlineLevel="1" x14ac:dyDescent="0.35">
      <c r="B324" s="32" t="s">
        <v>189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62"/>
      <c r="O324" s="63"/>
      <c r="P324" s="63">
        <f>SUM(P322:P323)</f>
        <v>97.329404000000011</v>
      </c>
      <c r="Q324" s="63">
        <f t="shared" ref="Q324:Z324" si="285">SUM(Q322:Q323)</f>
        <v>97.329404000000011</v>
      </c>
      <c r="R324" s="63">
        <f t="shared" si="285"/>
        <v>97.329404000000011</v>
      </c>
      <c r="S324" s="63">
        <f t="shared" si="285"/>
        <v>97.329404000000011</v>
      </c>
      <c r="T324" s="63">
        <f t="shared" si="285"/>
        <v>97.329404000000011</v>
      </c>
      <c r="U324" s="63">
        <f t="shared" si="285"/>
        <v>97.329404000000011</v>
      </c>
      <c r="V324" s="63">
        <f t="shared" si="285"/>
        <v>97.329404000000011</v>
      </c>
      <c r="W324" s="63">
        <f t="shared" si="285"/>
        <v>97.329404000000011</v>
      </c>
      <c r="X324" s="63">
        <f t="shared" si="285"/>
        <v>97.329404000000011</v>
      </c>
      <c r="Y324" s="63">
        <f t="shared" si="285"/>
        <v>97.329404000000011</v>
      </c>
      <c r="Z324" s="63">
        <f t="shared" si="285"/>
        <v>97.329404000000011</v>
      </c>
      <c r="AA324" s="63">
        <f t="shared" ref="AA324" si="286">SUM(AA322:AA323)</f>
        <v>97.329404000000011</v>
      </c>
    </row>
    <row r="325" spans="2:27" hidden="1" outlineLevel="1" x14ac:dyDescent="0.35">
      <c r="N325" s="19"/>
      <c r="O325" s="19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2:27" hidden="1" outlineLevel="1" x14ac:dyDescent="0.35">
      <c r="B326" t="s">
        <v>190</v>
      </c>
      <c r="N326" s="19"/>
      <c r="O326" s="19"/>
      <c r="P326" s="51">
        <f>+P209</f>
        <v>0</v>
      </c>
      <c r="Q326" s="51">
        <f>+Q209</f>
        <v>0</v>
      </c>
      <c r="R326" s="51">
        <f>+R209</f>
        <v>0</v>
      </c>
      <c r="S326" s="51">
        <f>+S209</f>
        <v>0</v>
      </c>
      <c r="T326" s="51">
        <f>+T209</f>
        <v>0</v>
      </c>
      <c r="U326" s="51">
        <f>+U209</f>
        <v>0</v>
      </c>
      <c r="V326" s="51">
        <f>+V209</f>
        <v>0</v>
      </c>
      <c r="W326" s="51">
        <f>+W209</f>
        <v>0</v>
      </c>
      <c r="X326" s="51">
        <f>+X209</f>
        <v>0</v>
      </c>
      <c r="Y326" s="51">
        <f>+Y209</f>
        <v>0</v>
      </c>
      <c r="Z326" s="51">
        <f>+Z209</f>
        <v>0</v>
      </c>
      <c r="AA326" s="51">
        <f>+AA209</f>
        <v>0</v>
      </c>
    </row>
    <row r="327" spans="2:27" hidden="1" outlineLevel="1" x14ac:dyDescent="0.35">
      <c r="B327" t="s">
        <v>191</v>
      </c>
      <c r="N327" s="19"/>
      <c r="O327" s="19"/>
      <c r="P327" s="51">
        <f>+P326/P328</f>
        <v>0</v>
      </c>
      <c r="Q327" s="51">
        <f t="shared" ref="Q327:Z327" si="287">+Q326/Q328</f>
        <v>0</v>
      </c>
      <c r="R327" s="51">
        <f t="shared" si="287"/>
        <v>0</v>
      </c>
      <c r="S327" s="51">
        <f t="shared" si="287"/>
        <v>0</v>
      </c>
      <c r="T327" s="51">
        <f t="shared" si="287"/>
        <v>0</v>
      </c>
      <c r="U327" s="51">
        <f t="shared" si="287"/>
        <v>0</v>
      </c>
      <c r="V327" s="51">
        <f t="shared" si="287"/>
        <v>0</v>
      </c>
      <c r="W327" s="51">
        <f t="shared" si="287"/>
        <v>0</v>
      </c>
      <c r="X327" s="51">
        <f t="shared" si="287"/>
        <v>0</v>
      </c>
      <c r="Y327" s="51">
        <f t="shared" si="287"/>
        <v>0</v>
      </c>
      <c r="Z327" s="51">
        <f t="shared" si="287"/>
        <v>0</v>
      </c>
      <c r="AA327" s="51">
        <f t="shared" ref="AA327" si="288">+AA326/AA328</f>
        <v>0</v>
      </c>
    </row>
    <row r="328" spans="2:27" hidden="1" outlineLevel="1" x14ac:dyDescent="0.35">
      <c r="B328" t="s">
        <v>33</v>
      </c>
      <c r="N328" s="19"/>
      <c r="O328" s="19"/>
      <c r="P328" s="129">
        <f>+DCF!M8</f>
        <v>12.75</v>
      </c>
      <c r="Q328" s="40">
        <f>+P328*(1+Q329)</f>
        <v>13.897500000000001</v>
      </c>
      <c r="R328" s="40">
        <f t="shared" ref="R328:AA328" si="289">+Q328*(1+R329)</f>
        <v>15.148275000000002</v>
      </c>
      <c r="S328" s="40">
        <f t="shared" si="289"/>
        <v>16.511619750000005</v>
      </c>
      <c r="T328" s="40">
        <f t="shared" si="289"/>
        <v>17.997665527500008</v>
      </c>
      <c r="U328" s="40">
        <f t="shared" si="289"/>
        <v>19.617455424975009</v>
      </c>
      <c r="V328" s="40">
        <f t="shared" si="289"/>
        <v>21.383026413222762</v>
      </c>
      <c r="W328" s="40">
        <f t="shared" si="289"/>
        <v>23.307498790412811</v>
      </c>
      <c r="X328" s="40">
        <f t="shared" si="289"/>
        <v>25.405173681549968</v>
      </c>
      <c r="Y328" s="40">
        <f t="shared" si="289"/>
        <v>27.691639312889468</v>
      </c>
      <c r="Z328" s="40">
        <f t="shared" si="289"/>
        <v>30.183886851049522</v>
      </c>
      <c r="AA328" s="40">
        <f t="shared" si="289"/>
        <v>32.90043666764398</v>
      </c>
    </row>
    <row r="329" spans="2:27" hidden="1" outlineLevel="1" x14ac:dyDescent="0.35">
      <c r="B329" t="s">
        <v>192</v>
      </c>
      <c r="N329" s="19"/>
      <c r="O329" s="19"/>
      <c r="P329" s="51"/>
      <c r="Q329" s="22">
        <v>0.09</v>
      </c>
      <c r="R329" s="22">
        <v>0.09</v>
      </c>
      <c r="S329" s="22">
        <v>0.09</v>
      </c>
      <c r="T329" s="22">
        <v>0.09</v>
      </c>
      <c r="U329" s="22">
        <v>0.09</v>
      </c>
      <c r="V329" s="22">
        <v>0.09</v>
      </c>
      <c r="W329" s="22">
        <v>0.09</v>
      </c>
      <c r="X329" s="22">
        <v>0.09</v>
      </c>
      <c r="Y329" s="22">
        <v>0.09</v>
      </c>
      <c r="Z329" s="22">
        <v>0.09</v>
      </c>
      <c r="AA329" s="22">
        <v>0.09</v>
      </c>
    </row>
    <row r="330" spans="2:27" hidden="1" outlineLevel="1" x14ac:dyDescent="0.35">
      <c r="N330" s="19"/>
      <c r="O330" s="19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2:27" hidden="1" outlineLevel="1" x14ac:dyDescent="0.35"/>
    <row r="332" spans="2:27" collapsed="1" x14ac:dyDescent="0.35">
      <c r="B332" s="53" t="s">
        <v>193</v>
      </c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</row>
    <row r="333" spans="2:27" ht="5" customHeight="1" x14ac:dyDescent="0.35"/>
    <row r="334" spans="2:27" hidden="1" outlineLevel="1" x14ac:dyDescent="0.35">
      <c r="B334" t="s">
        <v>194</v>
      </c>
      <c r="M334" s="4">
        <f>+L338</f>
        <v>3.7639999999999998</v>
      </c>
      <c r="N334" s="4">
        <f t="shared" ref="N334:AA334" si="290">+M338</f>
        <v>3.996</v>
      </c>
      <c r="O334" s="4">
        <f t="shared" si="290"/>
        <v>4.3090000000000002</v>
      </c>
      <c r="P334" s="4">
        <f t="shared" si="290"/>
        <v>6.7889999999999997</v>
      </c>
      <c r="Q334" s="4">
        <f t="shared" si="290"/>
        <v>7.3369999999999997</v>
      </c>
      <c r="R334" s="4">
        <f t="shared" ca="1" si="290"/>
        <v>8.2914992929806388</v>
      </c>
      <c r="S334" s="4">
        <f t="shared" ca="1" si="290"/>
        <v>8.9254071844236442</v>
      </c>
      <c r="T334" s="4">
        <f t="shared" ca="1" si="290"/>
        <v>10.019155290091552</v>
      </c>
      <c r="U334" s="4">
        <f t="shared" ca="1" si="290"/>
        <v>11.059419675840115</v>
      </c>
      <c r="V334" s="4">
        <f t="shared" ca="1" si="290"/>
        <v>11.035226025050699</v>
      </c>
      <c r="W334" s="4">
        <f t="shared" ca="1" si="290"/>
        <v>11.154931155173314</v>
      </c>
      <c r="X334" s="4">
        <f t="shared" ca="1" si="290"/>
        <v>11.10438063801757</v>
      </c>
      <c r="Y334" s="4">
        <f t="shared" ca="1" si="290"/>
        <v>11.041997441992294</v>
      </c>
      <c r="Z334" s="4">
        <f t="shared" ca="1" si="290"/>
        <v>11.199457888915592</v>
      </c>
      <c r="AA334" s="4">
        <f t="shared" ca="1" si="290"/>
        <v>11.464870911112749</v>
      </c>
    </row>
    <row r="335" spans="2:27" hidden="1" outlineLevel="1" x14ac:dyDescent="0.35">
      <c r="B335" s="11" t="s">
        <v>27</v>
      </c>
      <c r="M335" s="4">
        <f>-M189</f>
        <v>-3.0354510000000001</v>
      </c>
      <c r="N335" s="4">
        <f>-N189</f>
        <v>-3.8518759999999999</v>
      </c>
      <c r="O335" s="4">
        <f>-O189</f>
        <v>-5.9380610000000003</v>
      </c>
      <c r="P335" s="4">
        <f>-P189</f>
        <v>-11.252000000000001</v>
      </c>
      <c r="Q335" s="5">
        <f t="shared" ref="Q335:Z335" si="291">+Q334*-Q340</f>
        <v>-6.9701499999999994</v>
      </c>
      <c r="R335" s="5">
        <f t="shared" ca="1" si="291"/>
        <v>-7.8769243283316062</v>
      </c>
      <c r="S335" s="5">
        <f t="shared" ca="1" si="291"/>
        <v>-8.4791368252024615</v>
      </c>
      <c r="T335" s="5">
        <f t="shared" ca="1" si="291"/>
        <v>-9.5181975255869737</v>
      </c>
      <c r="U335" s="5">
        <f t="shared" ca="1" si="291"/>
        <v>-10.506448692048108</v>
      </c>
      <c r="V335" s="5">
        <f t="shared" ca="1" si="291"/>
        <v>-10.483464723798164</v>
      </c>
      <c r="W335" s="5">
        <f t="shared" ca="1" si="291"/>
        <v>-10.597184597414648</v>
      </c>
      <c r="X335" s="5">
        <f t="shared" ca="1" si="291"/>
        <v>-10.549161606116691</v>
      </c>
      <c r="Y335" s="5">
        <f t="shared" ca="1" si="291"/>
        <v>-10.489897569892678</v>
      </c>
      <c r="Z335" s="5">
        <f t="shared" ca="1" si="291"/>
        <v>-10.639484994469813</v>
      </c>
      <c r="AA335" s="5">
        <f t="shared" ref="AA335" ca="1" si="292">+AA334*-AA340</f>
        <v>-10.891627365557111</v>
      </c>
    </row>
    <row r="336" spans="2:27" hidden="1" outlineLevel="1" x14ac:dyDescent="0.35">
      <c r="B336" s="11" t="s">
        <v>29</v>
      </c>
      <c r="M336" s="4">
        <f>-M203</f>
        <v>2.8009999999999997</v>
      </c>
      <c r="N336" s="4">
        <f>-N203</f>
        <v>2.6829999999999998</v>
      </c>
      <c r="O336" s="4">
        <f>-O203</f>
        <v>2.266</v>
      </c>
      <c r="P336" s="4">
        <f>-P203</f>
        <v>5.3929999999999998</v>
      </c>
      <c r="Q336" s="5">
        <f t="shared" ref="Q336:Z336" ca="1" si="293">+Q338-SUM(Q334:Q335)</f>
        <v>7.9246492929806385</v>
      </c>
      <c r="R336" s="5">
        <f t="shared" ca="1" si="293"/>
        <v>8.5108322197746116</v>
      </c>
      <c r="S336" s="5">
        <f t="shared" ca="1" si="293"/>
        <v>9.5728849308703694</v>
      </c>
      <c r="T336" s="5">
        <f t="shared" ca="1" si="293"/>
        <v>10.558461911335536</v>
      </c>
      <c r="U336" s="5">
        <f t="shared" ca="1" si="293"/>
        <v>10.482255041258693</v>
      </c>
      <c r="V336" s="5">
        <f t="shared" ca="1" si="293"/>
        <v>10.603169853920779</v>
      </c>
      <c r="W336" s="5">
        <f t="shared" ca="1" si="293"/>
        <v>10.546634080258904</v>
      </c>
      <c r="X336" s="5">
        <f t="shared" ca="1" si="293"/>
        <v>10.486778410091414</v>
      </c>
      <c r="Y336" s="5">
        <f t="shared" ca="1" si="293"/>
        <v>10.647358016815977</v>
      </c>
      <c r="Z336" s="5">
        <f t="shared" ca="1" si="293"/>
        <v>10.904898016666969</v>
      </c>
      <c r="AA336" s="5">
        <f t="shared" ref="AA336" ca="1" si="294">+AA338-SUM(AA334:AA335)</f>
        <v>11.181072705675419</v>
      </c>
    </row>
    <row r="337" spans="2:27" hidden="1" outlineLevel="1" x14ac:dyDescent="0.35">
      <c r="B337" s="11" t="s">
        <v>23</v>
      </c>
      <c r="M337" s="4">
        <f>M338-SUM(M334:M336)</f>
        <v>0.46645100000000062</v>
      </c>
      <c r="N337" s="4">
        <f t="shared" ref="N337:O337" si="295">N338-SUM(N334:N336)</f>
        <v>1.4818760000000002</v>
      </c>
      <c r="O337" s="4">
        <f t="shared" si="295"/>
        <v>6.1520609999999998</v>
      </c>
      <c r="P337" s="4">
        <f t="shared" ref="P337" si="296">P338-SUM(P334:P336)</f>
        <v>6.4070000000000009</v>
      </c>
      <c r="Q337" s="50">
        <v>0</v>
      </c>
      <c r="R337" s="50">
        <v>0</v>
      </c>
      <c r="S337" s="50">
        <v>0</v>
      </c>
      <c r="T337" s="50">
        <v>0</v>
      </c>
      <c r="U337" s="50">
        <v>0</v>
      </c>
      <c r="V337" s="50">
        <v>0</v>
      </c>
      <c r="W337" s="50">
        <v>0</v>
      </c>
      <c r="X337" s="50">
        <v>0</v>
      </c>
      <c r="Y337" s="50">
        <v>0</v>
      </c>
      <c r="Z337" s="50">
        <v>0</v>
      </c>
      <c r="AA337" s="50">
        <v>0</v>
      </c>
    </row>
    <row r="338" spans="2:27" hidden="1" outlineLevel="1" x14ac:dyDescent="0.35">
      <c r="B338" s="32" t="s">
        <v>195</v>
      </c>
      <c r="C338" s="32"/>
      <c r="D338" s="32"/>
      <c r="E338" s="32"/>
      <c r="F338" s="32"/>
      <c r="G338" s="32"/>
      <c r="H338" s="32"/>
      <c r="I338" s="32"/>
      <c r="J338" s="32"/>
      <c r="K338" s="32"/>
      <c r="L338" s="33">
        <f>+L234</f>
        <v>3.7639999999999998</v>
      </c>
      <c r="M338" s="33">
        <f>+M234</f>
        <v>3.996</v>
      </c>
      <c r="N338" s="33">
        <f>+N234</f>
        <v>4.3090000000000002</v>
      </c>
      <c r="O338" s="33">
        <f>+O234</f>
        <v>6.7889999999999997</v>
      </c>
      <c r="P338" s="33">
        <f>+P234</f>
        <v>7.3369999999999997</v>
      </c>
      <c r="Q338" s="34">
        <f ca="1">+Q339*Q155</f>
        <v>8.2914992929806388</v>
      </c>
      <c r="R338" s="34">
        <f ca="1">+R339*R155</f>
        <v>8.9254071844236442</v>
      </c>
      <c r="S338" s="34">
        <f ca="1">+S339*S155</f>
        <v>10.019155290091552</v>
      </c>
      <c r="T338" s="34">
        <f ca="1">+T339*T155</f>
        <v>11.059419675840115</v>
      </c>
      <c r="U338" s="34">
        <f ca="1">+U339*U155</f>
        <v>11.035226025050699</v>
      </c>
      <c r="V338" s="34">
        <f ca="1">+V339*V155</f>
        <v>11.154931155173314</v>
      </c>
      <c r="W338" s="34">
        <f ca="1">+W339*W155</f>
        <v>11.10438063801757</v>
      </c>
      <c r="X338" s="34">
        <f ca="1">+X339*X155</f>
        <v>11.041997441992294</v>
      </c>
      <c r="Y338" s="34">
        <f ca="1">+Y339*Y155</f>
        <v>11.199457888915592</v>
      </c>
      <c r="Z338" s="34">
        <f ca="1">+Z339*Z155</f>
        <v>11.464870911112749</v>
      </c>
      <c r="AA338" s="34">
        <f ca="1">+AA339*AA155</f>
        <v>11.754316251231057</v>
      </c>
    </row>
    <row r="339" spans="2:27" hidden="1" outlineLevel="1" x14ac:dyDescent="0.35">
      <c r="B339" s="11" t="s">
        <v>196</v>
      </c>
      <c r="L339" s="8">
        <f>AVERAGE(K338:L338)/L155</f>
        <v>7.2071592795393477E-3</v>
      </c>
      <c r="M339" s="8">
        <f>AVERAGE(L338:M338)/M155</f>
        <v>5.2130055357295412E-3</v>
      </c>
      <c r="N339" s="8">
        <f>AVERAGE(M338:N338)/N155</f>
        <v>3.6624411732679202E-3</v>
      </c>
      <c r="O339" s="8">
        <f>AVERAGE(N338:O338)/O155</f>
        <v>2.8842308421603833E-3</v>
      </c>
      <c r="P339" s="8">
        <f>AVERAGE(O338:P338)/P155</f>
        <v>2.1131933214354635E-3</v>
      </c>
      <c r="Q339" s="20">
        <v>3.0000000000000001E-3</v>
      </c>
      <c r="R339" s="20">
        <v>3.0000000000000001E-3</v>
      </c>
      <c r="S339" s="20">
        <v>3.0000000000000001E-3</v>
      </c>
      <c r="T339" s="20">
        <v>3.0000000000000001E-3</v>
      </c>
      <c r="U339" s="20">
        <v>3.0000000000000001E-3</v>
      </c>
      <c r="V339" s="20">
        <v>3.0000000000000001E-3</v>
      </c>
      <c r="W339" s="20">
        <v>3.0000000000000001E-3</v>
      </c>
      <c r="X339" s="20">
        <v>3.0000000000000001E-3</v>
      </c>
      <c r="Y339" s="20">
        <v>3.0000000000000001E-3</v>
      </c>
      <c r="Z339" s="20">
        <v>3.0000000000000001E-3</v>
      </c>
      <c r="AA339" s="20">
        <v>3.0000000000000001E-3</v>
      </c>
    </row>
    <row r="340" spans="2:27" hidden="1" outlineLevel="1" x14ac:dyDescent="0.35">
      <c r="B340" s="11" t="s">
        <v>197</v>
      </c>
      <c r="M340" s="65">
        <f>-M335/M334</f>
        <v>0.80644287991498409</v>
      </c>
      <c r="N340" s="65">
        <f t="shared" ref="N340:O340" si="297">-N335/N334</f>
        <v>0.96393293293293292</v>
      </c>
      <c r="O340" s="65">
        <f t="shared" si="297"/>
        <v>1.3780601067533071</v>
      </c>
      <c r="P340" s="65">
        <f t="shared" ref="P340" si="298">-P335/P334</f>
        <v>1.6573869494770954</v>
      </c>
      <c r="Q340" s="66">
        <v>0.95</v>
      </c>
      <c r="R340" s="66">
        <v>0.95</v>
      </c>
      <c r="S340" s="66">
        <v>0.95</v>
      </c>
      <c r="T340" s="66">
        <v>0.95</v>
      </c>
      <c r="U340" s="66">
        <v>0.95</v>
      </c>
      <c r="V340" s="66">
        <v>0.95</v>
      </c>
      <c r="W340" s="66">
        <v>0.95</v>
      </c>
      <c r="X340" s="66">
        <v>0.95</v>
      </c>
      <c r="Y340" s="66">
        <v>0.95</v>
      </c>
      <c r="Z340" s="66">
        <v>0.95</v>
      </c>
      <c r="AA340" s="66">
        <v>0.95</v>
      </c>
    </row>
    <row r="341" spans="2:27" hidden="1" outlineLevel="1" x14ac:dyDescent="0.35"/>
    <row r="342" spans="2:27" hidden="1" outlineLevel="1" x14ac:dyDescent="0.35"/>
    <row r="343" spans="2:27" collapsed="1" x14ac:dyDescent="0.35">
      <c r="B343" s="53" t="s">
        <v>22</v>
      </c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</row>
    <row r="344" spans="2:27" ht="5" customHeight="1" x14ac:dyDescent="0.35"/>
    <row r="345" spans="2:27" hidden="1" outlineLevel="1" x14ac:dyDescent="0.35">
      <c r="B345" s="2" t="s">
        <v>198</v>
      </c>
    </row>
    <row r="346" spans="2:27" hidden="1" outlineLevel="1" x14ac:dyDescent="0.35">
      <c r="B346" t="s">
        <v>199</v>
      </c>
      <c r="L346" s="20">
        <v>0.499</v>
      </c>
      <c r="M346" s="20">
        <v>0.499</v>
      </c>
      <c r="N346" s="20">
        <v>0.499</v>
      </c>
      <c r="O346" s="20">
        <v>0.499</v>
      </c>
      <c r="P346" s="20">
        <v>0.499</v>
      </c>
      <c r="Q346" s="20">
        <v>0.499</v>
      </c>
      <c r="R346" s="20">
        <v>0.499</v>
      </c>
      <c r="S346" s="20">
        <v>0.499</v>
      </c>
      <c r="T346" s="20">
        <v>0.499</v>
      </c>
      <c r="U346" s="20">
        <v>0.499</v>
      </c>
      <c r="V346" s="20">
        <v>0.499</v>
      </c>
      <c r="W346" s="20">
        <v>0.499</v>
      </c>
      <c r="X346" s="20">
        <v>0.499</v>
      </c>
      <c r="Y346" s="20">
        <v>0.499</v>
      </c>
      <c r="Z346" s="20">
        <v>0.499</v>
      </c>
      <c r="AA346" s="20">
        <v>0.499</v>
      </c>
    </row>
    <row r="347" spans="2:27" hidden="1" outlineLevel="1" x14ac:dyDescent="0.35">
      <c r="B347" t="s">
        <v>200</v>
      </c>
      <c r="L347" s="13">
        <f>+L120</f>
        <v>14.016999999999999</v>
      </c>
      <c r="M347" s="13">
        <f>+M120</f>
        <v>18.931999999999999</v>
      </c>
      <c r="N347" s="13">
        <f>+N120</f>
        <v>28.628954</v>
      </c>
      <c r="O347" s="13">
        <f>+O120</f>
        <v>28.055783000000002</v>
      </c>
      <c r="P347" s="13">
        <f>+P120</f>
        <v>26.399000000000001</v>
      </c>
      <c r="Q347" s="5">
        <f t="shared" ref="Q347:Z347" ca="1" si="299">+Q359*Q363/1000</f>
        <v>22.992450610007957</v>
      </c>
      <c r="R347" s="5">
        <f t="shared" ca="1" si="299"/>
        <v>25.245292334103922</v>
      </c>
      <c r="S347" s="5">
        <f t="shared" ca="1" si="299"/>
        <v>26.404254594968211</v>
      </c>
      <c r="T347" s="5">
        <f t="shared" si="299"/>
        <v>27.426207442378853</v>
      </c>
      <c r="U347" s="5">
        <f t="shared" ca="1" si="299"/>
        <v>25.773178495687713</v>
      </c>
      <c r="V347" s="5">
        <f t="shared" ca="1" si="299"/>
        <v>24.555546092690637</v>
      </c>
      <c r="W347" s="5">
        <f t="shared" ca="1" si="299"/>
        <v>23.954424865418527</v>
      </c>
      <c r="X347" s="5">
        <f t="shared" ca="1" si="299"/>
        <v>23.666971767033509</v>
      </c>
      <c r="Y347" s="5">
        <f t="shared" ca="1" si="299"/>
        <v>23.866411517578012</v>
      </c>
      <c r="Z347" s="5">
        <f t="shared" si="299"/>
        <v>24.30699448038553</v>
      </c>
      <c r="AA347" s="5">
        <f t="shared" ref="AA347" si="300">+AA359*AA363/1000</f>
        <v>24.79313436999324</v>
      </c>
    </row>
    <row r="348" spans="2:27" hidden="1" outlineLevel="1" x14ac:dyDescent="0.35">
      <c r="B348" s="11" t="s">
        <v>201</v>
      </c>
      <c r="L348" s="35">
        <f t="shared" ref="L348:N348" si="301">+L349/L347</f>
        <v>0.18139444959691806</v>
      </c>
      <c r="M348" s="35">
        <f t="shared" si="301"/>
        <v>0.23769279526727236</v>
      </c>
      <c r="N348" s="35">
        <f t="shared" si="301"/>
        <v>0.55538179983802416</v>
      </c>
      <c r="O348" s="35">
        <f>+O349/O347</f>
        <v>0.45979825264545282</v>
      </c>
      <c r="P348" s="35">
        <f t="shared" ref="P348" si="302">+P349/P347</f>
        <v>0.4545626728285162</v>
      </c>
      <c r="Q348" s="22">
        <v>0.45</v>
      </c>
      <c r="R348" s="22">
        <v>0.45</v>
      </c>
      <c r="S348" s="22">
        <v>0.45</v>
      </c>
      <c r="T348" s="22">
        <v>0.45</v>
      </c>
      <c r="U348" s="22">
        <v>0.45</v>
      </c>
      <c r="V348" s="22">
        <v>0.45</v>
      </c>
      <c r="W348" s="22">
        <v>0.45</v>
      </c>
      <c r="X348" s="22">
        <v>0.45</v>
      </c>
      <c r="Y348" s="22">
        <v>0.45</v>
      </c>
      <c r="Z348" s="22">
        <v>0.45</v>
      </c>
      <c r="AA348" s="22">
        <v>0.45</v>
      </c>
    </row>
    <row r="349" spans="2:27" hidden="1" outlineLevel="1" x14ac:dyDescent="0.35">
      <c r="B349" s="32" t="s">
        <v>202</v>
      </c>
      <c r="C349" s="32"/>
      <c r="D349" s="32"/>
      <c r="E349" s="32"/>
      <c r="F349" s="32"/>
      <c r="G349" s="32"/>
      <c r="H349" s="32"/>
      <c r="I349" s="32"/>
      <c r="J349" s="32"/>
      <c r="K349" s="32"/>
      <c r="L349" s="46">
        <f>+L352*2</f>
        <v>2.5426060000000001</v>
      </c>
      <c r="M349" s="46">
        <v>4.5</v>
      </c>
      <c r="N349" s="46">
        <v>15.9</v>
      </c>
      <c r="O349" s="46">
        <v>12.9</v>
      </c>
      <c r="P349" s="46">
        <v>12</v>
      </c>
      <c r="Q349" s="34">
        <f t="shared" ref="Q349:Z349" ca="1" si="303">+Q348*Q347</f>
        <v>10.34660277450358</v>
      </c>
      <c r="R349" s="34">
        <f t="shared" ca="1" si="303"/>
        <v>11.360381550346766</v>
      </c>
      <c r="S349" s="34">
        <f t="shared" ca="1" si="303"/>
        <v>11.881914567735695</v>
      </c>
      <c r="T349" s="34">
        <f t="shared" si="303"/>
        <v>12.341793349070484</v>
      </c>
      <c r="U349" s="34">
        <f t="shared" ca="1" si="303"/>
        <v>11.597930323059471</v>
      </c>
      <c r="V349" s="34">
        <f t="shared" ca="1" si="303"/>
        <v>11.049995741710786</v>
      </c>
      <c r="W349" s="34">
        <f t="shared" ca="1" si="303"/>
        <v>10.779491189438337</v>
      </c>
      <c r="X349" s="34">
        <f t="shared" ca="1" si="303"/>
        <v>10.650137295165079</v>
      </c>
      <c r="Y349" s="34">
        <f t="shared" ca="1" si="303"/>
        <v>10.739885182910106</v>
      </c>
      <c r="Z349" s="34">
        <f t="shared" si="303"/>
        <v>10.938147516173489</v>
      </c>
      <c r="AA349" s="34">
        <f t="shared" ref="AA349" si="304">+AA348*AA347</f>
        <v>11.156910466496958</v>
      </c>
    </row>
    <row r="350" spans="2:27" hidden="1" outlineLevel="1" x14ac:dyDescent="0.35">
      <c r="B350" t="s">
        <v>203</v>
      </c>
      <c r="L350" s="13">
        <f>+L346*L349</f>
        <v>1.2687603940000001</v>
      </c>
      <c r="M350" s="13">
        <f>+M346*M349</f>
        <v>2.2454999999999998</v>
      </c>
      <c r="N350" s="13">
        <f>+N346*N349</f>
        <v>7.9340999999999999</v>
      </c>
      <c r="O350" s="13">
        <f>+O346*O349</f>
        <v>6.4371</v>
      </c>
      <c r="P350" s="13">
        <f>+P346*P349</f>
        <v>5.9879999999999995</v>
      </c>
      <c r="Q350" s="13">
        <f t="shared" ref="Q350:Z350" ca="1" si="305">+Q346*Q349</f>
        <v>5.1629547844772867</v>
      </c>
      <c r="R350" s="13">
        <f t="shared" ca="1" si="305"/>
        <v>5.6688303936230362</v>
      </c>
      <c r="S350" s="13">
        <f t="shared" ca="1" si="305"/>
        <v>5.9290753693001115</v>
      </c>
      <c r="T350" s="13">
        <f t="shared" si="305"/>
        <v>6.1585548811861717</v>
      </c>
      <c r="U350" s="13">
        <f t="shared" ca="1" si="305"/>
        <v>5.7873672312066757</v>
      </c>
      <c r="V350" s="13">
        <f t="shared" ca="1" si="305"/>
        <v>5.5139478751136819</v>
      </c>
      <c r="W350" s="13">
        <f t="shared" ca="1" si="305"/>
        <v>5.3789661035297298</v>
      </c>
      <c r="X350" s="13">
        <f t="shared" ca="1" si="305"/>
        <v>5.314418510287374</v>
      </c>
      <c r="Y350" s="13">
        <f t="shared" ca="1" si="305"/>
        <v>5.3592027062721428</v>
      </c>
      <c r="Z350" s="13">
        <f t="shared" si="305"/>
        <v>5.4581356105705705</v>
      </c>
      <c r="AA350" s="13">
        <f t="shared" ref="AA350" si="306">+AA346*AA349</f>
        <v>5.5672983227819826</v>
      </c>
    </row>
    <row r="351" spans="2:27" hidden="1" outlineLevel="1" x14ac:dyDescent="0.35">
      <c r="B351" s="11" t="s">
        <v>204</v>
      </c>
      <c r="L351" s="13">
        <f t="shared" ref="L351:N351" si="307">+L352-L350</f>
        <v>2.5426060000000028E-3</v>
      </c>
      <c r="M351" s="13">
        <f t="shared" si="307"/>
        <v>-3.7499999999999645E-2</v>
      </c>
      <c r="N351" s="13">
        <f t="shared" si="307"/>
        <v>5.6899999999999729E-2</v>
      </c>
      <c r="O351" s="13">
        <f>+O352-O350</f>
        <v>2.9898999999999996</v>
      </c>
      <c r="P351" s="13">
        <f>+P352-P350</f>
        <v>10.134</v>
      </c>
      <c r="Q351" s="24">
        <f t="shared" ref="Q351:AA351" ca="1" si="308">+P351/P350*Q350</f>
        <v>8.7377060430682754</v>
      </c>
      <c r="R351" s="24">
        <f t="shared" ca="1" si="308"/>
        <v>9.5938422192678452</v>
      </c>
      <c r="S351" s="24">
        <f t="shared" ca="1" si="308"/>
        <v>10.034276852452795</v>
      </c>
      <c r="T351" s="24">
        <f t="shared" ca="1" si="308"/>
        <v>10.422644483290025</v>
      </c>
      <c r="U351" s="24">
        <f t="shared" ca="1" si="308"/>
        <v>9.7944521578237236</v>
      </c>
      <c r="V351" s="24">
        <f t="shared" ca="1" si="308"/>
        <v>9.3317214038747593</v>
      </c>
      <c r="W351" s="24">
        <f t="shared" ca="1" si="308"/>
        <v>9.1032803094806756</v>
      </c>
      <c r="X351" s="24">
        <f t="shared" ca="1" si="308"/>
        <v>8.9940409457669102</v>
      </c>
      <c r="Y351" s="24">
        <f t="shared" ca="1" si="308"/>
        <v>9.0698330369675872</v>
      </c>
      <c r="Z351" s="24">
        <f t="shared" ca="1" si="308"/>
        <v>9.2372655774085146</v>
      </c>
      <c r="AA351" s="24">
        <f t="shared" ca="1" si="308"/>
        <v>9.4220108889566863</v>
      </c>
    </row>
    <row r="352" spans="2:27" hidden="1" outlineLevel="1" x14ac:dyDescent="0.35">
      <c r="B352" s="32" t="s">
        <v>205</v>
      </c>
      <c r="C352" s="32"/>
      <c r="D352" s="32"/>
      <c r="E352" s="32"/>
      <c r="F352" s="32"/>
      <c r="G352" s="32"/>
      <c r="H352" s="32"/>
      <c r="I352" s="32"/>
      <c r="J352" s="32"/>
      <c r="K352" s="32"/>
      <c r="L352" s="23">
        <f>+L159</f>
        <v>1.2713030000000001</v>
      </c>
      <c r="M352" s="23">
        <f>+M159</f>
        <v>2.2080000000000002</v>
      </c>
      <c r="N352" s="23">
        <f>+N159</f>
        <v>7.9909999999999997</v>
      </c>
      <c r="O352" s="23">
        <f>+O159</f>
        <v>9.4269999999999996</v>
      </c>
      <c r="P352" s="23">
        <f>+P159</f>
        <v>16.122</v>
      </c>
      <c r="Q352" s="34">
        <f t="shared" ref="Q352:Z352" ca="1" si="309">SUM(Q350:Q351)</f>
        <v>13.900660827545561</v>
      </c>
      <c r="R352" s="34">
        <f t="shared" ca="1" si="309"/>
        <v>15.262672612890881</v>
      </c>
      <c r="S352" s="34">
        <f t="shared" ca="1" si="309"/>
        <v>15.963352221752906</v>
      </c>
      <c r="T352" s="34">
        <f t="shared" ca="1" si="309"/>
        <v>16.581199364476198</v>
      </c>
      <c r="U352" s="34">
        <f t="shared" ca="1" si="309"/>
        <v>15.5818193890304</v>
      </c>
      <c r="V352" s="34">
        <f t="shared" ca="1" si="309"/>
        <v>14.845669278988442</v>
      </c>
      <c r="W352" s="34">
        <f t="shared" ca="1" si="309"/>
        <v>14.482246413010404</v>
      </c>
      <c r="X352" s="34">
        <f t="shared" ca="1" si="309"/>
        <v>14.308459456054283</v>
      </c>
      <c r="Y352" s="34">
        <f t="shared" ca="1" si="309"/>
        <v>14.42903574323973</v>
      </c>
      <c r="Z352" s="34">
        <f t="shared" ca="1" si="309"/>
        <v>14.695401187979085</v>
      </c>
      <c r="AA352" s="34">
        <f t="shared" ref="AA352" ca="1" si="310">SUM(AA350:AA351)</f>
        <v>14.989309211738668</v>
      </c>
    </row>
    <row r="353" spans="2:27" hidden="1" outlineLevel="1" x14ac:dyDescent="0.35"/>
    <row r="354" spans="2:27" hidden="1" outlineLevel="1" x14ac:dyDescent="0.35">
      <c r="B354" t="s">
        <v>206</v>
      </c>
      <c r="L354" s="8">
        <f t="shared" ref="L354:N354" si="311">+L355/L352</f>
        <v>0.71997234333593174</v>
      </c>
      <c r="M354" s="8">
        <f t="shared" si="311"/>
        <v>0.96105072463768126</v>
      </c>
      <c r="N354" s="8">
        <f t="shared" si="311"/>
        <v>0.66474784132148668</v>
      </c>
      <c r="O354" s="8">
        <f>+O355/O352</f>
        <v>0.58438527633393444</v>
      </c>
      <c r="P354" s="8">
        <f>+P355/P352</f>
        <v>1.112268949261878</v>
      </c>
      <c r="Q354" s="20">
        <v>0.7</v>
      </c>
      <c r="R354" s="20">
        <v>0.7</v>
      </c>
      <c r="S354" s="20">
        <v>0.7</v>
      </c>
      <c r="T354" s="20">
        <v>0.7</v>
      </c>
      <c r="U354" s="20">
        <v>0.7</v>
      </c>
      <c r="V354" s="20">
        <v>0.7</v>
      </c>
      <c r="W354" s="20">
        <v>0.7</v>
      </c>
      <c r="X354" s="20">
        <v>0.7</v>
      </c>
      <c r="Y354" s="20">
        <v>0.7</v>
      </c>
      <c r="Z354" s="20">
        <v>0.7</v>
      </c>
      <c r="AA354" s="20">
        <v>0.7</v>
      </c>
    </row>
    <row r="355" spans="2:27" hidden="1" outlineLevel="1" x14ac:dyDescent="0.35">
      <c r="B355" t="s">
        <v>207</v>
      </c>
      <c r="L355" s="4">
        <f t="shared" ref="L355:N355" si="312">+L352-L356</f>
        <v>0.91530300000000009</v>
      </c>
      <c r="M355" s="4">
        <f t="shared" si="312"/>
        <v>2.1220000000000003</v>
      </c>
      <c r="N355" s="4">
        <f t="shared" si="312"/>
        <v>5.3119999999999994</v>
      </c>
      <c r="O355" s="4">
        <f>+O352-O356</f>
        <v>5.5089999999999995</v>
      </c>
      <c r="P355" s="4">
        <f>+P352-P356</f>
        <v>17.931999999999999</v>
      </c>
      <c r="Q355" s="4">
        <f t="shared" ref="Q355:Z355" ca="1" si="313">+Q354*Q352</f>
        <v>9.7304625792818928</v>
      </c>
      <c r="R355" s="4">
        <f t="shared" ca="1" si="313"/>
        <v>10.683870829023617</v>
      </c>
      <c r="S355" s="4">
        <f t="shared" ca="1" si="313"/>
        <v>11.174346555227034</v>
      </c>
      <c r="T355" s="4">
        <f t="shared" ca="1" si="313"/>
        <v>11.606839555133337</v>
      </c>
      <c r="U355" s="4">
        <f t="shared" ca="1" si="313"/>
        <v>10.90727357232128</v>
      </c>
      <c r="V355" s="4">
        <f t="shared" ca="1" si="313"/>
        <v>10.391968495291909</v>
      </c>
      <c r="W355" s="4">
        <f t="shared" ca="1" si="313"/>
        <v>10.137572489107283</v>
      </c>
      <c r="X355" s="4">
        <f t="shared" ca="1" si="313"/>
        <v>10.015921619237998</v>
      </c>
      <c r="Y355" s="4">
        <f t="shared" ca="1" si="313"/>
        <v>10.10032502026781</v>
      </c>
      <c r="Z355" s="4">
        <f t="shared" ca="1" si="313"/>
        <v>10.286780831585359</v>
      </c>
      <c r="AA355" s="4">
        <f t="shared" ref="AA355" ca="1" si="314">+AA354*AA352</f>
        <v>10.492516448217067</v>
      </c>
    </row>
    <row r="356" spans="2:27" hidden="1" outlineLevel="1" x14ac:dyDescent="0.35">
      <c r="B356" t="s">
        <v>208</v>
      </c>
      <c r="L356" s="4">
        <f>-L196</f>
        <v>0.35599999999999998</v>
      </c>
      <c r="M356" s="4">
        <f>-M196</f>
        <v>8.5999999999999993E-2</v>
      </c>
      <c r="N356" s="4">
        <f>-N196</f>
        <v>2.6789999999999998</v>
      </c>
      <c r="O356" s="4">
        <f>-O196</f>
        <v>3.9180000000000001</v>
      </c>
      <c r="P356" s="4">
        <f>-P196</f>
        <v>-1.81</v>
      </c>
      <c r="Q356" s="5">
        <f t="shared" ref="Q356:Z356" ca="1" si="315">+Q352-Q355</f>
        <v>4.1701982482636684</v>
      </c>
      <c r="R356" s="5">
        <f t="shared" ca="1" si="315"/>
        <v>4.5788017838672648</v>
      </c>
      <c r="S356" s="5">
        <f t="shared" ca="1" si="315"/>
        <v>4.7890056665258722</v>
      </c>
      <c r="T356" s="5">
        <f t="shared" ca="1" si="315"/>
        <v>4.9743598093428609</v>
      </c>
      <c r="U356" s="5">
        <f t="shared" ca="1" si="315"/>
        <v>4.6745458167091201</v>
      </c>
      <c r="V356" s="5">
        <f t="shared" ca="1" si="315"/>
        <v>4.453700783696533</v>
      </c>
      <c r="W356" s="5">
        <f t="shared" ca="1" si="315"/>
        <v>4.3446739239031213</v>
      </c>
      <c r="X356" s="5">
        <f t="shared" ca="1" si="315"/>
        <v>4.292537836816285</v>
      </c>
      <c r="Y356" s="5">
        <f t="shared" ca="1" si="315"/>
        <v>4.3287107229719197</v>
      </c>
      <c r="Z356" s="5">
        <f t="shared" ca="1" si="315"/>
        <v>4.4086203563937261</v>
      </c>
      <c r="AA356" s="5">
        <f t="shared" ref="AA356" ca="1" si="316">+AA352-AA355</f>
        <v>4.4967927635216007</v>
      </c>
    </row>
    <row r="357" spans="2:27" hidden="1" outlineLevel="1" x14ac:dyDescent="0.35">
      <c r="B357" t="s">
        <v>209</v>
      </c>
      <c r="L357" s="4">
        <f>+L204</f>
        <v>-1.7543990000000003</v>
      </c>
      <c r="M357" s="4">
        <f>+M204</f>
        <v>-2.0129999999999999</v>
      </c>
      <c r="N357" s="4">
        <f>+N204</f>
        <v>6.4889999999999999</v>
      </c>
      <c r="O357" s="4">
        <f>+O204</f>
        <v>-1.3109999999999999</v>
      </c>
      <c r="P357" s="4">
        <f>+P204</f>
        <v>0.14900000000000002</v>
      </c>
      <c r="Q357" s="24">
        <v>-1</v>
      </c>
      <c r="R357" s="24">
        <v>-1</v>
      </c>
      <c r="S357" s="24">
        <v>-1</v>
      </c>
      <c r="T357" s="24">
        <v>-1</v>
      </c>
      <c r="U357" s="24">
        <v>-1</v>
      </c>
      <c r="V357" s="24">
        <v>-1</v>
      </c>
      <c r="W357" s="24">
        <v>-1</v>
      </c>
      <c r="X357" s="24">
        <v>-1</v>
      </c>
      <c r="Y357" s="24">
        <v>-1</v>
      </c>
      <c r="Z357" s="24">
        <v>-1</v>
      </c>
      <c r="AA357" s="24">
        <v>-1</v>
      </c>
    </row>
    <row r="358" spans="2:27" hidden="1" outlineLevel="1" x14ac:dyDescent="0.35">
      <c r="P358" s="18"/>
      <c r="Q358" s="18"/>
      <c r="R358" s="18"/>
      <c r="S358" s="18"/>
    </row>
    <row r="359" spans="2:27" hidden="1" outlineLevel="1" x14ac:dyDescent="0.35">
      <c r="B359" t="s">
        <v>210</v>
      </c>
      <c r="M359" s="24">
        <v>1606</v>
      </c>
      <c r="N359" s="24">
        <v>1961</v>
      </c>
      <c r="O359" s="24">
        <v>2256</v>
      </c>
      <c r="P359" s="24">
        <v>2370</v>
      </c>
      <c r="Q359" s="4">
        <f ca="1">+Q362*Q102</f>
        <v>2023.6992022766333</v>
      </c>
      <c r="R359" s="4">
        <f ca="1">+R362*R102</f>
        <v>2178.4165638660011</v>
      </c>
      <c r="S359" s="4">
        <f ca="1">+S362*S102</f>
        <v>2233.748461366521</v>
      </c>
      <c r="T359" s="4">
        <f>+T362*T102</f>
        <v>2274.709490070974</v>
      </c>
      <c r="U359" s="4">
        <f ca="1">+U362*U102</f>
        <v>2095.6945921804918</v>
      </c>
      <c r="V359" s="4">
        <f ca="1">+V362*V102</f>
        <v>1957.5345514642192</v>
      </c>
      <c r="W359" s="4">
        <f ca="1">+W362*W102</f>
        <v>1872.170577785319</v>
      </c>
      <c r="X359" s="4">
        <f ca="1">+X362*X102</f>
        <v>1813.4358145606818</v>
      </c>
      <c r="Y359" s="4">
        <f ca="1">+Y362*Y102</f>
        <v>1792.8602928185512</v>
      </c>
      <c r="Z359" s="4">
        <f>+Z362*Z102</f>
        <v>1790.1540886029761</v>
      </c>
      <c r="AA359" s="4">
        <f>+AA362*AA102</f>
        <v>1790.1540886029761</v>
      </c>
    </row>
    <row r="360" spans="2:27" hidden="1" outlineLevel="1" x14ac:dyDescent="0.35">
      <c r="B360" t="s">
        <v>211</v>
      </c>
      <c r="M360" s="24">
        <v>436</v>
      </c>
      <c r="N360" s="24">
        <v>564</v>
      </c>
      <c r="O360" s="24">
        <v>729</v>
      </c>
      <c r="P360" s="24">
        <v>879</v>
      </c>
    </row>
    <row r="361" spans="2:27" hidden="1" outlineLevel="1" x14ac:dyDescent="0.35">
      <c r="N361" s="24"/>
      <c r="O361" s="24"/>
    </row>
    <row r="362" spans="2:27" hidden="1" outlineLevel="1" x14ac:dyDescent="0.35">
      <c r="B362" t="s">
        <v>212</v>
      </c>
      <c r="L362" s="57"/>
      <c r="M362" s="57">
        <f>+M359/M102</f>
        <v>0.7841796875</v>
      </c>
      <c r="N362" s="57">
        <f>+N359/N102</f>
        <v>0.62175015852885229</v>
      </c>
      <c r="O362" s="57">
        <f>+O359/O102</f>
        <v>0.46286417726713169</v>
      </c>
      <c r="P362" s="57">
        <f>+P359/P102</f>
        <v>0.34457691189299217</v>
      </c>
      <c r="Q362" s="58">
        <f>MAX(P362*0.95,0.25)</f>
        <v>0.32734806629834257</v>
      </c>
      <c r="R362" s="58">
        <f t="shared" ref="R362:AA362" si="317">MAX(Q362*0.95,0.25)</f>
        <v>0.31098066298342542</v>
      </c>
      <c r="S362" s="58">
        <f t="shared" si="317"/>
        <v>0.29543162983425414</v>
      </c>
      <c r="T362" s="58">
        <f t="shared" si="317"/>
        <v>0.28066004834254143</v>
      </c>
      <c r="U362" s="58">
        <f t="shared" si="317"/>
        <v>0.26662704592541436</v>
      </c>
      <c r="V362" s="58">
        <f t="shared" si="317"/>
        <v>0.25329569362914361</v>
      </c>
      <c r="W362" s="58">
        <f t="shared" si="317"/>
        <v>0.25</v>
      </c>
      <c r="X362" s="58">
        <f t="shared" si="317"/>
        <v>0.25</v>
      </c>
      <c r="Y362" s="58">
        <f t="shared" si="317"/>
        <v>0.25</v>
      </c>
      <c r="Z362" s="58">
        <f t="shared" si="317"/>
        <v>0.25</v>
      </c>
      <c r="AA362" s="58">
        <f t="shared" si="317"/>
        <v>0.25</v>
      </c>
    </row>
    <row r="363" spans="2:27" hidden="1" outlineLevel="1" x14ac:dyDescent="0.35">
      <c r="B363" t="s">
        <v>213</v>
      </c>
      <c r="L363" s="18"/>
      <c r="M363" s="18">
        <f>+M347/(M359/1000)</f>
        <v>11.788293897882937</v>
      </c>
      <c r="N363" s="18">
        <f>+N347/(N359/1000)</f>
        <v>14.599160632330443</v>
      </c>
      <c r="O363" s="18">
        <f>+O347/(O359/1000)</f>
        <v>12.436074024822696</v>
      </c>
      <c r="P363" s="18">
        <f>+P347/(P359/1000)</f>
        <v>11.138818565400843</v>
      </c>
      <c r="Q363" s="42">
        <f>+P363*(1+Q364)</f>
        <v>11.36159493670886</v>
      </c>
      <c r="R363" s="42">
        <f t="shared" ref="R363:AA363" si="318">+Q363*(1+R364)</f>
        <v>11.588826835443037</v>
      </c>
      <c r="S363" s="42">
        <f t="shared" si="318"/>
        <v>11.820603372151897</v>
      </c>
      <c r="T363" s="42">
        <f t="shared" si="318"/>
        <v>12.057015439594934</v>
      </c>
      <c r="U363" s="42">
        <f t="shared" si="318"/>
        <v>12.298155748386833</v>
      </c>
      <c r="V363" s="42">
        <f t="shared" si="318"/>
        <v>12.544118863354569</v>
      </c>
      <c r="W363" s="42">
        <f t="shared" si="318"/>
        <v>12.79500124062166</v>
      </c>
      <c r="X363" s="42">
        <f t="shared" si="318"/>
        <v>13.050901265434094</v>
      </c>
      <c r="Y363" s="42">
        <f t="shared" si="318"/>
        <v>13.311919290742775</v>
      </c>
      <c r="Z363" s="42">
        <f t="shared" si="318"/>
        <v>13.57815767655763</v>
      </c>
      <c r="AA363" s="42">
        <f t="shared" si="318"/>
        <v>13.849720830088783</v>
      </c>
    </row>
    <row r="364" spans="2:27" hidden="1" outlineLevel="1" x14ac:dyDescent="0.35">
      <c r="B364" t="s">
        <v>327</v>
      </c>
      <c r="M364" s="12"/>
      <c r="N364" s="12">
        <f>+N363/M363-1</f>
        <v>0.238445593467288</v>
      </c>
      <c r="O364" s="12">
        <f>+O363/N363-1</f>
        <v>-0.14816513510492535</v>
      </c>
      <c r="P364" s="12">
        <f>+P363/O363-1</f>
        <v>-0.10431390620806058</v>
      </c>
      <c r="Q364" s="22">
        <v>0.02</v>
      </c>
      <c r="R364" s="22">
        <v>0.02</v>
      </c>
      <c r="S364" s="22">
        <v>0.02</v>
      </c>
      <c r="T364" s="22">
        <v>0.02</v>
      </c>
      <c r="U364" s="22">
        <v>0.02</v>
      </c>
      <c r="V364" s="22">
        <v>0.02</v>
      </c>
      <c r="W364" s="22">
        <v>0.02</v>
      </c>
      <c r="X364" s="22">
        <v>0.02</v>
      </c>
      <c r="Y364" s="22">
        <v>0.02</v>
      </c>
      <c r="Z364" s="22">
        <v>0.02</v>
      </c>
      <c r="AA364" s="22">
        <v>0.02</v>
      </c>
    </row>
    <row r="365" spans="2:27" hidden="1" outlineLevel="1" x14ac:dyDescent="0.35"/>
    <row r="366" spans="2:27" hidden="1" outlineLevel="1" x14ac:dyDescent="0.35"/>
    <row r="367" spans="2:27" collapsed="1" x14ac:dyDescent="0.35">
      <c r="B367" s="53" t="s">
        <v>31</v>
      </c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</row>
    <row r="368" spans="2:27" ht="5" customHeight="1" x14ac:dyDescent="0.35"/>
    <row r="369" spans="2:27" hidden="1" outlineLevel="1" x14ac:dyDescent="0.35">
      <c r="B369" t="s">
        <v>214</v>
      </c>
      <c r="M369" s="4">
        <f>+L374</f>
        <v>28.928999999999998</v>
      </c>
      <c r="N369" s="4">
        <f t="shared" ref="N369:AA369" si="319">+M374</f>
        <v>30.471371000000001</v>
      </c>
      <c r="O369" s="4">
        <f t="shared" si="319"/>
        <v>31.939</v>
      </c>
      <c r="P369" s="4">
        <f t="shared" si="319"/>
        <v>24.081</v>
      </c>
      <c r="Q369" s="4">
        <f t="shared" si="319"/>
        <v>12.97</v>
      </c>
      <c r="R369" s="4">
        <f t="shared" ca="1" si="319"/>
        <v>15.651511453810212</v>
      </c>
      <c r="S369" s="4">
        <f t="shared" ca="1" si="319"/>
        <v>36.406977833131791</v>
      </c>
      <c r="T369" s="4">
        <f t="shared" ca="1" si="319"/>
        <v>60.881631779663024</v>
      </c>
      <c r="U369" s="4">
        <f t="shared" ca="1" si="319"/>
        <v>82.996036316934934</v>
      </c>
      <c r="V369" s="4">
        <f t="shared" ca="1" si="319"/>
        <v>85.025299479150036</v>
      </c>
      <c r="W369" s="4">
        <f t="shared" ca="1" si="319"/>
        <v>88.224107907739494</v>
      </c>
      <c r="X369" s="4">
        <f t="shared" ca="1" si="319"/>
        <v>90.260809939082023</v>
      </c>
      <c r="Y369" s="4">
        <f t="shared" ca="1" si="319"/>
        <v>92.239523685074985</v>
      </c>
      <c r="Z369" s="4">
        <f t="shared" ca="1" si="319"/>
        <v>96.109664747688129</v>
      </c>
      <c r="AA369" s="4">
        <f t="shared" ca="1" si="319"/>
        <v>101.01963556831546</v>
      </c>
    </row>
    <row r="370" spans="2:27" hidden="1" outlineLevel="1" x14ac:dyDescent="0.35">
      <c r="B370" s="11" t="s">
        <v>215</v>
      </c>
      <c r="M370" s="4">
        <f>M212</f>
        <v>9.7829999999999995</v>
      </c>
      <c r="N370" s="4">
        <f>N212</f>
        <v>3.8820000000000001</v>
      </c>
      <c r="O370" s="4">
        <f>O212</f>
        <v>2</v>
      </c>
      <c r="P370" s="4">
        <f>P212</f>
        <v>0</v>
      </c>
      <c r="Q370" s="5">
        <f t="shared" ref="Q370:Z370" ca="1" si="320">+Q374-SUM(Q369,Q371:Q373)</f>
        <v>2.6815114538102112</v>
      </c>
      <c r="R370" s="5">
        <f t="shared" ca="1" si="320"/>
        <v>20.755466379321579</v>
      </c>
      <c r="S370" s="5">
        <f t="shared" ca="1" si="320"/>
        <v>24.474653946531234</v>
      </c>
      <c r="T370" s="5">
        <f t="shared" ca="1" si="320"/>
        <v>22.114404537271909</v>
      </c>
      <c r="U370" s="5">
        <f t="shared" ca="1" si="320"/>
        <v>2.0292631622151021</v>
      </c>
      <c r="V370" s="5">
        <f t="shared" ca="1" si="320"/>
        <v>3.1988084285894587</v>
      </c>
      <c r="W370" s="5">
        <f t="shared" ca="1" si="320"/>
        <v>2.0367020313425286</v>
      </c>
      <c r="X370" s="5">
        <f t="shared" ca="1" si="320"/>
        <v>1.9787137459929625</v>
      </c>
      <c r="Y370" s="5">
        <f t="shared" ca="1" si="320"/>
        <v>3.8701410626131292</v>
      </c>
      <c r="Z370" s="5">
        <f t="shared" ca="1" si="320"/>
        <v>4.9099708206273363</v>
      </c>
      <c r="AA370" s="5">
        <f t="shared" ref="AA370" ca="1" si="321">+AA374-SUM(AA369,AA371:AA373)</f>
        <v>2.5639841366125466</v>
      </c>
    </row>
    <row r="371" spans="2:27" hidden="1" outlineLevel="1" x14ac:dyDescent="0.35">
      <c r="B371" s="11" t="s">
        <v>120</v>
      </c>
      <c r="M371" s="4">
        <f>M213</f>
        <v>-13.948</v>
      </c>
      <c r="N371" s="4">
        <f>N213</f>
        <v>-7.8339999999999996</v>
      </c>
      <c r="O371" s="4">
        <f>O213</f>
        <v>-23.318999999999999</v>
      </c>
      <c r="P371" s="4">
        <f>P213</f>
        <v>-23.318999999999999</v>
      </c>
      <c r="Q371" s="5">
        <f t="shared" ref="Q371:AA371" ca="1" si="322">-Q372</f>
        <v>-6.2606045815240847</v>
      </c>
      <c r="R371" s="5">
        <f t="shared" ca="1" si="322"/>
        <v>-12.742442241596127</v>
      </c>
      <c r="S371" s="5">
        <f t="shared" ca="1" si="322"/>
        <v>-18.264489533898907</v>
      </c>
      <c r="T371" s="5">
        <f t="shared" ca="1" si="322"/>
        <v>-20.749009079233733</v>
      </c>
      <c r="U371" s="5">
        <f t="shared" ca="1" si="322"/>
        <v>-21.256324869787509</v>
      </c>
      <c r="V371" s="5">
        <f t="shared" ca="1" si="322"/>
        <v>-22.056026976934874</v>
      </c>
      <c r="W371" s="5">
        <f t="shared" ca="1" si="322"/>
        <v>-22.565202484770506</v>
      </c>
      <c r="X371" s="5">
        <f t="shared" ca="1" si="322"/>
        <v>-23.059880921268746</v>
      </c>
      <c r="Y371" s="5">
        <f t="shared" ca="1" si="322"/>
        <v>-24.027416186922032</v>
      </c>
      <c r="Z371" s="5">
        <f t="shared" ca="1" si="322"/>
        <v>-25.254908892078866</v>
      </c>
      <c r="AA371" s="5">
        <f t="shared" ca="1" si="322"/>
        <v>-25.895904926232003</v>
      </c>
    </row>
    <row r="372" spans="2:27" hidden="1" outlineLevel="1" x14ac:dyDescent="0.35">
      <c r="B372" s="11" t="s">
        <v>216</v>
      </c>
      <c r="M372" s="4">
        <f t="shared" ref="M372:N372" si="323">+M378</f>
        <v>5.706518</v>
      </c>
      <c r="N372" s="4">
        <f t="shared" si="323"/>
        <v>5.4199719999999996</v>
      </c>
      <c r="O372" s="4">
        <f>+O378</f>
        <v>13.461316999999999</v>
      </c>
      <c r="P372" s="4">
        <f>+P378</f>
        <v>11.984</v>
      </c>
      <c r="Q372" s="5">
        <f t="shared" ref="Q372:Z372" ca="1" si="324">+Q378</f>
        <v>6.2606045815240847</v>
      </c>
      <c r="R372" s="5">
        <f t="shared" ca="1" si="324"/>
        <v>12.742442241596127</v>
      </c>
      <c r="S372" s="5">
        <f t="shared" ca="1" si="324"/>
        <v>18.264489533898907</v>
      </c>
      <c r="T372" s="5">
        <f t="shared" ca="1" si="324"/>
        <v>20.749009079233733</v>
      </c>
      <c r="U372" s="5">
        <f t="shared" ca="1" si="324"/>
        <v>21.256324869787509</v>
      </c>
      <c r="V372" s="5">
        <f t="shared" ca="1" si="324"/>
        <v>22.056026976934874</v>
      </c>
      <c r="W372" s="5">
        <f t="shared" ca="1" si="324"/>
        <v>22.565202484770506</v>
      </c>
      <c r="X372" s="5">
        <f t="shared" ca="1" si="324"/>
        <v>23.059880921268746</v>
      </c>
      <c r="Y372" s="5">
        <f t="shared" ca="1" si="324"/>
        <v>24.027416186922032</v>
      </c>
      <c r="Z372" s="5">
        <f t="shared" ca="1" si="324"/>
        <v>25.254908892078866</v>
      </c>
      <c r="AA372" s="5">
        <f t="shared" ref="AA372" ca="1" si="325">+AA378</f>
        <v>25.895904926232003</v>
      </c>
    </row>
    <row r="373" spans="2:27" hidden="1" outlineLevel="1" x14ac:dyDescent="0.35">
      <c r="B373" s="11" t="s">
        <v>23</v>
      </c>
      <c r="M373" s="4">
        <f t="shared" ref="M373:N373" si="326">M374-SUM(M369:M372)</f>
        <v>8.5300000000643195E-4</v>
      </c>
      <c r="N373" s="4">
        <f t="shared" si="326"/>
        <v>-3.4300000000087039E-4</v>
      </c>
      <c r="O373" s="4">
        <f>O374-SUM(O369:O372)</f>
        <v>-3.1699999999901252E-4</v>
      </c>
      <c r="P373" s="4">
        <f>P374-SUM(P369:P372)</f>
        <v>0.2240000000000002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24">
        <v>0</v>
      </c>
      <c r="X373" s="24">
        <v>0</v>
      </c>
      <c r="Y373" s="24">
        <v>0</v>
      </c>
      <c r="Z373" s="24">
        <v>0</v>
      </c>
      <c r="AA373" s="24">
        <v>0</v>
      </c>
    </row>
    <row r="374" spans="2:27" hidden="1" outlineLevel="1" x14ac:dyDescent="0.35">
      <c r="B374" s="32" t="s">
        <v>217</v>
      </c>
      <c r="C374" s="32"/>
      <c r="D374" s="32"/>
      <c r="E374" s="32"/>
      <c r="F374" s="32"/>
      <c r="G374" s="32"/>
      <c r="H374" s="32"/>
      <c r="I374" s="32"/>
      <c r="J374" s="32"/>
      <c r="K374" s="33"/>
      <c r="L374" s="33">
        <f>+L260</f>
        <v>28.928999999999998</v>
      </c>
      <c r="M374" s="33">
        <f>+M260</f>
        <v>30.471371000000001</v>
      </c>
      <c r="N374" s="33">
        <f>+N260</f>
        <v>31.939</v>
      </c>
      <c r="O374" s="33">
        <f>+O260</f>
        <v>24.081</v>
      </c>
      <c r="P374" s="33">
        <f>+P260</f>
        <v>12.97</v>
      </c>
      <c r="Q374" s="34">
        <f t="shared" ref="Q374:Z374" ca="1" si="327">+Q378/Q380</f>
        <v>15.651511453810212</v>
      </c>
      <c r="R374" s="34">
        <f t="shared" ca="1" si="327"/>
        <v>36.406977833131791</v>
      </c>
      <c r="S374" s="34">
        <f t="shared" ca="1" si="327"/>
        <v>60.881631779663024</v>
      </c>
      <c r="T374" s="34">
        <f t="shared" ca="1" si="327"/>
        <v>82.996036316934934</v>
      </c>
      <c r="U374" s="34">
        <f t="shared" ca="1" si="327"/>
        <v>85.025299479150036</v>
      </c>
      <c r="V374" s="34">
        <f t="shared" ca="1" si="327"/>
        <v>88.224107907739494</v>
      </c>
      <c r="W374" s="34">
        <f t="shared" ca="1" si="327"/>
        <v>90.260809939082023</v>
      </c>
      <c r="X374" s="34">
        <f t="shared" ca="1" si="327"/>
        <v>92.239523685074985</v>
      </c>
      <c r="Y374" s="34">
        <f t="shared" ca="1" si="327"/>
        <v>96.109664747688129</v>
      </c>
      <c r="Z374" s="34">
        <f t="shared" ca="1" si="327"/>
        <v>101.01963556831546</v>
      </c>
      <c r="AA374" s="34">
        <f t="shared" ref="AA374" ca="1" si="328">+AA378/AA380</f>
        <v>103.58361970492801</v>
      </c>
    </row>
    <row r="375" spans="2:27" hidden="1" outlineLevel="1" x14ac:dyDescent="0.35">
      <c r="L375" s="12">
        <f>+L374/SUM(L254:L260)</f>
        <v>0.38288157128487477</v>
      </c>
      <c r="M375" s="12">
        <f>+M374/SUM(M254:M260)</f>
        <v>0.29520409102103479</v>
      </c>
      <c r="N375" s="12">
        <f>+N374/SUM(N254:N260)</f>
        <v>0.2042344485369347</v>
      </c>
      <c r="O375" s="12">
        <f>+O374/SUM(O254:O260)</f>
        <v>6.0028267952268538E-2</v>
      </c>
      <c r="P375" s="12">
        <f>+P374/SUM(P254:P260)</f>
        <v>2.0119507079832712E-2</v>
      </c>
    </row>
    <row r="376" spans="2:27" hidden="1" outlineLevel="1" x14ac:dyDescent="0.35"/>
    <row r="377" spans="2:27" hidden="1" outlineLevel="1" x14ac:dyDescent="0.35">
      <c r="B377" t="s">
        <v>218</v>
      </c>
      <c r="L377" s="4">
        <f>+L165</f>
        <v>23.943520999999958</v>
      </c>
      <c r="M377" s="4">
        <f>+M165</f>
        <v>45.120357999999975</v>
      </c>
      <c r="N377" s="4">
        <f>+N165</f>
        <v>85.384318999999977</v>
      </c>
      <c r="O377" s="4">
        <f>+O165</f>
        <v>162.72100199999997</v>
      </c>
      <c r="P377" s="4">
        <f>+P165</f>
        <v>356.18799999999993</v>
      </c>
      <c r="Q377" s="4">
        <f ca="1">+Q165</f>
        <v>78.257557269051063</v>
      </c>
      <c r="R377" s="4">
        <f ca="1">+R165</f>
        <v>159.28052801995159</v>
      </c>
      <c r="S377" s="4">
        <f ca="1">+S165</f>
        <v>228.30611917373633</v>
      </c>
      <c r="T377" s="4">
        <f ca="1">+T165</f>
        <v>259.36261349042167</v>
      </c>
      <c r="U377" s="4">
        <f ca="1">+U165</f>
        <v>265.70406087234386</v>
      </c>
      <c r="V377" s="4">
        <f ca="1">+V165</f>
        <v>275.70033721168591</v>
      </c>
      <c r="W377" s="4">
        <f ca="1">+W165</f>
        <v>282.06503105963134</v>
      </c>
      <c r="X377" s="4">
        <f ca="1">+X165</f>
        <v>288.24851151585932</v>
      </c>
      <c r="Y377" s="4">
        <f ca="1">+Y165</f>
        <v>300.34270233652541</v>
      </c>
      <c r="Z377" s="4">
        <f ca="1">+Z165</f>
        <v>315.68636115098582</v>
      </c>
      <c r="AA377" s="4">
        <f ca="1">+AA165</f>
        <v>323.69881157790002</v>
      </c>
    </row>
    <row r="378" spans="2:27" hidden="1" outlineLevel="1" x14ac:dyDescent="0.35">
      <c r="B378" t="s">
        <v>216</v>
      </c>
      <c r="L378" s="4">
        <f>-L173</f>
        <v>5.9390150000000004</v>
      </c>
      <c r="M378" s="4">
        <f>-M173</f>
        <v>5.706518</v>
      </c>
      <c r="N378" s="4">
        <f>-N173</f>
        <v>5.4199719999999996</v>
      </c>
      <c r="O378" s="4">
        <f>-O173</f>
        <v>13.461316999999999</v>
      </c>
      <c r="P378" s="4">
        <f>-P173</f>
        <v>11.984</v>
      </c>
      <c r="Q378" s="5">
        <f t="shared" ref="Q378:S378" ca="1" si="329">+Q379*Q377</f>
        <v>6.2606045815240847</v>
      </c>
      <c r="R378" s="5">
        <f t="shared" ca="1" si="329"/>
        <v>12.742442241596127</v>
      </c>
      <c r="S378" s="5">
        <f t="shared" ca="1" si="329"/>
        <v>18.264489533898907</v>
      </c>
      <c r="T378" s="5">
        <f t="shared" ref="T378:Z378" ca="1" si="330">+T379*T377</f>
        <v>20.749009079233733</v>
      </c>
      <c r="U378" s="5">
        <f t="shared" ca="1" si="330"/>
        <v>21.256324869787509</v>
      </c>
      <c r="V378" s="5">
        <f t="shared" ca="1" si="330"/>
        <v>22.056026976934874</v>
      </c>
      <c r="W378" s="5">
        <f t="shared" ca="1" si="330"/>
        <v>22.565202484770506</v>
      </c>
      <c r="X378" s="5">
        <f t="shared" ca="1" si="330"/>
        <v>23.059880921268746</v>
      </c>
      <c r="Y378" s="5">
        <f t="shared" ca="1" si="330"/>
        <v>24.027416186922032</v>
      </c>
      <c r="Z378" s="5">
        <f t="shared" ca="1" si="330"/>
        <v>25.254908892078866</v>
      </c>
      <c r="AA378" s="5">
        <f t="shared" ref="AA378" ca="1" si="331">+AA379*AA377</f>
        <v>25.895904926232003</v>
      </c>
    </row>
    <row r="379" spans="2:27" hidden="1" outlineLevel="1" x14ac:dyDescent="0.35">
      <c r="B379" t="s">
        <v>219</v>
      </c>
      <c r="L379" s="12">
        <f t="shared" ref="L379:N379" si="332">+L378/L377</f>
        <v>0.24804267509360928</v>
      </c>
      <c r="M379" s="12">
        <f t="shared" si="332"/>
        <v>0.1264732429649606</v>
      </c>
      <c r="N379" s="12">
        <f t="shared" si="332"/>
        <v>6.3477369890365953E-2</v>
      </c>
      <c r="O379" s="12">
        <f>+O378/O377</f>
        <v>8.2726364971621807E-2</v>
      </c>
      <c r="P379" s="12">
        <f>+P378/P377</f>
        <v>3.3645153682886571E-2</v>
      </c>
      <c r="Q379" s="22">
        <v>0.08</v>
      </c>
      <c r="R379" s="22">
        <v>0.08</v>
      </c>
      <c r="S379" s="22">
        <v>0.08</v>
      </c>
      <c r="T379" s="22">
        <v>0.08</v>
      </c>
      <c r="U379" s="22">
        <v>0.08</v>
      </c>
      <c r="V379" s="22">
        <v>0.08</v>
      </c>
      <c r="W379" s="22">
        <v>0.08</v>
      </c>
      <c r="X379" s="22">
        <v>0.08</v>
      </c>
      <c r="Y379" s="22">
        <v>0.08</v>
      </c>
      <c r="Z379" s="22">
        <v>0.08</v>
      </c>
      <c r="AA379" s="22">
        <v>0.08</v>
      </c>
    </row>
    <row r="380" spans="2:27" hidden="1" outlineLevel="1" x14ac:dyDescent="0.35">
      <c r="B380" t="s">
        <v>220</v>
      </c>
      <c r="L380" s="12">
        <f t="shared" ref="L380:N380" si="333">+L378/AVERAGE(K374:L374)</f>
        <v>0.20529624252480214</v>
      </c>
      <c r="M380" s="12">
        <f t="shared" si="333"/>
        <v>0.19213745314823033</v>
      </c>
      <c r="N380" s="12">
        <f t="shared" si="333"/>
        <v>0.17368818397185942</v>
      </c>
      <c r="O380" s="12">
        <f>+O378/AVERAGE(N374:O374)</f>
        <v>0.48058968225633703</v>
      </c>
      <c r="P380" s="12">
        <f>+P378/AVERAGE(O374:P374)</f>
        <v>0.64689212167013033</v>
      </c>
      <c r="Q380" s="22">
        <v>0.4</v>
      </c>
      <c r="R380" s="22">
        <v>0.35</v>
      </c>
      <c r="S380" s="22">
        <v>0.3</v>
      </c>
      <c r="T380" s="22">
        <v>0.25</v>
      </c>
      <c r="U380" s="22">
        <v>0.25</v>
      </c>
      <c r="V380" s="22">
        <v>0.25</v>
      </c>
      <c r="W380" s="22">
        <v>0.25</v>
      </c>
      <c r="X380" s="22">
        <v>0.25</v>
      </c>
      <c r="Y380" s="22">
        <v>0.25</v>
      </c>
      <c r="Z380" s="22">
        <v>0.25</v>
      </c>
      <c r="AA380" s="22">
        <v>0.25</v>
      </c>
    </row>
    <row r="381" spans="2:27" hidden="1" outlineLevel="1" x14ac:dyDescent="0.35"/>
    <row r="382" spans="2:27" collapsed="1" x14ac:dyDescent="0.35">
      <c r="B382" s="53" t="s">
        <v>221</v>
      </c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</row>
    <row r="383" spans="2:27" ht="5" customHeight="1" x14ac:dyDescent="0.35"/>
    <row r="384" spans="2:27" hidden="1" outlineLevel="1" x14ac:dyDescent="0.35">
      <c r="B384" t="s">
        <v>222</v>
      </c>
      <c r="L384" s="4">
        <f>SUM(L253:L260)</f>
        <v>91.430999999999997</v>
      </c>
      <c r="M384" s="4">
        <f>SUM(M253:M260)</f>
        <v>161.49037100000001</v>
      </c>
      <c r="N384" s="4">
        <f>SUM(N253:N260)</f>
        <v>212.02199999999999</v>
      </c>
      <c r="O384" s="4">
        <f>SUM(O253:O260)</f>
        <v>556.38</v>
      </c>
      <c r="P384" s="4">
        <f>SUM(P254:P260)</f>
        <v>644.64800000000014</v>
      </c>
      <c r="Q384" s="4">
        <f ca="1">SUM(Q254:Q260)</f>
        <v>688.37432711483655</v>
      </c>
      <c r="R384" s="4">
        <f ca="1">SUM(R254:R260)</f>
        <v>806.75291838832379</v>
      </c>
      <c r="S384" s="4">
        <f ca="1">SUM(S254:S260)</f>
        <v>977.62186694820787</v>
      </c>
      <c r="T384" s="4">
        <f ca="1">SUM(T254:T260)</f>
        <v>1174.9306770636792</v>
      </c>
      <c r="U384" s="4">
        <f ca="1">SUM(U254:U260)</f>
        <v>1363.4067734452583</v>
      </c>
      <c r="V384" s="4">
        <f ca="1">SUM(V254:V260)</f>
        <v>1560.1497712941446</v>
      </c>
      <c r="W384" s="4">
        <f ca="1">SUM(W254:W260)</f>
        <v>1760.2495953778255</v>
      </c>
      <c r="X384" s="4">
        <f ca="1">SUM(X254:X260)</f>
        <v>1964.6817023000785</v>
      </c>
      <c r="Y384" s="4">
        <f ca="1">SUM(Y254:Y260)</f>
        <v>2179.5921120216244</v>
      </c>
      <c r="Z384" s="4">
        <f ca="1">SUM(Z254:Z260)</f>
        <v>2406.4363492594521</v>
      </c>
      <c r="AA384" s="4">
        <f ca="1">SUM(AA254:AA260)</f>
        <v>2636.6234396163736</v>
      </c>
    </row>
    <row r="385" spans="2:27" hidden="1" outlineLevel="1" x14ac:dyDescent="0.35">
      <c r="B385" t="s">
        <v>223</v>
      </c>
      <c r="L385" s="4">
        <f>+L172+L253*-0.09</f>
        <v>21.832618999999958</v>
      </c>
      <c r="M385" s="4">
        <f>+M172</f>
        <v>44.898908999999975</v>
      </c>
      <c r="N385" s="4">
        <f>+N172</f>
        <v>84.513450999999975</v>
      </c>
      <c r="O385" s="4">
        <f>+O172</f>
        <v>134.594188</v>
      </c>
      <c r="P385" s="4">
        <f>+P172+P253*-0.09</f>
        <v>260.25294999999994</v>
      </c>
      <c r="Q385" s="4">
        <f ca="1">+Q172+Q253*-0.09</f>
        <v>47.305420242550348</v>
      </c>
      <c r="R385" s="4">
        <f ca="1">+R172+R253*-0.09</f>
        <v>110.36556713576175</v>
      </c>
      <c r="S385" s="4">
        <f ca="1">+S172+S253*-0.09</f>
        <v>164.65878414725171</v>
      </c>
      <c r="T385" s="4">
        <f ca="1">+T172+T253*-0.09</f>
        <v>202.6934146574331</v>
      </c>
      <c r="U385" s="4">
        <f ca="1">+U172+U253*-0.09</f>
        <v>207.70315808915163</v>
      </c>
      <c r="V385" s="4">
        <f ca="1">+V172+V253*-0.09</f>
        <v>215.60021639723186</v>
      </c>
      <c r="W385" s="4">
        <f ca="1">+W172+W253*-0.09</f>
        <v>220.62832453710874</v>
      </c>
      <c r="X385" s="4">
        <f ca="1">+X172+X253*-0.09</f>
        <v>225.51327409752886</v>
      </c>
      <c r="Y385" s="4">
        <f ca="1">+Y172+Y253*-0.09</f>
        <v>235.06768484585504</v>
      </c>
      <c r="Z385" s="4">
        <f ca="1">+Z172+Z253*-0.09</f>
        <v>247.1891753092788</v>
      </c>
      <c r="AA385" s="4">
        <f ca="1">+AA172+AA253*-0.09</f>
        <v>253.519011146541</v>
      </c>
    </row>
    <row r="386" spans="2:27" hidden="1" outlineLevel="1" x14ac:dyDescent="0.35">
      <c r="B386" t="s">
        <v>224</v>
      </c>
      <c r="L386" s="12">
        <f t="shared" ref="L386:N386" si="334">L385/AVERAGE(K384:L384)</f>
        <v>0.23878792750817512</v>
      </c>
      <c r="M386" s="12">
        <f t="shared" si="334"/>
        <v>0.35504242937224922</v>
      </c>
      <c r="N386" s="12">
        <f t="shared" si="334"/>
        <v>0.45253361099517619</v>
      </c>
      <c r="O386" s="12">
        <f>O385/AVERAGE(N384:O384)</f>
        <v>0.35032232607411223</v>
      </c>
      <c r="P386" s="12">
        <f t="shared" ref="P386:AA386" si="335">P385/AVERAGE(O384:P384)</f>
        <v>0.43338365133868634</v>
      </c>
      <c r="Q386" s="12">
        <f t="shared" ca="1" si="335"/>
        <v>7.0974685540244678E-2</v>
      </c>
      <c r="R386" s="12">
        <f t="shared" ca="1" si="335"/>
        <v>0.14763367795979138</v>
      </c>
      <c r="S386" s="12">
        <f t="shared" ca="1" si="335"/>
        <v>0.18455627763894589</v>
      </c>
      <c r="T386" s="12">
        <f t="shared" ca="1" si="335"/>
        <v>0.18832842452213214</v>
      </c>
      <c r="U386" s="12">
        <f t="shared" ca="1" si="335"/>
        <v>0.16365291230092915</v>
      </c>
      <c r="V386" s="12">
        <f t="shared" ca="1" si="335"/>
        <v>0.14749173692924064</v>
      </c>
      <c r="W386" s="12">
        <f t="shared" ca="1" si="335"/>
        <v>0.13289264342815732</v>
      </c>
      <c r="X386" s="12">
        <f t="shared" ca="1" si="335"/>
        <v>0.12108318574257317</v>
      </c>
      <c r="Y386" s="12">
        <f t="shared" ca="1" si="335"/>
        <v>0.11344215917081182</v>
      </c>
      <c r="Z386" s="12">
        <f t="shared" ca="1" si="335"/>
        <v>0.10780097742360201</v>
      </c>
      <c r="AA386" s="12">
        <f t="shared" ca="1" si="335"/>
        <v>0.10054174321143799</v>
      </c>
    </row>
    <row r="387" spans="2:27" hidden="1" outlineLevel="1" x14ac:dyDescent="0.35">
      <c r="B387" t="s">
        <v>225</v>
      </c>
      <c r="L387" s="12">
        <f>L385/(AVERAGE(K384:L384)-AVERAGE(K227:L227))</f>
        <v>0.30483141724229856</v>
      </c>
      <c r="M387" s="12">
        <f>M385/(AVERAGE(L384:M384)-AVERAGE(L227:M227))</f>
        <v>0.47485674247201942</v>
      </c>
      <c r="N387" s="12">
        <f>N385/(AVERAGE(M384:N384)-AVERAGE(M227:N227))</f>
        <v>0.59131715979834665</v>
      </c>
      <c r="O387" s="12">
        <f>O385/(AVERAGE(N384:O384)-AVERAGE(N227:O227))</f>
        <v>0.54106258668028084</v>
      </c>
      <c r="P387" s="12">
        <f>P385/(AVERAGE(O384:P384)-AVERAGE(O227:P227))</f>
        <v>0.85431073251596124</v>
      </c>
      <c r="Q387" s="12">
        <f ca="1">Q385/(AVERAGE(P384:Q384)-AVERAGE(P227:Q227))</f>
        <v>0.16546674775136705</v>
      </c>
      <c r="R387" s="12">
        <f ca="1">R385/(AVERAGE(Q384:R384)-AVERAGE(Q227:R227))</f>
        <v>0.317571069335431</v>
      </c>
      <c r="S387" s="12">
        <f ca="1">S385/(AVERAGE(R384:S384)-AVERAGE(R227:S227))</f>
        <v>0.35002692717173356</v>
      </c>
      <c r="T387" s="12">
        <f ca="1">T385/(AVERAGE(S384:T384)-AVERAGE(S227:T227))</f>
        <v>0.30387620707252999</v>
      </c>
      <c r="U387" s="12">
        <f ca="1">U385/(AVERAGE(T384:U384)-AVERAGE(T227:U227))</f>
        <v>0.26018640674777493</v>
      </c>
      <c r="V387" s="12">
        <f ca="1">V385/(AVERAGE(U384:V384)-AVERAGE(U227:V227))</f>
        <v>0.26780353269317014</v>
      </c>
      <c r="W387" s="12">
        <f ca="1">W385/(AVERAGE(V384:W384)-AVERAGE(V227:W227))</f>
        <v>0.2719536918917716</v>
      </c>
      <c r="X387" s="12">
        <f ca="1">X385/(AVERAGE(W384:X384)-AVERAGE(W227:X227))</f>
        <v>0.27729682343245066</v>
      </c>
      <c r="Y387" s="12">
        <f ca="1">Y385/(AVERAGE(X384:Y384)-AVERAGE(X227:Y227))</f>
        <v>0.28654561302841725</v>
      </c>
      <c r="Z387" s="12">
        <f ca="1">Z385/(AVERAGE(Y384:Z384)-AVERAGE(Y227:Z227))</f>
        <v>0.29589125151381473</v>
      </c>
      <c r="AA387" s="12">
        <f ca="1">AA385/(AVERAGE(Z384:AA384)-AVERAGE(Z227:AA227))</f>
        <v>0.29696753890751032</v>
      </c>
    </row>
    <row r="388" spans="2:27" hidden="1" outlineLevel="1" x14ac:dyDescent="0.35">
      <c r="B388" t="s">
        <v>226</v>
      </c>
      <c r="L388" s="26">
        <f>+L387/L397</f>
        <v>2.3112683442487478</v>
      </c>
      <c r="M388" s="26">
        <f>+M387/M397</f>
        <v>2.5875160228758451</v>
      </c>
      <c r="N388" s="26">
        <f>+N387/N397</f>
        <v>2.5054395839226227</v>
      </c>
      <c r="O388" s="26">
        <f>+O387/O397</f>
        <v>2.7923743255664064</v>
      </c>
      <c r="P388" s="26">
        <f>+P387/P397</f>
        <v>3.361990430180346</v>
      </c>
      <c r="Q388" s="26">
        <f ca="1">+Q387/Q397</f>
        <v>1.9140748764236999</v>
      </c>
      <c r="R388" s="26">
        <f ca="1">+R387/R397</f>
        <v>2.405692255078403</v>
      </c>
      <c r="S388" s="26">
        <f ca="1">+S387/S397</f>
        <v>2.2923884783127684</v>
      </c>
      <c r="T388" s="26">
        <f ca="1">+T387/T397</f>
        <v>1.9976570802015305</v>
      </c>
      <c r="U388" s="26">
        <f ca="1">+U387/U397</f>
        <v>1.7481891170065555</v>
      </c>
      <c r="V388" s="26">
        <f ca="1">+V387/V397</f>
        <v>1.7568334521094688</v>
      </c>
      <c r="W388" s="26">
        <f ca="1">+W387/W397</f>
        <v>1.7599437137232534</v>
      </c>
      <c r="X388" s="26">
        <f ca="1">+X387/X397</f>
        <v>1.7623298759136674</v>
      </c>
      <c r="Y388" s="26">
        <f ca="1">+Y387/Y397</f>
        <v>1.7715357722485945</v>
      </c>
      <c r="Z388" s="26">
        <f ca="1">+Z387/Z397</f>
        <v>1.7838664682923777</v>
      </c>
      <c r="AA388" s="26">
        <f ca="1">+AA387/AA397</f>
        <v>1.7875971248501366</v>
      </c>
    </row>
    <row r="389" spans="2:27" hidden="1" outlineLevel="1" x14ac:dyDescent="0.35"/>
    <row r="390" spans="2:27" hidden="1" outlineLevel="1" x14ac:dyDescent="0.35">
      <c r="B390" s="11" t="s">
        <v>227</v>
      </c>
      <c r="L390" s="8">
        <f>+L172/L155</f>
        <v>4.4539955218687206E-2</v>
      </c>
      <c r="M390" s="8">
        <f>+M172/M155</f>
        <v>6.0324294114746602E-2</v>
      </c>
      <c r="N390" s="8">
        <f>+N172/N155</f>
        <v>7.453956475312723E-2</v>
      </c>
      <c r="O390" s="8">
        <f>+O172/O155</f>
        <v>6.995867871781096E-2</v>
      </c>
      <c r="P390" s="8">
        <f>+P172/P155</f>
        <v>8.2067476778958398E-2</v>
      </c>
      <c r="Q390" s="8">
        <f ca="1">+Q172/Q155</f>
        <v>2.2197241322020191E-2</v>
      </c>
      <c r="R390" s="8">
        <f ca="1">+R172/R155</f>
        <v>4.1816450913145245E-2</v>
      </c>
      <c r="S390" s="8">
        <f ca="1">+S172/S155</f>
        <v>5.3508353440927289E-2</v>
      </c>
      <c r="T390" s="8">
        <f ca="1">+T172/T155</f>
        <v>5.5130595622865111E-2</v>
      </c>
      <c r="U390" s="8">
        <f ca="1">+U172/U155</f>
        <v>5.6613396304638415E-2</v>
      </c>
      <c r="V390" s="8">
        <f ca="1">+V172/V155</f>
        <v>5.8129699786714728E-2</v>
      </c>
      <c r="W390" s="8">
        <f ca="1">+W172/W155</f>
        <v>5.9752735901331809E-2</v>
      </c>
      <c r="X390" s="8">
        <f ca="1">+X172/X155</f>
        <v>6.1417508549089547E-2</v>
      </c>
      <c r="Y390" s="8">
        <f ca="1">+Y172/Y155</f>
        <v>6.3113340980293253E-2</v>
      </c>
      <c r="Z390" s="8">
        <f ca="1">+Z172/Z155</f>
        <v>6.4824077103865396E-2</v>
      </c>
      <c r="AA390" s="8">
        <f ca="1">+AA172/AA155</f>
        <v>6.4843344959329072E-2</v>
      </c>
    </row>
    <row r="391" spans="2:27" hidden="1" outlineLevel="1" x14ac:dyDescent="0.35">
      <c r="B391" s="11" t="s">
        <v>228</v>
      </c>
      <c r="L391" s="8">
        <f>+L155/L241</f>
        <v>1.3910511298470678</v>
      </c>
      <c r="M391" s="8">
        <f>+M155/M241</f>
        <v>1.4454615497998919</v>
      </c>
      <c r="N391" s="8">
        <f>+N155/N241</f>
        <v>1.5453820184441591</v>
      </c>
      <c r="O391" s="8">
        <f>+O155/O241</f>
        <v>1.0156631715094182</v>
      </c>
      <c r="P391" s="8">
        <f>+P155/P241</f>
        <v>1.4095916853391439</v>
      </c>
      <c r="Q391" s="8">
        <f ca="1">+Q155/Q241</f>
        <v>1.3150908339893521</v>
      </c>
      <c r="R391" s="8">
        <f ca="1">+R155/R241</f>
        <v>1.3450738973329244</v>
      </c>
      <c r="S391" s="8">
        <f ca="1">+S155/S241</f>
        <v>1.3378697278055209</v>
      </c>
      <c r="T391" s="8">
        <f ca="1">+T155/T241</f>
        <v>1.3947421063003169</v>
      </c>
      <c r="U391" s="8">
        <f ca="1">+U155/U241</f>
        <v>1.3004279469952864</v>
      </c>
      <c r="V391" s="8">
        <f ca="1">+V155/V241</f>
        <v>1.2230798897324799</v>
      </c>
      <c r="W391" s="8">
        <f ca="1">+W155/W241</f>
        <v>1.1445505196403432</v>
      </c>
      <c r="X391" s="8">
        <f ca="1">+X155/X241</f>
        <v>1.0728539388834946</v>
      </c>
      <c r="Y391" s="8">
        <f ca="1">+Y155/Y241</f>
        <v>1.0185803630127586</v>
      </c>
      <c r="Z391" s="8">
        <f ca="1">+Z155/Z241</f>
        <v>0.973753098586981</v>
      </c>
      <c r="AA391" s="8">
        <f ca="1">+AA155/AA241</f>
        <v>0.93499300134279872</v>
      </c>
    </row>
    <row r="392" spans="2:27" hidden="1" outlineLevel="1" x14ac:dyDescent="0.35">
      <c r="B392" s="11" t="s">
        <v>229</v>
      </c>
      <c r="L392" s="8">
        <f>+L241/SUM(L254:L260)</f>
        <v>4.969050876171317</v>
      </c>
      <c r="M392" s="8">
        <f>+M241/SUM(M254:M260)</f>
        <v>4.9884700911403312</v>
      </c>
      <c r="N392" s="8">
        <f>+N241/SUM(N254:N260)</f>
        <v>4.6914901780233267</v>
      </c>
      <c r="O392" s="8">
        <f>+O241/SUM(O254:O260)</f>
        <v>4.7218947006314158</v>
      </c>
      <c r="P392" s="8">
        <f>+P241/SUM(P254:P260)</f>
        <v>3.6781887169431973</v>
      </c>
      <c r="Q392" s="8">
        <f ca="1">+Q241/SUM(Q254:Q260)</f>
        <v>3.0530322897902131</v>
      </c>
      <c r="R392" s="8">
        <f ca="1">+R241/SUM(R254:R260)</f>
        <v>2.7417010190665989</v>
      </c>
      <c r="S392" s="8">
        <f ca="1">+S241/SUM(S254:S260)</f>
        <v>2.5534368352991699</v>
      </c>
      <c r="T392" s="8">
        <f ca="1">+T241/SUM(T254:T260)</f>
        <v>2.2495980588598083</v>
      </c>
      <c r="U392" s="8">
        <f ca="1">+U241/SUM(U254:U260)</f>
        <v>2.0746662245587566</v>
      </c>
      <c r="V392" s="8">
        <f ca="1">+V241/SUM(V254:V260)</f>
        <v>1.948608184740968</v>
      </c>
      <c r="W392" s="8">
        <f ca="1">+W241/SUM(W254:W260)</f>
        <v>1.8372314259061115</v>
      </c>
      <c r="X392" s="8">
        <f ca="1">+X241/SUM(X254:X260)</f>
        <v>1.7461984042823497</v>
      </c>
      <c r="Y392" s="8">
        <f ca="1">+Y241/SUM(Y254:Y260)</f>
        <v>1.6815323219299296</v>
      </c>
      <c r="Z392" s="8">
        <f ca="1">+Z241/SUM(Z254:Z260)</f>
        <v>1.630890048752426</v>
      </c>
      <c r="AA392" s="8">
        <f ca="1">+AA241/SUM(AA254:AA260)</f>
        <v>1.5893503717560011</v>
      </c>
    </row>
    <row r="393" spans="2:27" hidden="1" outlineLevel="1" x14ac:dyDescent="0.35">
      <c r="B393" s="30" t="s">
        <v>224</v>
      </c>
      <c r="L393" s="12">
        <f>+L390*L391*L392</f>
        <v>0.30786924929853299</v>
      </c>
      <c r="M393" s="12">
        <f t="shared" ref="M393:Z393" si="336">+M390*M391*M392</f>
        <v>0.43497687121400447</v>
      </c>
      <c r="N393" s="12">
        <f t="shared" si="336"/>
        <v>0.54042261996112106</v>
      </c>
      <c r="O393" s="12">
        <f t="shared" si="336"/>
        <v>0.33551164744329581</v>
      </c>
      <c r="P393" s="12">
        <f t="shared" si="336"/>
        <v>0.42549887690646659</v>
      </c>
      <c r="Q393" s="12">
        <f t="shared" ca="1" si="336"/>
        <v>8.9122251987058559E-2</v>
      </c>
      <c r="R393" s="12">
        <f t="shared" ca="1" si="336"/>
        <v>0.15421030937737273</v>
      </c>
      <c r="S393" s="12">
        <f t="shared" ca="1" si="336"/>
        <v>0.18279340938342467</v>
      </c>
      <c r="T393" s="12">
        <f t="shared" ca="1" si="336"/>
        <v>0.17297826044116302</v>
      </c>
      <c r="U393" s="12">
        <f t="shared" ca="1" si="336"/>
        <v>0.1527403355661214</v>
      </c>
      <c r="V393" s="12">
        <f t="shared" ca="1" si="336"/>
        <v>0.13854071600955345</v>
      </c>
      <c r="W393" s="12">
        <f t="shared" ca="1" si="336"/>
        <v>0.12564830301218483</v>
      </c>
      <c r="X393" s="12">
        <f t="shared" ca="1" si="336"/>
        <v>0.11506053313006406</v>
      </c>
      <c r="Y393" s="12">
        <f t="shared" ca="1" si="336"/>
        <v>0.10809900327053372</v>
      </c>
      <c r="Z393" s="12">
        <f t="shared" ca="1" si="336"/>
        <v>0.10294609511924771</v>
      </c>
      <c r="AA393" s="12">
        <f t="shared" ref="AA393" ca="1" si="337">+AA390*AA391*AA392</f>
        <v>9.6359251506732774E-2</v>
      </c>
    </row>
    <row r="394" spans="2:27" hidden="1" outlineLevel="1" x14ac:dyDescent="0.35"/>
    <row r="395" spans="2:27" hidden="1" outlineLevel="1" x14ac:dyDescent="0.35">
      <c r="B395" t="s">
        <v>230</v>
      </c>
      <c r="L395" s="4">
        <f>+L233+L238+L237+L235+L236+L234+(SUM(L229:L231)-SUM(L243:L245))</f>
        <v>241.43699999999998</v>
      </c>
      <c r="M395" s="4">
        <f>+M233+M238+M237+M235+M236+M234+(SUM(M229:M231)-SUM(M243:M245))</f>
        <v>328.29921400000001</v>
      </c>
      <c r="N395" s="4">
        <f>+N233+N238+N237+N235+N236+N234+(SUM(N229:N231)-SUM(N243:N245))</f>
        <v>457.82899999999995</v>
      </c>
      <c r="O395" s="4">
        <f>+O233+O238+O237+O235+O236+O234+(SUM(O229:O231)-SUM(O243:O245))</f>
        <v>1134.3179999999998</v>
      </c>
      <c r="P395" s="4">
        <f>+P233+P238+P237+P235+P236+P234+(SUM(P229:P231)-SUM(P243:P245))</f>
        <v>1457.1610000000001</v>
      </c>
      <c r="Q395" s="4">
        <f ca="1">+Q233+Q238+Q237+Q235+Q236+Q234+(SUM(Q229:Q231)-SUM(Q243:Q245))</f>
        <v>1244.7313415081396</v>
      </c>
      <c r="R395" s="4">
        <f ca="1">+R233+R238+R237+R235+R236+R234+(SUM(R229:R231)-SUM(R243:R245))</f>
        <v>1367.6011247144452</v>
      </c>
      <c r="S395" s="4">
        <f ca="1">+S233+S238+S237+S235+S236+S234+(SUM(S229:S231)-SUM(S243:S245))</f>
        <v>1610.3115272384318</v>
      </c>
      <c r="T395" s="4">
        <f ca="1">+T233+T238+T237+T235+T236+T234+(SUM(T229:T231)-SUM(T243:T245))</f>
        <v>1786.0617292403469</v>
      </c>
      <c r="U395" s="4">
        <f ca="1">+U233+U238+U237+U235+U236+U234+(SUM(U229:U231)-SUM(U243:U245))</f>
        <v>1787.1887333235504</v>
      </c>
      <c r="V395" s="4">
        <f ca="1">+V233+V238+V237+V235+V236+V234+(SUM(V229:V231)-SUM(V243:V245))</f>
        <v>1808.3822175836199</v>
      </c>
      <c r="W395" s="4">
        <f ca="1">+W233+W238+W237+W235+W236+W234+(SUM(W229:W231)-SUM(W243:W245))</f>
        <v>1805.9340276245159</v>
      </c>
      <c r="X395" s="4">
        <f ca="1">+X233+X238+X237+X235+X236+X234+(SUM(X229:X231)-SUM(X243:X245))</f>
        <v>1801.9984036714147</v>
      </c>
      <c r="Y395" s="4">
        <f ca="1">+Y233+Y238+Y237+Y235+Y236+Y234+(SUM(Y229:Y231)-SUM(Y243:Y245))</f>
        <v>1828.8376068931809</v>
      </c>
      <c r="Z395" s="4">
        <f ca="1">+Z233+Z238+Z237+Z235+Z236+Z234+(SUM(Z229:Z231)-SUM(Z243:Z245))</f>
        <v>1870.8728420605137</v>
      </c>
      <c r="AA395" s="4">
        <f ca="1">+AA233+AA238+AA237+AA235+AA236+AA234+(SUM(AA229:AA231)-SUM(AA243:AA245))</f>
        <v>1916.2739875062177</v>
      </c>
    </row>
    <row r="396" spans="2:27" hidden="1" outlineLevel="1" x14ac:dyDescent="0.35">
      <c r="B396" t="s">
        <v>231</v>
      </c>
      <c r="L396" s="4">
        <f>(L165-L286)*(1-0.21)</f>
        <v>31.84294158999997</v>
      </c>
      <c r="M396" s="4">
        <f>(M165-M286)*(1-0.21)</f>
        <v>52.278532819999981</v>
      </c>
      <c r="N396" s="4">
        <f>(N165-N286)*(1-0.21)</f>
        <v>92.768372009999979</v>
      </c>
      <c r="O396" s="4">
        <f>(O165-O286)*(1-0.21)</f>
        <v>154.25066157999998</v>
      </c>
      <c r="P396" s="4">
        <f>(P165-P286)*(1-0.21)</f>
        <v>329.25856999999996</v>
      </c>
      <c r="Q396" s="4">
        <f ca="1">(Q165-Q286)*(1-0.21)</f>
        <v>116.78574961471718</v>
      </c>
      <c r="R396" s="4">
        <f ca="1">(R165-R286)*(1-0.21)</f>
        <v>172.42463432442085</v>
      </c>
      <c r="S396" s="4">
        <f ca="1">(S165-S286)*(1-0.21)</f>
        <v>227.3501251664112</v>
      </c>
      <c r="T396" s="4">
        <f ca="1">(T165-T286)*(1-0.21)</f>
        <v>258.32186945650074</v>
      </c>
      <c r="U396" s="4">
        <f ca="1">(U165-U286)*(1-0.21)</f>
        <v>265.9069288385345</v>
      </c>
      <c r="V396" s="4">
        <f ca="1">(V165-V286)*(1-0.21)</f>
        <v>274.04606895027467</v>
      </c>
      <c r="W396" s="4">
        <f ca="1">(W165-W286)*(1-0.21)</f>
        <v>279.24945521960052</v>
      </c>
      <c r="X396" s="4">
        <f ca="1">(X165-X286)*(1-0.21)</f>
        <v>283.84816487282058</v>
      </c>
      <c r="Y396" s="4">
        <f ca="1">(Y165-Y286)*(1-0.21)</f>
        <v>293.64355683665207</v>
      </c>
      <c r="Z396" s="4">
        <f ca="1">(Z165-Z286)*(1-0.21)</f>
        <v>306.83685534701738</v>
      </c>
      <c r="AA396" s="4">
        <f ca="1">(AA165-AA286)*(1-0.21)</f>
        <v>314.57302594176491</v>
      </c>
    </row>
    <row r="397" spans="2:27" hidden="1" outlineLevel="1" x14ac:dyDescent="0.35">
      <c r="B397" t="s">
        <v>232</v>
      </c>
      <c r="L397" s="12">
        <f t="shared" ref="L397:N397" si="338">+L396/AVERAGE(K395:L395)</f>
        <v>0.13188923648819351</v>
      </c>
      <c r="M397" s="12">
        <f t="shared" si="338"/>
        <v>0.18351837757674985</v>
      </c>
      <c r="N397" s="12">
        <f t="shared" si="338"/>
        <v>0.23601333817539333</v>
      </c>
      <c r="O397" s="12">
        <f>+O396/AVERAGE(N395:O395)</f>
        <v>0.19376434660869885</v>
      </c>
      <c r="P397" s="12">
        <f t="shared" ref="P397:AA397" si="339">+P396/AVERAGE(O395:P395)</f>
        <v>0.25410861519618716</v>
      </c>
      <c r="Q397" s="12">
        <f t="shared" ca="1" si="339"/>
        <v>8.6447374546041164E-2</v>
      </c>
      <c r="R397" s="12">
        <f t="shared" ca="1" si="339"/>
        <v>0.13200818544643034</v>
      </c>
      <c r="S397" s="12">
        <f t="shared" ca="1" si="339"/>
        <v>0.15269092934429618</v>
      </c>
      <c r="T397" s="12">
        <f t="shared" ca="1" si="339"/>
        <v>0.15211630168370735</v>
      </c>
      <c r="U397" s="12">
        <f t="shared" ca="1" si="339"/>
        <v>0.14883195657532472</v>
      </c>
      <c r="V397" s="12">
        <f t="shared" ca="1" si="339"/>
        <v>0.15243535599325736</v>
      </c>
      <c r="W397" s="12">
        <f t="shared" ca="1" si="339"/>
        <v>0.15452408493021591</v>
      </c>
      <c r="X397" s="12">
        <f t="shared" ca="1" si="339"/>
        <v>0.15734671880807111</v>
      </c>
      <c r="Y397" s="12">
        <f t="shared" ca="1" si="339"/>
        <v>0.16174983170941418</v>
      </c>
      <c r="Z397" s="12">
        <f t="shared" ca="1" si="339"/>
        <v>0.16587074020011111</v>
      </c>
      <c r="AA397" s="12">
        <f t="shared" ca="1" si="339"/>
        <v>0.16612665951362315</v>
      </c>
    </row>
    <row r="398" spans="2:27" hidden="1" outlineLevel="1" x14ac:dyDescent="0.35"/>
    <row r="399" spans="2:27" hidden="1" outlineLevel="1" x14ac:dyDescent="0.35">
      <c r="B399" t="s">
        <v>233</v>
      </c>
      <c r="L399" s="4">
        <f>SUM(L253:L260,L247,L248,L249,L250)</f>
        <v>283.49100000000004</v>
      </c>
      <c r="M399" s="4">
        <f>SUM(M253:M260,M247,M248,M249,M250)</f>
        <v>409.08237100000002</v>
      </c>
      <c r="N399" s="4">
        <f>SUM(N253:N260,N247,N248,N249,N250)</f>
        <v>546.30799999999999</v>
      </c>
      <c r="O399" s="4">
        <f>SUM(O253:O260,O247,O248,O249,O250)</f>
        <v>1339.636</v>
      </c>
      <c r="P399" s="4">
        <f>SUM(P253:P260,P247,P248,P249,P250)</f>
        <v>1791.741</v>
      </c>
      <c r="Q399" s="4">
        <f ca="1">SUM(Q253:Q260,Q247,Q248,Q249,Q250)</f>
        <v>1640.2720764249812</v>
      </c>
      <c r="R399" s="4">
        <f ca="1">SUM(R253:R260,R247,R248,R249,R250)</f>
        <v>1798.5710470253928</v>
      </c>
      <c r="S399" s="4">
        <f ca="1">SUM(S253:S260,S247,S248,S249,S250)</f>
        <v>2106.8894352066</v>
      </c>
      <c r="T399" s="4">
        <f ca="1">SUM(T253:T260,T247,T248,T249,T250)</f>
        <v>2249.55581401569</v>
      </c>
      <c r="U399" s="4">
        <f ca="1">SUM(U253:U260,U247,U248,U249,U250)</f>
        <v>2435.814159074906</v>
      </c>
      <c r="V399" s="4">
        <f ca="1">SUM(V253:V260,V247,V248,V249,V250)</f>
        <v>2643.5301271850317</v>
      </c>
      <c r="W399" s="4">
        <f ca="1">SUM(W253:W260,W247,W248,W249,W250)</f>
        <v>2838.9961538627695</v>
      </c>
      <c r="X399" s="4">
        <f ca="1">SUM(X253:X260,X247,X248,X249,X250)</f>
        <v>3037.7098011493727</v>
      </c>
      <c r="Y399" s="4">
        <f ca="1">SUM(Y253:Y260,Y247,Y248,Y249,Y250)</f>
        <v>3267.0540851722208</v>
      </c>
      <c r="Z399" s="4">
        <f ca="1">SUM(Z253:Z260,Z247,Z248,Z249,Z250)</f>
        <v>3518.2278494447883</v>
      </c>
      <c r="AA399" s="4">
        <f ca="1">SUM(AA253:AA260,AA247,AA248,AA249,AA250)</f>
        <v>3774.947429312554</v>
      </c>
    </row>
    <row r="400" spans="2:27" hidden="1" outlineLevel="1" x14ac:dyDescent="0.35">
      <c r="B400" t="s">
        <v>232</v>
      </c>
      <c r="L400" s="12">
        <f t="shared" ref="L400:N400" si="340">+L396/AVERAGE(K399:L399)</f>
        <v>0.11232434747487563</v>
      </c>
      <c r="M400" s="12">
        <f t="shared" si="340"/>
        <v>0.15096893703699726</v>
      </c>
      <c r="N400" s="12">
        <f t="shared" si="340"/>
        <v>0.1941999308887738</v>
      </c>
      <c r="O400" s="12">
        <f>+O396/AVERAGE(N399:O399)</f>
        <v>0.16357925959625524</v>
      </c>
      <c r="P400" s="12">
        <f t="shared" ref="P400:AA400" si="341">+P396/AVERAGE(O399:P399)</f>
        <v>0.21029634566518179</v>
      </c>
      <c r="Q400" s="12">
        <f t="shared" ca="1" si="341"/>
        <v>6.8056704338882751E-2</v>
      </c>
      <c r="R400" s="12">
        <f t="shared" ca="1" si="341"/>
        <v>0.10028060492123761</v>
      </c>
      <c r="S400" s="12">
        <f t="shared" ca="1" si="341"/>
        <v>0.11642679586734896</v>
      </c>
      <c r="T400" s="12">
        <f t="shared" ca="1" si="341"/>
        <v>0.11859296039706511</v>
      </c>
      <c r="U400" s="12">
        <f t="shared" ca="1" si="341"/>
        <v>0.11350520038575958</v>
      </c>
      <c r="V400" s="12">
        <f t="shared" ca="1" si="341"/>
        <v>0.10790608137809946</v>
      </c>
      <c r="W400" s="12">
        <f t="shared" ca="1" si="341"/>
        <v>0.10186889798774711</v>
      </c>
      <c r="X400" s="12">
        <f t="shared" ca="1" si="341"/>
        <v>9.6601111930989608E-2</v>
      </c>
      <c r="Y400" s="12">
        <f t="shared" ca="1" si="341"/>
        <v>9.3149739508476145E-2</v>
      </c>
      <c r="Z400" s="12">
        <f t="shared" ca="1" si="341"/>
        <v>9.0441888282225547E-2</v>
      </c>
      <c r="AA400" s="12">
        <f t="shared" ca="1" si="341"/>
        <v>8.6265039278025923E-2</v>
      </c>
    </row>
    <row r="401" spans="2:27" hidden="1" outlineLevel="1" x14ac:dyDescent="0.35"/>
    <row r="402" spans="2:27" hidden="1" outlineLevel="1" x14ac:dyDescent="0.35">
      <c r="B402" t="s">
        <v>234</v>
      </c>
      <c r="L402" s="4">
        <f>+L399-L227-L238</f>
        <v>263.68194500000004</v>
      </c>
      <c r="M402" s="4">
        <f>+M399-M227-M238</f>
        <v>352.86634300000003</v>
      </c>
      <c r="N402" s="4">
        <f>+N399-N227-N238</f>
        <v>474.08500000000004</v>
      </c>
      <c r="O402" s="4">
        <f>+O399-O227-O238</f>
        <v>940.48199999999986</v>
      </c>
      <c r="P402" s="4">
        <f>+P399-P227-P238</f>
        <v>1255.0030000000002</v>
      </c>
      <c r="Q402" s="4">
        <f ca="1">+Q399-Q227</f>
        <v>1243.5623415081398</v>
      </c>
      <c r="R402" s="4">
        <f ca="1">+R399-R227</f>
        <v>1395.2141247144455</v>
      </c>
      <c r="S402" s="4">
        <f ca="1">+S399-S227</f>
        <v>1666.7065272384318</v>
      </c>
      <c r="T402" s="4">
        <f ca="1">+T399-T227</f>
        <v>1871.2387292403475</v>
      </c>
      <c r="U402" s="4">
        <f ca="1">+U399-U227</f>
        <v>1872.3657333235508</v>
      </c>
      <c r="V402" s="4">
        <f ca="1">+V399-V227</f>
        <v>1893.55921758362</v>
      </c>
      <c r="W402" s="4">
        <f ca="1">+W399-W227</f>
        <v>1891.1110276245163</v>
      </c>
      <c r="X402" s="4">
        <f ca="1">+X399-X227</f>
        <v>1887.1754036714151</v>
      </c>
      <c r="Y402" s="4">
        <f ca="1">+Y399-Y227</f>
        <v>1914.0146068931808</v>
      </c>
      <c r="Z402" s="4">
        <f ca="1">+Z399-Z227</f>
        <v>1956.0498420605143</v>
      </c>
      <c r="AA402" s="4">
        <f ca="1">+AA399-AA227</f>
        <v>2001.4509875062179</v>
      </c>
    </row>
    <row r="403" spans="2:27" hidden="1" outlineLevel="1" x14ac:dyDescent="0.35">
      <c r="B403" s="32" t="s">
        <v>235</v>
      </c>
      <c r="C403" s="32"/>
      <c r="D403" s="32"/>
      <c r="E403" s="32"/>
      <c r="F403" s="32"/>
      <c r="G403" s="32"/>
      <c r="H403" s="32"/>
      <c r="I403" s="32"/>
      <c r="J403" s="32"/>
      <c r="K403" s="32"/>
      <c r="L403" s="67">
        <f>+L396/AVERAGE(K402:L402)</f>
        <v>0.12076269230341109</v>
      </c>
      <c r="M403" s="67">
        <f>+M396/AVERAGE(L402:M402)</f>
        <v>0.1695845527025451</v>
      </c>
      <c r="N403" s="67">
        <f>+N396/AVERAGE(M402:N402)</f>
        <v>0.22436234681826975</v>
      </c>
      <c r="O403" s="67">
        <f>+O396/AVERAGE(N402:O402)</f>
        <v>0.21808887324531109</v>
      </c>
      <c r="P403" s="67">
        <f t="shared" ref="P403:AA403" si="342">+P396/AVERAGE(O402:P402)</f>
        <v>0.29994153455842326</v>
      </c>
      <c r="Q403" s="67">
        <f t="shared" ca="1" si="342"/>
        <v>9.3482245730844113E-2</v>
      </c>
      <c r="R403" s="67">
        <f t="shared" ca="1" si="342"/>
        <v>0.13068529034689105</v>
      </c>
      <c r="S403" s="67">
        <f t="shared" ca="1" si="342"/>
        <v>0.14850164390864176</v>
      </c>
      <c r="T403" s="67">
        <f t="shared" ca="1" si="342"/>
        <v>0.14602931969252766</v>
      </c>
      <c r="U403" s="67">
        <f t="shared" ca="1" si="342"/>
        <v>0.14205930754576657</v>
      </c>
      <c r="V403" s="67">
        <f t="shared" ca="1" si="342"/>
        <v>0.1455398461322284</v>
      </c>
      <c r="W403" s="67">
        <f t="shared" ca="1" si="342"/>
        <v>0.14756871120973622</v>
      </c>
      <c r="X403" s="67">
        <f t="shared" ca="1" si="342"/>
        <v>0.15025232736283692</v>
      </c>
      <c r="Y403" s="67">
        <f t="shared" ca="1" si="342"/>
        <v>0.15450085684774109</v>
      </c>
      <c r="Z403" s="67">
        <f t="shared" ca="1" si="342"/>
        <v>0.15856937753580477</v>
      </c>
      <c r="AA403" s="67">
        <f t="shared" ca="1" si="342"/>
        <v>0.15897559570503206</v>
      </c>
    </row>
    <row r="404" spans="2:27" collapsed="1" x14ac:dyDescent="0.35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</row>
  </sheetData>
  <conditionalFormatting sqref="L262:AA262">
    <cfRule type="cellIs" dxfId="4" priority="5" operator="equal">
      <formula>FALSE</formula>
    </cfRule>
  </conditionalFormatting>
  <conditionalFormatting sqref="O303:AA303">
    <cfRule type="cellIs" dxfId="3" priority="4" operator="equal">
      <formula>FALSE</formula>
    </cfRule>
  </conditionalFormatting>
  <conditionalFormatting sqref="O307:AA307">
    <cfRule type="cellIs" dxfId="2" priority="3" operator="equal">
      <formula>FALSE</formula>
    </cfRule>
  </conditionalFormatting>
  <conditionalFormatting sqref="P311:AA311">
    <cfRule type="cellIs" dxfId="1" priority="2" operator="equal">
      <formula>FALSE</formula>
    </cfRule>
  </conditionalFormatting>
  <conditionalFormatting sqref="P315:AA315">
    <cfRule type="cellIs" dxfId="0" priority="1" operator="equal">
      <formula>FALSE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Man</dc:creator>
  <cp:lastModifiedBy>First Man</cp:lastModifiedBy>
  <dcterms:created xsi:type="dcterms:W3CDTF">2023-02-20T15:55:46Z</dcterms:created>
  <dcterms:modified xsi:type="dcterms:W3CDTF">2023-03-27T19:24:10Z</dcterms:modified>
</cp:coreProperties>
</file>