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6a3d2e4dc0e3f2/Documents/Investing/Stocks/Housing/"/>
    </mc:Choice>
  </mc:AlternateContent>
  <xr:revisionPtr revIDLastSave="138" documentId="8_{2B0B4125-E017-4787-A3F6-809359A45C96}" xr6:coauthVersionLast="47" xr6:coauthVersionMax="47" xr10:uidLastSave="{547FE23F-3D63-4F92-8B5A-AB56799D78DA}"/>
  <bookViews>
    <workbookView xWindow="-28920" yWindow="-120" windowWidth="29040" windowHeight="15720" xr2:uid="{2D178809-9C45-40DF-9F11-97B12F1631C3}"/>
  </bookViews>
  <sheets>
    <sheet name="Annual Data" sheetId="1" r:id="rId1"/>
    <sheet name="Monthly Data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"07/27/2022 18:40:21"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DB2" i="2"/>
  <c r="DC2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ED2" i="2"/>
  <c r="EE2" i="2"/>
  <c r="EF2" i="2"/>
  <c r="EG2" i="2"/>
  <c r="EH2" i="2"/>
  <c r="EI2" i="2"/>
  <c r="EJ2" i="2"/>
  <c r="EK2" i="2"/>
  <c r="EL2" i="2"/>
  <c r="EM2" i="2"/>
  <c r="EN2" i="2"/>
  <c r="EO2" i="2"/>
  <c r="EP2" i="2"/>
  <c r="EQ2" i="2"/>
  <c r="ER2" i="2"/>
  <c r="ES2" i="2"/>
  <c r="ET2" i="2"/>
  <c r="EU2" i="2"/>
  <c r="EV2" i="2"/>
  <c r="EW2" i="2"/>
  <c r="EX2" i="2"/>
  <c r="EY2" i="2"/>
  <c r="EZ2" i="2"/>
  <c r="FA2" i="2"/>
  <c r="FB2" i="2"/>
  <c r="FC2" i="2"/>
  <c r="FD2" i="2"/>
  <c r="FE2" i="2"/>
  <c r="FF2" i="2"/>
  <c r="FG2" i="2"/>
  <c r="FH2" i="2"/>
  <c r="FI2" i="2"/>
  <c r="FJ2" i="2"/>
  <c r="FK2" i="2"/>
  <c r="FL2" i="2"/>
  <c r="FM2" i="2"/>
  <c r="FN2" i="2"/>
  <c r="FO2" i="2"/>
  <c r="FP2" i="2"/>
  <c r="FQ2" i="2"/>
  <c r="FR2" i="2"/>
  <c r="FS2" i="2"/>
  <c r="FT2" i="2"/>
  <c r="FU2" i="2"/>
  <c r="FV2" i="2"/>
  <c r="FW2" i="2"/>
  <c r="FX2" i="2"/>
  <c r="FY2" i="2"/>
  <c r="FZ2" i="2"/>
  <c r="GA2" i="2"/>
  <c r="GB2" i="2"/>
  <c r="GC2" i="2"/>
  <c r="GD2" i="2"/>
  <c r="GE2" i="2"/>
  <c r="GF2" i="2"/>
  <c r="GG2" i="2"/>
  <c r="GH2" i="2"/>
  <c r="GI2" i="2"/>
  <c r="GJ2" i="2"/>
  <c r="GK2" i="2"/>
  <c r="GL2" i="2"/>
  <c r="GM2" i="2"/>
  <c r="GN2" i="2"/>
  <c r="GO2" i="2"/>
  <c r="GP2" i="2"/>
  <c r="GQ2" i="2"/>
  <c r="GR2" i="2"/>
  <c r="GS2" i="2"/>
  <c r="GT2" i="2"/>
  <c r="GU2" i="2"/>
  <c r="GV2" i="2"/>
  <c r="GW2" i="2"/>
  <c r="GX2" i="2"/>
  <c r="GY2" i="2"/>
  <c r="GZ2" i="2"/>
  <c r="HA2" i="2"/>
  <c r="HB2" i="2"/>
  <c r="HC2" i="2"/>
  <c r="HD2" i="2"/>
  <c r="HE2" i="2"/>
  <c r="HF2" i="2"/>
  <c r="HG2" i="2"/>
  <c r="HH2" i="2"/>
  <c r="HI2" i="2"/>
  <c r="HJ2" i="2"/>
  <c r="HK2" i="2"/>
  <c r="HL2" i="2"/>
  <c r="HM2" i="2"/>
  <c r="HN2" i="2"/>
  <c r="HO2" i="2"/>
  <c r="HP2" i="2"/>
  <c r="HQ2" i="2"/>
  <c r="HR2" i="2"/>
  <c r="HS2" i="2"/>
  <c r="HT2" i="2"/>
  <c r="HU2" i="2"/>
  <c r="HV2" i="2"/>
  <c r="HW2" i="2"/>
  <c r="HX2" i="2"/>
  <c r="HY2" i="2"/>
  <c r="HZ2" i="2"/>
  <c r="IA2" i="2"/>
  <c r="IB2" i="2"/>
  <c r="IC2" i="2"/>
  <c r="ID2" i="2"/>
  <c r="IE2" i="2"/>
  <c r="IF2" i="2"/>
  <c r="IG2" i="2"/>
  <c r="IH2" i="2"/>
  <c r="II2" i="2"/>
  <c r="IJ2" i="2"/>
  <c r="IK2" i="2"/>
  <c r="IL2" i="2"/>
  <c r="IM2" i="2"/>
  <c r="IN2" i="2"/>
  <c r="IO2" i="2"/>
  <c r="IP2" i="2"/>
  <c r="IQ2" i="2"/>
  <c r="IR2" i="2"/>
  <c r="IS2" i="2"/>
  <c r="IT2" i="2"/>
  <c r="IU2" i="2"/>
  <c r="IV2" i="2"/>
  <c r="IW2" i="2"/>
  <c r="IX2" i="2"/>
  <c r="IY2" i="2"/>
  <c r="IZ2" i="2"/>
  <c r="JA2" i="2"/>
  <c r="JB2" i="2"/>
  <c r="JC2" i="2"/>
  <c r="JD2" i="2"/>
  <c r="JE2" i="2"/>
  <c r="JF2" i="2"/>
  <c r="JG2" i="2"/>
  <c r="JH2" i="2"/>
  <c r="JI2" i="2"/>
  <c r="JJ2" i="2"/>
  <c r="JK2" i="2"/>
  <c r="JL2" i="2"/>
  <c r="JM2" i="2"/>
  <c r="JN2" i="2"/>
  <c r="JO2" i="2"/>
  <c r="JP2" i="2"/>
  <c r="JQ2" i="2"/>
  <c r="JR2" i="2"/>
  <c r="JS2" i="2"/>
  <c r="JT2" i="2"/>
  <c r="JU2" i="2"/>
  <c r="JV2" i="2"/>
  <c r="JW2" i="2"/>
  <c r="JX2" i="2"/>
  <c r="JY2" i="2"/>
  <c r="JZ2" i="2"/>
  <c r="KA2" i="2"/>
  <c r="KB2" i="2"/>
  <c r="KC2" i="2"/>
  <c r="KD2" i="2"/>
  <c r="KE2" i="2"/>
  <c r="KF2" i="2"/>
  <c r="KG2" i="2"/>
  <c r="KH2" i="2"/>
  <c r="KI2" i="2"/>
  <c r="KJ2" i="2"/>
  <c r="KK2" i="2"/>
  <c r="KL2" i="2"/>
  <c r="KM2" i="2"/>
  <c r="KN2" i="2"/>
  <c r="KO2" i="2"/>
  <c r="KP2" i="2"/>
  <c r="KQ2" i="2"/>
  <c r="KR2" i="2"/>
  <c r="KS2" i="2"/>
  <c r="KT2" i="2"/>
  <c r="KU2" i="2"/>
  <c r="KV2" i="2"/>
  <c r="KW2" i="2"/>
  <c r="KX2" i="2"/>
  <c r="KY2" i="2"/>
  <c r="KZ2" i="2"/>
  <c r="LA2" i="2"/>
  <c r="LB2" i="2"/>
  <c r="LC2" i="2"/>
  <c r="LD2" i="2"/>
  <c r="LE2" i="2"/>
  <c r="LF2" i="2"/>
  <c r="LG2" i="2"/>
  <c r="LH2" i="2"/>
  <c r="LI2" i="2"/>
  <c r="LJ2" i="2"/>
  <c r="LK2" i="2"/>
  <c r="LL2" i="2"/>
  <c r="LM2" i="2"/>
  <c r="LN2" i="2"/>
  <c r="LO2" i="2"/>
  <c r="LP2" i="2"/>
  <c r="LQ2" i="2"/>
  <c r="LR2" i="2"/>
  <c r="LS2" i="2"/>
  <c r="LT2" i="2"/>
  <c r="LU2" i="2"/>
  <c r="LV2" i="2"/>
  <c r="LW2" i="2"/>
  <c r="LX2" i="2"/>
  <c r="LY2" i="2"/>
  <c r="LZ2" i="2"/>
  <c r="MA2" i="2"/>
  <c r="MB2" i="2"/>
  <c r="MC2" i="2"/>
  <c r="MD2" i="2"/>
  <c r="ME2" i="2"/>
  <c r="MF2" i="2"/>
  <c r="MG2" i="2"/>
  <c r="MH2" i="2"/>
  <c r="MI2" i="2"/>
  <c r="MJ2" i="2"/>
  <c r="MK2" i="2"/>
  <c r="ML2" i="2"/>
  <c r="MM2" i="2"/>
  <c r="MN2" i="2"/>
  <c r="MO2" i="2"/>
  <c r="MP2" i="2"/>
  <c r="MQ2" i="2"/>
  <c r="MR2" i="2"/>
  <c r="MS2" i="2"/>
  <c r="MT2" i="2"/>
  <c r="MU2" i="2"/>
  <c r="MV2" i="2"/>
  <c r="MW2" i="2"/>
  <c r="MX2" i="2"/>
  <c r="MY2" i="2"/>
  <c r="MZ2" i="2"/>
  <c r="NA2" i="2"/>
  <c r="NB2" i="2"/>
  <c r="NC2" i="2"/>
  <c r="ND2" i="2"/>
  <c r="NE2" i="2"/>
  <c r="NF2" i="2"/>
  <c r="NG2" i="2"/>
  <c r="NH2" i="2"/>
  <c r="NI2" i="2"/>
  <c r="NJ2" i="2"/>
  <c r="NK2" i="2"/>
  <c r="NL2" i="2"/>
  <c r="NM2" i="2"/>
  <c r="NN2" i="2"/>
  <c r="NO2" i="2"/>
  <c r="NP2" i="2"/>
  <c r="NQ2" i="2"/>
  <c r="NR2" i="2"/>
  <c r="NS2" i="2"/>
  <c r="NT2" i="2"/>
  <c r="NU2" i="2"/>
  <c r="NV2" i="2"/>
  <c r="NW2" i="2"/>
  <c r="NX2" i="2"/>
  <c r="NY2" i="2"/>
  <c r="NZ2" i="2"/>
  <c r="OA2" i="2"/>
  <c r="OB2" i="2"/>
  <c r="OC2" i="2"/>
  <c r="OD2" i="2"/>
  <c r="OE2" i="2"/>
  <c r="OF2" i="2"/>
  <c r="OG2" i="2"/>
  <c r="OH2" i="2"/>
  <c r="OI2" i="2"/>
  <c r="OJ2" i="2"/>
  <c r="OK2" i="2"/>
  <c r="OL2" i="2"/>
  <c r="OM2" i="2"/>
  <c r="ON2" i="2"/>
  <c r="OO2" i="2"/>
  <c r="OP2" i="2"/>
  <c r="OQ2" i="2"/>
  <c r="OR2" i="2"/>
  <c r="OS2" i="2"/>
  <c r="OT2" i="2"/>
  <c r="OU2" i="2"/>
  <c r="OV2" i="2"/>
  <c r="OW2" i="2"/>
  <c r="OX2" i="2"/>
  <c r="OY2" i="2"/>
  <c r="OZ2" i="2"/>
  <c r="PA2" i="2"/>
  <c r="PB2" i="2"/>
  <c r="PC2" i="2"/>
  <c r="PD2" i="2"/>
  <c r="PE2" i="2"/>
  <c r="PF2" i="2"/>
  <c r="PG2" i="2"/>
  <c r="PH2" i="2"/>
  <c r="PI2" i="2"/>
  <c r="PJ2" i="2"/>
  <c r="PK2" i="2"/>
  <c r="PL2" i="2"/>
  <c r="PM2" i="2"/>
  <c r="PN2" i="2"/>
  <c r="PO2" i="2"/>
  <c r="PP2" i="2"/>
  <c r="PQ2" i="2"/>
  <c r="PR2" i="2"/>
  <c r="PS2" i="2"/>
  <c r="PT2" i="2"/>
  <c r="PU2" i="2"/>
  <c r="PV2" i="2"/>
  <c r="PW2" i="2"/>
  <c r="PX2" i="2"/>
  <c r="PY2" i="2"/>
  <c r="PZ2" i="2"/>
  <c r="QA2" i="2"/>
  <c r="QB2" i="2"/>
  <c r="QC2" i="2"/>
  <c r="QD2" i="2"/>
  <c r="QE2" i="2"/>
  <c r="QF2" i="2"/>
  <c r="QG2" i="2"/>
  <c r="QH2" i="2"/>
  <c r="QI2" i="2"/>
  <c r="QJ2" i="2"/>
  <c r="QK2" i="2"/>
  <c r="QL2" i="2"/>
  <c r="QM2" i="2"/>
  <c r="QN2" i="2"/>
  <c r="QO2" i="2"/>
  <c r="QP2" i="2"/>
  <c r="QQ2" i="2"/>
  <c r="QR2" i="2"/>
  <c r="QS2" i="2"/>
  <c r="QT2" i="2"/>
  <c r="QU2" i="2"/>
  <c r="QV2" i="2"/>
  <c r="QW2" i="2"/>
  <c r="QX2" i="2"/>
  <c r="QY2" i="2"/>
  <c r="QZ2" i="2"/>
  <c r="RA2" i="2"/>
  <c r="RB2" i="2"/>
  <c r="RC2" i="2"/>
  <c r="RD2" i="2"/>
  <c r="RE2" i="2"/>
  <c r="RF2" i="2"/>
  <c r="RG2" i="2"/>
  <c r="RH2" i="2"/>
  <c r="RI2" i="2"/>
  <c r="RJ2" i="2"/>
  <c r="RK2" i="2"/>
  <c r="RL2" i="2"/>
  <c r="RM2" i="2"/>
  <c r="RN2" i="2"/>
  <c r="RO2" i="2"/>
  <c r="RP2" i="2"/>
  <c r="RQ2" i="2"/>
  <c r="RR2" i="2"/>
  <c r="RS2" i="2"/>
  <c r="RT2" i="2"/>
  <c r="RU2" i="2"/>
  <c r="RV2" i="2"/>
  <c r="RW2" i="2"/>
  <c r="RX2" i="2"/>
  <c r="RY2" i="2"/>
  <c r="RZ2" i="2"/>
  <c r="SA2" i="2"/>
  <c r="SB2" i="2"/>
  <c r="SC2" i="2"/>
  <c r="SD2" i="2"/>
  <c r="SE2" i="2"/>
  <c r="SF2" i="2"/>
  <c r="SG2" i="2"/>
  <c r="SH2" i="2"/>
  <c r="SI2" i="2"/>
  <c r="SJ2" i="2"/>
  <c r="SK2" i="2"/>
  <c r="SL2" i="2"/>
  <c r="SM2" i="2"/>
  <c r="SN2" i="2"/>
  <c r="SO2" i="2"/>
  <c r="SP2" i="2"/>
  <c r="SQ2" i="2"/>
  <c r="SR2" i="2"/>
  <c r="SS2" i="2"/>
  <c r="ST2" i="2"/>
  <c r="SU2" i="2"/>
  <c r="SV2" i="2"/>
  <c r="SW2" i="2"/>
  <c r="SX2" i="2"/>
  <c r="SY2" i="2"/>
  <c r="SZ2" i="2"/>
  <c r="TA2" i="2"/>
  <c r="TB2" i="2"/>
  <c r="TC2" i="2"/>
  <c r="TD2" i="2"/>
  <c r="TE2" i="2"/>
  <c r="TF2" i="2"/>
  <c r="TG2" i="2"/>
  <c r="TH2" i="2"/>
  <c r="TI2" i="2"/>
  <c r="TJ2" i="2"/>
  <c r="TK2" i="2"/>
  <c r="TL2" i="2"/>
  <c r="TM2" i="2"/>
  <c r="TN2" i="2"/>
  <c r="TO2" i="2"/>
  <c r="TP2" i="2"/>
  <c r="TQ2" i="2"/>
  <c r="TR2" i="2"/>
  <c r="TS2" i="2"/>
  <c r="TT2" i="2"/>
  <c r="TU2" i="2"/>
  <c r="TV2" i="2"/>
  <c r="TW2" i="2"/>
  <c r="TX2" i="2"/>
  <c r="TY2" i="2"/>
  <c r="TZ2" i="2"/>
  <c r="UA2" i="2"/>
  <c r="UB2" i="2"/>
  <c r="UC2" i="2"/>
  <c r="UD2" i="2"/>
  <c r="UE2" i="2"/>
  <c r="UF2" i="2"/>
  <c r="UG2" i="2"/>
  <c r="UH2" i="2"/>
  <c r="UI2" i="2"/>
  <c r="UJ2" i="2"/>
  <c r="UK2" i="2"/>
  <c r="UL2" i="2"/>
  <c r="UM2" i="2"/>
  <c r="UN2" i="2"/>
  <c r="UO2" i="2"/>
  <c r="UP2" i="2"/>
  <c r="UQ2" i="2"/>
  <c r="UR2" i="2"/>
  <c r="US2" i="2"/>
  <c r="UT2" i="2"/>
  <c r="UU2" i="2"/>
  <c r="UV2" i="2"/>
  <c r="UW2" i="2"/>
  <c r="UX2" i="2"/>
  <c r="UY2" i="2"/>
  <c r="UZ2" i="2"/>
  <c r="VA2" i="2"/>
  <c r="VB2" i="2"/>
  <c r="VC2" i="2"/>
  <c r="VD2" i="2"/>
  <c r="VE2" i="2"/>
  <c r="VF2" i="2"/>
  <c r="VG2" i="2"/>
  <c r="VH2" i="2"/>
  <c r="VI2" i="2"/>
  <c r="VJ2" i="2"/>
  <c r="VK2" i="2"/>
  <c r="VL2" i="2"/>
  <c r="VM2" i="2"/>
  <c r="VN2" i="2"/>
  <c r="VO2" i="2"/>
  <c r="VP2" i="2"/>
  <c r="VQ2" i="2"/>
  <c r="VR2" i="2"/>
  <c r="VS2" i="2"/>
  <c r="VT2" i="2"/>
  <c r="VU2" i="2"/>
  <c r="VV2" i="2"/>
  <c r="VW2" i="2"/>
  <c r="VX2" i="2"/>
  <c r="VY2" i="2"/>
  <c r="VZ2" i="2"/>
  <c r="WA2" i="2"/>
  <c r="WB2" i="2"/>
  <c r="WC2" i="2"/>
  <c r="WD2" i="2"/>
  <c r="WE2" i="2"/>
  <c r="WF2" i="2"/>
  <c r="WG2" i="2"/>
  <c r="WH2" i="2"/>
  <c r="WI2" i="2"/>
  <c r="WJ2" i="2"/>
  <c r="WK2" i="2"/>
  <c r="WL2" i="2"/>
  <c r="WM2" i="2"/>
  <c r="WN2" i="2"/>
  <c r="WO2" i="2"/>
  <c r="WP2" i="2"/>
  <c r="WQ2" i="2"/>
  <c r="WR2" i="2"/>
  <c r="WS2" i="2"/>
  <c r="WT2" i="2"/>
  <c r="WU2" i="2"/>
  <c r="WV2" i="2"/>
  <c r="WW2" i="2"/>
  <c r="WX2" i="2"/>
  <c r="WY2" i="2"/>
  <c r="WZ2" i="2"/>
  <c r="XA2" i="2"/>
  <c r="XB2" i="2"/>
  <c r="XC2" i="2"/>
  <c r="XD2" i="2"/>
  <c r="XE2" i="2"/>
  <c r="XF2" i="2"/>
  <c r="XG2" i="2"/>
  <c r="XH2" i="2"/>
  <c r="XI2" i="2"/>
  <c r="XJ2" i="2"/>
  <c r="XK2" i="2"/>
  <c r="XL2" i="2"/>
  <c r="XM2" i="2"/>
  <c r="XN2" i="2"/>
  <c r="XO2" i="2"/>
  <c r="XP2" i="2"/>
  <c r="XQ2" i="2"/>
  <c r="XR2" i="2"/>
  <c r="XS2" i="2"/>
  <c r="XT2" i="2"/>
  <c r="XU2" i="2"/>
  <c r="XV2" i="2"/>
  <c r="XW2" i="2"/>
  <c r="XX2" i="2"/>
  <c r="XY2" i="2"/>
  <c r="XZ2" i="2"/>
  <c r="YA2" i="2"/>
  <c r="YB2" i="2"/>
  <c r="YC2" i="2"/>
  <c r="YD2" i="2"/>
  <c r="YE2" i="2"/>
  <c r="YF2" i="2"/>
  <c r="YG2" i="2"/>
  <c r="YH2" i="2"/>
  <c r="YI2" i="2"/>
  <c r="YJ2" i="2"/>
  <c r="YK2" i="2"/>
  <c r="YL2" i="2"/>
  <c r="YM2" i="2"/>
  <c r="YN2" i="2"/>
  <c r="YO2" i="2"/>
  <c r="YP2" i="2"/>
  <c r="YQ2" i="2"/>
  <c r="YR2" i="2"/>
  <c r="YS2" i="2"/>
  <c r="YT2" i="2"/>
  <c r="YU2" i="2"/>
  <c r="YV2" i="2"/>
  <c r="YW2" i="2"/>
  <c r="YX2" i="2"/>
  <c r="YY2" i="2"/>
  <c r="YZ2" i="2"/>
  <c r="ZA2" i="2"/>
  <c r="ZB2" i="2"/>
  <c r="ZC2" i="2"/>
  <c r="ZD2" i="2"/>
  <c r="ZE2" i="2"/>
  <c r="ZF2" i="2"/>
  <c r="ZG2" i="2"/>
  <c r="ZH2" i="2"/>
  <c r="ZI2" i="2"/>
  <c r="ZJ2" i="2"/>
  <c r="ZK2" i="2"/>
  <c r="ZL2" i="2"/>
  <c r="ZM2" i="2"/>
  <c r="ZN2" i="2"/>
  <c r="ZO2" i="2"/>
  <c r="ZP2" i="2"/>
  <c r="ZQ2" i="2"/>
  <c r="ZR2" i="2"/>
  <c r="ZS2" i="2"/>
  <c r="ZT2" i="2"/>
  <c r="ZU2" i="2"/>
  <c r="ZV2" i="2"/>
  <c r="ZW2" i="2"/>
  <c r="ZX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P3" i="2"/>
  <c r="EQ3" i="2"/>
  <c r="ER3" i="2"/>
  <c r="ES3" i="2"/>
  <c r="ET3" i="2"/>
  <c r="EU3" i="2"/>
  <c r="EV3" i="2"/>
  <c r="EW3" i="2"/>
  <c r="EX3" i="2"/>
  <c r="EY3" i="2"/>
  <c r="EZ3" i="2"/>
  <c r="FA3" i="2"/>
  <c r="FB3" i="2"/>
  <c r="FC3" i="2"/>
  <c r="FD3" i="2"/>
  <c r="FE3" i="2"/>
  <c r="FF3" i="2"/>
  <c r="FG3" i="2"/>
  <c r="FH3" i="2"/>
  <c r="FI3" i="2"/>
  <c r="FJ3" i="2"/>
  <c r="FK3" i="2"/>
  <c r="FL3" i="2"/>
  <c r="FM3" i="2"/>
  <c r="FN3" i="2"/>
  <c r="FO3" i="2"/>
  <c r="FP3" i="2"/>
  <c r="FQ3" i="2"/>
  <c r="FR3" i="2"/>
  <c r="FS3" i="2"/>
  <c r="FT3" i="2"/>
  <c r="FU3" i="2"/>
  <c r="FV3" i="2"/>
  <c r="FW3" i="2"/>
  <c r="FX3" i="2"/>
  <c r="FY3" i="2"/>
  <c r="FZ3" i="2"/>
  <c r="GA3" i="2"/>
  <c r="GB3" i="2"/>
  <c r="GC3" i="2"/>
  <c r="GD3" i="2"/>
  <c r="GE3" i="2"/>
  <c r="GF3" i="2"/>
  <c r="GG3" i="2"/>
  <c r="GH3" i="2"/>
  <c r="GI3" i="2"/>
  <c r="GJ3" i="2"/>
  <c r="GK3" i="2"/>
  <c r="GL3" i="2"/>
  <c r="GM3" i="2"/>
  <c r="GN3" i="2"/>
  <c r="GO3" i="2"/>
  <c r="GP3" i="2"/>
  <c r="GQ3" i="2"/>
  <c r="GR3" i="2"/>
  <c r="GS3" i="2"/>
  <c r="GT3" i="2"/>
  <c r="GU3" i="2"/>
  <c r="GV3" i="2"/>
  <c r="GW3" i="2"/>
  <c r="GX3" i="2"/>
  <c r="GY3" i="2"/>
  <c r="GZ3" i="2"/>
  <c r="HA3" i="2"/>
  <c r="HB3" i="2"/>
  <c r="HC3" i="2"/>
  <c r="HD3" i="2"/>
  <c r="HE3" i="2"/>
  <c r="HF3" i="2"/>
  <c r="HG3" i="2"/>
  <c r="HH3" i="2"/>
  <c r="HI3" i="2"/>
  <c r="HJ3" i="2"/>
  <c r="HK3" i="2"/>
  <c r="HL3" i="2"/>
  <c r="HM3" i="2"/>
  <c r="HN3" i="2"/>
  <c r="HO3" i="2"/>
  <c r="HP3" i="2"/>
  <c r="HQ3" i="2"/>
  <c r="HR3" i="2"/>
  <c r="HS3" i="2"/>
  <c r="HT3" i="2"/>
  <c r="HU3" i="2"/>
  <c r="HV3" i="2"/>
  <c r="HW3" i="2"/>
  <c r="HX3" i="2"/>
  <c r="HY3" i="2"/>
  <c r="HZ3" i="2"/>
  <c r="IA3" i="2"/>
  <c r="IB3" i="2"/>
  <c r="IC3" i="2"/>
  <c r="ID3" i="2"/>
  <c r="IE3" i="2"/>
  <c r="IF3" i="2"/>
  <c r="IG3" i="2"/>
  <c r="IH3" i="2"/>
  <c r="II3" i="2"/>
  <c r="IJ3" i="2"/>
  <c r="IK3" i="2"/>
  <c r="IL3" i="2"/>
  <c r="IM3" i="2"/>
  <c r="IN3" i="2"/>
  <c r="IO3" i="2"/>
  <c r="IP3" i="2"/>
  <c r="IQ3" i="2"/>
  <c r="IR3" i="2"/>
  <c r="IS3" i="2"/>
  <c r="IT3" i="2"/>
  <c r="IU3" i="2"/>
  <c r="IV3" i="2"/>
  <c r="IW3" i="2"/>
  <c r="IX3" i="2"/>
  <c r="IY3" i="2"/>
  <c r="IZ3" i="2"/>
  <c r="JA3" i="2"/>
  <c r="JB3" i="2"/>
  <c r="JC3" i="2"/>
  <c r="JD3" i="2"/>
  <c r="JE3" i="2"/>
  <c r="JF3" i="2"/>
  <c r="JG3" i="2"/>
  <c r="JH3" i="2"/>
  <c r="JI3" i="2"/>
  <c r="JJ3" i="2"/>
  <c r="JK3" i="2"/>
  <c r="JL3" i="2"/>
  <c r="JM3" i="2"/>
  <c r="JN3" i="2"/>
  <c r="JO3" i="2"/>
  <c r="JP3" i="2"/>
  <c r="JQ3" i="2"/>
  <c r="JR3" i="2"/>
  <c r="JS3" i="2"/>
  <c r="JT3" i="2"/>
  <c r="JU3" i="2"/>
  <c r="JV3" i="2"/>
  <c r="JW3" i="2"/>
  <c r="JX3" i="2"/>
  <c r="JY3" i="2"/>
  <c r="JZ3" i="2"/>
  <c r="KA3" i="2"/>
  <c r="KB3" i="2"/>
  <c r="KC3" i="2"/>
  <c r="KD3" i="2"/>
  <c r="KE3" i="2"/>
  <c r="KF3" i="2"/>
  <c r="KG3" i="2"/>
  <c r="KH3" i="2"/>
  <c r="KI3" i="2"/>
  <c r="KJ3" i="2"/>
  <c r="KK3" i="2"/>
  <c r="KL3" i="2"/>
  <c r="KM3" i="2"/>
  <c r="KN3" i="2"/>
  <c r="KO3" i="2"/>
  <c r="KP3" i="2"/>
  <c r="KQ3" i="2"/>
  <c r="KR3" i="2"/>
  <c r="KS3" i="2"/>
  <c r="KT3" i="2"/>
  <c r="KU3" i="2"/>
  <c r="KV3" i="2"/>
  <c r="KW3" i="2"/>
  <c r="KX3" i="2"/>
  <c r="KY3" i="2"/>
  <c r="KZ3" i="2"/>
  <c r="LA3" i="2"/>
  <c r="LB3" i="2"/>
  <c r="LC3" i="2"/>
  <c r="LD3" i="2"/>
  <c r="LE3" i="2"/>
  <c r="LF3" i="2"/>
  <c r="LG3" i="2"/>
  <c r="LH3" i="2"/>
  <c r="LI3" i="2"/>
  <c r="LJ3" i="2"/>
  <c r="LK3" i="2"/>
  <c r="LL3" i="2"/>
  <c r="LM3" i="2"/>
  <c r="LN3" i="2"/>
  <c r="LO3" i="2"/>
  <c r="LP3" i="2"/>
  <c r="LQ3" i="2"/>
  <c r="LR3" i="2"/>
  <c r="LS3" i="2"/>
  <c r="LT3" i="2"/>
  <c r="LU3" i="2"/>
  <c r="LV3" i="2"/>
  <c r="LW3" i="2"/>
  <c r="LX3" i="2"/>
  <c r="LY3" i="2"/>
  <c r="LZ3" i="2"/>
  <c r="MA3" i="2"/>
  <c r="MB3" i="2"/>
  <c r="MC3" i="2"/>
  <c r="MD3" i="2"/>
  <c r="ME3" i="2"/>
  <c r="MF3" i="2"/>
  <c r="MG3" i="2"/>
  <c r="MH3" i="2"/>
  <c r="MI3" i="2"/>
  <c r="MJ3" i="2"/>
  <c r="MK3" i="2"/>
  <c r="ML3" i="2"/>
  <c r="MM3" i="2"/>
  <c r="MN3" i="2"/>
  <c r="MO3" i="2"/>
  <c r="MP3" i="2"/>
  <c r="MQ3" i="2"/>
  <c r="MR3" i="2"/>
  <c r="MS3" i="2"/>
  <c r="MT3" i="2"/>
  <c r="MU3" i="2"/>
  <c r="MV3" i="2"/>
  <c r="MW3" i="2"/>
  <c r="MX3" i="2"/>
  <c r="MY3" i="2"/>
  <c r="MZ3" i="2"/>
  <c r="NA3" i="2"/>
  <c r="NB3" i="2"/>
  <c r="NC3" i="2"/>
  <c r="ND3" i="2"/>
  <c r="NE3" i="2"/>
  <c r="NF3" i="2"/>
  <c r="NG3" i="2"/>
  <c r="NH3" i="2"/>
  <c r="NI3" i="2"/>
  <c r="NJ3" i="2"/>
  <c r="NK3" i="2"/>
  <c r="NL3" i="2"/>
  <c r="NM3" i="2"/>
  <c r="NN3" i="2"/>
  <c r="NO3" i="2"/>
  <c r="NP3" i="2"/>
  <c r="NQ3" i="2"/>
  <c r="NR3" i="2"/>
  <c r="NS3" i="2"/>
  <c r="NT3" i="2"/>
  <c r="NU3" i="2"/>
  <c r="NV3" i="2"/>
  <c r="NW3" i="2"/>
  <c r="NX3" i="2"/>
  <c r="NY3" i="2"/>
  <c r="NZ3" i="2"/>
  <c r="OA3" i="2"/>
  <c r="OB3" i="2"/>
  <c r="OC3" i="2"/>
  <c r="OD3" i="2"/>
  <c r="OE3" i="2"/>
  <c r="OF3" i="2"/>
  <c r="OG3" i="2"/>
  <c r="OH3" i="2"/>
  <c r="OI3" i="2"/>
  <c r="OJ3" i="2"/>
  <c r="OK3" i="2"/>
  <c r="OL3" i="2"/>
  <c r="OM3" i="2"/>
  <c r="ON3" i="2"/>
  <c r="OO3" i="2"/>
  <c r="OP3" i="2"/>
  <c r="OQ3" i="2"/>
  <c r="OR3" i="2"/>
  <c r="OS3" i="2"/>
  <c r="OT3" i="2"/>
  <c r="OU3" i="2"/>
  <c r="OV3" i="2"/>
  <c r="OW3" i="2"/>
  <c r="OX3" i="2"/>
  <c r="OY3" i="2"/>
  <c r="OZ3" i="2"/>
  <c r="PA3" i="2"/>
  <c r="PB3" i="2"/>
  <c r="PC3" i="2"/>
  <c r="PD3" i="2"/>
  <c r="PE3" i="2"/>
  <c r="PF3" i="2"/>
  <c r="PG3" i="2"/>
  <c r="PH3" i="2"/>
  <c r="PI3" i="2"/>
  <c r="PJ3" i="2"/>
  <c r="PK3" i="2"/>
  <c r="PL3" i="2"/>
  <c r="PM3" i="2"/>
  <c r="PN3" i="2"/>
  <c r="PO3" i="2"/>
  <c r="PP3" i="2"/>
  <c r="PQ3" i="2"/>
  <c r="PR3" i="2"/>
  <c r="PS3" i="2"/>
  <c r="PT3" i="2"/>
  <c r="PU3" i="2"/>
  <c r="PV3" i="2"/>
  <c r="PW3" i="2"/>
  <c r="PX3" i="2"/>
  <c r="PY3" i="2"/>
  <c r="PZ3" i="2"/>
  <c r="QA3" i="2"/>
  <c r="QB3" i="2"/>
  <c r="QC3" i="2"/>
  <c r="QD3" i="2"/>
  <c r="QE3" i="2"/>
  <c r="QF3" i="2"/>
  <c r="QG3" i="2"/>
  <c r="QH3" i="2"/>
  <c r="QI3" i="2"/>
  <c r="QJ3" i="2"/>
  <c r="QK3" i="2"/>
  <c r="QL3" i="2"/>
  <c r="QM3" i="2"/>
  <c r="QN3" i="2"/>
  <c r="QO3" i="2"/>
  <c r="QP3" i="2"/>
  <c r="QQ3" i="2"/>
  <c r="QR3" i="2"/>
  <c r="QS3" i="2"/>
  <c r="QT3" i="2"/>
  <c r="QU3" i="2"/>
  <c r="QV3" i="2"/>
  <c r="QW3" i="2"/>
  <c r="QX3" i="2"/>
  <c r="QY3" i="2"/>
  <c r="QZ3" i="2"/>
  <c r="RA3" i="2"/>
  <c r="RB3" i="2"/>
  <c r="RC3" i="2"/>
  <c r="RD3" i="2"/>
  <c r="RE3" i="2"/>
  <c r="RF3" i="2"/>
  <c r="RG3" i="2"/>
  <c r="RH3" i="2"/>
  <c r="RI3" i="2"/>
  <c r="RJ3" i="2"/>
  <c r="RK3" i="2"/>
  <c r="RL3" i="2"/>
  <c r="RM3" i="2"/>
  <c r="RN3" i="2"/>
  <c r="RO3" i="2"/>
  <c r="RP3" i="2"/>
  <c r="RQ3" i="2"/>
  <c r="RR3" i="2"/>
  <c r="RS3" i="2"/>
  <c r="RT3" i="2"/>
  <c r="RU3" i="2"/>
  <c r="RV3" i="2"/>
  <c r="RW3" i="2"/>
  <c r="RX3" i="2"/>
  <c r="RY3" i="2"/>
  <c r="RZ3" i="2"/>
  <c r="SA3" i="2"/>
  <c r="SB3" i="2"/>
  <c r="SC3" i="2"/>
  <c r="SD3" i="2"/>
  <c r="SE3" i="2"/>
  <c r="SF3" i="2"/>
  <c r="SG3" i="2"/>
  <c r="SH3" i="2"/>
  <c r="SI3" i="2"/>
  <c r="SJ3" i="2"/>
  <c r="SK3" i="2"/>
  <c r="SL3" i="2"/>
  <c r="SM3" i="2"/>
  <c r="SN3" i="2"/>
  <c r="SO3" i="2"/>
  <c r="SP3" i="2"/>
  <c r="SQ3" i="2"/>
  <c r="SR3" i="2"/>
  <c r="SS3" i="2"/>
  <c r="ST3" i="2"/>
  <c r="SU3" i="2"/>
  <c r="SV3" i="2"/>
  <c r="SW3" i="2"/>
  <c r="SX3" i="2"/>
  <c r="SY3" i="2"/>
  <c r="SZ3" i="2"/>
  <c r="TA3" i="2"/>
  <c r="TB3" i="2"/>
  <c r="TC3" i="2"/>
  <c r="TD3" i="2"/>
  <c r="TE3" i="2"/>
  <c r="TF3" i="2"/>
  <c r="TG3" i="2"/>
  <c r="TH3" i="2"/>
  <c r="TI3" i="2"/>
  <c r="TJ3" i="2"/>
  <c r="TK3" i="2"/>
  <c r="TL3" i="2"/>
  <c r="TM3" i="2"/>
  <c r="TN3" i="2"/>
  <c r="TO3" i="2"/>
  <c r="TP3" i="2"/>
  <c r="TQ3" i="2"/>
  <c r="TR3" i="2"/>
  <c r="TS3" i="2"/>
  <c r="TT3" i="2"/>
  <c r="TU3" i="2"/>
  <c r="TV3" i="2"/>
  <c r="TW3" i="2"/>
  <c r="TX3" i="2"/>
  <c r="TY3" i="2"/>
  <c r="TZ3" i="2"/>
  <c r="UA3" i="2"/>
  <c r="UB3" i="2"/>
  <c r="UC3" i="2"/>
  <c r="UD3" i="2"/>
  <c r="UE3" i="2"/>
  <c r="UF3" i="2"/>
  <c r="UG3" i="2"/>
  <c r="UH3" i="2"/>
  <c r="UI3" i="2"/>
  <c r="UJ3" i="2"/>
  <c r="UK3" i="2"/>
  <c r="UL3" i="2"/>
  <c r="UM3" i="2"/>
  <c r="UN3" i="2"/>
  <c r="UO3" i="2"/>
  <c r="UP3" i="2"/>
  <c r="UQ3" i="2"/>
  <c r="UR3" i="2"/>
  <c r="US3" i="2"/>
  <c r="UT3" i="2"/>
  <c r="UU3" i="2"/>
  <c r="UV3" i="2"/>
  <c r="UW3" i="2"/>
  <c r="UX3" i="2"/>
  <c r="UY3" i="2"/>
  <c r="UZ3" i="2"/>
  <c r="VA3" i="2"/>
  <c r="VB3" i="2"/>
  <c r="VC3" i="2"/>
  <c r="VD3" i="2"/>
  <c r="VE3" i="2"/>
  <c r="VF3" i="2"/>
  <c r="VG3" i="2"/>
  <c r="VH3" i="2"/>
  <c r="VI3" i="2"/>
  <c r="VJ3" i="2"/>
  <c r="VK3" i="2"/>
  <c r="VL3" i="2"/>
  <c r="VM3" i="2"/>
  <c r="VN3" i="2"/>
  <c r="VO3" i="2"/>
  <c r="VP3" i="2"/>
  <c r="VQ3" i="2"/>
  <c r="VR3" i="2"/>
  <c r="VS3" i="2"/>
  <c r="VT3" i="2"/>
  <c r="VU3" i="2"/>
  <c r="VV3" i="2"/>
  <c r="VW3" i="2"/>
  <c r="VX3" i="2"/>
  <c r="VY3" i="2"/>
  <c r="VZ3" i="2"/>
  <c r="WA3" i="2"/>
  <c r="WB3" i="2"/>
  <c r="WC3" i="2"/>
  <c r="WD3" i="2"/>
  <c r="WE3" i="2"/>
  <c r="WF3" i="2"/>
  <c r="WG3" i="2"/>
  <c r="WH3" i="2"/>
  <c r="WI3" i="2"/>
  <c r="WJ3" i="2"/>
  <c r="WK3" i="2"/>
  <c r="WL3" i="2"/>
  <c r="WM3" i="2"/>
  <c r="WN3" i="2"/>
  <c r="WO3" i="2"/>
  <c r="WP3" i="2"/>
  <c r="WQ3" i="2"/>
  <c r="WR3" i="2"/>
  <c r="WS3" i="2"/>
  <c r="WT3" i="2"/>
  <c r="WU3" i="2"/>
  <c r="WV3" i="2"/>
  <c r="WW3" i="2"/>
  <c r="WX3" i="2"/>
  <c r="WY3" i="2"/>
  <c r="WZ3" i="2"/>
  <c r="XA3" i="2"/>
  <c r="XB3" i="2"/>
  <c r="XC3" i="2"/>
  <c r="XD3" i="2"/>
  <c r="XE3" i="2"/>
  <c r="XF3" i="2"/>
  <c r="XG3" i="2"/>
  <c r="XH3" i="2"/>
  <c r="XI3" i="2"/>
  <c r="XJ3" i="2"/>
  <c r="XK3" i="2"/>
  <c r="XL3" i="2"/>
  <c r="XM3" i="2"/>
  <c r="XN3" i="2"/>
  <c r="XO3" i="2"/>
  <c r="XP3" i="2"/>
  <c r="XQ3" i="2"/>
  <c r="XR3" i="2"/>
  <c r="XS3" i="2"/>
  <c r="XT3" i="2"/>
  <c r="XU3" i="2"/>
  <c r="XV3" i="2"/>
  <c r="XW3" i="2"/>
  <c r="XX3" i="2"/>
  <c r="XY3" i="2"/>
  <c r="XZ3" i="2"/>
  <c r="YA3" i="2"/>
  <c r="YB3" i="2"/>
  <c r="YC3" i="2"/>
  <c r="YD3" i="2"/>
  <c r="YE3" i="2"/>
  <c r="YF3" i="2"/>
  <c r="YG3" i="2"/>
  <c r="YH3" i="2"/>
  <c r="YI3" i="2"/>
  <c r="YJ3" i="2"/>
  <c r="YK3" i="2"/>
  <c r="YL3" i="2"/>
  <c r="YM3" i="2"/>
  <c r="YN3" i="2"/>
  <c r="YO3" i="2"/>
  <c r="YP3" i="2"/>
  <c r="YQ3" i="2"/>
  <c r="YR3" i="2"/>
  <c r="YS3" i="2"/>
  <c r="YT3" i="2"/>
  <c r="YU3" i="2"/>
  <c r="YV3" i="2"/>
  <c r="YW3" i="2"/>
  <c r="YX3" i="2"/>
  <c r="YY3" i="2"/>
  <c r="YZ3" i="2"/>
  <c r="ZA3" i="2"/>
  <c r="ZB3" i="2"/>
  <c r="ZC3" i="2"/>
  <c r="ZD3" i="2"/>
  <c r="ZE3" i="2"/>
  <c r="ZF3" i="2"/>
  <c r="ZG3" i="2"/>
  <c r="ZH3" i="2"/>
  <c r="ZI3" i="2"/>
  <c r="ZJ3" i="2"/>
  <c r="ZK3" i="2"/>
  <c r="ZL3" i="2"/>
  <c r="ZM3" i="2"/>
  <c r="ZN3" i="2"/>
  <c r="ZO3" i="2"/>
  <c r="ZP3" i="2"/>
  <c r="ZQ3" i="2"/>
  <c r="ZR3" i="2"/>
  <c r="ZS3" i="2"/>
  <c r="ZT3" i="2"/>
  <c r="ZU3" i="2"/>
  <c r="ZV3" i="2"/>
  <c r="ZW3" i="2"/>
  <c r="ZX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FK4" i="2"/>
  <c r="FL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GA4" i="2"/>
  <c r="GB4" i="2"/>
  <c r="GC4" i="2"/>
  <c r="GD4" i="2"/>
  <c r="GE4" i="2"/>
  <c r="GF4" i="2"/>
  <c r="GG4" i="2"/>
  <c r="GH4" i="2"/>
  <c r="GI4" i="2"/>
  <c r="GJ4" i="2"/>
  <c r="GK4" i="2"/>
  <c r="GL4" i="2"/>
  <c r="GM4" i="2"/>
  <c r="GN4" i="2"/>
  <c r="GO4" i="2"/>
  <c r="GP4" i="2"/>
  <c r="GQ4" i="2"/>
  <c r="GR4" i="2"/>
  <c r="GS4" i="2"/>
  <c r="GT4" i="2"/>
  <c r="GU4" i="2"/>
  <c r="GV4" i="2"/>
  <c r="GW4" i="2"/>
  <c r="GX4" i="2"/>
  <c r="GY4" i="2"/>
  <c r="GZ4" i="2"/>
  <c r="HA4" i="2"/>
  <c r="HB4" i="2"/>
  <c r="HC4" i="2"/>
  <c r="HD4" i="2"/>
  <c r="HE4" i="2"/>
  <c r="HF4" i="2"/>
  <c r="HG4" i="2"/>
  <c r="HH4" i="2"/>
  <c r="HI4" i="2"/>
  <c r="HJ4" i="2"/>
  <c r="HK4" i="2"/>
  <c r="HL4" i="2"/>
  <c r="HM4" i="2"/>
  <c r="HN4" i="2"/>
  <c r="HO4" i="2"/>
  <c r="HP4" i="2"/>
  <c r="HQ4" i="2"/>
  <c r="HR4" i="2"/>
  <c r="HS4" i="2"/>
  <c r="HT4" i="2"/>
  <c r="HU4" i="2"/>
  <c r="HV4" i="2"/>
  <c r="HW4" i="2"/>
  <c r="HX4" i="2"/>
  <c r="HY4" i="2"/>
  <c r="HZ4" i="2"/>
  <c r="IA4" i="2"/>
  <c r="IB4" i="2"/>
  <c r="IC4" i="2"/>
  <c r="ID4" i="2"/>
  <c r="IE4" i="2"/>
  <c r="IF4" i="2"/>
  <c r="IG4" i="2"/>
  <c r="IH4" i="2"/>
  <c r="II4" i="2"/>
  <c r="IJ4" i="2"/>
  <c r="IK4" i="2"/>
  <c r="IL4" i="2"/>
  <c r="IM4" i="2"/>
  <c r="IN4" i="2"/>
  <c r="IO4" i="2"/>
  <c r="IP4" i="2"/>
  <c r="IQ4" i="2"/>
  <c r="IR4" i="2"/>
  <c r="IS4" i="2"/>
  <c r="IT4" i="2"/>
  <c r="IU4" i="2"/>
  <c r="IV4" i="2"/>
  <c r="IW4" i="2"/>
  <c r="IX4" i="2"/>
  <c r="IY4" i="2"/>
  <c r="IZ4" i="2"/>
  <c r="JA4" i="2"/>
  <c r="JB4" i="2"/>
  <c r="JC4" i="2"/>
  <c r="JD4" i="2"/>
  <c r="JE4" i="2"/>
  <c r="JF4" i="2"/>
  <c r="JG4" i="2"/>
  <c r="JH4" i="2"/>
  <c r="JI4" i="2"/>
  <c r="JJ4" i="2"/>
  <c r="JK4" i="2"/>
  <c r="JL4" i="2"/>
  <c r="JM4" i="2"/>
  <c r="JN4" i="2"/>
  <c r="JO4" i="2"/>
  <c r="JP4" i="2"/>
  <c r="JQ4" i="2"/>
  <c r="JR4" i="2"/>
  <c r="JS4" i="2"/>
  <c r="JT4" i="2"/>
  <c r="JU4" i="2"/>
  <c r="JV4" i="2"/>
  <c r="JW4" i="2"/>
  <c r="JX4" i="2"/>
  <c r="JY4" i="2"/>
  <c r="JZ4" i="2"/>
  <c r="KA4" i="2"/>
  <c r="KB4" i="2"/>
  <c r="KC4" i="2"/>
  <c r="KD4" i="2"/>
  <c r="KE4" i="2"/>
  <c r="KF4" i="2"/>
  <c r="KG4" i="2"/>
  <c r="KH4" i="2"/>
  <c r="KI4" i="2"/>
  <c r="KJ4" i="2"/>
  <c r="KK4" i="2"/>
  <c r="KL4" i="2"/>
  <c r="KM4" i="2"/>
  <c r="KN4" i="2"/>
  <c r="KO4" i="2"/>
  <c r="KP4" i="2"/>
  <c r="KQ4" i="2"/>
  <c r="KR4" i="2"/>
  <c r="KS4" i="2"/>
  <c r="KT4" i="2"/>
  <c r="KU4" i="2"/>
  <c r="KV4" i="2"/>
  <c r="KW4" i="2"/>
  <c r="KX4" i="2"/>
  <c r="KY4" i="2"/>
  <c r="KZ4" i="2"/>
  <c r="LA4" i="2"/>
  <c r="LB4" i="2"/>
  <c r="LC4" i="2"/>
  <c r="LD4" i="2"/>
  <c r="LE4" i="2"/>
  <c r="LF4" i="2"/>
  <c r="LG4" i="2"/>
  <c r="LH4" i="2"/>
  <c r="LI4" i="2"/>
  <c r="LJ4" i="2"/>
  <c r="LK4" i="2"/>
  <c r="LL4" i="2"/>
  <c r="LM4" i="2"/>
  <c r="LN4" i="2"/>
  <c r="LO4" i="2"/>
  <c r="LP4" i="2"/>
  <c r="LQ4" i="2"/>
  <c r="LR4" i="2"/>
  <c r="LS4" i="2"/>
  <c r="LT4" i="2"/>
  <c r="LU4" i="2"/>
  <c r="LV4" i="2"/>
  <c r="LW4" i="2"/>
  <c r="LX4" i="2"/>
  <c r="LY4" i="2"/>
  <c r="LZ4" i="2"/>
  <c r="MA4" i="2"/>
  <c r="MB4" i="2"/>
  <c r="MC4" i="2"/>
  <c r="MD4" i="2"/>
  <c r="ME4" i="2"/>
  <c r="MF4" i="2"/>
  <c r="MG4" i="2"/>
  <c r="MH4" i="2"/>
  <c r="MI4" i="2"/>
  <c r="MJ4" i="2"/>
  <c r="MK4" i="2"/>
  <c r="ML4" i="2"/>
  <c r="MM4" i="2"/>
  <c r="MN4" i="2"/>
  <c r="MO4" i="2"/>
  <c r="MP4" i="2"/>
  <c r="MQ4" i="2"/>
  <c r="MR4" i="2"/>
  <c r="MS4" i="2"/>
  <c r="MT4" i="2"/>
  <c r="MU4" i="2"/>
  <c r="MV4" i="2"/>
  <c r="MW4" i="2"/>
  <c r="MX4" i="2"/>
  <c r="MY4" i="2"/>
  <c r="MZ4" i="2"/>
  <c r="NA4" i="2"/>
  <c r="NB4" i="2"/>
  <c r="NC4" i="2"/>
  <c r="ND4" i="2"/>
  <c r="NE4" i="2"/>
  <c r="NF4" i="2"/>
  <c r="NG4" i="2"/>
  <c r="NH4" i="2"/>
  <c r="NI4" i="2"/>
  <c r="NJ4" i="2"/>
  <c r="NK4" i="2"/>
  <c r="NL4" i="2"/>
  <c r="NM4" i="2"/>
  <c r="NN4" i="2"/>
  <c r="NO4" i="2"/>
  <c r="NP4" i="2"/>
  <c r="NQ4" i="2"/>
  <c r="NR4" i="2"/>
  <c r="NS4" i="2"/>
  <c r="NT4" i="2"/>
  <c r="NU4" i="2"/>
  <c r="NV4" i="2"/>
  <c r="NW4" i="2"/>
  <c r="NX4" i="2"/>
  <c r="NY4" i="2"/>
  <c r="NZ4" i="2"/>
  <c r="OA4" i="2"/>
  <c r="OB4" i="2"/>
  <c r="OC4" i="2"/>
  <c r="OD4" i="2"/>
  <c r="OE4" i="2"/>
  <c r="OF4" i="2"/>
  <c r="OG4" i="2"/>
  <c r="OH4" i="2"/>
  <c r="OI4" i="2"/>
  <c r="OJ4" i="2"/>
  <c r="OK4" i="2"/>
  <c r="OL4" i="2"/>
  <c r="OM4" i="2"/>
  <c r="ON4" i="2"/>
  <c r="OO4" i="2"/>
  <c r="OP4" i="2"/>
  <c r="OQ4" i="2"/>
  <c r="OR4" i="2"/>
  <c r="OS4" i="2"/>
  <c r="OT4" i="2"/>
  <c r="OU4" i="2"/>
  <c r="OV4" i="2"/>
  <c r="OW4" i="2"/>
  <c r="OX4" i="2"/>
  <c r="OY4" i="2"/>
  <c r="OZ4" i="2"/>
  <c r="PA4" i="2"/>
  <c r="PB4" i="2"/>
  <c r="PC4" i="2"/>
  <c r="PD4" i="2"/>
  <c r="PE4" i="2"/>
  <c r="PF4" i="2"/>
  <c r="PG4" i="2"/>
  <c r="PH4" i="2"/>
  <c r="PI4" i="2"/>
  <c r="PJ4" i="2"/>
  <c r="PK4" i="2"/>
  <c r="PL4" i="2"/>
  <c r="PM4" i="2"/>
  <c r="PN4" i="2"/>
  <c r="PO4" i="2"/>
  <c r="PP4" i="2"/>
  <c r="PQ4" i="2"/>
  <c r="PR4" i="2"/>
  <c r="PS4" i="2"/>
  <c r="PT4" i="2"/>
  <c r="PU4" i="2"/>
  <c r="PV4" i="2"/>
  <c r="PW4" i="2"/>
  <c r="PX4" i="2"/>
  <c r="PY4" i="2"/>
  <c r="PZ4" i="2"/>
  <c r="QA4" i="2"/>
  <c r="QB4" i="2"/>
  <c r="QC4" i="2"/>
  <c r="QD4" i="2"/>
  <c r="QE4" i="2"/>
  <c r="QF4" i="2"/>
  <c r="QG4" i="2"/>
  <c r="QH4" i="2"/>
  <c r="QI4" i="2"/>
  <c r="QJ4" i="2"/>
  <c r="QK4" i="2"/>
  <c r="QL4" i="2"/>
  <c r="QM4" i="2"/>
  <c r="QN4" i="2"/>
  <c r="QO4" i="2"/>
  <c r="QP4" i="2"/>
  <c r="QQ4" i="2"/>
  <c r="QR4" i="2"/>
  <c r="QS4" i="2"/>
  <c r="QT4" i="2"/>
  <c r="QU4" i="2"/>
  <c r="QV4" i="2"/>
  <c r="QW4" i="2"/>
  <c r="QX4" i="2"/>
  <c r="QY4" i="2"/>
  <c r="QZ4" i="2"/>
  <c r="RA4" i="2"/>
  <c r="RB4" i="2"/>
  <c r="RC4" i="2"/>
  <c r="RD4" i="2"/>
  <c r="RE4" i="2"/>
  <c r="RF4" i="2"/>
  <c r="RG4" i="2"/>
  <c r="RH4" i="2"/>
  <c r="RI4" i="2"/>
  <c r="RJ4" i="2"/>
  <c r="RK4" i="2"/>
  <c r="RL4" i="2"/>
  <c r="RM4" i="2"/>
  <c r="RN4" i="2"/>
  <c r="RO4" i="2"/>
  <c r="RP4" i="2"/>
  <c r="RQ4" i="2"/>
  <c r="RR4" i="2"/>
  <c r="RS4" i="2"/>
  <c r="RT4" i="2"/>
  <c r="RU4" i="2"/>
  <c r="RV4" i="2"/>
  <c r="RW4" i="2"/>
  <c r="RX4" i="2"/>
  <c r="RY4" i="2"/>
  <c r="RZ4" i="2"/>
  <c r="SA4" i="2"/>
  <c r="SB4" i="2"/>
  <c r="SC4" i="2"/>
  <c r="SD4" i="2"/>
  <c r="SE4" i="2"/>
  <c r="SF4" i="2"/>
  <c r="SG4" i="2"/>
  <c r="SH4" i="2"/>
  <c r="SI4" i="2"/>
  <c r="SJ4" i="2"/>
  <c r="SK4" i="2"/>
  <c r="SL4" i="2"/>
  <c r="SM4" i="2"/>
  <c r="SN4" i="2"/>
  <c r="SO4" i="2"/>
  <c r="SP4" i="2"/>
  <c r="SQ4" i="2"/>
  <c r="SR4" i="2"/>
  <c r="SS4" i="2"/>
  <c r="ST4" i="2"/>
  <c r="SU4" i="2"/>
  <c r="SV4" i="2"/>
  <c r="SW4" i="2"/>
  <c r="SX4" i="2"/>
  <c r="SY4" i="2"/>
  <c r="SZ4" i="2"/>
  <c r="TA4" i="2"/>
  <c r="TB4" i="2"/>
  <c r="TC4" i="2"/>
  <c r="TD4" i="2"/>
  <c r="TE4" i="2"/>
  <c r="TF4" i="2"/>
  <c r="TG4" i="2"/>
  <c r="TH4" i="2"/>
  <c r="TI4" i="2"/>
  <c r="TJ4" i="2"/>
  <c r="TK4" i="2"/>
  <c r="TL4" i="2"/>
  <c r="TM4" i="2"/>
  <c r="TN4" i="2"/>
  <c r="TO4" i="2"/>
  <c r="TP4" i="2"/>
  <c r="TQ4" i="2"/>
  <c r="TR4" i="2"/>
  <c r="TS4" i="2"/>
  <c r="TT4" i="2"/>
  <c r="TU4" i="2"/>
  <c r="TV4" i="2"/>
  <c r="TW4" i="2"/>
  <c r="TX4" i="2"/>
  <c r="TY4" i="2"/>
  <c r="TZ4" i="2"/>
  <c r="UA4" i="2"/>
  <c r="UB4" i="2"/>
  <c r="UC4" i="2"/>
  <c r="UD4" i="2"/>
  <c r="UE4" i="2"/>
  <c r="UF4" i="2"/>
  <c r="UG4" i="2"/>
  <c r="UH4" i="2"/>
  <c r="UI4" i="2"/>
  <c r="UJ4" i="2"/>
  <c r="UK4" i="2"/>
  <c r="UL4" i="2"/>
  <c r="UM4" i="2"/>
  <c r="UN4" i="2"/>
  <c r="UO4" i="2"/>
  <c r="UP4" i="2"/>
  <c r="UQ4" i="2"/>
  <c r="UR4" i="2"/>
  <c r="US4" i="2"/>
  <c r="UT4" i="2"/>
  <c r="UU4" i="2"/>
  <c r="UV4" i="2"/>
  <c r="UW4" i="2"/>
  <c r="UX4" i="2"/>
  <c r="UY4" i="2"/>
  <c r="UZ4" i="2"/>
  <c r="VA4" i="2"/>
  <c r="VB4" i="2"/>
  <c r="VC4" i="2"/>
  <c r="VD4" i="2"/>
  <c r="VE4" i="2"/>
  <c r="VF4" i="2"/>
  <c r="VG4" i="2"/>
  <c r="VH4" i="2"/>
  <c r="VI4" i="2"/>
  <c r="VJ4" i="2"/>
  <c r="VK4" i="2"/>
  <c r="VL4" i="2"/>
  <c r="VM4" i="2"/>
  <c r="VN4" i="2"/>
  <c r="VO4" i="2"/>
  <c r="VP4" i="2"/>
  <c r="VQ4" i="2"/>
  <c r="VR4" i="2"/>
  <c r="VS4" i="2"/>
  <c r="VT4" i="2"/>
  <c r="VU4" i="2"/>
  <c r="VV4" i="2"/>
  <c r="VW4" i="2"/>
  <c r="VX4" i="2"/>
  <c r="VY4" i="2"/>
  <c r="VZ4" i="2"/>
  <c r="WA4" i="2"/>
  <c r="WB4" i="2"/>
  <c r="WC4" i="2"/>
  <c r="WD4" i="2"/>
  <c r="WE4" i="2"/>
  <c r="WF4" i="2"/>
  <c r="WG4" i="2"/>
  <c r="WH4" i="2"/>
  <c r="WI4" i="2"/>
  <c r="WJ4" i="2"/>
  <c r="WK4" i="2"/>
  <c r="WL4" i="2"/>
  <c r="WM4" i="2"/>
  <c r="WN4" i="2"/>
  <c r="WO4" i="2"/>
  <c r="WP4" i="2"/>
  <c r="WQ4" i="2"/>
  <c r="WR4" i="2"/>
  <c r="WS4" i="2"/>
  <c r="WT4" i="2"/>
  <c r="WU4" i="2"/>
  <c r="WV4" i="2"/>
  <c r="WW4" i="2"/>
  <c r="WX4" i="2"/>
  <c r="WY4" i="2"/>
  <c r="WZ4" i="2"/>
  <c r="XA4" i="2"/>
  <c r="XB4" i="2"/>
  <c r="XC4" i="2"/>
  <c r="XD4" i="2"/>
  <c r="XE4" i="2"/>
  <c r="XF4" i="2"/>
  <c r="XG4" i="2"/>
  <c r="XH4" i="2"/>
  <c r="XI4" i="2"/>
  <c r="XJ4" i="2"/>
  <c r="XK4" i="2"/>
  <c r="XL4" i="2"/>
  <c r="XM4" i="2"/>
  <c r="XN4" i="2"/>
  <c r="XO4" i="2"/>
  <c r="XP4" i="2"/>
  <c r="XQ4" i="2"/>
  <c r="XR4" i="2"/>
  <c r="XS4" i="2"/>
  <c r="XT4" i="2"/>
  <c r="XU4" i="2"/>
  <c r="XV4" i="2"/>
  <c r="XW4" i="2"/>
  <c r="XX4" i="2"/>
  <c r="XY4" i="2"/>
  <c r="XZ4" i="2"/>
  <c r="YA4" i="2"/>
  <c r="YB4" i="2"/>
  <c r="YC4" i="2"/>
  <c r="YD4" i="2"/>
  <c r="YE4" i="2"/>
  <c r="YF4" i="2"/>
  <c r="YG4" i="2"/>
  <c r="YH4" i="2"/>
  <c r="YI4" i="2"/>
  <c r="YJ4" i="2"/>
  <c r="YK4" i="2"/>
  <c r="YL4" i="2"/>
  <c r="YM4" i="2"/>
  <c r="YN4" i="2"/>
  <c r="YO4" i="2"/>
  <c r="YP4" i="2"/>
  <c r="YQ4" i="2"/>
  <c r="YR4" i="2"/>
  <c r="YS4" i="2"/>
  <c r="YT4" i="2"/>
  <c r="YU4" i="2"/>
  <c r="YV4" i="2"/>
  <c r="YW4" i="2"/>
  <c r="YX4" i="2"/>
  <c r="YY4" i="2"/>
  <c r="YZ4" i="2"/>
  <c r="ZA4" i="2"/>
  <c r="ZB4" i="2"/>
  <c r="ZC4" i="2"/>
  <c r="ZD4" i="2"/>
  <c r="ZE4" i="2"/>
  <c r="ZF4" i="2"/>
  <c r="ZG4" i="2"/>
  <c r="ZH4" i="2"/>
  <c r="ZI4" i="2"/>
  <c r="ZJ4" i="2"/>
  <c r="ZK4" i="2"/>
  <c r="ZL4" i="2"/>
  <c r="ZM4" i="2"/>
  <c r="ZN4" i="2"/>
  <c r="ZO4" i="2"/>
  <c r="ZP4" i="2"/>
  <c r="ZQ4" i="2"/>
  <c r="ZR4" i="2"/>
  <c r="ZS4" i="2"/>
  <c r="ZT4" i="2"/>
  <c r="ZU4" i="2"/>
  <c r="ZV4" i="2"/>
  <c r="ZW4" i="2"/>
  <c r="ZX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FK5" i="2"/>
  <c r="FL5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GA5" i="2"/>
  <c r="GB5" i="2"/>
  <c r="GC5" i="2"/>
  <c r="GD5" i="2"/>
  <c r="GE5" i="2"/>
  <c r="GF5" i="2"/>
  <c r="GG5" i="2"/>
  <c r="GH5" i="2"/>
  <c r="GI5" i="2"/>
  <c r="GJ5" i="2"/>
  <c r="GK5" i="2"/>
  <c r="GL5" i="2"/>
  <c r="GM5" i="2"/>
  <c r="GN5" i="2"/>
  <c r="GO5" i="2"/>
  <c r="GP5" i="2"/>
  <c r="GQ5" i="2"/>
  <c r="GR5" i="2"/>
  <c r="GS5" i="2"/>
  <c r="GT5" i="2"/>
  <c r="GU5" i="2"/>
  <c r="GV5" i="2"/>
  <c r="GW5" i="2"/>
  <c r="GX5" i="2"/>
  <c r="GY5" i="2"/>
  <c r="GZ5" i="2"/>
  <c r="HA5" i="2"/>
  <c r="HB5" i="2"/>
  <c r="HC5" i="2"/>
  <c r="HD5" i="2"/>
  <c r="HE5" i="2"/>
  <c r="HF5" i="2"/>
  <c r="HG5" i="2"/>
  <c r="HH5" i="2"/>
  <c r="HI5" i="2"/>
  <c r="HJ5" i="2"/>
  <c r="HK5" i="2"/>
  <c r="HL5" i="2"/>
  <c r="HM5" i="2"/>
  <c r="HN5" i="2"/>
  <c r="HO5" i="2"/>
  <c r="HP5" i="2"/>
  <c r="HQ5" i="2"/>
  <c r="HR5" i="2"/>
  <c r="HS5" i="2"/>
  <c r="HT5" i="2"/>
  <c r="HU5" i="2"/>
  <c r="HV5" i="2"/>
  <c r="HW5" i="2"/>
  <c r="HX5" i="2"/>
  <c r="HY5" i="2"/>
  <c r="HZ5" i="2"/>
  <c r="IA5" i="2"/>
  <c r="IB5" i="2"/>
  <c r="IC5" i="2"/>
  <c r="ID5" i="2"/>
  <c r="IE5" i="2"/>
  <c r="IF5" i="2"/>
  <c r="IG5" i="2"/>
  <c r="IH5" i="2"/>
  <c r="II5" i="2"/>
  <c r="IJ5" i="2"/>
  <c r="IK5" i="2"/>
  <c r="IL5" i="2"/>
  <c r="IM5" i="2"/>
  <c r="IN5" i="2"/>
  <c r="IO5" i="2"/>
  <c r="IP5" i="2"/>
  <c r="IQ5" i="2"/>
  <c r="IR5" i="2"/>
  <c r="IS5" i="2"/>
  <c r="IT5" i="2"/>
  <c r="IU5" i="2"/>
  <c r="IV5" i="2"/>
  <c r="IW5" i="2"/>
  <c r="IX5" i="2"/>
  <c r="IY5" i="2"/>
  <c r="IZ5" i="2"/>
  <c r="JA5" i="2"/>
  <c r="JB5" i="2"/>
  <c r="JC5" i="2"/>
  <c r="JD5" i="2"/>
  <c r="JE5" i="2"/>
  <c r="JF5" i="2"/>
  <c r="JG5" i="2"/>
  <c r="JH5" i="2"/>
  <c r="JI5" i="2"/>
  <c r="JJ5" i="2"/>
  <c r="JK5" i="2"/>
  <c r="JL5" i="2"/>
  <c r="JM5" i="2"/>
  <c r="JN5" i="2"/>
  <c r="JO5" i="2"/>
  <c r="JP5" i="2"/>
  <c r="JQ5" i="2"/>
  <c r="JR5" i="2"/>
  <c r="JS5" i="2"/>
  <c r="JT5" i="2"/>
  <c r="JU5" i="2"/>
  <c r="JV5" i="2"/>
  <c r="JW5" i="2"/>
  <c r="JX5" i="2"/>
  <c r="JY5" i="2"/>
  <c r="JZ5" i="2"/>
  <c r="KA5" i="2"/>
  <c r="KB5" i="2"/>
  <c r="KC5" i="2"/>
  <c r="KD5" i="2"/>
  <c r="KE5" i="2"/>
  <c r="KF5" i="2"/>
  <c r="KG5" i="2"/>
  <c r="KH5" i="2"/>
  <c r="KI5" i="2"/>
  <c r="KJ5" i="2"/>
  <c r="KK5" i="2"/>
  <c r="KL5" i="2"/>
  <c r="KM5" i="2"/>
  <c r="KN5" i="2"/>
  <c r="KO5" i="2"/>
  <c r="KP5" i="2"/>
  <c r="KQ5" i="2"/>
  <c r="KR5" i="2"/>
  <c r="KS5" i="2"/>
  <c r="KT5" i="2"/>
  <c r="KU5" i="2"/>
  <c r="KV5" i="2"/>
  <c r="KW5" i="2"/>
  <c r="KX5" i="2"/>
  <c r="KY5" i="2"/>
  <c r="KZ5" i="2"/>
  <c r="LA5" i="2"/>
  <c r="LB5" i="2"/>
  <c r="LC5" i="2"/>
  <c r="LD5" i="2"/>
  <c r="LE5" i="2"/>
  <c r="LF5" i="2"/>
  <c r="LG5" i="2"/>
  <c r="LH5" i="2"/>
  <c r="LI5" i="2"/>
  <c r="LJ5" i="2"/>
  <c r="LK5" i="2"/>
  <c r="LL5" i="2"/>
  <c r="LM5" i="2"/>
  <c r="LN5" i="2"/>
  <c r="LO5" i="2"/>
  <c r="LP5" i="2"/>
  <c r="LQ5" i="2"/>
  <c r="LR5" i="2"/>
  <c r="LS5" i="2"/>
  <c r="LT5" i="2"/>
  <c r="LU5" i="2"/>
  <c r="LV5" i="2"/>
  <c r="LW5" i="2"/>
  <c r="LX5" i="2"/>
  <c r="LY5" i="2"/>
  <c r="LZ5" i="2"/>
  <c r="MA5" i="2"/>
  <c r="MB5" i="2"/>
  <c r="MC5" i="2"/>
  <c r="MD5" i="2"/>
  <c r="ME5" i="2"/>
  <c r="MF5" i="2"/>
  <c r="MG5" i="2"/>
  <c r="MH5" i="2"/>
  <c r="MI5" i="2"/>
  <c r="MJ5" i="2"/>
  <c r="MK5" i="2"/>
  <c r="ML5" i="2"/>
  <c r="MM5" i="2"/>
  <c r="MN5" i="2"/>
  <c r="MO5" i="2"/>
  <c r="MP5" i="2"/>
  <c r="MQ5" i="2"/>
  <c r="MR5" i="2"/>
  <c r="MS5" i="2"/>
  <c r="MT5" i="2"/>
  <c r="MU5" i="2"/>
  <c r="MV5" i="2"/>
  <c r="MW5" i="2"/>
  <c r="MX5" i="2"/>
  <c r="MY5" i="2"/>
  <c r="MZ5" i="2"/>
  <c r="NA5" i="2"/>
  <c r="NB5" i="2"/>
  <c r="NC5" i="2"/>
  <c r="ND5" i="2"/>
  <c r="NE5" i="2"/>
  <c r="NF5" i="2"/>
  <c r="NG5" i="2"/>
  <c r="NH5" i="2"/>
  <c r="NI5" i="2"/>
  <c r="NJ5" i="2"/>
  <c r="NK5" i="2"/>
  <c r="NL5" i="2"/>
  <c r="NM5" i="2"/>
  <c r="NN5" i="2"/>
  <c r="NO5" i="2"/>
  <c r="NP5" i="2"/>
  <c r="NQ5" i="2"/>
  <c r="NR5" i="2"/>
  <c r="NS5" i="2"/>
  <c r="NT5" i="2"/>
  <c r="NU5" i="2"/>
  <c r="NV5" i="2"/>
  <c r="NW5" i="2"/>
  <c r="NX5" i="2"/>
  <c r="NY5" i="2"/>
  <c r="NZ5" i="2"/>
  <c r="OA5" i="2"/>
  <c r="OB5" i="2"/>
  <c r="OC5" i="2"/>
  <c r="OD5" i="2"/>
  <c r="OE5" i="2"/>
  <c r="OF5" i="2"/>
  <c r="OG5" i="2"/>
  <c r="OH5" i="2"/>
  <c r="OI5" i="2"/>
  <c r="OJ5" i="2"/>
  <c r="OK5" i="2"/>
  <c r="OL5" i="2"/>
  <c r="OM5" i="2"/>
  <c r="ON5" i="2"/>
  <c r="OO5" i="2"/>
  <c r="OP5" i="2"/>
  <c r="OQ5" i="2"/>
  <c r="OR5" i="2"/>
  <c r="OS5" i="2"/>
  <c r="OT5" i="2"/>
  <c r="OU5" i="2"/>
  <c r="OV5" i="2"/>
  <c r="OW5" i="2"/>
  <c r="OX5" i="2"/>
  <c r="OY5" i="2"/>
  <c r="OZ5" i="2"/>
  <c r="PA5" i="2"/>
  <c r="PB5" i="2"/>
  <c r="PC5" i="2"/>
  <c r="PD5" i="2"/>
  <c r="PE5" i="2"/>
  <c r="PF5" i="2"/>
  <c r="PG5" i="2"/>
  <c r="PH5" i="2"/>
  <c r="PI5" i="2"/>
  <c r="PJ5" i="2"/>
  <c r="PK5" i="2"/>
  <c r="PL5" i="2"/>
  <c r="PM5" i="2"/>
  <c r="PN5" i="2"/>
  <c r="PO5" i="2"/>
  <c r="PP5" i="2"/>
  <c r="PQ5" i="2"/>
  <c r="PR5" i="2"/>
  <c r="PS5" i="2"/>
  <c r="PT5" i="2"/>
  <c r="PU5" i="2"/>
  <c r="PV5" i="2"/>
  <c r="PW5" i="2"/>
  <c r="PX5" i="2"/>
  <c r="PY5" i="2"/>
  <c r="PZ5" i="2"/>
  <c r="QA5" i="2"/>
  <c r="QB5" i="2"/>
  <c r="QC5" i="2"/>
  <c r="QD5" i="2"/>
  <c r="QE5" i="2"/>
  <c r="QF5" i="2"/>
  <c r="QG5" i="2"/>
  <c r="QH5" i="2"/>
  <c r="QI5" i="2"/>
  <c r="QJ5" i="2"/>
  <c r="QK5" i="2"/>
  <c r="QL5" i="2"/>
  <c r="QM5" i="2"/>
  <c r="QN5" i="2"/>
  <c r="QO5" i="2"/>
  <c r="QP5" i="2"/>
  <c r="QQ5" i="2"/>
  <c r="QR5" i="2"/>
  <c r="QS5" i="2"/>
  <c r="QT5" i="2"/>
  <c r="QU5" i="2"/>
  <c r="QV5" i="2"/>
  <c r="QW5" i="2"/>
  <c r="QX5" i="2"/>
  <c r="QY5" i="2"/>
  <c r="QZ5" i="2"/>
  <c r="RA5" i="2"/>
  <c r="RB5" i="2"/>
  <c r="RC5" i="2"/>
  <c r="RD5" i="2"/>
  <c r="RE5" i="2"/>
  <c r="RF5" i="2"/>
  <c r="RG5" i="2"/>
  <c r="RH5" i="2"/>
  <c r="RI5" i="2"/>
  <c r="RJ5" i="2"/>
  <c r="RK5" i="2"/>
  <c r="RL5" i="2"/>
  <c r="RM5" i="2"/>
  <c r="RN5" i="2"/>
  <c r="RO5" i="2"/>
  <c r="RP5" i="2"/>
  <c r="RQ5" i="2"/>
  <c r="RR5" i="2"/>
  <c r="RS5" i="2"/>
  <c r="RT5" i="2"/>
  <c r="RU5" i="2"/>
  <c r="RV5" i="2"/>
  <c r="RW5" i="2"/>
  <c r="RX5" i="2"/>
  <c r="RY5" i="2"/>
  <c r="RZ5" i="2"/>
  <c r="SA5" i="2"/>
  <c r="SB5" i="2"/>
  <c r="SC5" i="2"/>
  <c r="SD5" i="2"/>
  <c r="SE5" i="2"/>
  <c r="SF5" i="2"/>
  <c r="SG5" i="2"/>
  <c r="SH5" i="2"/>
  <c r="SI5" i="2"/>
  <c r="SJ5" i="2"/>
  <c r="SK5" i="2"/>
  <c r="SL5" i="2"/>
  <c r="SM5" i="2"/>
  <c r="SN5" i="2"/>
  <c r="SO5" i="2"/>
  <c r="SP5" i="2"/>
  <c r="SQ5" i="2"/>
  <c r="SR5" i="2"/>
  <c r="SS5" i="2"/>
  <c r="ST5" i="2"/>
  <c r="SU5" i="2"/>
  <c r="SV5" i="2"/>
  <c r="SW5" i="2"/>
  <c r="SX5" i="2"/>
  <c r="SY5" i="2"/>
  <c r="SZ5" i="2"/>
  <c r="TA5" i="2"/>
  <c r="TB5" i="2"/>
  <c r="TC5" i="2"/>
  <c r="TD5" i="2"/>
  <c r="TE5" i="2"/>
  <c r="TF5" i="2"/>
  <c r="TG5" i="2"/>
  <c r="TH5" i="2"/>
  <c r="TI5" i="2"/>
  <c r="TJ5" i="2"/>
  <c r="TK5" i="2"/>
  <c r="TL5" i="2"/>
  <c r="TM5" i="2"/>
  <c r="TN5" i="2"/>
  <c r="TO5" i="2"/>
  <c r="TP5" i="2"/>
  <c r="TQ5" i="2"/>
  <c r="TR5" i="2"/>
  <c r="TS5" i="2"/>
  <c r="TT5" i="2"/>
  <c r="TU5" i="2"/>
  <c r="TV5" i="2"/>
  <c r="TW5" i="2"/>
  <c r="TX5" i="2"/>
  <c r="TY5" i="2"/>
  <c r="TZ5" i="2"/>
  <c r="UA5" i="2"/>
  <c r="UB5" i="2"/>
  <c r="UC5" i="2"/>
  <c r="UD5" i="2"/>
  <c r="UE5" i="2"/>
  <c r="UF5" i="2"/>
  <c r="UG5" i="2"/>
  <c r="UH5" i="2"/>
  <c r="UI5" i="2"/>
  <c r="UJ5" i="2"/>
  <c r="UK5" i="2"/>
  <c r="UL5" i="2"/>
  <c r="UM5" i="2"/>
  <c r="UN5" i="2"/>
  <c r="UO5" i="2"/>
  <c r="UP5" i="2"/>
  <c r="UQ5" i="2"/>
  <c r="UR5" i="2"/>
  <c r="US5" i="2"/>
  <c r="UT5" i="2"/>
  <c r="UU5" i="2"/>
  <c r="UV5" i="2"/>
  <c r="UW5" i="2"/>
  <c r="UX5" i="2"/>
  <c r="UY5" i="2"/>
  <c r="UZ5" i="2"/>
  <c r="VA5" i="2"/>
  <c r="VB5" i="2"/>
  <c r="VC5" i="2"/>
  <c r="VD5" i="2"/>
  <c r="VE5" i="2"/>
  <c r="VF5" i="2"/>
  <c r="VG5" i="2"/>
  <c r="VH5" i="2"/>
  <c r="VI5" i="2"/>
  <c r="VJ5" i="2"/>
  <c r="VK5" i="2"/>
  <c r="VL5" i="2"/>
  <c r="VM5" i="2"/>
  <c r="VN5" i="2"/>
  <c r="VO5" i="2"/>
  <c r="VP5" i="2"/>
  <c r="VQ5" i="2"/>
  <c r="VR5" i="2"/>
  <c r="VS5" i="2"/>
  <c r="VT5" i="2"/>
  <c r="VU5" i="2"/>
  <c r="VV5" i="2"/>
  <c r="VW5" i="2"/>
  <c r="VX5" i="2"/>
  <c r="VY5" i="2"/>
  <c r="VZ5" i="2"/>
  <c r="WA5" i="2"/>
  <c r="WB5" i="2"/>
  <c r="WC5" i="2"/>
  <c r="WD5" i="2"/>
  <c r="WE5" i="2"/>
  <c r="WF5" i="2"/>
  <c r="WG5" i="2"/>
  <c r="WH5" i="2"/>
  <c r="WI5" i="2"/>
  <c r="WJ5" i="2"/>
  <c r="WK5" i="2"/>
  <c r="WL5" i="2"/>
  <c r="WM5" i="2"/>
  <c r="WN5" i="2"/>
  <c r="WO5" i="2"/>
  <c r="WP5" i="2"/>
  <c r="WQ5" i="2"/>
  <c r="WR5" i="2"/>
  <c r="WS5" i="2"/>
  <c r="WT5" i="2"/>
  <c r="WU5" i="2"/>
  <c r="WV5" i="2"/>
  <c r="WW5" i="2"/>
  <c r="WX5" i="2"/>
  <c r="WY5" i="2"/>
  <c r="WZ5" i="2"/>
  <c r="XA5" i="2"/>
  <c r="XB5" i="2"/>
  <c r="XC5" i="2"/>
  <c r="XD5" i="2"/>
  <c r="XE5" i="2"/>
  <c r="XF5" i="2"/>
  <c r="XG5" i="2"/>
  <c r="XH5" i="2"/>
  <c r="XI5" i="2"/>
  <c r="XJ5" i="2"/>
  <c r="XK5" i="2"/>
  <c r="XL5" i="2"/>
  <c r="XM5" i="2"/>
  <c r="XN5" i="2"/>
  <c r="XO5" i="2"/>
  <c r="XP5" i="2"/>
  <c r="XQ5" i="2"/>
  <c r="XR5" i="2"/>
  <c r="XS5" i="2"/>
  <c r="XT5" i="2"/>
  <c r="XU5" i="2"/>
  <c r="XV5" i="2"/>
  <c r="XW5" i="2"/>
  <c r="XX5" i="2"/>
  <c r="XY5" i="2"/>
  <c r="XZ5" i="2"/>
  <c r="YA5" i="2"/>
  <c r="YB5" i="2"/>
  <c r="YC5" i="2"/>
  <c r="YD5" i="2"/>
  <c r="YE5" i="2"/>
  <c r="YF5" i="2"/>
  <c r="YG5" i="2"/>
  <c r="YH5" i="2"/>
  <c r="YI5" i="2"/>
  <c r="YJ5" i="2"/>
  <c r="YK5" i="2"/>
  <c r="YL5" i="2"/>
  <c r="YM5" i="2"/>
  <c r="YN5" i="2"/>
  <c r="YO5" i="2"/>
  <c r="YP5" i="2"/>
  <c r="YQ5" i="2"/>
  <c r="YR5" i="2"/>
  <c r="YS5" i="2"/>
  <c r="YT5" i="2"/>
  <c r="YU5" i="2"/>
  <c r="YV5" i="2"/>
  <c r="YW5" i="2"/>
  <c r="YX5" i="2"/>
  <c r="YY5" i="2"/>
  <c r="YZ5" i="2"/>
  <c r="ZA5" i="2"/>
  <c r="ZB5" i="2"/>
  <c r="ZC5" i="2"/>
  <c r="ZD5" i="2"/>
  <c r="ZE5" i="2"/>
  <c r="ZF5" i="2"/>
  <c r="ZG5" i="2"/>
  <c r="ZH5" i="2"/>
  <c r="ZI5" i="2"/>
  <c r="ZJ5" i="2"/>
  <c r="ZK5" i="2"/>
  <c r="ZL5" i="2"/>
  <c r="ZM5" i="2"/>
  <c r="ZN5" i="2"/>
  <c r="ZO5" i="2"/>
  <c r="ZP5" i="2"/>
  <c r="ZQ5" i="2"/>
  <c r="ZR5" i="2"/>
  <c r="ZS5" i="2"/>
  <c r="ZT5" i="2"/>
  <c r="ZU5" i="2"/>
  <c r="ZV5" i="2"/>
  <c r="ZW5" i="2"/>
  <c r="ZX5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HE9" i="2"/>
  <c r="HF9" i="2"/>
  <c r="HG9" i="2"/>
  <c r="HH9" i="2"/>
  <c r="HI9" i="2"/>
  <c r="HJ9" i="2"/>
  <c r="HK9" i="2"/>
  <c r="HL9" i="2"/>
  <c r="HM9" i="2"/>
  <c r="HN9" i="2"/>
  <c r="HO9" i="2"/>
  <c r="HP9" i="2"/>
  <c r="HQ9" i="2"/>
  <c r="HR9" i="2"/>
  <c r="HS9" i="2"/>
  <c r="HT9" i="2"/>
  <c r="HU9" i="2"/>
  <c r="HV9" i="2"/>
  <c r="HW9" i="2"/>
  <c r="HX9" i="2"/>
  <c r="HY9" i="2"/>
  <c r="HZ9" i="2"/>
  <c r="IA9" i="2"/>
  <c r="IB9" i="2"/>
  <c r="IC9" i="2"/>
  <c r="ID9" i="2"/>
  <c r="IE9" i="2"/>
  <c r="IF9" i="2"/>
  <c r="IG9" i="2"/>
  <c r="IH9" i="2"/>
  <c r="II9" i="2"/>
  <c r="IJ9" i="2"/>
  <c r="IK9" i="2"/>
  <c r="IL9" i="2"/>
  <c r="IM9" i="2"/>
  <c r="IN9" i="2"/>
  <c r="IO9" i="2"/>
  <c r="IP9" i="2"/>
  <c r="IQ9" i="2"/>
  <c r="IR9" i="2"/>
  <c r="IS9" i="2"/>
  <c r="IT9" i="2"/>
  <c r="IU9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W9" i="2"/>
  <c r="JX9" i="2"/>
  <c r="JY9" i="2"/>
  <c r="JZ9" i="2"/>
  <c r="KA9" i="2"/>
  <c r="KB9" i="2"/>
  <c r="KC9" i="2"/>
  <c r="KD9" i="2"/>
  <c r="KE9" i="2"/>
  <c r="KF9" i="2"/>
  <c r="KG9" i="2"/>
  <c r="KH9" i="2"/>
  <c r="KI9" i="2"/>
  <c r="KJ9" i="2"/>
  <c r="KK9" i="2"/>
  <c r="KL9" i="2"/>
  <c r="KM9" i="2"/>
  <c r="KN9" i="2"/>
  <c r="KO9" i="2"/>
  <c r="KP9" i="2"/>
  <c r="KQ9" i="2"/>
  <c r="KR9" i="2"/>
  <c r="KS9" i="2"/>
  <c r="KT9" i="2"/>
  <c r="KU9" i="2"/>
  <c r="KV9" i="2"/>
  <c r="KW9" i="2"/>
  <c r="KX9" i="2"/>
  <c r="KY9" i="2"/>
  <c r="KZ9" i="2"/>
  <c r="LA9" i="2"/>
  <c r="LB9" i="2"/>
  <c r="LC9" i="2"/>
  <c r="LD9" i="2"/>
  <c r="LE9" i="2"/>
  <c r="LF9" i="2"/>
  <c r="LG9" i="2"/>
  <c r="LH9" i="2"/>
  <c r="LI9" i="2"/>
  <c r="LJ9" i="2"/>
  <c r="LK9" i="2"/>
  <c r="LL9" i="2"/>
  <c r="LM9" i="2"/>
  <c r="LN9" i="2"/>
  <c r="LO9" i="2"/>
  <c r="LP9" i="2"/>
  <c r="LQ9" i="2"/>
  <c r="LR9" i="2"/>
  <c r="LS9" i="2"/>
  <c r="LT9" i="2"/>
  <c r="LU9" i="2"/>
  <c r="LV9" i="2"/>
  <c r="LW9" i="2"/>
  <c r="LX9" i="2"/>
  <c r="LY9" i="2"/>
  <c r="LZ9" i="2"/>
  <c r="MA9" i="2"/>
  <c r="MB9" i="2"/>
  <c r="MC9" i="2"/>
  <c r="MD9" i="2"/>
  <c r="ME9" i="2"/>
  <c r="MF9" i="2"/>
  <c r="MG9" i="2"/>
  <c r="MH9" i="2"/>
  <c r="MI9" i="2"/>
  <c r="MJ9" i="2"/>
  <c r="MK9" i="2"/>
  <c r="ML9" i="2"/>
  <c r="MM9" i="2"/>
  <c r="MN9" i="2"/>
  <c r="MO9" i="2"/>
  <c r="MP9" i="2"/>
  <c r="MQ9" i="2"/>
  <c r="MR9" i="2"/>
  <c r="MS9" i="2"/>
  <c r="MT9" i="2"/>
  <c r="MU9" i="2"/>
  <c r="MV9" i="2"/>
  <c r="MW9" i="2"/>
  <c r="MX9" i="2"/>
  <c r="MY9" i="2"/>
  <c r="MZ9" i="2"/>
  <c r="NA9" i="2"/>
  <c r="NB9" i="2"/>
  <c r="NC9" i="2"/>
  <c r="ND9" i="2"/>
  <c r="NE9" i="2"/>
  <c r="NF9" i="2"/>
  <c r="NG9" i="2"/>
  <c r="NH9" i="2"/>
  <c r="NI9" i="2"/>
  <c r="NJ9" i="2"/>
  <c r="NK9" i="2"/>
  <c r="NL9" i="2"/>
  <c r="NM9" i="2"/>
  <c r="NN9" i="2"/>
  <c r="NO9" i="2"/>
  <c r="NP9" i="2"/>
  <c r="NQ9" i="2"/>
  <c r="NR9" i="2"/>
  <c r="NS9" i="2"/>
  <c r="NT9" i="2"/>
  <c r="NU9" i="2"/>
  <c r="NV9" i="2"/>
  <c r="NW9" i="2"/>
  <c r="NX9" i="2"/>
  <c r="NY9" i="2"/>
  <c r="NZ9" i="2"/>
  <c r="OA9" i="2"/>
  <c r="OB9" i="2"/>
  <c r="OC9" i="2"/>
  <c r="OD9" i="2"/>
  <c r="OE9" i="2"/>
  <c r="OF9" i="2"/>
  <c r="OG9" i="2"/>
  <c r="OH9" i="2"/>
  <c r="OI9" i="2"/>
  <c r="OJ9" i="2"/>
  <c r="OK9" i="2"/>
  <c r="OL9" i="2"/>
  <c r="OM9" i="2"/>
  <c r="ON9" i="2"/>
  <c r="OO9" i="2"/>
  <c r="OP9" i="2"/>
  <c r="OQ9" i="2"/>
  <c r="OR9" i="2"/>
  <c r="OS9" i="2"/>
  <c r="OT9" i="2"/>
  <c r="OU9" i="2"/>
  <c r="OV9" i="2"/>
  <c r="OW9" i="2"/>
  <c r="OX9" i="2"/>
  <c r="OY9" i="2"/>
  <c r="OZ9" i="2"/>
  <c r="PA9" i="2"/>
  <c r="PB9" i="2"/>
  <c r="PC9" i="2"/>
  <c r="PD9" i="2"/>
  <c r="PE9" i="2"/>
  <c r="PF9" i="2"/>
  <c r="PG9" i="2"/>
  <c r="PH9" i="2"/>
  <c r="PI9" i="2"/>
  <c r="PJ9" i="2"/>
  <c r="PK9" i="2"/>
  <c r="PL9" i="2"/>
  <c r="PM9" i="2"/>
  <c r="PN9" i="2"/>
  <c r="PO9" i="2"/>
  <c r="PP9" i="2"/>
  <c r="PQ9" i="2"/>
  <c r="PR9" i="2"/>
  <c r="PS9" i="2"/>
  <c r="PT9" i="2"/>
  <c r="PU9" i="2"/>
  <c r="PV9" i="2"/>
  <c r="PW9" i="2"/>
  <c r="PX9" i="2"/>
  <c r="PY9" i="2"/>
  <c r="PZ9" i="2"/>
  <c r="QA9" i="2"/>
  <c r="QB9" i="2"/>
  <c r="QC9" i="2"/>
  <c r="QD9" i="2"/>
  <c r="QE9" i="2"/>
  <c r="QF9" i="2"/>
  <c r="QG9" i="2"/>
  <c r="QH9" i="2"/>
  <c r="QI9" i="2"/>
  <c r="QJ9" i="2"/>
  <c r="QK9" i="2"/>
  <c r="QL9" i="2"/>
  <c r="QM9" i="2"/>
  <c r="QN9" i="2"/>
  <c r="QO9" i="2"/>
  <c r="QP9" i="2"/>
  <c r="QQ9" i="2"/>
  <c r="QR9" i="2"/>
  <c r="QS9" i="2"/>
  <c r="QT9" i="2"/>
  <c r="QU9" i="2"/>
  <c r="QV9" i="2"/>
  <c r="QW9" i="2"/>
  <c r="QX9" i="2"/>
  <c r="QY9" i="2"/>
  <c r="QZ9" i="2"/>
  <c r="RA9" i="2"/>
  <c r="RB9" i="2"/>
  <c r="RC9" i="2"/>
  <c r="RD9" i="2"/>
  <c r="RE9" i="2"/>
  <c r="RF9" i="2"/>
  <c r="RG9" i="2"/>
  <c r="RH9" i="2"/>
  <c r="RI9" i="2"/>
  <c r="RJ9" i="2"/>
  <c r="RK9" i="2"/>
  <c r="RL9" i="2"/>
  <c r="RM9" i="2"/>
  <c r="RN9" i="2"/>
  <c r="RO9" i="2"/>
  <c r="RP9" i="2"/>
  <c r="RQ9" i="2"/>
  <c r="RR9" i="2"/>
  <c r="RS9" i="2"/>
  <c r="RT9" i="2"/>
  <c r="RU9" i="2"/>
  <c r="RV9" i="2"/>
  <c r="RW9" i="2"/>
  <c r="RX9" i="2"/>
  <c r="RY9" i="2"/>
  <c r="RZ9" i="2"/>
  <c r="SA9" i="2"/>
  <c r="SB9" i="2"/>
  <c r="SC9" i="2"/>
  <c r="SD9" i="2"/>
  <c r="SE9" i="2"/>
  <c r="SF9" i="2"/>
  <c r="SG9" i="2"/>
  <c r="SH9" i="2"/>
  <c r="SI9" i="2"/>
  <c r="SJ9" i="2"/>
  <c r="SK9" i="2"/>
  <c r="SL9" i="2"/>
  <c r="SM9" i="2"/>
  <c r="SN9" i="2"/>
  <c r="SO9" i="2"/>
  <c r="SP9" i="2"/>
  <c r="SQ9" i="2"/>
  <c r="SR9" i="2"/>
  <c r="SS9" i="2"/>
  <c r="ST9" i="2"/>
  <c r="SU9" i="2"/>
  <c r="SV9" i="2"/>
  <c r="SW9" i="2"/>
  <c r="SX9" i="2"/>
  <c r="SY9" i="2"/>
  <c r="SZ9" i="2"/>
  <c r="TA9" i="2"/>
  <c r="TB9" i="2"/>
  <c r="TC9" i="2"/>
  <c r="TD9" i="2"/>
  <c r="TE9" i="2"/>
  <c r="TF9" i="2"/>
  <c r="TG9" i="2"/>
  <c r="TH9" i="2"/>
  <c r="TI9" i="2"/>
  <c r="TJ9" i="2"/>
  <c r="TK9" i="2"/>
  <c r="TL9" i="2"/>
  <c r="TM9" i="2"/>
  <c r="TN9" i="2"/>
  <c r="TO9" i="2"/>
  <c r="TP9" i="2"/>
  <c r="TQ9" i="2"/>
  <c r="TR9" i="2"/>
  <c r="TS9" i="2"/>
  <c r="TT9" i="2"/>
  <c r="TU9" i="2"/>
  <c r="TV9" i="2"/>
  <c r="TW9" i="2"/>
  <c r="TX9" i="2"/>
  <c r="TY9" i="2"/>
  <c r="TZ9" i="2"/>
  <c r="UA9" i="2"/>
  <c r="UB9" i="2"/>
  <c r="UC9" i="2"/>
  <c r="UD9" i="2"/>
  <c r="UE9" i="2"/>
  <c r="UF9" i="2"/>
  <c r="UG9" i="2"/>
  <c r="UH9" i="2"/>
  <c r="UI9" i="2"/>
  <c r="UJ9" i="2"/>
  <c r="UK9" i="2"/>
  <c r="UL9" i="2"/>
  <c r="UM9" i="2"/>
  <c r="UN9" i="2"/>
  <c r="UO9" i="2"/>
  <c r="UP9" i="2"/>
  <c r="UQ9" i="2"/>
  <c r="UR9" i="2"/>
  <c r="US9" i="2"/>
  <c r="UT9" i="2"/>
  <c r="UU9" i="2"/>
  <c r="UV9" i="2"/>
  <c r="UW9" i="2"/>
  <c r="UX9" i="2"/>
  <c r="UY9" i="2"/>
  <c r="UZ9" i="2"/>
  <c r="VA9" i="2"/>
  <c r="VB9" i="2"/>
  <c r="VC9" i="2"/>
  <c r="VD9" i="2"/>
  <c r="VE9" i="2"/>
  <c r="VF9" i="2"/>
  <c r="VG9" i="2"/>
  <c r="VH9" i="2"/>
  <c r="VI9" i="2"/>
  <c r="VJ9" i="2"/>
  <c r="VK9" i="2"/>
  <c r="VL9" i="2"/>
  <c r="VM9" i="2"/>
  <c r="VN9" i="2"/>
  <c r="VO9" i="2"/>
  <c r="VP9" i="2"/>
  <c r="VQ9" i="2"/>
  <c r="VR9" i="2"/>
  <c r="VS9" i="2"/>
  <c r="VT9" i="2"/>
  <c r="VU9" i="2"/>
  <c r="VV9" i="2"/>
  <c r="VW9" i="2"/>
  <c r="VX9" i="2"/>
  <c r="VY9" i="2"/>
  <c r="VZ9" i="2"/>
  <c r="WA9" i="2"/>
  <c r="WB9" i="2"/>
  <c r="WC9" i="2"/>
  <c r="WD9" i="2"/>
  <c r="WE9" i="2"/>
  <c r="WF9" i="2"/>
  <c r="WG9" i="2"/>
  <c r="WH9" i="2"/>
  <c r="WI9" i="2"/>
  <c r="WJ9" i="2"/>
  <c r="WK9" i="2"/>
  <c r="WL9" i="2"/>
  <c r="WM9" i="2"/>
  <c r="WN9" i="2"/>
  <c r="WO9" i="2"/>
  <c r="WP9" i="2"/>
  <c r="WQ9" i="2"/>
  <c r="WR9" i="2"/>
  <c r="WS9" i="2"/>
  <c r="WT9" i="2"/>
  <c r="WU9" i="2"/>
  <c r="WV9" i="2"/>
  <c r="WW9" i="2"/>
  <c r="WX9" i="2"/>
  <c r="WY9" i="2"/>
  <c r="WZ9" i="2"/>
  <c r="XA9" i="2"/>
  <c r="XB9" i="2"/>
  <c r="XC9" i="2"/>
  <c r="XD9" i="2"/>
  <c r="XE9" i="2"/>
  <c r="XF9" i="2"/>
  <c r="XG9" i="2"/>
  <c r="XH9" i="2"/>
  <c r="XI9" i="2"/>
  <c r="XJ9" i="2"/>
  <c r="XK9" i="2"/>
  <c r="XL9" i="2"/>
  <c r="XM9" i="2"/>
  <c r="XN9" i="2"/>
  <c r="XO9" i="2"/>
  <c r="XP9" i="2"/>
  <c r="XQ9" i="2"/>
  <c r="XR9" i="2"/>
  <c r="XS9" i="2"/>
  <c r="XT9" i="2"/>
  <c r="XU9" i="2"/>
  <c r="XV9" i="2"/>
  <c r="XW9" i="2"/>
  <c r="XX9" i="2"/>
  <c r="XY9" i="2"/>
  <c r="XZ9" i="2"/>
  <c r="YA9" i="2"/>
  <c r="YB9" i="2"/>
  <c r="YC9" i="2"/>
  <c r="YD9" i="2"/>
  <c r="YE9" i="2"/>
  <c r="YF9" i="2"/>
  <c r="YG9" i="2"/>
  <c r="YH9" i="2"/>
  <c r="YI9" i="2"/>
  <c r="YJ9" i="2"/>
  <c r="YK9" i="2"/>
  <c r="YL9" i="2"/>
  <c r="YM9" i="2"/>
  <c r="YN9" i="2"/>
  <c r="YO9" i="2"/>
  <c r="YP9" i="2"/>
  <c r="YQ9" i="2"/>
  <c r="YR9" i="2"/>
  <c r="YS9" i="2"/>
  <c r="YT9" i="2"/>
  <c r="YU9" i="2"/>
  <c r="YV9" i="2"/>
  <c r="YW9" i="2"/>
  <c r="YX9" i="2"/>
  <c r="YY9" i="2"/>
  <c r="YZ9" i="2"/>
  <c r="ZA9" i="2"/>
  <c r="ZB9" i="2"/>
  <c r="ZC9" i="2"/>
  <c r="ZD9" i="2"/>
  <c r="ZE9" i="2"/>
  <c r="ZF9" i="2"/>
  <c r="ZG9" i="2"/>
  <c r="ZH9" i="2"/>
  <c r="ZI9" i="2"/>
  <c r="ZJ9" i="2"/>
  <c r="ZK9" i="2"/>
  <c r="ZL9" i="2"/>
  <c r="ZM9" i="2"/>
  <c r="ZN9" i="2"/>
  <c r="ZO9" i="2"/>
  <c r="ZP9" i="2"/>
  <c r="ZQ9" i="2"/>
  <c r="ZR9" i="2"/>
  <c r="ZS9" i="2"/>
  <c r="ZT9" i="2"/>
  <c r="ZU9" i="2"/>
  <c r="ZV9" i="2"/>
  <c r="ZW9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Q14" i="2"/>
  <c r="ER14" i="2"/>
  <c r="ES14" i="2"/>
  <c r="ET14" i="2"/>
  <c r="EU14" i="2"/>
  <c r="EV14" i="2"/>
  <c r="EW14" i="2"/>
  <c r="EX14" i="2"/>
  <c r="EY14" i="2"/>
  <c r="EZ14" i="2"/>
  <c r="FA14" i="2"/>
  <c r="FB14" i="2"/>
  <c r="FC14" i="2"/>
  <c r="FD14" i="2"/>
  <c r="FE14" i="2"/>
  <c r="FF14" i="2"/>
  <c r="FG14" i="2"/>
  <c r="FH14" i="2"/>
  <c r="FI14" i="2"/>
  <c r="FJ14" i="2"/>
  <c r="FK14" i="2"/>
  <c r="FL14" i="2"/>
  <c r="FM14" i="2"/>
  <c r="FN14" i="2"/>
  <c r="FO14" i="2"/>
  <c r="FP14" i="2"/>
  <c r="FQ14" i="2"/>
  <c r="FR14" i="2"/>
  <c r="FS14" i="2"/>
  <c r="FT14" i="2"/>
  <c r="FU14" i="2"/>
  <c r="FV14" i="2"/>
  <c r="FW14" i="2"/>
  <c r="FX14" i="2"/>
  <c r="FY14" i="2"/>
  <c r="FZ14" i="2"/>
  <c r="GA14" i="2"/>
  <c r="GB14" i="2"/>
  <c r="GC14" i="2"/>
  <c r="GD14" i="2"/>
  <c r="GE14" i="2"/>
  <c r="GF14" i="2"/>
  <c r="GG14" i="2"/>
  <c r="GH14" i="2"/>
  <c r="GI14" i="2"/>
  <c r="GJ14" i="2"/>
  <c r="GK14" i="2"/>
  <c r="GL14" i="2"/>
  <c r="GM14" i="2"/>
  <c r="GN14" i="2"/>
  <c r="GO14" i="2"/>
  <c r="GP14" i="2"/>
  <c r="GQ14" i="2"/>
  <c r="GR14" i="2"/>
  <c r="GS14" i="2"/>
  <c r="GT14" i="2"/>
  <c r="GU14" i="2"/>
  <c r="GV14" i="2"/>
  <c r="GW14" i="2"/>
  <c r="GX14" i="2"/>
  <c r="GY14" i="2"/>
  <c r="GZ14" i="2"/>
  <c r="HA14" i="2"/>
  <c r="HB14" i="2"/>
  <c r="HC14" i="2"/>
  <c r="HD14" i="2"/>
  <c r="HE14" i="2"/>
  <c r="HF14" i="2"/>
  <c r="HG14" i="2"/>
  <c r="HH14" i="2"/>
  <c r="HI14" i="2"/>
  <c r="HJ14" i="2"/>
  <c r="HK14" i="2"/>
  <c r="HL14" i="2"/>
  <c r="HM14" i="2"/>
  <c r="HN14" i="2"/>
  <c r="HO14" i="2"/>
  <c r="HP14" i="2"/>
  <c r="HQ14" i="2"/>
  <c r="HR14" i="2"/>
  <c r="HS14" i="2"/>
  <c r="HT14" i="2"/>
  <c r="HU14" i="2"/>
  <c r="HV14" i="2"/>
  <c r="HW14" i="2"/>
  <c r="HX14" i="2"/>
  <c r="HY14" i="2"/>
  <c r="HZ14" i="2"/>
  <c r="IA14" i="2"/>
  <c r="IB14" i="2"/>
  <c r="IC14" i="2"/>
  <c r="ID14" i="2"/>
  <c r="IE14" i="2"/>
  <c r="IF14" i="2"/>
  <c r="IG14" i="2"/>
  <c r="IH14" i="2"/>
  <c r="II14" i="2"/>
  <c r="IJ14" i="2"/>
  <c r="IK14" i="2"/>
  <c r="IL14" i="2"/>
  <c r="IM14" i="2"/>
  <c r="IN14" i="2"/>
  <c r="IO14" i="2"/>
  <c r="IP14" i="2"/>
  <c r="IQ14" i="2"/>
  <c r="IR14" i="2"/>
  <c r="IS14" i="2"/>
  <c r="IT14" i="2"/>
  <c r="IU14" i="2"/>
  <c r="IV14" i="2"/>
  <c r="IW14" i="2"/>
  <c r="IX14" i="2"/>
  <c r="IY14" i="2"/>
  <c r="IZ14" i="2"/>
  <c r="JA14" i="2"/>
  <c r="JB14" i="2"/>
  <c r="JC14" i="2"/>
  <c r="JD14" i="2"/>
  <c r="JE14" i="2"/>
  <c r="JF14" i="2"/>
  <c r="JG14" i="2"/>
  <c r="JH14" i="2"/>
  <c r="JI14" i="2"/>
  <c r="JJ14" i="2"/>
  <c r="JK14" i="2"/>
  <c r="JL14" i="2"/>
  <c r="JM14" i="2"/>
  <c r="JN14" i="2"/>
  <c r="JO14" i="2"/>
  <c r="JP14" i="2"/>
  <c r="JQ14" i="2"/>
  <c r="JR14" i="2"/>
  <c r="JS14" i="2"/>
  <c r="JT14" i="2"/>
  <c r="JU14" i="2"/>
  <c r="JV14" i="2"/>
  <c r="JW14" i="2"/>
  <c r="JX14" i="2"/>
  <c r="JY14" i="2"/>
  <c r="JZ14" i="2"/>
  <c r="KA14" i="2"/>
  <c r="KB14" i="2"/>
  <c r="KC14" i="2"/>
  <c r="KD14" i="2"/>
  <c r="KE14" i="2"/>
  <c r="KF14" i="2"/>
  <c r="KG14" i="2"/>
  <c r="KH14" i="2"/>
  <c r="KI14" i="2"/>
  <c r="KJ14" i="2"/>
  <c r="KK14" i="2"/>
  <c r="KL14" i="2"/>
  <c r="KM14" i="2"/>
  <c r="KN14" i="2"/>
  <c r="KO14" i="2"/>
  <c r="KP14" i="2"/>
  <c r="KQ14" i="2"/>
  <c r="KR14" i="2"/>
  <c r="KS14" i="2"/>
  <c r="KT14" i="2"/>
  <c r="KU14" i="2"/>
  <c r="KV14" i="2"/>
  <c r="KW14" i="2"/>
  <c r="KX14" i="2"/>
  <c r="KY14" i="2"/>
  <c r="KZ14" i="2"/>
  <c r="LA14" i="2"/>
  <c r="LB14" i="2"/>
  <c r="LC14" i="2"/>
  <c r="LD14" i="2"/>
  <c r="LE14" i="2"/>
  <c r="LF14" i="2"/>
  <c r="LG14" i="2"/>
  <c r="LH14" i="2"/>
  <c r="LI14" i="2"/>
  <c r="LJ14" i="2"/>
  <c r="LK14" i="2"/>
  <c r="LL14" i="2"/>
  <c r="LM14" i="2"/>
  <c r="LN14" i="2"/>
  <c r="LO14" i="2"/>
  <c r="LP14" i="2"/>
  <c r="LQ14" i="2"/>
  <c r="LR14" i="2"/>
  <c r="LS14" i="2"/>
  <c r="LT14" i="2"/>
  <c r="LU14" i="2"/>
  <c r="LV14" i="2"/>
  <c r="LW14" i="2"/>
  <c r="LX14" i="2"/>
  <c r="LY14" i="2"/>
  <c r="LZ14" i="2"/>
  <c r="MA14" i="2"/>
  <c r="MB14" i="2"/>
  <c r="MC14" i="2"/>
  <c r="MD14" i="2"/>
  <c r="ME14" i="2"/>
  <c r="MF14" i="2"/>
  <c r="MG14" i="2"/>
  <c r="MH14" i="2"/>
  <c r="MI14" i="2"/>
  <c r="MJ14" i="2"/>
  <c r="MK14" i="2"/>
  <c r="ML14" i="2"/>
  <c r="MM14" i="2"/>
  <c r="MN14" i="2"/>
  <c r="MO14" i="2"/>
  <c r="MP14" i="2"/>
  <c r="MQ14" i="2"/>
  <c r="MR14" i="2"/>
  <c r="MS14" i="2"/>
  <c r="MT14" i="2"/>
  <c r="MU14" i="2"/>
  <c r="MV14" i="2"/>
  <c r="MW14" i="2"/>
  <c r="MX14" i="2"/>
  <c r="MY14" i="2"/>
  <c r="MZ14" i="2"/>
  <c r="NA14" i="2"/>
  <c r="NB14" i="2"/>
  <c r="NC14" i="2"/>
  <c r="ND14" i="2"/>
  <c r="NE14" i="2"/>
  <c r="NF14" i="2"/>
  <c r="NG14" i="2"/>
  <c r="NH14" i="2"/>
  <c r="NI14" i="2"/>
  <c r="NJ14" i="2"/>
  <c r="NK14" i="2"/>
  <c r="NL14" i="2"/>
  <c r="NM14" i="2"/>
  <c r="NN14" i="2"/>
  <c r="NO14" i="2"/>
  <c r="NP14" i="2"/>
  <c r="NQ14" i="2"/>
  <c r="NR14" i="2"/>
  <c r="NS14" i="2"/>
  <c r="NT14" i="2"/>
  <c r="NU14" i="2"/>
  <c r="NV14" i="2"/>
  <c r="NW14" i="2"/>
  <c r="NX14" i="2"/>
  <c r="NY14" i="2"/>
  <c r="NZ14" i="2"/>
  <c r="OA14" i="2"/>
  <c r="OB14" i="2"/>
  <c r="OC14" i="2"/>
  <c r="OD14" i="2"/>
  <c r="OE14" i="2"/>
  <c r="OF14" i="2"/>
  <c r="OG14" i="2"/>
  <c r="OH14" i="2"/>
  <c r="OI14" i="2"/>
  <c r="OJ14" i="2"/>
  <c r="OK14" i="2"/>
  <c r="OL14" i="2"/>
  <c r="OM14" i="2"/>
  <c r="ON14" i="2"/>
  <c r="OO14" i="2"/>
  <c r="OP14" i="2"/>
  <c r="OQ14" i="2"/>
  <c r="OR14" i="2"/>
  <c r="OS14" i="2"/>
  <c r="OT14" i="2"/>
  <c r="OU14" i="2"/>
  <c r="OV14" i="2"/>
  <c r="OW14" i="2"/>
  <c r="OX14" i="2"/>
  <c r="OY14" i="2"/>
  <c r="OZ14" i="2"/>
  <c r="PA14" i="2"/>
  <c r="PB14" i="2"/>
  <c r="PC14" i="2"/>
  <c r="PD14" i="2"/>
  <c r="PE14" i="2"/>
  <c r="PF14" i="2"/>
  <c r="PG14" i="2"/>
  <c r="PH14" i="2"/>
  <c r="PI14" i="2"/>
  <c r="PJ14" i="2"/>
  <c r="PK14" i="2"/>
  <c r="PL14" i="2"/>
  <c r="PM14" i="2"/>
  <c r="PN14" i="2"/>
  <c r="PO14" i="2"/>
  <c r="PP14" i="2"/>
  <c r="PQ14" i="2"/>
  <c r="PR14" i="2"/>
  <c r="PS14" i="2"/>
  <c r="PT14" i="2"/>
  <c r="PU14" i="2"/>
  <c r="PV14" i="2"/>
  <c r="PW14" i="2"/>
  <c r="PX14" i="2"/>
  <c r="PY14" i="2"/>
  <c r="PZ14" i="2"/>
  <c r="QA14" i="2"/>
  <c r="QB14" i="2"/>
  <c r="QC14" i="2"/>
  <c r="QD14" i="2"/>
  <c r="QE14" i="2"/>
  <c r="QF14" i="2"/>
  <c r="QG14" i="2"/>
  <c r="QH14" i="2"/>
  <c r="QI14" i="2"/>
  <c r="QJ14" i="2"/>
  <c r="QK14" i="2"/>
  <c r="QL14" i="2"/>
  <c r="QM14" i="2"/>
  <c r="QN14" i="2"/>
  <c r="QO14" i="2"/>
  <c r="QP14" i="2"/>
  <c r="QQ14" i="2"/>
  <c r="QR14" i="2"/>
  <c r="QS14" i="2"/>
  <c r="QT14" i="2"/>
  <c r="QU14" i="2"/>
  <c r="QV14" i="2"/>
  <c r="QW14" i="2"/>
  <c r="QX14" i="2"/>
  <c r="QY14" i="2"/>
  <c r="QZ14" i="2"/>
  <c r="RA14" i="2"/>
  <c r="RB14" i="2"/>
  <c r="RC14" i="2"/>
  <c r="RD14" i="2"/>
  <c r="RE14" i="2"/>
  <c r="RF14" i="2"/>
  <c r="RG14" i="2"/>
  <c r="RH14" i="2"/>
  <c r="RI14" i="2"/>
  <c r="RJ14" i="2"/>
  <c r="RK14" i="2"/>
  <c r="RL14" i="2"/>
  <c r="RM14" i="2"/>
  <c r="RN14" i="2"/>
  <c r="RO14" i="2"/>
  <c r="RP14" i="2"/>
  <c r="RQ14" i="2"/>
  <c r="RR14" i="2"/>
  <c r="RS14" i="2"/>
  <c r="RT14" i="2"/>
  <c r="RU14" i="2"/>
  <c r="RV14" i="2"/>
  <c r="RW14" i="2"/>
  <c r="RX14" i="2"/>
  <c r="RY14" i="2"/>
  <c r="RZ14" i="2"/>
  <c r="SA14" i="2"/>
  <c r="SB14" i="2"/>
  <c r="SC14" i="2"/>
  <c r="SD14" i="2"/>
  <c r="SE14" i="2"/>
  <c r="SF14" i="2"/>
  <c r="SG14" i="2"/>
  <c r="SH14" i="2"/>
  <c r="SI14" i="2"/>
  <c r="SJ14" i="2"/>
  <c r="SK14" i="2"/>
  <c r="SL14" i="2"/>
  <c r="SM14" i="2"/>
  <c r="SN14" i="2"/>
  <c r="SO14" i="2"/>
  <c r="SP14" i="2"/>
  <c r="SQ14" i="2"/>
  <c r="SR14" i="2"/>
  <c r="SS14" i="2"/>
  <c r="ST14" i="2"/>
  <c r="SU14" i="2"/>
  <c r="SV14" i="2"/>
  <c r="SW14" i="2"/>
  <c r="SX14" i="2"/>
  <c r="SY14" i="2"/>
  <c r="SZ14" i="2"/>
  <c r="TA14" i="2"/>
  <c r="TB14" i="2"/>
  <c r="TC14" i="2"/>
  <c r="TD14" i="2"/>
  <c r="TE14" i="2"/>
  <c r="TF14" i="2"/>
  <c r="TG14" i="2"/>
  <c r="TH14" i="2"/>
  <c r="TI14" i="2"/>
  <c r="TJ14" i="2"/>
  <c r="TK14" i="2"/>
  <c r="TL14" i="2"/>
  <c r="TM14" i="2"/>
  <c r="TN14" i="2"/>
  <c r="TO14" i="2"/>
  <c r="TP14" i="2"/>
  <c r="TQ14" i="2"/>
  <c r="TR14" i="2"/>
  <c r="TS14" i="2"/>
  <c r="TT14" i="2"/>
  <c r="TU14" i="2"/>
  <c r="TV14" i="2"/>
  <c r="TW14" i="2"/>
  <c r="TX14" i="2"/>
  <c r="TY14" i="2"/>
  <c r="TZ14" i="2"/>
  <c r="UA14" i="2"/>
  <c r="UB14" i="2"/>
  <c r="UC14" i="2"/>
  <c r="UD14" i="2"/>
  <c r="UE14" i="2"/>
  <c r="UF14" i="2"/>
  <c r="UG14" i="2"/>
  <c r="UH14" i="2"/>
  <c r="UI14" i="2"/>
  <c r="UJ14" i="2"/>
  <c r="UK14" i="2"/>
  <c r="UL14" i="2"/>
  <c r="UM14" i="2"/>
  <c r="UN14" i="2"/>
  <c r="UO14" i="2"/>
  <c r="UP14" i="2"/>
  <c r="UQ14" i="2"/>
  <c r="UR14" i="2"/>
  <c r="US14" i="2"/>
  <c r="UT14" i="2"/>
  <c r="UU14" i="2"/>
  <c r="UV14" i="2"/>
  <c r="UW14" i="2"/>
  <c r="UX14" i="2"/>
  <c r="UY14" i="2"/>
  <c r="UZ14" i="2"/>
  <c r="VA14" i="2"/>
  <c r="VB14" i="2"/>
  <c r="VC14" i="2"/>
  <c r="VD14" i="2"/>
  <c r="VE14" i="2"/>
  <c r="VF14" i="2"/>
  <c r="VG14" i="2"/>
  <c r="VH14" i="2"/>
  <c r="VI14" i="2"/>
  <c r="VJ14" i="2"/>
  <c r="VK14" i="2"/>
  <c r="VL14" i="2"/>
  <c r="VM14" i="2"/>
  <c r="VN14" i="2"/>
  <c r="VO14" i="2"/>
  <c r="VP14" i="2"/>
  <c r="VQ14" i="2"/>
  <c r="VR14" i="2"/>
  <c r="VS14" i="2"/>
  <c r="VT14" i="2"/>
  <c r="VU14" i="2"/>
  <c r="VV14" i="2"/>
  <c r="VW14" i="2"/>
  <c r="VX14" i="2"/>
  <c r="VY14" i="2"/>
  <c r="VZ14" i="2"/>
  <c r="WA14" i="2"/>
  <c r="WB14" i="2"/>
  <c r="WC14" i="2"/>
  <c r="WD14" i="2"/>
  <c r="WE14" i="2"/>
  <c r="WF14" i="2"/>
  <c r="WG14" i="2"/>
  <c r="WH14" i="2"/>
  <c r="WI14" i="2"/>
  <c r="WJ14" i="2"/>
  <c r="WK14" i="2"/>
  <c r="WL14" i="2"/>
  <c r="WM14" i="2"/>
  <c r="WN14" i="2"/>
  <c r="WO14" i="2"/>
  <c r="WP14" i="2"/>
  <c r="WQ14" i="2"/>
  <c r="WR14" i="2"/>
  <c r="WS14" i="2"/>
  <c r="WT14" i="2"/>
  <c r="WU14" i="2"/>
  <c r="WV14" i="2"/>
  <c r="WW14" i="2"/>
  <c r="WX14" i="2"/>
  <c r="WY14" i="2"/>
  <c r="WZ14" i="2"/>
  <c r="XA14" i="2"/>
  <c r="XB14" i="2"/>
  <c r="XC14" i="2"/>
  <c r="XD14" i="2"/>
  <c r="XE14" i="2"/>
  <c r="XF14" i="2"/>
  <c r="XG14" i="2"/>
  <c r="XH14" i="2"/>
  <c r="XI14" i="2"/>
  <c r="XJ14" i="2"/>
  <c r="XK14" i="2"/>
  <c r="XL14" i="2"/>
  <c r="XM14" i="2"/>
  <c r="XN14" i="2"/>
  <c r="XO14" i="2"/>
  <c r="XP14" i="2"/>
  <c r="XQ14" i="2"/>
  <c r="XR14" i="2"/>
  <c r="XS14" i="2"/>
  <c r="XT14" i="2"/>
  <c r="XU14" i="2"/>
  <c r="XV14" i="2"/>
  <c r="XW14" i="2"/>
  <c r="XX14" i="2"/>
  <c r="XY14" i="2"/>
  <c r="XZ14" i="2"/>
  <c r="YA14" i="2"/>
  <c r="YB14" i="2"/>
  <c r="YC14" i="2"/>
  <c r="YD14" i="2"/>
  <c r="YE14" i="2"/>
  <c r="YF14" i="2"/>
  <c r="YG14" i="2"/>
  <c r="YH14" i="2"/>
  <c r="YI14" i="2"/>
  <c r="YJ14" i="2"/>
  <c r="YK14" i="2"/>
  <c r="YL14" i="2"/>
  <c r="YM14" i="2"/>
  <c r="YN14" i="2"/>
  <c r="YO14" i="2"/>
  <c r="YP14" i="2"/>
  <c r="YQ14" i="2"/>
  <c r="YR14" i="2"/>
  <c r="YS14" i="2"/>
  <c r="YT14" i="2"/>
  <c r="YU14" i="2"/>
  <c r="YV14" i="2"/>
  <c r="YW14" i="2"/>
  <c r="YX14" i="2"/>
  <c r="YY14" i="2"/>
  <c r="YZ14" i="2"/>
  <c r="ZA14" i="2"/>
  <c r="ZB14" i="2"/>
  <c r="ZC14" i="2"/>
  <c r="ZD14" i="2"/>
  <c r="ZE14" i="2"/>
  <c r="ZF14" i="2"/>
  <c r="ZG14" i="2"/>
  <c r="ZH14" i="2"/>
  <c r="ZI14" i="2"/>
  <c r="ZJ14" i="2"/>
  <c r="ZK14" i="2"/>
  <c r="ZL14" i="2"/>
  <c r="ZM14" i="2"/>
  <c r="ZN14" i="2"/>
  <c r="ZO14" i="2"/>
  <c r="ZP14" i="2"/>
  <c r="ZQ14" i="2"/>
  <c r="ZR14" i="2"/>
  <c r="ZS14" i="2"/>
  <c r="ZT14" i="2"/>
  <c r="ZU14" i="2"/>
  <c r="ZV14" i="2"/>
  <c r="ZW14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FK21" i="2"/>
  <c r="FL21" i="2"/>
  <c r="FM21" i="2"/>
  <c r="FN21" i="2"/>
  <c r="FO21" i="2"/>
  <c r="FP21" i="2"/>
  <c r="FQ21" i="2"/>
  <c r="FR21" i="2"/>
  <c r="FS21" i="2"/>
  <c r="FT21" i="2"/>
  <c r="FU21" i="2"/>
  <c r="FV21" i="2"/>
  <c r="FW21" i="2"/>
  <c r="FX21" i="2"/>
  <c r="FY21" i="2"/>
  <c r="FZ21" i="2"/>
  <c r="GA21" i="2"/>
  <c r="GB21" i="2"/>
  <c r="GC21" i="2"/>
  <c r="GD21" i="2"/>
  <c r="GE21" i="2"/>
  <c r="GF21" i="2"/>
  <c r="GG21" i="2"/>
  <c r="GH21" i="2"/>
  <c r="GI21" i="2"/>
  <c r="GJ21" i="2"/>
  <c r="GK21" i="2"/>
  <c r="GL21" i="2"/>
  <c r="GM21" i="2"/>
  <c r="GN21" i="2"/>
  <c r="GO21" i="2"/>
  <c r="GP21" i="2"/>
  <c r="GQ21" i="2"/>
  <c r="GR21" i="2"/>
  <c r="GS21" i="2"/>
  <c r="GT21" i="2"/>
  <c r="GU21" i="2"/>
  <c r="GV21" i="2"/>
  <c r="GW21" i="2"/>
  <c r="GX21" i="2"/>
  <c r="GY21" i="2"/>
  <c r="GZ21" i="2"/>
  <c r="HA21" i="2"/>
  <c r="HB21" i="2"/>
  <c r="HC21" i="2"/>
  <c r="HD21" i="2"/>
  <c r="HE21" i="2"/>
  <c r="HF21" i="2"/>
  <c r="HG21" i="2"/>
  <c r="HH21" i="2"/>
  <c r="HI21" i="2"/>
  <c r="HJ21" i="2"/>
  <c r="HK21" i="2"/>
  <c r="HL21" i="2"/>
  <c r="HM21" i="2"/>
  <c r="HN21" i="2"/>
  <c r="HO21" i="2"/>
  <c r="HP21" i="2"/>
  <c r="HQ21" i="2"/>
  <c r="HR21" i="2"/>
  <c r="HS21" i="2"/>
  <c r="HT21" i="2"/>
  <c r="HU21" i="2"/>
  <c r="HV21" i="2"/>
  <c r="HW21" i="2"/>
  <c r="HX21" i="2"/>
  <c r="HY21" i="2"/>
  <c r="HZ21" i="2"/>
  <c r="IA21" i="2"/>
  <c r="IB21" i="2"/>
  <c r="IC21" i="2"/>
  <c r="ID21" i="2"/>
  <c r="IE21" i="2"/>
  <c r="IF21" i="2"/>
  <c r="IG21" i="2"/>
  <c r="IH21" i="2"/>
  <c r="II21" i="2"/>
  <c r="IJ21" i="2"/>
  <c r="IK21" i="2"/>
  <c r="IL21" i="2"/>
  <c r="IM21" i="2"/>
  <c r="IN21" i="2"/>
  <c r="IO21" i="2"/>
  <c r="IP21" i="2"/>
  <c r="IQ21" i="2"/>
  <c r="IR21" i="2"/>
  <c r="IS21" i="2"/>
  <c r="IT21" i="2"/>
  <c r="IU21" i="2"/>
  <c r="IV21" i="2"/>
  <c r="IW21" i="2"/>
  <c r="IX21" i="2"/>
  <c r="IY21" i="2"/>
  <c r="IZ21" i="2"/>
  <c r="JA21" i="2"/>
  <c r="JB21" i="2"/>
  <c r="JC21" i="2"/>
  <c r="JD21" i="2"/>
  <c r="JE21" i="2"/>
  <c r="JF21" i="2"/>
  <c r="JG21" i="2"/>
  <c r="JH21" i="2"/>
  <c r="JI21" i="2"/>
  <c r="JJ21" i="2"/>
  <c r="JK21" i="2"/>
  <c r="JL21" i="2"/>
  <c r="JM21" i="2"/>
  <c r="JN21" i="2"/>
  <c r="JO21" i="2"/>
  <c r="JP21" i="2"/>
  <c r="JQ21" i="2"/>
  <c r="JR21" i="2"/>
  <c r="JS21" i="2"/>
  <c r="JT21" i="2"/>
  <c r="JU21" i="2"/>
  <c r="JV21" i="2"/>
  <c r="JW21" i="2"/>
  <c r="JX21" i="2"/>
  <c r="JY21" i="2"/>
  <c r="JZ21" i="2"/>
  <c r="KA21" i="2"/>
  <c r="KB21" i="2"/>
  <c r="KC21" i="2"/>
  <c r="KD21" i="2"/>
  <c r="KE21" i="2"/>
  <c r="KF21" i="2"/>
  <c r="KG21" i="2"/>
  <c r="KH21" i="2"/>
  <c r="KI21" i="2"/>
  <c r="KJ21" i="2"/>
  <c r="KK21" i="2"/>
  <c r="KL21" i="2"/>
  <c r="KM21" i="2"/>
  <c r="KN21" i="2"/>
  <c r="KO21" i="2"/>
  <c r="KP21" i="2"/>
  <c r="KQ21" i="2"/>
  <c r="KR21" i="2"/>
  <c r="KS21" i="2"/>
  <c r="KT21" i="2"/>
  <c r="KU21" i="2"/>
  <c r="KV21" i="2"/>
  <c r="KW21" i="2"/>
  <c r="KX21" i="2"/>
  <c r="KY21" i="2"/>
  <c r="KZ21" i="2"/>
  <c r="LA21" i="2"/>
  <c r="LB21" i="2"/>
  <c r="LC21" i="2"/>
  <c r="LD21" i="2"/>
  <c r="LE21" i="2"/>
  <c r="LF21" i="2"/>
  <c r="LG21" i="2"/>
  <c r="LH21" i="2"/>
  <c r="LI21" i="2"/>
  <c r="LJ21" i="2"/>
  <c r="LK21" i="2"/>
  <c r="LL21" i="2"/>
  <c r="LM21" i="2"/>
  <c r="LN21" i="2"/>
  <c r="LO21" i="2"/>
  <c r="LP21" i="2"/>
  <c r="LQ21" i="2"/>
  <c r="LR21" i="2"/>
  <c r="LS21" i="2"/>
  <c r="LT21" i="2"/>
  <c r="LU21" i="2"/>
  <c r="LV21" i="2"/>
  <c r="LW21" i="2"/>
  <c r="LX21" i="2"/>
  <c r="LY21" i="2"/>
  <c r="LZ21" i="2"/>
  <c r="MA21" i="2"/>
  <c r="MB21" i="2"/>
  <c r="MC21" i="2"/>
  <c r="MD21" i="2"/>
  <c r="ME21" i="2"/>
  <c r="MF21" i="2"/>
  <c r="MG21" i="2"/>
  <c r="MH21" i="2"/>
  <c r="MI21" i="2"/>
  <c r="MJ21" i="2"/>
  <c r="MK21" i="2"/>
  <c r="ML21" i="2"/>
  <c r="MM21" i="2"/>
  <c r="MN21" i="2"/>
  <c r="MO21" i="2"/>
  <c r="MP21" i="2"/>
  <c r="MQ21" i="2"/>
  <c r="MR21" i="2"/>
  <c r="MS21" i="2"/>
  <c r="MT21" i="2"/>
  <c r="MU21" i="2"/>
  <c r="MV21" i="2"/>
  <c r="MW21" i="2"/>
  <c r="MX21" i="2"/>
  <c r="MY21" i="2"/>
  <c r="MZ21" i="2"/>
  <c r="NA21" i="2"/>
  <c r="NB21" i="2"/>
  <c r="NC21" i="2"/>
  <c r="ND21" i="2"/>
  <c r="NE21" i="2"/>
  <c r="NF21" i="2"/>
  <c r="NG21" i="2"/>
  <c r="NH21" i="2"/>
  <c r="NI21" i="2"/>
  <c r="NJ21" i="2"/>
  <c r="NK21" i="2"/>
  <c r="NL21" i="2"/>
  <c r="NM21" i="2"/>
  <c r="NN21" i="2"/>
  <c r="NO21" i="2"/>
  <c r="NP21" i="2"/>
  <c r="NQ21" i="2"/>
  <c r="NR21" i="2"/>
  <c r="NS21" i="2"/>
  <c r="NT21" i="2"/>
  <c r="NU21" i="2"/>
  <c r="NV21" i="2"/>
  <c r="NW21" i="2"/>
  <c r="NX21" i="2"/>
  <c r="NY21" i="2"/>
  <c r="NZ21" i="2"/>
  <c r="OA21" i="2"/>
  <c r="OB21" i="2"/>
  <c r="OC21" i="2"/>
  <c r="OD21" i="2"/>
  <c r="OE21" i="2"/>
  <c r="OF21" i="2"/>
  <c r="OG21" i="2"/>
  <c r="OH21" i="2"/>
  <c r="OI21" i="2"/>
  <c r="OJ21" i="2"/>
  <c r="OK21" i="2"/>
  <c r="OL21" i="2"/>
  <c r="OM21" i="2"/>
  <c r="ON21" i="2"/>
  <c r="OO21" i="2"/>
  <c r="OP21" i="2"/>
  <c r="OQ21" i="2"/>
  <c r="OR21" i="2"/>
  <c r="OS21" i="2"/>
  <c r="OT21" i="2"/>
  <c r="OU21" i="2"/>
  <c r="OV21" i="2"/>
  <c r="OW21" i="2"/>
  <c r="OX21" i="2"/>
  <c r="OY21" i="2"/>
  <c r="OZ21" i="2"/>
  <c r="PA21" i="2"/>
  <c r="PB21" i="2"/>
  <c r="PC21" i="2"/>
  <c r="PD21" i="2"/>
  <c r="PE21" i="2"/>
  <c r="PF21" i="2"/>
  <c r="PG21" i="2"/>
  <c r="PH21" i="2"/>
  <c r="PI21" i="2"/>
  <c r="PJ21" i="2"/>
  <c r="PK21" i="2"/>
  <c r="PL21" i="2"/>
  <c r="PM21" i="2"/>
  <c r="PN21" i="2"/>
  <c r="PO21" i="2"/>
  <c r="PP21" i="2"/>
  <c r="PQ21" i="2"/>
  <c r="PR21" i="2"/>
  <c r="PS21" i="2"/>
  <c r="PT21" i="2"/>
  <c r="PU21" i="2"/>
  <c r="PV21" i="2"/>
  <c r="PW21" i="2"/>
  <c r="PX21" i="2"/>
  <c r="PY21" i="2"/>
  <c r="PZ21" i="2"/>
  <c r="QA21" i="2"/>
  <c r="QB21" i="2"/>
  <c r="QC21" i="2"/>
  <c r="QD21" i="2"/>
  <c r="QE21" i="2"/>
  <c r="QF21" i="2"/>
  <c r="QG21" i="2"/>
  <c r="QH21" i="2"/>
  <c r="QI21" i="2"/>
  <c r="QJ21" i="2"/>
  <c r="QK21" i="2"/>
  <c r="QL21" i="2"/>
  <c r="QM21" i="2"/>
  <c r="QN21" i="2"/>
  <c r="QO21" i="2"/>
  <c r="QP21" i="2"/>
  <c r="QQ21" i="2"/>
  <c r="QR21" i="2"/>
  <c r="QS21" i="2"/>
  <c r="QT21" i="2"/>
  <c r="QU21" i="2"/>
  <c r="QV21" i="2"/>
  <c r="QW21" i="2"/>
  <c r="QX21" i="2"/>
  <c r="QY21" i="2"/>
  <c r="QZ21" i="2"/>
  <c r="RA21" i="2"/>
  <c r="RB21" i="2"/>
  <c r="RC21" i="2"/>
  <c r="RD21" i="2"/>
  <c r="RE21" i="2"/>
  <c r="RF21" i="2"/>
  <c r="RG21" i="2"/>
  <c r="RH21" i="2"/>
  <c r="RI21" i="2"/>
  <c r="RJ21" i="2"/>
  <c r="RK21" i="2"/>
  <c r="RL21" i="2"/>
  <c r="RM21" i="2"/>
  <c r="RN21" i="2"/>
  <c r="RO21" i="2"/>
  <c r="RP21" i="2"/>
  <c r="RQ21" i="2"/>
  <c r="RR21" i="2"/>
  <c r="RS21" i="2"/>
  <c r="RT21" i="2"/>
  <c r="RU21" i="2"/>
  <c r="RV21" i="2"/>
  <c r="RW21" i="2"/>
  <c r="RX21" i="2"/>
  <c r="RY21" i="2"/>
  <c r="RZ21" i="2"/>
  <c r="SA21" i="2"/>
  <c r="SB21" i="2"/>
  <c r="SC21" i="2"/>
  <c r="SD21" i="2"/>
  <c r="SE21" i="2"/>
  <c r="SF21" i="2"/>
  <c r="SG21" i="2"/>
  <c r="SH21" i="2"/>
  <c r="SI21" i="2"/>
  <c r="SJ21" i="2"/>
  <c r="SK21" i="2"/>
  <c r="SL21" i="2"/>
  <c r="SM21" i="2"/>
  <c r="SN21" i="2"/>
  <c r="SO21" i="2"/>
  <c r="SP21" i="2"/>
  <c r="SQ21" i="2"/>
  <c r="SR21" i="2"/>
  <c r="SS21" i="2"/>
  <c r="ST21" i="2"/>
  <c r="SU21" i="2"/>
  <c r="SV21" i="2"/>
  <c r="SW21" i="2"/>
  <c r="SX21" i="2"/>
  <c r="SY21" i="2"/>
  <c r="SZ21" i="2"/>
  <c r="TA21" i="2"/>
  <c r="TB21" i="2"/>
  <c r="TC21" i="2"/>
  <c r="TD21" i="2"/>
  <c r="TE21" i="2"/>
  <c r="TF21" i="2"/>
  <c r="TG21" i="2"/>
  <c r="TH21" i="2"/>
  <c r="TI21" i="2"/>
  <c r="TJ21" i="2"/>
  <c r="TK21" i="2"/>
  <c r="TL21" i="2"/>
  <c r="TM21" i="2"/>
  <c r="TN21" i="2"/>
  <c r="TO21" i="2"/>
  <c r="TP21" i="2"/>
  <c r="TQ21" i="2"/>
  <c r="TR21" i="2"/>
  <c r="TS21" i="2"/>
  <c r="TT21" i="2"/>
  <c r="TU21" i="2"/>
  <c r="TV21" i="2"/>
  <c r="TW21" i="2"/>
  <c r="TX21" i="2"/>
  <c r="TY21" i="2"/>
  <c r="TZ21" i="2"/>
  <c r="UA21" i="2"/>
  <c r="UB21" i="2"/>
  <c r="UC21" i="2"/>
  <c r="UD21" i="2"/>
  <c r="UE21" i="2"/>
  <c r="UF21" i="2"/>
  <c r="UG21" i="2"/>
  <c r="UH21" i="2"/>
  <c r="UI21" i="2"/>
  <c r="UJ21" i="2"/>
  <c r="UK21" i="2"/>
  <c r="UL21" i="2"/>
  <c r="UM21" i="2"/>
  <c r="UN21" i="2"/>
  <c r="UO21" i="2"/>
  <c r="UP21" i="2"/>
  <c r="UQ21" i="2"/>
  <c r="UR21" i="2"/>
  <c r="US21" i="2"/>
  <c r="UT21" i="2"/>
  <c r="UU21" i="2"/>
  <c r="UV21" i="2"/>
  <c r="UW21" i="2"/>
  <c r="UX21" i="2"/>
  <c r="UY21" i="2"/>
  <c r="UZ21" i="2"/>
  <c r="VA21" i="2"/>
  <c r="VB21" i="2"/>
  <c r="VC21" i="2"/>
  <c r="VD21" i="2"/>
  <c r="VE21" i="2"/>
  <c r="VF21" i="2"/>
  <c r="VG21" i="2"/>
  <c r="VH21" i="2"/>
  <c r="VI21" i="2"/>
  <c r="VJ21" i="2"/>
  <c r="VK21" i="2"/>
  <c r="VL21" i="2"/>
  <c r="VM21" i="2"/>
  <c r="VN21" i="2"/>
  <c r="VO21" i="2"/>
  <c r="VP21" i="2"/>
  <c r="VQ21" i="2"/>
  <c r="VR21" i="2"/>
  <c r="VS21" i="2"/>
  <c r="VT21" i="2"/>
  <c r="VU21" i="2"/>
  <c r="VV21" i="2"/>
  <c r="VW21" i="2"/>
  <c r="VX21" i="2"/>
  <c r="VY21" i="2"/>
  <c r="VZ21" i="2"/>
  <c r="WA21" i="2"/>
  <c r="WB21" i="2"/>
  <c r="WC21" i="2"/>
  <c r="WD21" i="2"/>
  <c r="WE21" i="2"/>
  <c r="WF21" i="2"/>
  <c r="WG21" i="2"/>
  <c r="WH21" i="2"/>
  <c r="WI21" i="2"/>
  <c r="WJ21" i="2"/>
  <c r="WK21" i="2"/>
  <c r="WL21" i="2"/>
  <c r="WM21" i="2"/>
  <c r="WN21" i="2"/>
  <c r="WO21" i="2"/>
  <c r="WP21" i="2"/>
  <c r="WQ21" i="2"/>
  <c r="WR21" i="2"/>
  <c r="WS21" i="2"/>
  <c r="WT21" i="2"/>
  <c r="WU21" i="2"/>
  <c r="WV21" i="2"/>
  <c r="WW21" i="2"/>
  <c r="WX21" i="2"/>
  <c r="WY21" i="2"/>
  <c r="WZ21" i="2"/>
  <c r="XA21" i="2"/>
  <c r="XB21" i="2"/>
  <c r="XC21" i="2"/>
  <c r="XD21" i="2"/>
  <c r="XE21" i="2"/>
  <c r="XF21" i="2"/>
  <c r="XG21" i="2"/>
  <c r="XH21" i="2"/>
  <c r="XI21" i="2"/>
  <c r="XJ21" i="2"/>
  <c r="XK21" i="2"/>
  <c r="XL21" i="2"/>
  <c r="XM21" i="2"/>
  <c r="XN21" i="2"/>
  <c r="XO21" i="2"/>
  <c r="XP21" i="2"/>
  <c r="XQ21" i="2"/>
  <c r="XR21" i="2"/>
  <c r="XS21" i="2"/>
  <c r="XT21" i="2"/>
  <c r="XU21" i="2"/>
  <c r="XV21" i="2"/>
  <c r="XW21" i="2"/>
  <c r="XX21" i="2"/>
  <c r="XY21" i="2"/>
  <c r="XZ21" i="2"/>
  <c r="YA21" i="2"/>
  <c r="YB21" i="2"/>
  <c r="YC21" i="2"/>
  <c r="YD21" i="2"/>
  <c r="YE21" i="2"/>
  <c r="YF21" i="2"/>
  <c r="YG21" i="2"/>
  <c r="YH21" i="2"/>
  <c r="YI21" i="2"/>
  <c r="YJ21" i="2"/>
  <c r="YK21" i="2"/>
  <c r="YL21" i="2"/>
  <c r="YM21" i="2"/>
  <c r="YN21" i="2"/>
  <c r="YO21" i="2"/>
  <c r="YP21" i="2"/>
  <c r="YQ21" i="2"/>
  <c r="YR21" i="2"/>
  <c r="YS21" i="2"/>
  <c r="YT21" i="2"/>
  <c r="YU21" i="2"/>
  <c r="YV21" i="2"/>
  <c r="YW21" i="2"/>
  <c r="YX21" i="2"/>
  <c r="YY21" i="2"/>
  <c r="YZ21" i="2"/>
  <c r="ZA21" i="2"/>
  <c r="ZB21" i="2"/>
  <c r="ZC21" i="2"/>
  <c r="ZD21" i="2"/>
  <c r="ZE21" i="2"/>
  <c r="ZF21" i="2"/>
  <c r="ZG21" i="2"/>
  <c r="ZH21" i="2"/>
  <c r="ZI21" i="2"/>
  <c r="ZJ21" i="2"/>
  <c r="ZK21" i="2"/>
  <c r="ZL21" i="2"/>
  <c r="ZM21" i="2"/>
  <c r="ZN21" i="2"/>
  <c r="ZO21" i="2"/>
  <c r="ZP21" i="2"/>
  <c r="ZQ21" i="2"/>
  <c r="ZR21" i="2"/>
  <c r="ZS21" i="2"/>
  <c r="ZT21" i="2"/>
  <c r="ZU21" i="2"/>
  <c r="ZV21" i="2"/>
  <c r="ZW2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EZ31" i="2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B31" i="2"/>
  <c r="GC31" i="2"/>
  <c r="GD31" i="2"/>
  <c r="GE31" i="2"/>
  <c r="GF31" i="2"/>
  <c r="GG31" i="2"/>
  <c r="GH31" i="2"/>
  <c r="GI31" i="2"/>
  <c r="GJ31" i="2"/>
  <c r="GK31" i="2"/>
  <c r="GL31" i="2"/>
  <c r="GM31" i="2"/>
  <c r="GN31" i="2"/>
  <c r="GO31" i="2"/>
  <c r="GP31" i="2"/>
  <c r="GQ31" i="2"/>
  <c r="GR31" i="2"/>
  <c r="GS31" i="2"/>
  <c r="GT31" i="2"/>
  <c r="GU31" i="2"/>
  <c r="GV31" i="2"/>
  <c r="GW31" i="2"/>
  <c r="GX31" i="2"/>
  <c r="GY31" i="2"/>
  <c r="GZ31" i="2"/>
  <c r="HA31" i="2"/>
  <c r="HB31" i="2"/>
  <c r="HC31" i="2"/>
  <c r="HD31" i="2"/>
  <c r="HE31" i="2"/>
  <c r="HF31" i="2"/>
  <c r="HG31" i="2"/>
  <c r="HH31" i="2"/>
  <c r="HI31" i="2"/>
  <c r="HJ31" i="2"/>
  <c r="HK31" i="2"/>
  <c r="HL31" i="2"/>
  <c r="HM31" i="2"/>
  <c r="HN31" i="2"/>
  <c r="HO31" i="2"/>
  <c r="HP31" i="2"/>
  <c r="HQ31" i="2"/>
  <c r="HR31" i="2"/>
  <c r="HS31" i="2"/>
  <c r="HT31" i="2"/>
  <c r="HU31" i="2"/>
  <c r="HV31" i="2"/>
  <c r="HW31" i="2"/>
  <c r="HX31" i="2"/>
  <c r="HY31" i="2"/>
  <c r="HZ31" i="2"/>
  <c r="IA31" i="2"/>
  <c r="IB31" i="2"/>
  <c r="IC31" i="2"/>
  <c r="ID31" i="2"/>
  <c r="IE31" i="2"/>
  <c r="IF31" i="2"/>
  <c r="IG31" i="2"/>
  <c r="IH31" i="2"/>
  <c r="II31" i="2"/>
  <c r="IJ31" i="2"/>
  <c r="IK31" i="2"/>
  <c r="IL31" i="2"/>
  <c r="IM31" i="2"/>
  <c r="IN31" i="2"/>
  <c r="IO31" i="2"/>
  <c r="IP31" i="2"/>
  <c r="IQ31" i="2"/>
  <c r="IR31" i="2"/>
  <c r="IS31" i="2"/>
  <c r="IT31" i="2"/>
  <c r="IU31" i="2"/>
  <c r="IV31" i="2"/>
  <c r="IW31" i="2"/>
  <c r="IX31" i="2"/>
  <c r="IY31" i="2"/>
  <c r="IZ31" i="2"/>
  <c r="JA31" i="2"/>
  <c r="JB31" i="2"/>
  <c r="JC31" i="2"/>
  <c r="JD31" i="2"/>
  <c r="JE31" i="2"/>
  <c r="JF31" i="2"/>
  <c r="JG31" i="2"/>
  <c r="JH31" i="2"/>
  <c r="JI31" i="2"/>
  <c r="JJ31" i="2"/>
  <c r="JK31" i="2"/>
  <c r="JL31" i="2"/>
  <c r="JM31" i="2"/>
  <c r="JN31" i="2"/>
  <c r="JO31" i="2"/>
  <c r="JP31" i="2"/>
  <c r="JQ31" i="2"/>
  <c r="JR31" i="2"/>
  <c r="JS31" i="2"/>
  <c r="JT31" i="2"/>
  <c r="JU31" i="2"/>
  <c r="JV31" i="2"/>
  <c r="JW31" i="2"/>
  <c r="JX31" i="2"/>
  <c r="JY31" i="2"/>
  <c r="JZ31" i="2"/>
  <c r="KA31" i="2"/>
  <c r="KB31" i="2"/>
  <c r="KC31" i="2"/>
  <c r="KD31" i="2"/>
  <c r="KE31" i="2"/>
  <c r="KF31" i="2"/>
  <c r="KG31" i="2"/>
  <c r="KH31" i="2"/>
  <c r="KI31" i="2"/>
  <c r="KJ31" i="2"/>
  <c r="KK31" i="2"/>
  <c r="KL31" i="2"/>
  <c r="KM31" i="2"/>
  <c r="KN31" i="2"/>
  <c r="KO31" i="2"/>
  <c r="KP31" i="2"/>
  <c r="KQ31" i="2"/>
  <c r="KR31" i="2"/>
  <c r="KS31" i="2"/>
  <c r="KT31" i="2"/>
  <c r="KU31" i="2"/>
  <c r="KV31" i="2"/>
  <c r="KW31" i="2"/>
  <c r="KX31" i="2"/>
  <c r="KY31" i="2"/>
  <c r="KZ31" i="2"/>
  <c r="LA31" i="2"/>
  <c r="LB31" i="2"/>
  <c r="LC31" i="2"/>
  <c r="LD31" i="2"/>
  <c r="LE31" i="2"/>
  <c r="LF31" i="2"/>
  <c r="LG31" i="2"/>
  <c r="LH31" i="2"/>
  <c r="LI31" i="2"/>
  <c r="LJ31" i="2"/>
  <c r="LK31" i="2"/>
  <c r="LL31" i="2"/>
  <c r="LM31" i="2"/>
  <c r="LN31" i="2"/>
  <c r="LO31" i="2"/>
  <c r="LP31" i="2"/>
  <c r="LQ31" i="2"/>
  <c r="LR31" i="2"/>
  <c r="LS31" i="2"/>
  <c r="LT31" i="2"/>
  <c r="LU31" i="2"/>
  <c r="LV31" i="2"/>
  <c r="LW31" i="2"/>
  <c r="LX31" i="2"/>
  <c r="LY31" i="2"/>
  <c r="LZ31" i="2"/>
  <c r="MA31" i="2"/>
  <c r="MB31" i="2"/>
  <c r="MC31" i="2"/>
  <c r="MD31" i="2"/>
  <c r="ME31" i="2"/>
  <c r="MF31" i="2"/>
  <c r="MG31" i="2"/>
  <c r="MH31" i="2"/>
  <c r="MI31" i="2"/>
  <c r="MJ31" i="2"/>
  <c r="MK31" i="2"/>
  <c r="ML31" i="2"/>
  <c r="MM31" i="2"/>
  <c r="MN31" i="2"/>
  <c r="MO31" i="2"/>
  <c r="MP31" i="2"/>
  <c r="MQ31" i="2"/>
  <c r="MR31" i="2"/>
  <c r="MS31" i="2"/>
  <c r="MT31" i="2"/>
  <c r="MU31" i="2"/>
  <c r="MV31" i="2"/>
  <c r="MW31" i="2"/>
  <c r="MX31" i="2"/>
  <c r="MY31" i="2"/>
  <c r="MZ31" i="2"/>
  <c r="NA31" i="2"/>
  <c r="NB31" i="2"/>
  <c r="NC31" i="2"/>
  <c r="ND31" i="2"/>
  <c r="NE31" i="2"/>
  <c r="NF31" i="2"/>
  <c r="NG31" i="2"/>
  <c r="NH31" i="2"/>
  <c r="NI31" i="2"/>
  <c r="NJ31" i="2"/>
  <c r="NK31" i="2"/>
  <c r="NL31" i="2"/>
  <c r="NM31" i="2"/>
  <c r="NN31" i="2"/>
  <c r="NO31" i="2"/>
  <c r="NP31" i="2"/>
  <c r="NQ31" i="2"/>
  <c r="NR31" i="2"/>
  <c r="NS31" i="2"/>
  <c r="NT31" i="2"/>
  <c r="NU31" i="2"/>
  <c r="NV31" i="2"/>
  <c r="NW31" i="2"/>
  <c r="NX31" i="2"/>
  <c r="NY31" i="2"/>
  <c r="NZ31" i="2"/>
  <c r="OA31" i="2"/>
  <c r="OB31" i="2"/>
  <c r="OC31" i="2"/>
  <c r="OD31" i="2"/>
  <c r="OE31" i="2"/>
  <c r="OF31" i="2"/>
  <c r="OG31" i="2"/>
  <c r="OH31" i="2"/>
  <c r="OI31" i="2"/>
  <c r="OJ31" i="2"/>
  <c r="OK31" i="2"/>
  <c r="OL31" i="2"/>
  <c r="OM31" i="2"/>
  <c r="ON31" i="2"/>
  <c r="OO31" i="2"/>
  <c r="OP31" i="2"/>
  <c r="OQ31" i="2"/>
  <c r="OR31" i="2"/>
  <c r="OS31" i="2"/>
  <c r="OT31" i="2"/>
  <c r="OU31" i="2"/>
  <c r="OV31" i="2"/>
  <c r="OW31" i="2"/>
  <c r="OX31" i="2"/>
  <c r="OY31" i="2"/>
  <c r="OZ31" i="2"/>
  <c r="PA31" i="2"/>
  <c r="PB31" i="2"/>
  <c r="PC31" i="2"/>
  <c r="PD31" i="2"/>
  <c r="PE31" i="2"/>
  <c r="PF31" i="2"/>
  <c r="PG31" i="2"/>
  <c r="PH31" i="2"/>
  <c r="PI31" i="2"/>
  <c r="PJ31" i="2"/>
  <c r="PK31" i="2"/>
  <c r="PL31" i="2"/>
  <c r="PM31" i="2"/>
  <c r="PN31" i="2"/>
  <c r="PO31" i="2"/>
  <c r="PP31" i="2"/>
  <c r="PQ31" i="2"/>
  <c r="PR31" i="2"/>
  <c r="PS31" i="2"/>
  <c r="PT31" i="2"/>
  <c r="PU31" i="2"/>
  <c r="PV31" i="2"/>
  <c r="PW31" i="2"/>
  <c r="PX31" i="2"/>
  <c r="PY31" i="2"/>
  <c r="PZ31" i="2"/>
  <c r="QA31" i="2"/>
  <c r="QB31" i="2"/>
  <c r="QC31" i="2"/>
  <c r="QD31" i="2"/>
  <c r="QE31" i="2"/>
  <c r="QF31" i="2"/>
  <c r="QG31" i="2"/>
  <c r="QH31" i="2"/>
  <c r="QI31" i="2"/>
  <c r="QJ31" i="2"/>
  <c r="QK31" i="2"/>
  <c r="QL31" i="2"/>
  <c r="QM31" i="2"/>
  <c r="QN31" i="2"/>
  <c r="QO31" i="2"/>
  <c r="QP31" i="2"/>
  <c r="QQ31" i="2"/>
  <c r="QR31" i="2"/>
  <c r="QS31" i="2"/>
  <c r="QT31" i="2"/>
  <c r="QU31" i="2"/>
  <c r="QV31" i="2"/>
  <c r="QW31" i="2"/>
  <c r="QX31" i="2"/>
  <c r="QY31" i="2"/>
  <c r="QZ31" i="2"/>
  <c r="RA31" i="2"/>
  <c r="RB31" i="2"/>
  <c r="RC31" i="2"/>
  <c r="RD31" i="2"/>
  <c r="RE31" i="2"/>
  <c r="RF31" i="2"/>
  <c r="RG31" i="2"/>
  <c r="RH31" i="2"/>
  <c r="RI31" i="2"/>
  <c r="RJ31" i="2"/>
  <c r="RK31" i="2"/>
  <c r="RL31" i="2"/>
  <c r="RM31" i="2"/>
  <c r="RN31" i="2"/>
  <c r="RO31" i="2"/>
  <c r="RP31" i="2"/>
  <c r="RQ31" i="2"/>
  <c r="RR31" i="2"/>
  <c r="RS31" i="2"/>
  <c r="RT31" i="2"/>
  <c r="RU31" i="2"/>
  <c r="RV31" i="2"/>
  <c r="RW31" i="2"/>
  <c r="RX31" i="2"/>
  <c r="RY31" i="2"/>
  <c r="RZ31" i="2"/>
  <c r="SA31" i="2"/>
  <c r="SB31" i="2"/>
  <c r="SC31" i="2"/>
  <c r="SD31" i="2"/>
  <c r="SE31" i="2"/>
  <c r="SF31" i="2"/>
  <c r="SG31" i="2"/>
  <c r="SH31" i="2"/>
  <c r="SI31" i="2"/>
  <c r="SJ31" i="2"/>
  <c r="SK31" i="2"/>
  <c r="SL31" i="2"/>
  <c r="SM31" i="2"/>
  <c r="SN31" i="2"/>
  <c r="SO31" i="2"/>
  <c r="SP31" i="2"/>
  <c r="SQ31" i="2"/>
  <c r="SR31" i="2"/>
  <c r="SS31" i="2"/>
  <c r="ST31" i="2"/>
  <c r="SU31" i="2"/>
  <c r="SV31" i="2"/>
  <c r="SW31" i="2"/>
  <c r="SX31" i="2"/>
  <c r="SY31" i="2"/>
  <c r="SZ31" i="2"/>
  <c r="TA31" i="2"/>
  <c r="TB31" i="2"/>
  <c r="TC31" i="2"/>
  <c r="TD31" i="2"/>
  <c r="TE31" i="2"/>
  <c r="TF31" i="2"/>
  <c r="TG31" i="2"/>
  <c r="TH31" i="2"/>
  <c r="TI31" i="2"/>
  <c r="TJ31" i="2"/>
  <c r="TK31" i="2"/>
  <c r="TL31" i="2"/>
  <c r="TM31" i="2"/>
  <c r="TN31" i="2"/>
  <c r="TO31" i="2"/>
  <c r="TP31" i="2"/>
  <c r="TQ31" i="2"/>
  <c r="TR31" i="2"/>
  <c r="TS31" i="2"/>
  <c r="TT31" i="2"/>
  <c r="TU31" i="2"/>
  <c r="TV31" i="2"/>
  <c r="TW31" i="2"/>
  <c r="TX31" i="2"/>
  <c r="TY31" i="2"/>
  <c r="TZ31" i="2"/>
  <c r="UA31" i="2"/>
  <c r="UB31" i="2"/>
  <c r="UC31" i="2"/>
  <c r="UD31" i="2"/>
  <c r="UE31" i="2"/>
  <c r="UF31" i="2"/>
  <c r="UG31" i="2"/>
  <c r="UH31" i="2"/>
  <c r="UI31" i="2"/>
  <c r="UJ31" i="2"/>
  <c r="UK31" i="2"/>
  <c r="UL31" i="2"/>
  <c r="UM31" i="2"/>
  <c r="UN31" i="2"/>
  <c r="UO31" i="2"/>
  <c r="UP31" i="2"/>
  <c r="UQ31" i="2"/>
  <c r="UR31" i="2"/>
  <c r="US31" i="2"/>
  <c r="UT31" i="2"/>
  <c r="UU31" i="2"/>
  <c r="UV31" i="2"/>
  <c r="UW31" i="2"/>
  <c r="UX31" i="2"/>
  <c r="UY31" i="2"/>
  <c r="UZ31" i="2"/>
  <c r="VA31" i="2"/>
  <c r="VB31" i="2"/>
  <c r="VC31" i="2"/>
  <c r="VD31" i="2"/>
  <c r="VE31" i="2"/>
  <c r="VF31" i="2"/>
  <c r="VG31" i="2"/>
  <c r="VH31" i="2"/>
  <c r="VI31" i="2"/>
  <c r="VJ31" i="2"/>
  <c r="VK31" i="2"/>
  <c r="VL31" i="2"/>
  <c r="VM31" i="2"/>
  <c r="VN31" i="2"/>
  <c r="VO31" i="2"/>
  <c r="VP31" i="2"/>
  <c r="VQ31" i="2"/>
  <c r="VR31" i="2"/>
  <c r="VS31" i="2"/>
  <c r="VT31" i="2"/>
  <c r="VU31" i="2"/>
  <c r="VV31" i="2"/>
  <c r="VW31" i="2"/>
  <c r="VX31" i="2"/>
  <c r="VY31" i="2"/>
  <c r="VZ31" i="2"/>
  <c r="WA31" i="2"/>
  <c r="WB31" i="2"/>
  <c r="WC31" i="2"/>
  <c r="WD31" i="2"/>
  <c r="WE31" i="2"/>
  <c r="WF31" i="2"/>
  <c r="WG31" i="2"/>
  <c r="WH31" i="2"/>
  <c r="WI31" i="2"/>
  <c r="WJ31" i="2"/>
  <c r="WK31" i="2"/>
  <c r="WL31" i="2"/>
  <c r="WM31" i="2"/>
  <c r="WN31" i="2"/>
  <c r="WO31" i="2"/>
  <c r="WP31" i="2"/>
  <c r="WQ31" i="2"/>
  <c r="WR31" i="2"/>
  <c r="WS31" i="2"/>
  <c r="WT31" i="2"/>
  <c r="WU31" i="2"/>
  <c r="WV31" i="2"/>
  <c r="WW31" i="2"/>
  <c r="WX31" i="2"/>
  <c r="WY31" i="2"/>
  <c r="WZ31" i="2"/>
  <c r="XA31" i="2"/>
  <c r="XB31" i="2"/>
  <c r="XC31" i="2"/>
  <c r="XD31" i="2"/>
  <c r="XE31" i="2"/>
  <c r="XF31" i="2"/>
  <c r="XG31" i="2"/>
  <c r="XH31" i="2"/>
  <c r="XI31" i="2"/>
  <c r="XJ31" i="2"/>
  <c r="XK31" i="2"/>
  <c r="XL31" i="2"/>
  <c r="XM31" i="2"/>
  <c r="XN31" i="2"/>
  <c r="XO31" i="2"/>
  <c r="XP31" i="2"/>
  <c r="XQ31" i="2"/>
  <c r="XR31" i="2"/>
  <c r="XS31" i="2"/>
  <c r="XT31" i="2"/>
  <c r="XU31" i="2"/>
  <c r="XV31" i="2"/>
  <c r="XW31" i="2"/>
  <c r="XX31" i="2"/>
  <c r="XY31" i="2"/>
  <c r="XZ31" i="2"/>
  <c r="YA31" i="2"/>
  <c r="YB31" i="2"/>
  <c r="YC31" i="2"/>
  <c r="YD31" i="2"/>
  <c r="YE31" i="2"/>
  <c r="YF31" i="2"/>
  <c r="YG31" i="2"/>
  <c r="YH31" i="2"/>
  <c r="YI31" i="2"/>
  <c r="YJ31" i="2"/>
  <c r="YK31" i="2"/>
  <c r="YL31" i="2"/>
  <c r="YM31" i="2"/>
  <c r="YN31" i="2"/>
  <c r="YO31" i="2"/>
  <c r="YP31" i="2"/>
  <c r="YQ31" i="2"/>
  <c r="YR31" i="2"/>
  <c r="YS31" i="2"/>
  <c r="YT31" i="2"/>
  <c r="YU31" i="2"/>
  <c r="YV31" i="2"/>
  <c r="YW31" i="2"/>
  <c r="YX31" i="2"/>
  <c r="YY31" i="2"/>
  <c r="YZ31" i="2"/>
  <c r="ZA31" i="2"/>
  <c r="ZB31" i="2"/>
  <c r="ZC31" i="2"/>
  <c r="ZD31" i="2"/>
  <c r="ZE31" i="2"/>
  <c r="ZF31" i="2"/>
  <c r="ZG31" i="2"/>
  <c r="ZH31" i="2"/>
  <c r="ZI31" i="2"/>
  <c r="ZJ31" i="2"/>
  <c r="ZK31" i="2"/>
  <c r="ZL31" i="2"/>
  <c r="ZM31" i="2"/>
  <c r="ZN31" i="2"/>
  <c r="ZO31" i="2"/>
  <c r="ZP31" i="2"/>
  <c r="ZQ31" i="2"/>
  <c r="ZR31" i="2"/>
  <c r="ZS31" i="2"/>
  <c r="ZT31" i="2"/>
  <c r="ZU31" i="2"/>
  <c r="ZV31" i="2"/>
  <c r="ZW31" i="2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BW7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W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W15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A59" i="1"/>
  <c r="BK59" i="1"/>
  <c r="BU59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BK60" i="1"/>
  <c r="BC60" i="1"/>
  <c r="BD60" i="1"/>
  <c r="BE60" i="1"/>
  <c r="BF60" i="1"/>
  <c r="BG60" i="1"/>
  <c r="BH60" i="1"/>
  <c r="BI60" i="1"/>
  <c r="BJ60" i="1"/>
  <c r="BU60" i="1"/>
  <c r="BM60" i="1"/>
  <c r="BL60" i="1"/>
  <c r="BN60" i="1"/>
  <c r="BO60" i="1"/>
  <c r="BP60" i="1"/>
  <c r="BQ60" i="1"/>
  <c r="BR60" i="1"/>
  <c r="BS60" i="1"/>
  <c r="BT60" i="1"/>
  <c r="BV60" i="1"/>
  <c r="BW60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5" i="1"/>
  <c r="BX71" i="1"/>
  <c r="BY75" i="1"/>
  <c r="BY71" i="1"/>
  <c r="BZ75" i="1"/>
  <c r="BZ71" i="1"/>
  <c r="CA75" i="1"/>
  <c r="CA71" i="1"/>
  <c r="CB75" i="1"/>
  <c r="CB71" i="1"/>
  <c r="CC75" i="1"/>
  <c r="CC71" i="1"/>
  <c r="CD75" i="1"/>
  <c r="CD71" i="1"/>
  <c r="CE75" i="1"/>
  <c r="CE71" i="1"/>
  <c r="CF75" i="1"/>
  <c r="CF71" i="1"/>
  <c r="CG75" i="1"/>
  <c r="CG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W76" i="1"/>
  <c r="CF76" i="1"/>
  <c r="CF72" i="1"/>
  <c r="CG76" i="1"/>
  <c r="CG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CG78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CG80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CF82" i="1"/>
  <c r="CG82" i="1"/>
  <c r="R85" i="1"/>
  <c r="R87" i="1"/>
  <c r="R88" i="1"/>
  <c r="R89" i="1"/>
  <c r="S85" i="1"/>
  <c r="S87" i="1"/>
  <c r="S88" i="1"/>
  <c r="S89" i="1"/>
  <c r="T85" i="1"/>
  <c r="T87" i="1"/>
  <c r="T88" i="1"/>
  <c r="T89" i="1"/>
  <c r="U85" i="1"/>
  <c r="U87" i="1"/>
  <c r="U88" i="1"/>
  <c r="U89" i="1"/>
  <c r="V85" i="1"/>
  <c r="V87" i="1"/>
  <c r="V88" i="1"/>
  <c r="V89" i="1"/>
  <c r="W85" i="1"/>
  <c r="W87" i="1"/>
  <c r="W88" i="1"/>
  <c r="W89" i="1"/>
  <c r="X85" i="1"/>
  <c r="X87" i="1"/>
  <c r="X88" i="1"/>
  <c r="X89" i="1"/>
  <c r="Y85" i="1"/>
  <c r="Y87" i="1"/>
  <c r="Y88" i="1"/>
  <c r="Y89" i="1"/>
  <c r="Z85" i="1"/>
  <c r="Z87" i="1"/>
  <c r="Z88" i="1"/>
  <c r="Z89" i="1"/>
  <c r="AA85" i="1"/>
  <c r="AA87" i="1"/>
  <c r="AA88" i="1"/>
  <c r="AA89" i="1"/>
  <c r="AB85" i="1"/>
  <c r="AB87" i="1"/>
  <c r="AB88" i="1"/>
  <c r="AB89" i="1"/>
  <c r="AC85" i="1"/>
  <c r="AC87" i="1"/>
  <c r="AC88" i="1"/>
  <c r="AC89" i="1"/>
  <c r="AD85" i="1"/>
  <c r="AD87" i="1"/>
  <c r="AD88" i="1"/>
  <c r="AD89" i="1"/>
  <c r="AE85" i="1"/>
  <c r="AE87" i="1"/>
  <c r="AE88" i="1"/>
  <c r="AE89" i="1"/>
  <c r="AF85" i="1"/>
  <c r="AF87" i="1"/>
  <c r="AF88" i="1"/>
  <c r="AF89" i="1"/>
  <c r="AG85" i="1"/>
  <c r="AG87" i="1"/>
  <c r="AG88" i="1"/>
  <c r="AG89" i="1"/>
  <c r="AH85" i="1"/>
  <c r="AH87" i="1"/>
  <c r="AH88" i="1"/>
  <c r="AH89" i="1"/>
  <c r="AI85" i="1"/>
  <c r="AI87" i="1"/>
  <c r="AI88" i="1"/>
  <c r="AI89" i="1"/>
  <c r="AJ85" i="1"/>
  <c r="AJ87" i="1"/>
  <c r="AJ88" i="1"/>
  <c r="AJ89" i="1"/>
  <c r="AK85" i="1"/>
  <c r="AK87" i="1"/>
  <c r="AK88" i="1"/>
  <c r="AK89" i="1"/>
  <c r="AL85" i="1"/>
  <c r="AL87" i="1"/>
  <c r="AL88" i="1"/>
  <c r="AL89" i="1"/>
  <c r="AM85" i="1"/>
  <c r="AM87" i="1"/>
  <c r="AM88" i="1"/>
  <c r="AM89" i="1"/>
  <c r="AN85" i="1"/>
  <c r="AN87" i="1"/>
  <c r="AN88" i="1"/>
  <c r="AN89" i="1"/>
  <c r="AO85" i="1"/>
  <c r="AO87" i="1"/>
  <c r="AO88" i="1"/>
  <c r="AO89" i="1"/>
  <c r="AP85" i="1"/>
  <c r="AP87" i="1"/>
  <c r="AP88" i="1"/>
  <c r="AP89" i="1"/>
  <c r="AQ85" i="1"/>
  <c r="AQ87" i="1"/>
  <c r="AQ88" i="1"/>
  <c r="AQ89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CF85" i="1"/>
  <c r="BW88" i="1"/>
  <c r="CF88" i="1"/>
  <c r="CF89" i="1"/>
  <c r="CG85" i="1"/>
  <c r="CG87" i="1"/>
  <c r="CG88" i="1"/>
  <c r="CG89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U100" i="1"/>
  <c r="U99" i="1"/>
  <c r="U98" i="1"/>
  <c r="V100" i="1"/>
  <c r="V99" i="1"/>
  <c r="V98" i="1"/>
  <c r="W100" i="1"/>
  <c r="W99" i="1"/>
  <c r="W98" i="1"/>
  <c r="X100" i="1"/>
  <c r="X99" i="1"/>
  <c r="X98" i="1"/>
  <c r="Y100" i="1"/>
  <c r="Y99" i="1"/>
  <c r="Y98" i="1"/>
  <c r="Z100" i="1"/>
  <c r="Z99" i="1"/>
  <c r="Z98" i="1"/>
  <c r="AA100" i="1"/>
  <c r="AA99" i="1"/>
  <c r="AA98" i="1"/>
  <c r="AB100" i="1"/>
  <c r="AB99" i="1"/>
  <c r="AB98" i="1"/>
  <c r="AC100" i="1"/>
  <c r="AC99" i="1"/>
  <c r="AC98" i="1"/>
  <c r="AD100" i="1"/>
  <c r="AD99" i="1"/>
  <c r="AD98" i="1"/>
  <c r="AE100" i="1"/>
  <c r="AE99" i="1"/>
  <c r="AE98" i="1"/>
  <c r="AF100" i="1"/>
  <c r="AF99" i="1"/>
  <c r="AF98" i="1"/>
  <c r="AG100" i="1"/>
  <c r="AG99" i="1"/>
  <c r="AG98" i="1"/>
  <c r="AH100" i="1"/>
  <c r="AH99" i="1"/>
  <c r="AH98" i="1"/>
  <c r="AI100" i="1"/>
  <c r="AI99" i="1"/>
  <c r="AI98" i="1"/>
  <c r="AJ100" i="1"/>
  <c r="AJ99" i="1"/>
  <c r="AJ98" i="1"/>
  <c r="AK100" i="1"/>
  <c r="AK99" i="1"/>
  <c r="AK98" i="1"/>
  <c r="AL100" i="1"/>
  <c r="AL99" i="1"/>
  <c r="AL98" i="1"/>
  <c r="AM100" i="1"/>
  <c r="AM99" i="1"/>
  <c r="AM98" i="1"/>
  <c r="AN100" i="1"/>
  <c r="AN99" i="1"/>
  <c r="AN98" i="1"/>
  <c r="AO100" i="1"/>
  <c r="AO99" i="1"/>
  <c r="AO98" i="1"/>
  <c r="AP100" i="1"/>
  <c r="AP99" i="1"/>
  <c r="AP98" i="1"/>
  <c r="AQ100" i="1"/>
  <c r="AQ99" i="1"/>
  <c r="AQ98" i="1"/>
  <c r="AR100" i="1"/>
  <c r="AR99" i="1"/>
  <c r="AS100" i="1"/>
  <c r="AS99" i="1"/>
  <c r="AT100" i="1"/>
  <c r="AT99" i="1"/>
  <c r="AU100" i="1"/>
  <c r="AU99" i="1"/>
  <c r="AV100" i="1"/>
  <c r="AV99" i="1"/>
  <c r="AW100" i="1"/>
  <c r="AW99" i="1"/>
  <c r="AX100" i="1"/>
  <c r="AX99" i="1"/>
  <c r="AY100" i="1"/>
  <c r="AY99" i="1"/>
  <c r="AZ100" i="1"/>
  <c r="AZ99" i="1"/>
  <c r="BA100" i="1"/>
  <c r="BA99" i="1"/>
  <c r="BB100" i="1"/>
  <c r="BB99" i="1"/>
  <c r="BC100" i="1"/>
  <c r="BC99" i="1"/>
  <c r="BD100" i="1"/>
  <c r="BD99" i="1"/>
  <c r="BE100" i="1"/>
  <c r="BE99" i="1"/>
  <c r="BF100" i="1"/>
  <c r="BF99" i="1"/>
  <c r="BG100" i="1"/>
  <c r="BG99" i="1"/>
  <c r="BH100" i="1"/>
  <c r="BH99" i="1"/>
  <c r="BI100" i="1"/>
  <c r="BI99" i="1"/>
  <c r="BJ100" i="1"/>
  <c r="BJ99" i="1"/>
  <c r="BK100" i="1"/>
  <c r="BK99" i="1"/>
  <c r="BL100" i="1"/>
  <c r="BL99" i="1"/>
  <c r="BM100" i="1"/>
  <c r="BM99" i="1"/>
  <c r="BN100" i="1"/>
  <c r="BN99" i="1"/>
  <c r="BO100" i="1"/>
  <c r="BO99" i="1"/>
  <c r="BP100" i="1"/>
  <c r="BP99" i="1"/>
  <c r="BQ100" i="1"/>
  <c r="BQ99" i="1"/>
  <c r="BR100" i="1"/>
  <c r="BR99" i="1"/>
  <c r="BS100" i="1"/>
  <c r="BS99" i="1"/>
  <c r="BT100" i="1"/>
  <c r="BT99" i="1"/>
  <c r="BU100" i="1"/>
  <c r="BU99" i="1"/>
  <c r="BV100" i="1"/>
  <c r="BV99" i="1"/>
  <c r="BW100" i="1"/>
  <c r="BW99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U104" i="1"/>
  <c r="U103" i="1"/>
  <c r="V104" i="1"/>
  <c r="V103" i="1"/>
  <c r="W104" i="1"/>
  <c r="W103" i="1"/>
  <c r="X104" i="1"/>
  <c r="X103" i="1"/>
  <c r="Y104" i="1"/>
  <c r="Y103" i="1"/>
  <c r="Z104" i="1"/>
  <c r="Z103" i="1"/>
  <c r="AA104" i="1"/>
  <c r="AA103" i="1"/>
  <c r="AB104" i="1"/>
  <c r="AB103" i="1"/>
  <c r="AC104" i="1"/>
  <c r="AC103" i="1"/>
  <c r="AD104" i="1"/>
  <c r="AD103" i="1"/>
  <c r="AE104" i="1"/>
  <c r="AE103" i="1"/>
  <c r="AF104" i="1"/>
  <c r="AF103" i="1"/>
  <c r="AG104" i="1"/>
  <c r="AG103" i="1"/>
  <c r="AH104" i="1"/>
  <c r="AH103" i="1"/>
  <c r="AI104" i="1"/>
  <c r="AI103" i="1"/>
  <c r="AJ104" i="1"/>
  <c r="AJ103" i="1"/>
  <c r="AK104" i="1"/>
  <c r="AK103" i="1"/>
  <c r="AL104" i="1"/>
  <c r="AL103" i="1"/>
  <c r="AM104" i="1"/>
  <c r="AM103" i="1"/>
  <c r="AN104" i="1"/>
  <c r="AN103" i="1"/>
  <c r="AO104" i="1"/>
  <c r="AO103" i="1"/>
  <c r="AP104" i="1"/>
  <c r="AP103" i="1"/>
  <c r="AQ104" i="1"/>
  <c r="AQ103" i="1"/>
  <c r="AR104" i="1"/>
  <c r="AR103" i="1"/>
  <c r="AS104" i="1"/>
  <c r="AS103" i="1"/>
  <c r="AT104" i="1"/>
  <c r="AT103" i="1"/>
  <c r="AU104" i="1"/>
  <c r="AU103" i="1"/>
  <c r="AV104" i="1"/>
  <c r="AV103" i="1"/>
  <c r="AW104" i="1"/>
  <c r="AW103" i="1"/>
  <c r="AX104" i="1"/>
  <c r="AX103" i="1"/>
  <c r="AY104" i="1"/>
  <c r="AY103" i="1"/>
  <c r="AZ104" i="1"/>
  <c r="AZ103" i="1"/>
  <c r="BA104" i="1"/>
  <c r="BA103" i="1"/>
  <c r="BB104" i="1"/>
  <c r="BB103" i="1"/>
  <c r="BC104" i="1"/>
  <c r="BC103" i="1"/>
  <c r="BD104" i="1"/>
  <c r="BD103" i="1"/>
  <c r="BE104" i="1"/>
  <c r="BE103" i="1"/>
  <c r="BF104" i="1"/>
  <c r="BF103" i="1"/>
  <c r="BG104" i="1"/>
  <c r="BG103" i="1"/>
  <c r="BH104" i="1"/>
  <c r="BH103" i="1"/>
  <c r="BI104" i="1"/>
  <c r="BI103" i="1"/>
  <c r="BJ104" i="1"/>
  <c r="BJ103" i="1"/>
  <c r="BK104" i="1"/>
  <c r="BK103" i="1"/>
  <c r="BL104" i="1"/>
  <c r="BL103" i="1"/>
  <c r="BM104" i="1"/>
  <c r="BM103" i="1"/>
  <c r="BN104" i="1"/>
  <c r="BN103" i="1"/>
  <c r="BO104" i="1"/>
  <c r="BO103" i="1"/>
  <c r="BP104" i="1"/>
  <c r="BP103" i="1"/>
  <c r="BQ104" i="1"/>
  <c r="BQ103" i="1"/>
  <c r="BR104" i="1"/>
  <c r="BR103" i="1"/>
  <c r="BS104" i="1"/>
  <c r="BS103" i="1"/>
  <c r="BT104" i="1"/>
  <c r="BT103" i="1"/>
  <c r="BU104" i="1"/>
  <c r="BU103" i="1"/>
  <c r="BV104" i="1"/>
  <c r="BV103" i="1"/>
  <c r="BW104" i="1"/>
  <c r="BW103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C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U119" i="1"/>
  <c r="U118" i="1"/>
  <c r="V119" i="1"/>
  <c r="V118" i="1"/>
  <c r="W119" i="1"/>
  <c r="W118" i="1"/>
  <c r="X119" i="1"/>
  <c r="X118" i="1"/>
  <c r="Y119" i="1"/>
  <c r="Y118" i="1"/>
  <c r="Z119" i="1"/>
  <c r="Z118" i="1"/>
  <c r="AA119" i="1"/>
  <c r="AA118" i="1"/>
  <c r="AB119" i="1"/>
  <c r="AB118" i="1"/>
  <c r="AC119" i="1"/>
  <c r="AC118" i="1"/>
  <c r="AD119" i="1"/>
  <c r="AD118" i="1"/>
  <c r="AE119" i="1"/>
  <c r="AE118" i="1"/>
  <c r="AF119" i="1"/>
  <c r="AF118" i="1"/>
  <c r="AG119" i="1"/>
  <c r="AG118" i="1"/>
  <c r="AH119" i="1"/>
  <c r="AH118" i="1"/>
  <c r="AI119" i="1"/>
  <c r="AI118" i="1"/>
  <c r="AJ119" i="1"/>
  <c r="AJ118" i="1"/>
  <c r="AK119" i="1"/>
  <c r="AK118" i="1"/>
  <c r="AL119" i="1"/>
  <c r="AL118" i="1"/>
  <c r="AM119" i="1"/>
  <c r="AM118" i="1"/>
  <c r="AN119" i="1"/>
  <c r="AN118" i="1"/>
  <c r="AO119" i="1"/>
  <c r="AO118" i="1"/>
  <c r="AP119" i="1"/>
  <c r="AP118" i="1"/>
  <c r="AQ119" i="1"/>
  <c r="AQ118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W129" i="1"/>
  <c r="BX130" i="1"/>
  <c r="BX119" i="1"/>
  <c r="BY119" i="1"/>
  <c r="BZ119" i="1"/>
  <c r="CA119" i="1"/>
  <c r="CB119" i="1"/>
  <c r="CC119" i="1"/>
  <c r="CD119" i="1"/>
  <c r="CE119" i="1"/>
  <c r="CF119" i="1"/>
  <c r="CG119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V129" i="1"/>
  <c r="V128" i="1"/>
  <c r="W129" i="1"/>
  <c r="W128" i="1"/>
  <c r="X129" i="1"/>
  <c r="X128" i="1"/>
  <c r="Y129" i="1"/>
  <c r="Y128" i="1"/>
  <c r="Z129" i="1"/>
  <c r="Z128" i="1"/>
  <c r="AA129" i="1"/>
  <c r="AA128" i="1"/>
  <c r="AB129" i="1"/>
  <c r="AB128" i="1"/>
  <c r="AC129" i="1"/>
  <c r="AC128" i="1"/>
  <c r="AD129" i="1"/>
  <c r="AD128" i="1"/>
  <c r="AE129" i="1"/>
  <c r="AE128" i="1"/>
  <c r="AF129" i="1"/>
  <c r="AF128" i="1"/>
  <c r="AG129" i="1"/>
  <c r="AG128" i="1"/>
  <c r="AH129" i="1"/>
  <c r="AH128" i="1"/>
  <c r="AI129" i="1"/>
  <c r="AI128" i="1"/>
  <c r="AJ129" i="1"/>
  <c r="AJ128" i="1"/>
  <c r="AK129" i="1"/>
  <c r="AK128" i="1"/>
  <c r="AL129" i="1"/>
  <c r="AL128" i="1"/>
  <c r="AM129" i="1"/>
  <c r="AM128" i="1"/>
  <c r="AN129" i="1"/>
  <c r="AN128" i="1"/>
  <c r="AO129" i="1"/>
  <c r="AO128" i="1"/>
  <c r="AP129" i="1"/>
  <c r="AP128" i="1"/>
  <c r="AQ129" i="1"/>
  <c r="AQ128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U129" i="1"/>
  <c r="CF131" i="1"/>
  <c r="CE131" i="1"/>
  <c r="CD131" i="1"/>
  <c r="CC131" i="1"/>
  <c r="CB131" i="1"/>
  <c r="CA131" i="1"/>
  <c r="BZ131" i="1"/>
  <c r="BY131" i="1"/>
  <c r="BX131" i="1"/>
  <c r="CF132" i="1"/>
  <c r="CE132" i="1"/>
  <c r="CD132" i="1"/>
  <c r="CC132" i="1"/>
  <c r="CB132" i="1"/>
  <c r="CA132" i="1"/>
  <c r="BZ132" i="1"/>
  <c r="BY132" i="1"/>
  <c r="BX132" i="1"/>
  <c r="BX72" i="1" l="1"/>
  <c r="BY72" i="1"/>
  <c r="BZ72" i="1"/>
  <c r="CA72" i="1"/>
  <c r="CB72" i="1"/>
  <c r="CC72" i="1"/>
  <c r="CD72" i="1"/>
  <c r="CE72" i="1"/>
  <c r="BX76" i="1"/>
  <c r="BY76" i="1"/>
  <c r="BZ76" i="1"/>
  <c r="CA76" i="1"/>
  <c r="CB76" i="1"/>
  <c r="CC76" i="1"/>
  <c r="CD76" i="1"/>
  <c r="CE76" i="1"/>
  <c r="BX78" i="1"/>
  <c r="BY78" i="1"/>
  <c r="BZ78" i="1"/>
  <c r="CA78" i="1"/>
  <c r="CB78" i="1"/>
  <c r="CC78" i="1"/>
  <c r="CD78" i="1"/>
  <c r="CE78" i="1"/>
  <c r="CF78" i="1"/>
  <c r="BX80" i="1"/>
  <c r="BY80" i="1"/>
  <c r="BZ80" i="1"/>
  <c r="CA80" i="1"/>
  <c r="CB80" i="1"/>
  <c r="CC80" i="1"/>
  <c r="CD80" i="1"/>
  <c r="CE80" i="1"/>
  <c r="BX82" i="1"/>
  <c r="BY82" i="1"/>
  <c r="BZ82" i="1"/>
  <c r="CA82" i="1"/>
  <c r="CB82" i="1"/>
  <c r="CC82" i="1"/>
  <c r="CD82" i="1"/>
  <c r="CE82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BX85" i="1"/>
  <c r="BY85" i="1"/>
  <c r="BZ85" i="1"/>
  <c r="CA85" i="1"/>
  <c r="CB85" i="1"/>
  <c r="CC85" i="1"/>
  <c r="CD85" i="1"/>
  <c r="CE85" i="1"/>
  <c r="BX87" i="1"/>
  <c r="BY87" i="1"/>
  <c r="BZ87" i="1"/>
  <c r="CA87" i="1"/>
  <c r="CB87" i="1"/>
  <c r="CC87" i="1"/>
  <c r="CD87" i="1"/>
  <c r="CE87" i="1"/>
  <c r="BX88" i="1"/>
  <c r="BY88" i="1"/>
  <c r="BZ88" i="1"/>
  <c r="CA88" i="1"/>
  <c r="CB88" i="1"/>
  <c r="CC88" i="1"/>
  <c r="CD88" i="1"/>
  <c r="CE88" i="1"/>
  <c r="BX89" i="1"/>
  <c r="BY89" i="1"/>
  <c r="BZ89" i="1"/>
  <c r="CA89" i="1"/>
  <c r="CB89" i="1"/>
  <c r="CC89" i="1"/>
  <c r="CD89" i="1"/>
  <c r="CE89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112" i="1"/>
  <c r="BY112" i="1"/>
  <c r="BZ112" i="1"/>
  <c r="CA112" i="1"/>
  <c r="CB112" i="1"/>
  <c r="CC112" i="1"/>
  <c r="CD112" i="1"/>
  <c r="CE112" i="1"/>
  <c r="CF112" i="1"/>
  <c r="CG112" i="1"/>
  <c r="BX113" i="1"/>
  <c r="BY113" i="1"/>
  <c r="BZ113" i="1"/>
  <c r="CA113" i="1"/>
  <c r="CB113" i="1"/>
  <c r="CC113" i="1"/>
  <c r="CD113" i="1"/>
  <c r="CE113" i="1"/>
  <c r="CF113" i="1"/>
  <c r="CG113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</calcChain>
</file>

<file path=xl/sharedStrings.xml><?xml version="1.0" encoding="utf-8"?>
<sst xmlns="http://schemas.openxmlformats.org/spreadsheetml/2006/main" count="156" uniqueCount="115">
  <si>
    <t>Population</t>
  </si>
  <si>
    <t>Owner occupied</t>
  </si>
  <si>
    <t>Renter occupied</t>
  </si>
  <si>
    <t>Total Occupied (HVS Survey)</t>
  </si>
  <si>
    <t>Delta (CPS - HVS)</t>
  </si>
  <si>
    <t>Total Occupied (CPS/ASEC Survey)</t>
  </si>
  <si>
    <t>Total Occupied (Decennial Census)</t>
  </si>
  <si>
    <t>na</t>
  </si>
  <si>
    <t>Adults/Household</t>
  </si>
  <si>
    <t>HVS</t>
  </si>
  <si>
    <t>CPS/ASEC</t>
  </si>
  <si>
    <t>Average</t>
  </si>
  <si>
    <t>Decennial Census</t>
  </si>
  <si>
    <t>Decennial Census (Extrapolated)</t>
  </si>
  <si>
    <t>Total Occupied (HVS Survey; Adj)</t>
  </si>
  <si>
    <t>Total Population Growth</t>
  </si>
  <si>
    <t>Net Migration</t>
  </si>
  <si>
    <t>Total Population Growth (World Bank)</t>
  </si>
  <si>
    <t>Total Population (FRED)</t>
  </si>
  <si>
    <t>Natural Change (Births - Deaths)</t>
  </si>
  <si>
    <t>HVS Survey (Raw Housing Stock)</t>
  </si>
  <si>
    <t>For rent</t>
  </si>
  <si>
    <t>For sale only</t>
  </si>
  <si>
    <t>Rented or sold</t>
  </si>
  <si>
    <t>Held off market</t>
  </si>
  <si>
    <t>Seasonal</t>
  </si>
  <si>
    <t>Total Housing Stock</t>
  </si>
  <si>
    <t>Total Vacancy</t>
  </si>
  <si>
    <t>Core Vacancy</t>
  </si>
  <si>
    <t>Everything Else Vacancy</t>
  </si>
  <si>
    <t>HVS Vacancy</t>
  </si>
  <si>
    <t>Held off market (Occasional Use)</t>
  </si>
  <si>
    <t>Held off market (URE)</t>
  </si>
  <si>
    <t>Held off market (Other)</t>
  </si>
  <si>
    <t>Adult Population (15+; FRED)</t>
  </si>
  <si>
    <t>Adult Population (18+; CPS/ASEC)</t>
  </si>
  <si>
    <t>Adults as % of Total (FRED)</t>
  </si>
  <si>
    <t>Occupied Housing 5Y CAGR (HVS)</t>
  </si>
  <si>
    <t>Adult Population 5Y CAGR (FRED)</t>
  </si>
  <si>
    <t>Housting Flow</t>
  </si>
  <si>
    <t>Single Family</t>
  </si>
  <si>
    <t>2-4 Units</t>
  </si>
  <si>
    <t>5+ Units</t>
  </si>
  <si>
    <t>Total Completions</t>
  </si>
  <si>
    <t>Population Growth</t>
  </si>
  <si>
    <t>Adult Population Growth</t>
  </si>
  <si>
    <t>Permanent Loss of Stock (% of Stock)</t>
  </si>
  <si>
    <t>Natural Increase</t>
  </si>
  <si>
    <t>Starting Year</t>
  </si>
  <si>
    <t>Cum. Required Completions Breakdown</t>
  </si>
  <si>
    <t>Required Completions Breakdown/Year</t>
  </si>
  <si>
    <t>Estimated Permanent Loss</t>
  </si>
  <si>
    <t>Non-Core Unoccupied</t>
  </si>
  <si>
    <t>4% Core Vacancy</t>
  </si>
  <si>
    <t>Total</t>
  </si>
  <si>
    <t>Actual Completions</t>
  </si>
  <si>
    <t>Deficit/Surplus</t>
  </si>
  <si>
    <t>Total Housing Stock (Adj)</t>
  </si>
  <si>
    <t>Occupied Housing Units (Adj.)</t>
  </si>
  <si>
    <t>Total Housing Units (Adj.)</t>
  </si>
  <si>
    <t>Permanent Loss</t>
  </si>
  <si>
    <t>Total Vacanacy</t>
  </si>
  <si>
    <t>Surplus/Deficit Math (Decennial Census)</t>
  </si>
  <si>
    <t>Completions/Year</t>
  </si>
  <si>
    <t>Actual Completions/Year</t>
  </si>
  <si>
    <t>Delta</t>
  </si>
  <si>
    <t>Cum. Completions/Year</t>
  </si>
  <si>
    <t>Actual Completions (Cum.)</t>
  </si>
  <si>
    <t>Adj. Vacancy</t>
  </si>
  <si>
    <t>Adj. Factor</t>
  </si>
  <si>
    <t>Delta (%)</t>
  </si>
  <si>
    <t>Adjusted Vacant Units</t>
  </si>
  <si>
    <t>Flat Vacancy</t>
  </si>
  <si>
    <t>Calibration of HVS Data</t>
  </si>
  <si>
    <t>Vacancy (Dependent Variable)</t>
  </si>
  <si>
    <t>Required at 3.5mn deficit</t>
  </si>
  <si>
    <t>Balanced Market (0.5% Pop CAGR)</t>
  </si>
  <si>
    <t>Balanced Market (0.6% Pop CAGR)</t>
  </si>
  <si>
    <t>Required at 1.8mn deficit</t>
  </si>
  <si>
    <t>Adult Population (CPS/ASEC)</t>
  </si>
  <si>
    <t>Total Population 5Y CAGR (FRED)</t>
  </si>
  <si>
    <t>Adults as % of Population (CPS/ASEC)</t>
  </si>
  <si>
    <t>Adults as % of Population (FRED)</t>
  </si>
  <si>
    <t>Housing Stock</t>
  </si>
  <si>
    <t>Other</t>
  </si>
  <si>
    <t>Median Sales Price of New SF Homes</t>
  </si>
  <si>
    <t>Median Sales Price of Existing SF Homes</t>
  </si>
  <si>
    <t>Median Age of Owner-Occupied Housing</t>
  </si>
  <si>
    <t>Q1/65</t>
  </si>
  <si>
    <t>U.S. 10yr Yield</t>
  </si>
  <si>
    <t>Avg 30yr Mortgage Rate (fixed)</t>
  </si>
  <si>
    <t>Spread</t>
  </si>
  <si>
    <t>SF Housing Units Authorized (000), Annualized Rate</t>
  </si>
  <si>
    <t>SF Housing Starts</t>
  </si>
  <si>
    <t>2-5 Unit Housing Starts</t>
  </si>
  <si>
    <t>5+ Unit Housing Starts</t>
  </si>
  <si>
    <t>Total Housing Starts (Seasonally Adj. Annual Rate)</t>
  </si>
  <si>
    <t>Existing Home Sales (000), Annualized Rate</t>
  </si>
  <si>
    <t>SF Housing Under Construction</t>
  </si>
  <si>
    <t>2-5 Unit Housing Under Construction</t>
  </si>
  <si>
    <t>5+ Unit Housing Under Construction</t>
  </si>
  <si>
    <t>Total Housing Under Construction</t>
  </si>
  <si>
    <t>Not Started</t>
  </si>
  <si>
    <t>Under Construction</t>
  </si>
  <si>
    <t>Completed</t>
  </si>
  <si>
    <t>SF Houses Sold (000)</t>
  </si>
  <si>
    <t>Mortgage Purchase Index</t>
  </si>
  <si>
    <t>Mortgage Refinance Index</t>
  </si>
  <si>
    <t>Average Sales Price of Exisitng Homes</t>
  </si>
  <si>
    <t>Median Sales price of Existing SF Homes</t>
  </si>
  <si>
    <t>Median Sales price for new houses</t>
  </si>
  <si>
    <t>SF Completed</t>
  </si>
  <si>
    <t>MultiFamily Completed</t>
  </si>
  <si>
    <t>Total Housing Units Completed</t>
  </si>
  <si>
    <t>Note: Starting year outside of 1990-2000 is likely to result in unusual outputs given data revisions in other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</si>
</sst>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E&quot;"/>
    <numFmt numFmtId="165" formatCode="0.0%"/>
    <numFmt numFmtId="166" formatCode="#,##0.000"/>
    <numFmt numFmtId="167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0" fontId="3" fillId="2" borderId="0" xfId="0" applyFont="1" applyFill="1"/>
    <xf numFmtId="2" fontId="0" fillId="0" borderId="0" xfId="0" applyNumberForma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2" fillId="3" borderId="0" xfId="0" applyFont="1" applyFill="1"/>
    <xf numFmtId="0" fontId="2" fillId="0" borderId="1" xfId="0" applyFont="1" applyBorder="1"/>
    <xf numFmtId="3" fontId="2" fillId="0" borderId="1" xfId="0" applyNumberFormat="1" applyFont="1" applyBorder="1"/>
    <xf numFmtId="0" fontId="1" fillId="2" borderId="0" xfId="0" applyFont="1" applyFill="1"/>
    <xf numFmtId="164" fontId="1" fillId="2" borderId="0" xfId="0" applyNumberFormat="1" applyFont="1" applyFill="1"/>
    <xf numFmtId="3" fontId="4" fillId="0" borderId="0" xfId="0" applyNumberFormat="1" applyFont="1" applyAlignment="1">
      <alignment horizontal="right"/>
    </xf>
    <xf numFmtId="0" fontId="6" fillId="0" borderId="0" xfId="0" applyFont="1"/>
    <xf numFmtId="0" fontId="2" fillId="0" borderId="0" xfId="0" applyFont="1"/>
    <xf numFmtId="3" fontId="2" fillId="0" borderId="0" xfId="0" applyNumberFormat="1" applyFont="1"/>
    <xf numFmtId="0" fontId="0" fillId="0" borderId="0" xfId="0" applyAlignment="1">
      <alignment horizontal="left" indent="1"/>
    </xf>
    <xf numFmtId="3" fontId="2" fillId="0" borderId="0" xfId="0" applyNumberFormat="1" applyFont="1" applyAlignment="1">
      <alignment horizontal="left" indent="1"/>
    </xf>
    <xf numFmtId="3" fontId="0" fillId="0" borderId="0" xfId="0" applyNumberFormat="1" applyAlignment="1">
      <alignment horizontal="left" indent="1"/>
    </xf>
    <xf numFmtId="0" fontId="2" fillId="0" borderId="1" xfId="0" applyFont="1" applyBorder="1" applyAlignment="1">
      <alignment horizontal="left" indent="1"/>
    </xf>
    <xf numFmtId="10" fontId="4" fillId="0" borderId="0" xfId="0" applyNumberFormat="1" applyFont="1"/>
    <xf numFmtId="3" fontId="2" fillId="0" borderId="1" xfId="0" applyNumberFormat="1" applyFont="1" applyBorder="1" applyAlignment="1">
      <alignment horizontal="left" indent="1"/>
    </xf>
    <xf numFmtId="10" fontId="7" fillId="0" borderId="1" xfId="0" applyNumberFormat="1" applyFont="1" applyBorder="1"/>
    <xf numFmtId="10" fontId="2" fillId="0" borderId="1" xfId="0" applyNumberFormat="1" applyFont="1" applyBorder="1"/>
    <xf numFmtId="0" fontId="6" fillId="0" borderId="0" xfId="0" applyFont="1" applyAlignment="1">
      <alignment horizontal="left"/>
    </xf>
    <xf numFmtId="165" fontId="0" fillId="0" borderId="0" xfId="0" applyNumberFormat="1" applyAlignment="1">
      <alignment horizontal="right"/>
    </xf>
    <xf numFmtId="165" fontId="2" fillId="0" borderId="1" xfId="0" applyNumberFormat="1" applyFont="1" applyBorder="1"/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/>
    <xf numFmtId="10" fontId="9" fillId="0" borderId="1" xfId="0" applyNumberFormat="1" applyFont="1" applyBorder="1"/>
    <xf numFmtId="2" fontId="4" fillId="0" borderId="0" xfId="0" applyNumberFormat="1" applyFont="1"/>
    <xf numFmtId="2" fontId="7" fillId="4" borderId="0" xfId="0" applyNumberFormat="1" applyFont="1" applyFill="1"/>
    <xf numFmtId="0" fontId="7" fillId="4" borderId="2" xfId="0" applyFont="1" applyFill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indent="1"/>
    </xf>
    <xf numFmtId="0" fontId="11" fillId="0" borderId="0" xfId="0" applyFont="1"/>
    <xf numFmtId="3" fontId="2" fillId="3" borderId="0" xfId="0" applyNumberFormat="1" applyFont="1" applyFill="1"/>
    <xf numFmtId="165" fontId="7" fillId="4" borderId="0" xfId="0" applyNumberFormat="1" applyFont="1" applyFill="1"/>
    <xf numFmtId="10" fontId="7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2" fontId="5" fillId="0" borderId="0" xfId="0" applyNumberFormat="1" applyFont="1"/>
    <xf numFmtId="9" fontId="4" fillId="0" borderId="0" xfId="0" applyNumberFormat="1" applyFont="1"/>
    <xf numFmtId="9" fontId="7" fillId="4" borderId="0" xfId="0" applyNumberFormat="1" applyFont="1" applyFill="1"/>
    <xf numFmtId="3" fontId="8" fillId="0" borderId="0" xfId="0" applyNumberFormat="1" applyFont="1"/>
    <xf numFmtId="10" fontId="8" fillId="0" borderId="0" xfId="0" applyNumberFormat="1" applyFont="1"/>
    <xf numFmtId="3" fontId="12" fillId="0" borderId="1" xfId="0" applyNumberFormat="1" applyFont="1" applyBorder="1"/>
    <xf numFmtId="10" fontId="5" fillId="0" borderId="0" xfId="0" applyNumberFormat="1" applyFont="1"/>
    <xf numFmtId="10" fontId="7" fillId="0" borderId="0" xfId="0" applyNumberFormat="1" applyFont="1"/>
    <xf numFmtId="17" fontId="1" fillId="2" borderId="0" xfId="0" applyNumberFormat="1" applyFont="1" applyFill="1"/>
    <xf numFmtId="165" fontId="4" fillId="0" borderId="0" xfId="0" applyNumberFormat="1" applyFont="1"/>
    <xf numFmtId="0" fontId="13" fillId="0" borderId="0" xfId="0" applyFont="1" applyAlignment="1">
      <alignment horizontal="left" indent="1"/>
    </xf>
    <xf numFmtId="0" fontId="13" fillId="0" borderId="0" xfId="0" applyFont="1"/>
    <xf numFmtId="165" fontId="13" fillId="0" borderId="0" xfId="0" applyNumberFormat="1" applyFont="1"/>
    <xf numFmtId="0" fontId="4" fillId="0" borderId="0" xfId="0" applyFont="1"/>
    <xf numFmtId="0" fontId="0" fillId="0" borderId="3" xfId="0" applyBorder="1"/>
    <xf numFmtId="0" fontId="4" fillId="0" borderId="3" xfId="0" applyFont="1" applyBorder="1"/>
    <xf numFmtId="167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63E7-B3B8-41E3-B150-88DCB9E71481}">
  <dimension ref="B3:CJ142"/>
  <sheetViews>
    <sheetView showGridLines="0" tabSelected="1" zoomScale="85" zoomScaleNormal="8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Q80" sqref="BQ80"/>
    </sheetView>
  </sheetViews>
  <sheetFormatPr defaultRowHeight="14.5" outlineLevelRow="1" outlineLevelCol="1" x14ac:dyDescent="0.35"/>
  <cols>
    <col min="1" max="1" width="1.54296875" customWidth="1"/>
    <col min="2" max="2" width="39.54296875" bestFit="1" customWidth="1"/>
    <col min="3" max="62" width="0" hidden="1" customWidth="1" outlineLevel="1"/>
    <col min="63" max="63" width="8.7265625" collapsed="1"/>
  </cols>
  <sheetData>
    <row r="3" spans="2:86" x14ac:dyDescent="0.35">
      <c r="B3" s="2"/>
      <c r="C3" s="12">
        <v>1950</v>
      </c>
      <c r="D3" s="12">
        <f t="shared" ref="D3:T3" si="0">+C3+1</f>
        <v>1951</v>
      </c>
      <c r="E3" s="12">
        <f t="shared" si="0"/>
        <v>1952</v>
      </c>
      <c r="F3" s="12">
        <f t="shared" si="0"/>
        <v>1953</v>
      </c>
      <c r="G3" s="12">
        <f t="shared" si="0"/>
        <v>1954</v>
      </c>
      <c r="H3" s="12">
        <f t="shared" si="0"/>
        <v>1955</v>
      </c>
      <c r="I3" s="12">
        <f t="shared" si="0"/>
        <v>1956</v>
      </c>
      <c r="J3" s="12">
        <f t="shared" si="0"/>
        <v>1957</v>
      </c>
      <c r="K3" s="12">
        <f t="shared" si="0"/>
        <v>1958</v>
      </c>
      <c r="L3" s="12">
        <f t="shared" si="0"/>
        <v>1959</v>
      </c>
      <c r="M3" s="12">
        <f t="shared" si="0"/>
        <v>1960</v>
      </c>
      <c r="N3" s="12">
        <f t="shared" si="0"/>
        <v>1961</v>
      </c>
      <c r="O3" s="12">
        <f t="shared" si="0"/>
        <v>1962</v>
      </c>
      <c r="P3" s="12">
        <f t="shared" si="0"/>
        <v>1963</v>
      </c>
      <c r="Q3" s="12">
        <f t="shared" si="0"/>
        <v>1964</v>
      </c>
      <c r="R3" s="12">
        <f t="shared" si="0"/>
        <v>1965</v>
      </c>
      <c r="S3" s="12">
        <f t="shared" si="0"/>
        <v>1966</v>
      </c>
      <c r="T3" s="12">
        <f t="shared" si="0"/>
        <v>1967</v>
      </c>
      <c r="U3" s="12">
        <f t="shared" ref="U3:CE3" si="1">+T3+1</f>
        <v>1968</v>
      </c>
      <c r="V3" s="12">
        <f t="shared" si="1"/>
        <v>1969</v>
      </c>
      <c r="W3" s="12">
        <f t="shared" si="1"/>
        <v>1970</v>
      </c>
      <c r="X3" s="12">
        <f t="shared" si="1"/>
        <v>1971</v>
      </c>
      <c r="Y3" s="12">
        <f t="shared" si="1"/>
        <v>1972</v>
      </c>
      <c r="Z3" s="12">
        <f t="shared" si="1"/>
        <v>1973</v>
      </c>
      <c r="AA3" s="12">
        <f t="shared" si="1"/>
        <v>1974</v>
      </c>
      <c r="AB3" s="12">
        <f t="shared" si="1"/>
        <v>1975</v>
      </c>
      <c r="AC3" s="12">
        <f t="shared" si="1"/>
        <v>1976</v>
      </c>
      <c r="AD3" s="12">
        <f t="shared" si="1"/>
        <v>1977</v>
      </c>
      <c r="AE3" s="12">
        <f t="shared" si="1"/>
        <v>1978</v>
      </c>
      <c r="AF3" s="12">
        <f t="shared" si="1"/>
        <v>1979</v>
      </c>
      <c r="AG3" s="12">
        <f t="shared" si="1"/>
        <v>1980</v>
      </c>
      <c r="AH3" s="12">
        <f t="shared" si="1"/>
        <v>1981</v>
      </c>
      <c r="AI3" s="12">
        <f t="shared" si="1"/>
        <v>1982</v>
      </c>
      <c r="AJ3" s="12">
        <f t="shared" si="1"/>
        <v>1983</v>
      </c>
      <c r="AK3" s="12">
        <f t="shared" si="1"/>
        <v>1984</v>
      </c>
      <c r="AL3" s="12">
        <f t="shared" si="1"/>
        <v>1985</v>
      </c>
      <c r="AM3" s="12">
        <f t="shared" si="1"/>
        <v>1986</v>
      </c>
      <c r="AN3" s="12">
        <f t="shared" si="1"/>
        <v>1987</v>
      </c>
      <c r="AO3" s="12">
        <f t="shared" si="1"/>
        <v>1988</v>
      </c>
      <c r="AP3" s="12">
        <f t="shared" si="1"/>
        <v>1989</v>
      </c>
      <c r="AQ3" s="12">
        <f t="shared" si="1"/>
        <v>1990</v>
      </c>
      <c r="AR3" s="12">
        <f t="shared" si="1"/>
        <v>1991</v>
      </c>
      <c r="AS3" s="12">
        <f t="shared" si="1"/>
        <v>1992</v>
      </c>
      <c r="AT3" s="12">
        <f t="shared" si="1"/>
        <v>1993</v>
      </c>
      <c r="AU3" s="12">
        <f t="shared" si="1"/>
        <v>1994</v>
      </c>
      <c r="AV3" s="12">
        <f t="shared" si="1"/>
        <v>1995</v>
      </c>
      <c r="AW3" s="12">
        <f t="shared" si="1"/>
        <v>1996</v>
      </c>
      <c r="AX3" s="12">
        <f t="shared" si="1"/>
        <v>1997</v>
      </c>
      <c r="AY3" s="12">
        <f t="shared" si="1"/>
        <v>1998</v>
      </c>
      <c r="AZ3" s="12">
        <f t="shared" si="1"/>
        <v>1999</v>
      </c>
      <c r="BA3" s="12">
        <f t="shared" si="1"/>
        <v>2000</v>
      </c>
      <c r="BB3" s="12">
        <f t="shared" si="1"/>
        <v>2001</v>
      </c>
      <c r="BC3" s="12">
        <f t="shared" si="1"/>
        <v>2002</v>
      </c>
      <c r="BD3" s="12">
        <f t="shared" si="1"/>
        <v>2003</v>
      </c>
      <c r="BE3" s="12">
        <f t="shared" si="1"/>
        <v>2004</v>
      </c>
      <c r="BF3" s="12">
        <f t="shared" si="1"/>
        <v>2005</v>
      </c>
      <c r="BG3" s="12">
        <f t="shared" si="1"/>
        <v>2006</v>
      </c>
      <c r="BH3" s="12">
        <f t="shared" si="1"/>
        <v>2007</v>
      </c>
      <c r="BI3" s="12">
        <f t="shared" si="1"/>
        <v>2008</v>
      </c>
      <c r="BJ3" s="12">
        <f t="shared" si="1"/>
        <v>2009</v>
      </c>
      <c r="BK3" s="12">
        <f t="shared" si="1"/>
        <v>2010</v>
      </c>
      <c r="BL3" s="12">
        <f t="shared" si="1"/>
        <v>2011</v>
      </c>
      <c r="BM3" s="12">
        <f t="shared" si="1"/>
        <v>2012</v>
      </c>
      <c r="BN3" s="12">
        <f t="shared" si="1"/>
        <v>2013</v>
      </c>
      <c r="BO3" s="12">
        <f t="shared" si="1"/>
        <v>2014</v>
      </c>
      <c r="BP3" s="12">
        <f t="shared" si="1"/>
        <v>2015</v>
      </c>
      <c r="BQ3" s="12">
        <f t="shared" si="1"/>
        <v>2016</v>
      </c>
      <c r="BR3" s="12">
        <f t="shared" si="1"/>
        <v>2017</v>
      </c>
      <c r="BS3" s="12">
        <f t="shared" si="1"/>
        <v>2018</v>
      </c>
      <c r="BT3" s="12">
        <f t="shared" si="1"/>
        <v>2019</v>
      </c>
      <c r="BU3" s="12">
        <f t="shared" si="1"/>
        <v>2020</v>
      </c>
      <c r="BV3" s="12">
        <f t="shared" si="1"/>
        <v>2021</v>
      </c>
      <c r="BW3" s="12">
        <f t="shared" si="1"/>
        <v>2022</v>
      </c>
      <c r="BX3" s="13">
        <f t="shared" si="1"/>
        <v>2023</v>
      </c>
      <c r="BY3" s="13">
        <f t="shared" si="1"/>
        <v>2024</v>
      </c>
      <c r="BZ3" s="13">
        <f t="shared" si="1"/>
        <v>2025</v>
      </c>
      <c r="CA3" s="13">
        <f t="shared" si="1"/>
        <v>2026</v>
      </c>
      <c r="CB3" s="13">
        <f t="shared" si="1"/>
        <v>2027</v>
      </c>
      <c r="CC3" s="13">
        <f t="shared" si="1"/>
        <v>2028</v>
      </c>
      <c r="CD3" s="13">
        <f t="shared" si="1"/>
        <v>2029</v>
      </c>
      <c r="CE3" s="13">
        <f t="shared" si="1"/>
        <v>2030</v>
      </c>
      <c r="CF3" s="13">
        <f t="shared" ref="CF3:CG3" si="2">+CE3+1</f>
        <v>2031</v>
      </c>
      <c r="CG3" s="13">
        <f t="shared" si="2"/>
        <v>2032</v>
      </c>
      <c r="CH3" s="1"/>
    </row>
    <row r="4" spans="2:86" x14ac:dyDescent="0.35">
      <c r="B4" s="9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2:86" ht="5" customHeight="1" x14ac:dyDescent="0.35">
      <c r="B5" s="1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2:86" hidden="1" outlineLevel="1" x14ac:dyDescent="0.35">
      <c r="B6" s="18" t="s">
        <v>18</v>
      </c>
      <c r="L6" s="5">
        <v>177130.08333333334</v>
      </c>
      <c r="M6" s="5">
        <v>180760.16666666666</v>
      </c>
      <c r="N6" s="5">
        <v>183742.25</v>
      </c>
      <c r="O6" s="5">
        <v>186590.5</v>
      </c>
      <c r="P6" s="5">
        <v>189299.58333333334</v>
      </c>
      <c r="Q6" s="5">
        <v>191927</v>
      </c>
      <c r="R6" s="5">
        <v>194346.5</v>
      </c>
      <c r="S6" s="5">
        <v>196599.25</v>
      </c>
      <c r="T6" s="5">
        <v>198751.58333333334</v>
      </c>
      <c r="U6" s="5">
        <v>200745.33333333334</v>
      </c>
      <c r="V6" s="5">
        <v>202735.83333333334</v>
      </c>
      <c r="W6" s="5">
        <v>205088.83333333334</v>
      </c>
      <c r="X6" s="5">
        <v>207691.75</v>
      </c>
      <c r="Y6" s="5">
        <v>209924.08333333334</v>
      </c>
      <c r="Z6" s="5">
        <v>211938.66666666666</v>
      </c>
      <c r="AA6" s="5">
        <v>213898.25</v>
      </c>
      <c r="AB6" s="5">
        <v>215981</v>
      </c>
      <c r="AC6" s="5">
        <v>218086.25</v>
      </c>
      <c r="AD6" s="5">
        <v>220289.08333333334</v>
      </c>
      <c r="AE6" s="5">
        <v>222628.91666666666</v>
      </c>
      <c r="AF6" s="5">
        <v>225106.16666666666</v>
      </c>
      <c r="AG6" s="5">
        <v>227725.83333333334</v>
      </c>
      <c r="AH6" s="5">
        <v>230008.5</v>
      </c>
      <c r="AI6" s="5">
        <v>232218.33333333334</v>
      </c>
      <c r="AJ6" s="5">
        <v>234332.66666666666</v>
      </c>
      <c r="AK6" s="5">
        <v>236394.25</v>
      </c>
      <c r="AL6" s="5">
        <v>238506.08333333334</v>
      </c>
      <c r="AM6" s="5">
        <v>240682.25</v>
      </c>
      <c r="AN6" s="5">
        <v>242842.58333333334</v>
      </c>
      <c r="AO6" s="5">
        <v>245061.16666666666</v>
      </c>
      <c r="AP6" s="5">
        <v>247387.58333333334</v>
      </c>
      <c r="AQ6" s="5">
        <v>250180.91666666666</v>
      </c>
      <c r="AR6" s="5">
        <v>253530.16666666666</v>
      </c>
      <c r="AS6" s="5">
        <v>256921.66666666666</v>
      </c>
      <c r="AT6" s="5">
        <v>260281.58333333334</v>
      </c>
      <c r="AU6" s="5">
        <v>263454.66666666669</v>
      </c>
      <c r="AV6" s="5">
        <v>266587.75</v>
      </c>
      <c r="AW6" s="5">
        <v>269714.66666666669</v>
      </c>
      <c r="AX6" s="5">
        <v>272958.16666666669</v>
      </c>
      <c r="AY6" s="5">
        <v>276154.25</v>
      </c>
      <c r="AZ6" s="5">
        <v>279327.58333333331</v>
      </c>
      <c r="BA6" s="5">
        <v>282398.41666666669</v>
      </c>
      <c r="BB6" s="5">
        <v>285225.16666666669</v>
      </c>
      <c r="BC6" s="5">
        <v>287954.58333333331</v>
      </c>
      <c r="BD6" s="5">
        <v>290626.25</v>
      </c>
      <c r="BE6" s="5">
        <v>293262.33333333331</v>
      </c>
      <c r="BF6" s="5">
        <v>295992.91666666669</v>
      </c>
      <c r="BG6" s="5">
        <v>298817.66666666669</v>
      </c>
      <c r="BH6" s="5">
        <v>301696.16666666669</v>
      </c>
      <c r="BI6" s="5">
        <v>304543.08333333331</v>
      </c>
      <c r="BJ6" s="5">
        <v>307240.08333333331</v>
      </c>
      <c r="BK6" s="5">
        <v>309838.83333333331</v>
      </c>
      <c r="BL6" s="5">
        <v>312295.25</v>
      </c>
      <c r="BM6" s="5">
        <v>314725.41666666669</v>
      </c>
      <c r="BN6" s="5">
        <v>317099</v>
      </c>
      <c r="BO6" s="5">
        <v>319600.41666666669</v>
      </c>
      <c r="BP6" s="5">
        <v>322112.66666666669</v>
      </c>
      <c r="BQ6" s="5">
        <v>324609.33333333331</v>
      </c>
      <c r="BR6" s="5">
        <v>326859.66666666669</v>
      </c>
      <c r="BS6" s="5">
        <v>328794.5</v>
      </c>
      <c r="BT6" s="5">
        <v>330512.58333333331</v>
      </c>
      <c r="BU6" s="5">
        <v>331787.41666666669</v>
      </c>
      <c r="BV6" s="5">
        <v>332351.16666666669</v>
      </c>
      <c r="BW6" s="5">
        <v>333595.08333333331</v>
      </c>
    </row>
    <row r="7" spans="2:86" hidden="1" outlineLevel="1" x14ac:dyDescent="0.35">
      <c r="B7" s="18" t="s">
        <v>34</v>
      </c>
      <c r="L7" s="5"/>
      <c r="M7" s="5"/>
      <c r="N7" s="5"/>
      <c r="O7" s="5"/>
      <c r="P7" s="5"/>
      <c r="Q7" s="5"/>
      <c r="R7" s="5">
        <v>127466.04900190225</v>
      </c>
      <c r="S7" s="5">
        <v>129169.68292115</v>
      </c>
      <c r="T7" s="5">
        <v>131113.11266908079</v>
      </c>
      <c r="U7" s="5">
        <v>133394.04418892518</v>
      </c>
      <c r="V7" s="5">
        <v>135821.5864655734</v>
      </c>
      <c r="W7" s="5">
        <v>138690.6156775454</v>
      </c>
      <c r="X7" s="5">
        <v>141992.22358019423</v>
      </c>
      <c r="Y7" s="5">
        <v>145793.8167086172</v>
      </c>
      <c r="Z7" s="5">
        <v>148887.76649862182</v>
      </c>
      <c r="AA7" s="5">
        <v>151846.93772898274</v>
      </c>
      <c r="AB7" s="5">
        <v>154802.82236638252</v>
      </c>
      <c r="AC7" s="5">
        <v>157816.64435693718</v>
      </c>
      <c r="AD7" s="5">
        <v>160778.79740805595</v>
      </c>
      <c r="AE7" s="5">
        <v>163716.34398297145</v>
      </c>
      <c r="AF7" s="5">
        <v>166731.68438510888</v>
      </c>
      <c r="AG7" s="5">
        <v>169712.50060659621</v>
      </c>
      <c r="AH7" s="5">
        <v>172158.27547075279</v>
      </c>
      <c r="AI7" s="5">
        <v>174282.62111184536</v>
      </c>
      <c r="AJ7" s="5">
        <v>176222.62224945705</v>
      </c>
      <c r="AK7" s="5">
        <v>178355.91330976834</v>
      </c>
      <c r="AL7" s="5">
        <v>180142.83811468893</v>
      </c>
      <c r="AM7" s="5">
        <v>182574.49587131725</v>
      </c>
      <c r="AN7" s="5">
        <v>184662.11172307414</v>
      </c>
      <c r="AO7" s="5">
        <v>186543.62843418057</v>
      </c>
      <c r="AP7" s="5">
        <v>188276.33431191437</v>
      </c>
      <c r="AQ7" s="5">
        <v>191509.56624870008</v>
      </c>
      <c r="AR7" s="5">
        <v>193350.10181074718</v>
      </c>
      <c r="AS7" s="5">
        <v>195243.38176595903</v>
      </c>
      <c r="AT7" s="5">
        <v>197266.1033636202</v>
      </c>
      <c r="AU7" s="5">
        <v>199239.65189423546</v>
      </c>
      <c r="AV7" s="5">
        <v>200893.23343863807</v>
      </c>
      <c r="AW7" s="5">
        <v>202852.8330586814</v>
      </c>
      <c r="AX7" s="5">
        <v>205388.86495435107</v>
      </c>
      <c r="AY7" s="5">
        <v>207427.38690570474</v>
      </c>
      <c r="AZ7" s="5">
        <v>209904.97254789073</v>
      </c>
      <c r="BA7" s="5">
        <v>213940.48301246023</v>
      </c>
      <c r="BB7" s="5">
        <v>216543.07147233593</v>
      </c>
      <c r="BC7" s="5">
        <v>219155.92789668377</v>
      </c>
      <c r="BD7" s="5">
        <v>222596.54865568021</v>
      </c>
      <c r="BE7" s="5">
        <v>224768.23939078156</v>
      </c>
      <c r="BF7" s="5">
        <v>227455.97086876025</v>
      </c>
      <c r="BG7" s="5">
        <v>230197.82240578005</v>
      </c>
      <c r="BH7" s="5">
        <v>233266.12742147362</v>
      </c>
      <c r="BI7" s="5">
        <v>234984.12318321894</v>
      </c>
      <c r="BJ7" s="5">
        <v>237015.21114596812</v>
      </c>
      <c r="BK7" s="5">
        <v>239345.8444137286</v>
      </c>
      <c r="BL7" s="5">
        <v>241268.82280282729</v>
      </c>
      <c r="BM7" s="5">
        <v>244096.46694775249</v>
      </c>
      <c r="BN7" s="5">
        <v>246360.3397839083</v>
      </c>
      <c r="BO7" s="5">
        <v>248586.96061208189</v>
      </c>
      <c r="BP7" s="5">
        <v>251458.38523325391</v>
      </c>
      <c r="BQ7" s="5">
        <v>254303.4242541744</v>
      </c>
      <c r="BR7" s="5">
        <v>255937.23936790813</v>
      </c>
      <c r="BS7" s="5">
        <v>258482.36807558098</v>
      </c>
      <c r="BT7" s="5">
        <v>259844.77221758847</v>
      </c>
      <c r="BU7" s="5">
        <v>260896.00879217766</v>
      </c>
      <c r="BV7" s="5">
        <v>261855.16361722193</v>
      </c>
      <c r="BW7" s="5">
        <f>+BW6/BV6*BV7</f>
        <v>262835.22938784357</v>
      </c>
    </row>
    <row r="8" spans="2:86" hidden="1" outlineLevel="1" x14ac:dyDescent="0.35">
      <c r="B8" s="18" t="s">
        <v>35</v>
      </c>
      <c r="R8" s="5">
        <v>120041.23999999999</v>
      </c>
      <c r="S8" s="5">
        <v>122068.54</v>
      </c>
      <c r="T8" s="5">
        <v>123803.23999999999</v>
      </c>
      <c r="U8" s="5">
        <v>125882.90999999999</v>
      </c>
      <c r="V8" s="5">
        <v>127538.69999999998</v>
      </c>
      <c r="W8" s="5">
        <v>129972.04999999999</v>
      </c>
      <c r="X8" s="5">
        <v>132147.12</v>
      </c>
      <c r="Y8" s="5">
        <v>135352.28</v>
      </c>
      <c r="Z8" s="5">
        <v>137867.01999999999</v>
      </c>
      <c r="AA8" s="5">
        <v>139718</v>
      </c>
      <c r="AB8" s="5">
        <v>142951.19999999998</v>
      </c>
      <c r="AC8" s="5">
        <v>145734</v>
      </c>
      <c r="AD8" s="5">
        <v>147542.57999999999</v>
      </c>
      <c r="AE8" s="5">
        <v>150539.4</v>
      </c>
      <c r="AF8" s="5">
        <v>152340.1</v>
      </c>
      <c r="AG8" s="5">
        <v>159128.72</v>
      </c>
      <c r="AH8" s="5">
        <v>161441.28</v>
      </c>
      <c r="AI8" s="5">
        <v>164548.19</v>
      </c>
      <c r="AJ8" s="5">
        <v>166996.82</v>
      </c>
      <c r="AK8" s="5">
        <v>169105.86</v>
      </c>
      <c r="AL8" s="5">
        <v>170974.33</v>
      </c>
      <c r="AM8" s="5">
        <v>173377.68</v>
      </c>
      <c r="AN8" s="5">
        <v>175378.84</v>
      </c>
      <c r="AO8" s="5">
        <v>176668.04</v>
      </c>
      <c r="AP8" s="5">
        <v>179161.9</v>
      </c>
      <c r="AQ8" s="5">
        <v>181093.18</v>
      </c>
      <c r="AR8" s="5">
        <v>182965.28</v>
      </c>
      <c r="AS8" s="5">
        <v>184641.16999999998</v>
      </c>
      <c r="AT8" s="5">
        <v>188030.69999999998</v>
      </c>
      <c r="AU8" s="5">
        <v>189358.65</v>
      </c>
      <c r="AV8" s="5">
        <v>191050.69999999998</v>
      </c>
      <c r="AW8" s="5">
        <v>193276.38</v>
      </c>
      <c r="AX8" s="5">
        <v>194964.74</v>
      </c>
      <c r="AY8" s="5">
        <v>196853.76000000001</v>
      </c>
      <c r="AZ8" s="5">
        <v>199438.07999999999</v>
      </c>
      <c r="BA8" s="5">
        <v>202080.65</v>
      </c>
      <c r="BB8" s="5">
        <v>206679.19</v>
      </c>
      <c r="BC8" s="5">
        <v>209850.23999999999</v>
      </c>
      <c r="BD8" s="5">
        <v>212540.97999999998</v>
      </c>
      <c r="BE8" s="5">
        <v>215040</v>
      </c>
      <c r="BF8" s="5">
        <v>217618.56</v>
      </c>
      <c r="BG8" s="5">
        <v>219617.28</v>
      </c>
      <c r="BH8" s="5">
        <v>222741.12</v>
      </c>
      <c r="BI8" s="5">
        <v>224223.35999999999</v>
      </c>
      <c r="BJ8" s="5">
        <v>227331.13999999998</v>
      </c>
      <c r="BK8" s="5">
        <v>229199.1</v>
      </c>
      <c r="BL8" s="5">
        <v>231429.9</v>
      </c>
      <c r="BM8" s="5">
        <v>234902.96</v>
      </c>
      <c r="BN8" s="5">
        <v>236345.87</v>
      </c>
      <c r="BO8" s="5">
        <v>239064.25999999998</v>
      </c>
      <c r="BP8" s="5">
        <v>241698.78</v>
      </c>
      <c r="BQ8" s="5">
        <v>244088.86</v>
      </c>
      <c r="BR8" s="5">
        <v>246136.8</v>
      </c>
      <c r="BS8" s="5">
        <v>248792.69999999998</v>
      </c>
      <c r="BT8" s="5">
        <v>250729.05</v>
      </c>
      <c r="BU8" s="5">
        <v>251763.96</v>
      </c>
      <c r="BV8" s="5">
        <v>253318.24</v>
      </c>
      <c r="BW8" s="5">
        <v>254531.88</v>
      </c>
    </row>
    <row r="9" spans="2:86" hidden="1" outlineLevel="1" x14ac:dyDescent="0.35">
      <c r="B9" s="18" t="s">
        <v>36</v>
      </c>
      <c r="R9" s="8">
        <f t="shared" ref="R9:BV9" si="3">+R7/R6</f>
        <v>0.65587005169582291</v>
      </c>
      <c r="S9" s="8">
        <f t="shared" si="3"/>
        <v>0.65702022220913869</v>
      </c>
      <c r="T9" s="8">
        <f t="shared" si="3"/>
        <v>0.65968336186377108</v>
      </c>
      <c r="U9" s="8">
        <f t="shared" si="3"/>
        <v>0.66449387377502434</v>
      </c>
      <c r="V9" s="8">
        <f t="shared" si="3"/>
        <v>0.66994366132729399</v>
      </c>
      <c r="W9" s="8">
        <f t="shared" si="3"/>
        <v>0.67624654849993648</v>
      </c>
      <c r="X9" s="8">
        <f t="shared" si="3"/>
        <v>0.6836680974578635</v>
      </c>
      <c r="Y9" s="8">
        <f t="shared" si="3"/>
        <v>0.69450733995639147</v>
      </c>
      <c r="Z9" s="8">
        <f t="shared" si="3"/>
        <v>0.70250402552918689</v>
      </c>
      <c r="AA9" s="8">
        <f t="shared" si="3"/>
        <v>0.70990266507081168</v>
      </c>
      <c r="AB9" s="8">
        <f t="shared" si="3"/>
        <v>0.71674277999630764</v>
      </c>
      <c r="AC9" s="8">
        <f t="shared" si="3"/>
        <v>0.72364325745863012</v>
      </c>
      <c r="AD9" s="8">
        <f t="shared" si="3"/>
        <v>0.72985367670158841</v>
      </c>
      <c r="AE9" s="8">
        <f t="shared" si="3"/>
        <v>0.7353777147831041</v>
      </c>
      <c r="AF9" s="8">
        <f t="shared" si="3"/>
        <v>0.74068021704621845</v>
      </c>
      <c r="AG9" s="8">
        <f t="shared" si="3"/>
        <v>0.74524922413251105</v>
      </c>
      <c r="AH9" s="8">
        <f t="shared" si="3"/>
        <v>0.74848657971663135</v>
      </c>
      <c r="AI9" s="8">
        <f t="shared" si="3"/>
        <v>0.7505118937430092</v>
      </c>
      <c r="AJ9" s="8">
        <f t="shared" si="3"/>
        <v>0.75201901961082562</v>
      </c>
      <c r="AK9" s="8">
        <f t="shared" si="3"/>
        <v>0.75448498984120105</v>
      </c>
      <c r="AL9" s="8">
        <f t="shared" si="3"/>
        <v>0.75529661800249925</v>
      </c>
      <c r="AM9" s="8">
        <f t="shared" si="3"/>
        <v>0.75857067096272057</v>
      </c>
      <c r="AN9" s="8">
        <f t="shared" si="3"/>
        <v>0.76041898907656214</v>
      </c>
      <c r="AO9" s="8">
        <f t="shared" si="3"/>
        <v>0.76121252082308943</v>
      </c>
      <c r="AP9" s="8">
        <f t="shared" si="3"/>
        <v>0.76105814113648673</v>
      </c>
      <c r="AQ9" s="8">
        <f t="shared" si="3"/>
        <v>0.76548430951614721</v>
      </c>
      <c r="AR9" s="8">
        <f t="shared" si="3"/>
        <v>0.76263154145659395</v>
      </c>
      <c r="AS9" s="8">
        <f t="shared" si="3"/>
        <v>0.75993350151846162</v>
      </c>
      <c r="AT9" s="8">
        <f t="shared" si="3"/>
        <v>0.75789497219627922</v>
      </c>
      <c r="AU9" s="8">
        <f t="shared" si="3"/>
        <v>0.75625782004583497</v>
      </c>
      <c r="AV9" s="8">
        <f t="shared" si="3"/>
        <v>0.7535726357967989</v>
      </c>
      <c r="AW9" s="8">
        <f t="shared" si="3"/>
        <v>0.75210160265174575</v>
      </c>
      <c r="AX9" s="8">
        <f t="shared" si="3"/>
        <v>0.75245546767307225</v>
      </c>
      <c r="AY9" s="8">
        <f t="shared" si="3"/>
        <v>0.75112871486028099</v>
      </c>
      <c r="AZ9" s="8">
        <f t="shared" si="3"/>
        <v>0.75146525109696138</v>
      </c>
      <c r="BA9" s="8">
        <f t="shared" si="3"/>
        <v>0.75758386161558466</v>
      </c>
      <c r="BB9" s="8">
        <f t="shared" si="3"/>
        <v>0.75920043803639081</v>
      </c>
      <c r="BC9" s="8">
        <f t="shared" si="3"/>
        <v>0.76107810252490782</v>
      </c>
      <c r="BD9" s="8">
        <f t="shared" si="3"/>
        <v>0.76592031399668892</v>
      </c>
      <c r="BE9" s="8">
        <f t="shared" si="3"/>
        <v>0.76644087508947589</v>
      </c>
      <c r="BF9" s="8">
        <f t="shared" si="3"/>
        <v>0.76845072318034724</v>
      </c>
      <c r="BG9" s="8">
        <f t="shared" si="3"/>
        <v>0.77036215754461201</v>
      </c>
      <c r="BH9" s="8">
        <f t="shared" si="3"/>
        <v>0.7731822714181219</v>
      </c>
      <c r="BI9" s="8">
        <f t="shared" si="3"/>
        <v>0.77159566591115258</v>
      </c>
      <c r="BJ9" s="8">
        <f t="shared" si="3"/>
        <v>0.77143323414876086</v>
      </c>
      <c r="BK9" s="8">
        <f t="shared" si="3"/>
        <v>0.77248497820230821</v>
      </c>
      <c r="BL9" s="8">
        <f t="shared" si="3"/>
        <v>0.77256641848643959</v>
      </c>
      <c r="BM9" s="8">
        <f t="shared" si="3"/>
        <v>0.77558549141990962</v>
      </c>
      <c r="BN9" s="8">
        <f t="shared" si="3"/>
        <v>0.77691932104455808</v>
      </c>
      <c r="BO9" s="8">
        <f t="shared" si="3"/>
        <v>0.77780549601520188</v>
      </c>
      <c r="BP9" s="8">
        <f t="shared" si="3"/>
        <v>0.78065351429806307</v>
      </c>
      <c r="BQ9" s="8">
        <f t="shared" si="3"/>
        <v>0.78341377816464841</v>
      </c>
      <c r="BR9" s="8">
        <f t="shared" si="3"/>
        <v>0.78301872475723455</v>
      </c>
      <c r="BS9" s="8">
        <f t="shared" si="3"/>
        <v>0.78615173938609373</v>
      </c>
      <c r="BT9" s="8">
        <f t="shared" si="3"/>
        <v>0.7861872295359057</v>
      </c>
      <c r="BU9" s="8">
        <f t="shared" si="3"/>
        <v>0.78633485083097432</v>
      </c>
      <c r="BV9" s="8">
        <f t="shared" si="3"/>
        <v>0.78788699989686184</v>
      </c>
      <c r="BW9" s="8">
        <f>+BW7/BW6</f>
        <v>0.78788699989686173</v>
      </c>
    </row>
    <row r="10" spans="2:86" hidden="1" outlineLevel="1" x14ac:dyDescent="0.35">
      <c r="B10" s="18" t="s">
        <v>80</v>
      </c>
      <c r="R10" s="8"/>
      <c r="S10" s="7"/>
      <c r="T10" s="7"/>
      <c r="U10" s="7"/>
      <c r="V10" s="7"/>
      <c r="W10" s="7">
        <f t="shared" ref="W10:AF11" si="4">(W6/R6)^(1/5)-1</f>
        <v>1.081821226550006E-2</v>
      </c>
      <c r="X10" s="7">
        <f t="shared" si="4"/>
        <v>1.1037997389306886E-2</v>
      </c>
      <c r="Y10" s="7">
        <f t="shared" si="4"/>
        <v>1.0998086637766136E-2</v>
      </c>
      <c r="Z10" s="7">
        <f t="shared" si="4"/>
        <v>1.0911059782110044E-2</v>
      </c>
      <c r="AA10" s="7">
        <f t="shared" si="4"/>
        <v>1.0776981118254092E-2</v>
      </c>
      <c r="AB10" s="7">
        <f t="shared" si="4"/>
        <v>1.0403185184230335E-2</v>
      </c>
      <c r="AC10" s="7">
        <f t="shared" si="4"/>
        <v>9.8149775029852115E-3</v>
      </c>
      <c r="AD10" s="7">
        <f t="shared" si="4"/>
        <v>9.6855525846570867E-3</v>
      </c>
      <c r="AE10" s="7">
        <f t="shared" si="4"/>
        <v>9.8904725831931994E-3</v>
      </c>
      <c r="AF10" s="7">
        <f t="shared" si="4"/>
        <v>1.0266686078459486E-2</v>
      </c>
      <c r="AG10" s="7">
        <f t="shared" ref="AG10:AP11" si="5">(AG6/AB6)^(1/5)-1</f>
        <v>1.0646672562052428E-2</v>
      </c>
      <c r="AH10" s="7">
        <f t="shared" si="5"/>
        <v>1.0701988559153497E-2</v>
      </c>
      <c r="AI10" s="7">
        <f t="shared" si="5"/>
        <v>1.0603285011386854E-2</v>
      </c>
      <c r="AJ10" s="7">
        <f t="shared" si="5"/>
        <v>1.0299765885833922E-2</v>
      </c>
      <c r="AK10" s="7">
        <f t="shared" si="5"/>
        <v>9.8338010098588668E-3</v>
      </c>
      <c r="AL10" s="7">
        <f t="shared" si="5"/>
        <v>9.2933972455457869E-3</v>
      </c>
      <c r="AM10" s="7">
        <f t="shared" si="5"/>
        <v>9.1135445574852536E-3</v>
      </c>
      <c r="AN10" s="7">
        <f t="shared" si="5"/>
        <v>8.9872261980035173E-3</v>
      </c>
      <c r="AO10" s="7">
        <f t="shared" si="5"/>
        <v>8.993416135682164E-3</v>
      </c>
      <c r="AP10" s="7">
        <f t="shared" si="5"/>
        <v>9.1325108141802058E-3</v>
      </c>
      <c r="AQ10" s="7">
        <f t="shared" ref="AQ10:AZ11" si="6">(AQ6/AL6)^(1/5)-1</f>
        <v>9.6037238442951978E-3</v>
      </c>
      <c r="AR10" s="7">
        <f t="shared" si="6"/>
        <v>1.0455322433506664E-2</v>
      </c>
      <c r="AS10" s="7">
        <f t="shared" si="6"/>
        <v>1.1335325655806194E-2</v>
      </c>
      <c r="AT10" s="7">
        <f t="shared" si="6"/>
        <v>1.21241525341651E-2</v>
      </c>
      <c r="AU10" s="7">
        <f t="shared" si="6"/>
        <v>1.2664532488440461E-2</v>
      </c>
      <c r="AV10" s="7">
        <f t="shared" si="6"/>
        <v>1.2784863382489409E-2</v>
      </c>
      <c r="AW10" s="7">
        <f t="shared" si="6"/>
        <v>1.2453262757835759E-2</v>
      </c>
      <c r="AX10" s="7">
        <f t="shared" si="6"/>
        <v>1.2183078045924001E-2</v>
      </c>
      <c r="AY10" s="7">
        <f t="shared" si="6"/>
        <v>1.1909465325831148E-2</v>
      </c>
      <c r="AZ10" s="7">
        <f t="shared" si="6"/>
        <v>1.1769505278747205E-2</v>
      </c>
      <c r="BA10" s="7">
        <f t="shared" ref="BA10:BJ11" si="7">(BA6/AV6)^(1/5)-1</f>
        <v>1.1589734766001003E-2</v>
      </c>
      <c r="BB10" s="7">
        <f t="shared" si="7"/>
        <v>1.1245625298465178E-2</v>
      </c>
      <c r="BC10" s="7">
        <f t="shared" si="7"/>
        <v>1.0754260412730199E-2</v>
      </c>
      <c r="BD10" s="7">
        <f t="shared" si="7"/>
        <v>1.0268056583919716E-2</v>
      </c>
      <c r="BE10" s="7">
        <f t="shared" si="7"/>
        <v>9.7840170043970165E-3</v>
      </c>
      <c r="BF10" s="7">
        <f t="shared" si="7"/>
        <v>9.4476751561765049E-3</v>
      </c>
      <c r="BG10" s="7">
        <f t="shared" si="7"/>
        <v>9.3544115723569465E-3</v>
      </c>
      <c r="BH10" s="7">
        <f t="shared" si="7"/>
        <v>9.3671334101199655E-3</v>
      </c>
      <c r="BI10" s="7">
        <f t="shared" si="7"/>
        <v>9.3987915254449828E-3</v>
      </c>
      <c r="BJ10" s="7">
        <f t="shared" si="7"/>
        <v>9.3558808352522949E-3</v>
      </c>
      <c r="BK10" s="7">
        <f t="shared" ref="BK10:BT11" si="8">(BK6/BF6)^(1/5)-1</f>
        <v>9.1852772990832499E-3</v>
      </c>
      <c r="BL10" s="7">
        <f t="shared" si="8"/>
        <v>8.8621337429659608E-3</v>
      </c>
      <c r="BM10" s="7">
        <f t="shared" si="8"/>
        <v>8.4918782175271712E-3</v>
      </c>
      <c r="BN10" s="7">
        <f t="shared" si="8"/>
        <v>8.1130260770194695E-3</v>
      </c>
      <c r="BO10" s="7">
        <f t="shared" si="8"/>
        <v>7.9196045206062493E-3</v>
      </c>
      <c r="BP10" s="7">
        <f t="shared" si="8"/>
        <v>7.8000856001803065E-3</v>
      </c>
      <c r="BQ10" s="7">
        <f t="shared" si="8"/>
        <v>7.7646605492449616E-3</v>
      </c>
      <c r="BR10" s="7">
        <f t="shared" si="8"/>
        <v>7.5947669058822331E-3</v>
      </c>
      <c r="BS10" s="7">
        <f t="shared" si="8"/>
        <v>7.2700811675954213E-3</v>
      </c>
      <c r="BT10" s="7">
        <f t="shared" si="8"/>
        <v>6.737236673822089E-3</v>
      </c>
      <c r="BU10" s="7">
        <f t="shared" ref="BU10:BW11" si="9">(BU6/BP6)^(1/5)-1</f>
        <v>5.9361639558466184E-3</v>
      </c>
      <c r="BV10" s="7">
        <f t="shared" si="9"/>
        <v>4.7250746915235009E-3</v>
      </c>
      <c r="BW10" s="7">
        <f t="shared" si="9"/>
        <v>4.0877335456137587E-3</v>
      </c>
    </row>
    <row r="11" spans="2:86" hidden="1" outlineLevel="1" x14ac:dyDescent="0.35">
      <c r="B11" s="18" t="s">
        <v>38</v>
      </c>
      <c r="R11" s="8"/>
      <c r="S11" s="7"/>
      <c r="T11" s="7"/>
      <c r="U11" s="7"/>
      <c r="V11" s="7"/>
      <c r="W11" s="7">
        <f t="shared" si="4"/>
        <v>1.7022381113165785E-2</v>
      </c>
      <c r="X11" s="7">
        <f t="shared" si="4"/>
        <v>1.9109366961918894E-2</v>
      </c>
      <c r="Y11" s="7">
        <f t="shared" si="4"/>
        <v>2.1453487416975614E-2</v>
      </c>
      <c r="Z11" s="7">
        <f t="shared" si="4"/>
        <v>2.2220332609275806E-2</v>
      </c>
      <c r="AA11" s="7">
        <f t="shared" si="4"/>
        <v>2.2556815753765891E-2</v>
      </c>
      <c r="AB11" s="7">
        <f t="shared" si="4"/>
        <v>2.2224674299693881E-2</v>
      </c>
      <c r="AC11" s="7">
        <f t="shared" si="4"/>
        <v>2.1357186190744448E-2</v>
      </c>
      <c r="AD11" s="7">
        <f t="shared" si="4"/>
        <v>1.9759909119793084E-2</v>
      </c>
      <c r="AE11" s="7">
        <f t="shared" si="4"/>
        <v>1.9169936926730191E-2</v>
      </c>
      <c r="AF11" s="7">
        <f t="shared" si="4"/>
        <v>1.8878551389378329E-2</v>
      </c>
      <c r="AG11" s="7">
        <f t="shared" si="5"/>
        <v>1.8560878734970032E-2</v>
      </c>
      <c r="AH11" s="7">
        <f t="shared" si="5"/>
        <v>1.7548268870099415E-2</v>
      </c>
      <c r="AI11" s="7">
        <f t="shared" si="5"/>
        <v>1.6260536587518803E-2</v>
      </c>
      <c r="AJ11" s="7">
        <f t="shared" si="5"/>
        <v>1.4831465517611386E-2</v>
      </c>
      <c r="AK11" s="7">
        <f t="shared" si="5"/>
        <v>1.3570297249265506E-2</v>
      </c>
      <c r="AL11" s="7">
        <f t="shared" si="5"/>
        <v>1.2000282237601967E-2</v>
      </c>
      <c r="AM11" s="7">
        <f t="shared" si="5"/>
        <v>1.1818093574319954E-2</v>
      </c>
      <c r="AN11" s="7">
        <f t="shared" si="5"/>
        <v>1.163708839436306E-2</v>
      </c>
      <c r="AO11" s="7">
        <f t="shared" si="5"/>
        <v>1.1448447454612376E-2</v>
      </c>
      <c r="AP11" s="7">
        <f t="shared" si="5"/>
        <v>1.0884748506438724E-2</v>
      </c>
      <c r="AQ11" s="7">
        <f t="shared" si="6"/>
        <v>1.2312721103358459E-2</v>
      </c>
      <c r="AR11" s="7">
        <f t="shared" si="6"/>
        <v>1.1534871092249377E-2</v>
      </c>
      <c r="AS11" s="7">
        <f t="shared" si="6"/>
        <v>1.1206155774072801E-2</v>
      </c>
      <c r="AT11" s="7">
        <f t="shared" si="6"/>
        <v>1.1240394070897164E-2</v>
      </c>
      <c r="AU11" s="7">
        <f t="shared" si="6"/>
        <v>1.1383835068085046E-2</v>
      </c>
      <c r="AV11" s="7">
        <f t="shared" si="6"/>
        <v>9.6130772949867271E-3</v>
      </c>
      <c r="AW11" s="7">
        <f t="shared" si="6"/>
        <v>9.6418280270114121E-3</v>
      </c>
      <c r="AX11" s="7">
        <f t="shared" si="6"/>
        <v>1.018313733852505E-2</v>
      </c>
      <c r="AY11" s="7">
        <f t="shared" si="6"/>
        <v>1.0096173907125694E-2</v>
      </c>
      <c r="AZ11" s="7">
        <f t="shared" si="6"/>
        <v>1.0483881902395797E-2</v>
      </c>
      <c r="BA11" s="7">
        <f t="shared" si="7"/>
        <v>1.2664376429657231E-2</v>
      </c>
      <c r="BB11" s="7">
        <f t="shared" si="7"/>
        <v>1.3147420447550573E-2</v>
      </c>
      <c r="BC11" s="7">
        <f t="shared" si="7"/>
        <v>1.3060227710321781E-2</v>
      </c>
      <c r="BD11" s="7">
        <f t="shared" si="7"/>
        <v>1.4216019685789005E-2</v>
      </c>
      <c r="BE11" s="7">
        <f t="shared" si="7"/>
        <v>1.3777021932341871E-2</v>
      </c>
      <c r="BF11" s="7">
        <f t="shared" si="7"/>
        <v>1.2327125413466034E-2</v>
      </c>
      <c r="BG11" s="7">
        <f t="shared" si="7"/>
        <v>1.230500410569868E-2</v>
      </c>
      <c r="BH11" s="7">
        <f t="shared" si="7"/>
        <v>1.2557492104195545E-2</v>
      </c>
      <c r="BI11" s="7">
        <f t="shared" si="7"/>
        <v>1.0890275395036175E-2</v>
      </c>
      <c r="BJ11" s="7">
        <f t="shared" si="7"/>
        <v>1.0667394625221149E-2</v>
      </c>
      <c r="BK11" s="7">
        <f t="shared" si="8"/>
        <v>1.0242674465963386E-2</v>
      </c>
      <c r="BL11" s="7">
        <f t="shared" si="8"/>
        <v>9.4388117457837595E-3</v>
      </c>
      <c r="BM11" s="7">
        <f t="shared" si="8"/>
        <v>9.1180229917973143E-3</v>
      </c>
      <c r="BN11" s="7">
        <f t="shared" si="8"/>
        <v>9.5003059273666146E-3</v>
      </c>
      <c r="BO11" s="7">
        <f t="shared" si="8"/>
        <v>9.5792713624511805E-3</v>
      </c>
      <c r="BP11" s="7">
        <f t="shared" si="8"/>
        <v>9.9224958951431574E-3</v>
      </c>
      <c r="BQ11" s="7">
        <f t="shared" si="8"/>
        <v>1.0578840119961574E-2</v>
      </c>
      <c r="BR11" s="7">
        <f t="shared" si="8"/>
        <v>9.5187684646551585E-3</v>
      </c>
      <c r="BS11" s="7">
        <f t="shared" si="8"/>
        <v>9.6527345940158327E-3</v>
      </c>
      <c r="BT11" s="7">
        <f t="shared" si="8"/>
        <v>8.8976904704702875E-3</v>
      </c>
      <c r="BU11" s="7">
        <f t="shared" si="9"/>
        <v>7.3960939055435215E-3</v>
      </c>
      <c r="BV11" s="7">
        <f t="shared" si="9"/>
        <v>5.869840903258261E-3</v>
      </c>
      <c r="BW11" s="7">
        <f t="shared" si="9"/>
        <v>5.3331862573215982E-3</v>
      </c>
    </row>
    <row r="12" spans="2:86" hidden="1" outlineLevel="1" x14ac:dyDescent="0.35">
      <c r="B12" s="1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</row>
    <row r="13" spans="2:86" hidden="1" outlineLevel="1" x14ac:dyDescent="0.35">
      <c r="B13" s="20" t="s">
        <v>19</v>
      </c>
      <c r="C13" s="22">
        <v>1.32E-2</v>
      </c>
      <c r="D13" s="22">
        <v>1.3999999999999999E-2</v>
      </c>
      <c r="E13" s="22">
        <v>1.41E-2</v>
      </c>
      <c r="F13" s="22">
        <v>1.41E-2</v>
      </c>
      <c r="G13" s="22">
        <v>1.4800000000000001E-2</v>
      </c>
      <c r="H13" s="22">
        <v>1.44E-2</v>
      </c>
      <c r="I13" s="22">
        <v>1.4499999999999999E-2</v>
      </c>
      <c r="J13" s="22">
        <v>1.44E-2</v>
      </c>
      <c r="K13" s="22">
        <v>1.38E-2</v>
      </c>
      <c r="L13" s="22">
        <v>1.37E-2</v>
      </c>
      <c r="M13" s="22">
        <v>1.32E-2</v>
      </c>
      <c r="N13" s="22">
        <v>1.32E-2</v>
      </c>
      <c r="O13" s="22">
        <v>1.2199999999999999E-2</v>
      </c>
      <c r="P13" s="22">
        <v>1.1399999999999999E-2</v>
      </c>
      <c r="Q13" s="22">
        <v>1.1000000000000001E-2</v>
      </c>
      <c r="R13" s="22">
        <v>9.4999999999999998E-3</v>
      </c>
      <c r="S13" s="22">
        <v>8.5000000000000006E-3</v>
      </c>
      <c r="T13" s="22">
        <v>8.1000000000000013E-3</v>
      </c>
      <c r="U13" s="22">
        <v>7.6E-3</v>
      </c>
      <c r="V13" s="22">
        <v>8.0000000000000002E-3</v>
      </c>
      <c r="W13" s="22">
        <v>8.8000000000000005E-3</v>
      </c>
      <c r="X13" s="22">
        <v>7.7000000000000002E-3</v>
      </c>
      <c r="Y13" s="22">
        <v>6.0999999999999995E-3</v>
      </c>
      <c r="Z13" s="22">
        <v>5.4000000000000003E-3</v>
      </c>
      <c r="AA13" s="22">
        <v>5.6000000000000008E-3</v>
      </c>
      <c r="AB13" s="22">
        <v>5.6999999999999993E-3</v>
      </c>
      <c r="AC13" s="22">
        <v>5.6000000000000008E-3</v>
      </c>
      <c r="AD13" s="22">
        <v>6.3E-3</v>
      </c>
      <c r="AE13" s="22">
        <v>6.3E-3</v>
      </c>
      <c r="AF13" s="22">
        <v>6.9999999999999993E-3</v>
      </c>
      <c r="AG13" s="22">
        <v>7.0999999999999995E-3</v>
      </c>
      <c r="AH13" s="22">
        <v>7.0999999999999995E-3</v>
      </c>
      <c r="AI13" s="22">
        <v>7.3000000000000001E-3</v>
      </c>
      <c r="AJ13" s="22">
        <v>6.9999999999999993E-3</v>
      </c>
      <c r="AK13" s="22">
        <v>6.9999999999999993E-3</v>
      </c>
      <c r="AL13" s="22">
        <v>6.9999999999999993E-3</v>
      </c>
      <c r="AM13" s="22">
        <v>6.8999999999999999E-3</v>
      </c>
      <c r="AN13" s="22">
        <v>6.9999999999999993E-3</v>
      </c>
      <c r="AO13" s="22">
        <v>7.1999999999999998E-3</v>
      </c>
      <c r="AP13" s="22">
        <v>7.8000000000000005E-3</v>
      </c>
      <c r="AQ13" s="22">
        <v>8.1000000000000013E-3</v>
      </c>
      <c r="AR13" s="22">
        <v>7.8000000000000005E-3</v>
      </c>
      <c r="AS13" s="22">
        <v>7.4999999999999997E-3</v>
      </c>
      <c r="AT13" s="22">
        <v>6.8000000000000005E-3</v>
      </c>
      <c r="AU13" s="22">
        <v>6.4000000000000003E-3</v>
      </c>
      <c r="AV13" s="22">
        <v>6.0999999999999995E-3</v>
      </c>
      <c r="AW13" s="22">
        <v>5.8999999999999999E-3</v>
      </c>
      <c r="AX13" s="22">
        <v>5.8999999999999999E-3</v>
      </c>
      <c r="AY13" s="22">
        <v>5.8999999999999999E-3</v>
      </c>
      <c r="AZ13" s="22">
        <v>5.7999999999999996E-3</v>
      </c>
      <c r="BA13" s="22">
        <v>6.0000000000000001E-3</v>
      </c>
      <c r="BB13" s="22">
        <v>5.7999999999999996E-3</v>
      </c>
      <c r="BC13" s="22">
        <v>5.6000000000000008E-3</v>
      </c>
      <c r="BD13" s="22">
        <v>5.6999999999999993E-3</v>
      </c>
      <c r="BE13" s="22">
        <v>5.8999999999999999E-3</v>
      </c>
      <c r="BF13" s="22">
        <v>5.7999999999999996E-3</v>
      </c>
      <c r="BG13" s="22">
        <v>6.1999999999999998E-3</v>
      </c>
      <c r="BH13" s="22">
        <v>6.3E-3</v>
      </c>
      <c r="BI13" s="22">
        <v>5.8999999999999999E-3</v>
      </c>
      <c r="BJ13" s="22">
        <v>5.6000000000000008E-3</v>
      </c>
      <c r="BK13" s="22">
        <v>5.0000000000000001E-3</v>
      </c>
      <c r="BL13" s="22">
        <v>4.6999999999999993E-3</v>
      </c>
      <c r="BM13" s="22">
        <v>4.5000000000000005E-3</v>
      </c>
      <c r="BN13" s="22">
        <v>4.3E-3</v>
      </c>
      <c r="BO13" s="22">
        <v>4.3E-3</v>
      </c>
      <c r="BP13" s="22">
        <v>4.0000000000000001E-3</v>
      </c>
      <c r="BQ13" s="22">
        <v>3.8E-3</v>
      </c>
      <c r="BR13" s="22">
        <v>3.3E-3</v>
      </c>
      <c r="BS13" s="22">
        <v>3.0999999999999999E-3</v>
      </c>
      <c r="BT13" s="22">
        <v>2.8999999999999998E-3</v>
      </c>
      <c r="BU13" s="22">
        <v>1.2999999999999999E-3</v>
      </c>
      <c r="BV13" s="22">
        <v>1.2999999999999999E-3</v>
      </c>
      <c r="BW13" s="22">
        <f>245.08/BV6</f>
        <v>7.3741278677623618E-4</v>
      </c>
    </row>
    <row r="14" spans="2:86" hidden="1" outlineLevel="1" x14ac:dyDescent="0.35">
      <c r="B14" s="20" t="s">
        <v>16</v>
      </c>
      <c r="C14" s="6">
        <f t="shared" ref="C14:BN14" si="10">+C15-C13</f>
        <v>2.8000000000000004E-3</v>
      </c>
      <c r="D14" s="6">
        <f t="shared" si="10"/>
        <v>1.0000000000000009E-3</v>
      </c>
      <c r="E14" s="6">
        <f t="shared" si="10"/>
        <v>1.7000000000000019E-3</v>
      </c>
      <c r="F14" s="6">
        <f t="shared" si="10"/>
        <v>2.5999999999999999E-3</v>
      </c>
      <c r="G14" s="6">
        <f t="shared" si="10"/>
        <v>3.599999999999999E-3</v>
      </c>
      <c r="H14" s="6">
        <f t="shared" si="10"/>
        <v>3.9000000000000007E-3</v>
      </c>
      <c r="I14" s="6">
        <f t="shared" si="10"/>
        <v>3.2000000000000015E-3</v>
      </c>
      <c r="J14" s="6">
        <f t="shared" si="10"/>
        <v>2.8000000000000004E-3</v>
      </c>
      <c r="K14" s="6">
        <f t="shared" si="10"/>
        <v>4.2000000000000023E-3</v>
      </c>
      <c r="L14" s="6">
        <f t="shared" si="10"/>
        <v>2.5999999999999981E-3</v>
      </c>
      <c r="M14" s="6">
        <f t="shared" si="10"/>
        <v>3.3000000000000008E-3</v>
      </c>
      <c r="N14" s="6">
        <f t="shared" si="10"/>
        <v>3.0000000000000027E-3</v>
      </c>
      <c r="O14" s="6">
        <f t="shared" si="10"/>
        <v>3.0000000000000009E-3</v>
      </c>
      <c r="P14" s="6">
        <f t="shared" si="10"/>
        <v>3.2000000000000015E-3</v>
      </c>
      <c r="Q14" s="6">
        <f t="shared" si="10"/>
        <v>2.6999999999999993E-3</v>
      </c>
      <c r="R14" s="6">
        <f t="shared" si="10"/>
        <v>2.5999999999999999E-3</v>
      </c>
      <c r="S14" s="6">
        <f t="shared" si="10"/>
        <v>1.7000000000000001E-3</v>
      </c>
      <c r="T14" s="6">
        <f t="shared" si="10"/>
        <v>1.8999999999999989E-3</v>
      </c>
      <c r="U14" s="6">
        <f t="shared" si="10"/>
        <v>2.4999999999999996E-3</v>
      </c>
      <c r="V14" s="6">
        <f t="shared" si="10"/>
        <v>3.3999999999999985E-3</v>
      </c>
      <c r="W14" s="6">
        <f t="shared" si="10"/>
        <v>4.5999999999999999E-3</v>
      </c>
      <c r="X14" s="6">
        <f t="shared" si="10"/>
        <v>4.4999999999999988E-3</v>
      </c>
      <c r="Y14" s="6">
        <f t="shared" si="10"/>
        <v>4.6000000000000017E-3</v>
      </c>
      <c r="Z14" s="6">
        <f t="shared" si="10"/>
        <v>4.0999999999999995E-3</v>
      </c>
      <c r="AA14" s="6">
        <f t="shared" si="10"/>
        <v>3.7999999999999978E-3</v>
      </c>
      <c r="AB14" s="6">
        <f t="shared" si="10"/>
        <v>3.8999999999999998E-3</v>
      </c>
      <c r="AC14" s="6">
        <f t="shared" si="10"/>
        <v>3.599999999999999E-3</v>
      </c>
      <c r="AD14" s="6">
        <f t="shared" si="10"/>
        <v>4.7000000000000011E-3</v>
      </c>
      <c r="AE14" s="6">
        <f t="shared" si="10"/>
        <v>5.1999999999999998E-3</v>
      </c>
      <c r="AF14" s="6">
        <f t="shared" si="10"/>
        <v>5.000000000000001E-3</v>
      </c>
      <c r="AG14" s="6">
        <f t="shared" si="10"/>
        <v>5.0000000000000001E-3</v>
      </c>
      <c r="AH14" s="6">
        <f t="shared" si="10"/>
        <v>3.2000000000000006E-3</v>
      </c>
      <c r="AI14" s="6">
        <f t="shared" si="10"/>
        <v>3.0999999999999995E-3</v>
      </c>
      <c r="AJ14" s="6">
        <f t="shared" si="10"/>
        <v>3.4000000000000002E-3</v>
      </c>
      <c r="AK14" s="6">
        <f t="shared" si="10"/>
        <v>3.1000000000000003E-3</v>
      </c>
      <c r="AL14" s="6">
        <f t="shared" si="10"/>
        <v>3.3000000000000008E-3</v>
      </c>
      <c r="AM14" s="6">
        <f t="shared" si="10"/>
        <v>2.8999999999999998E-3</v>
      </c>
      <c r="AN14" s="6">
        <f t="shared" si="10"/>
        <v>2.8000000000000004E-3</v>
      </c>
      <c r="AO14" s="6">
        <f t="shared" si="10"/>
        <v>3.1999999999999997E-3</v>
      </c>
      <c r="AP14" s="6">
        <f t="shared" si="10"/>
        <v>3.6999999999999993E-3</v>
      </c>
      <c r="AQ14" s="6">
        <f t="shared" si="10"/>
        <v>5.6999999999999985E-3</v>
      </c>
      <c r="AR14" s="6">
        <f t="shared" si="10"/>
        <v>6.199999999999998E-3</v>
      </c>
      <c r="AS14" s="6">
        <f t="shared" si="10"/>
        <v>7.1000000000000004E-3</v>
      </c>
      <c r="AT14" s="6">
        <f t="shared" si="10"/>
        <v>6.7000000000000011E-3</v>
      </c>
      <c r="AU14" s="6">
        <f t="shared" si="10"/>
        <v>6.9000000000000008E-3</v>
      </c>
      <c r="AV14" s="6">
        <f t="shared" si="10"/>
        <v>6.3E-3</v>
      </c>
      <c r="AW14" s="6">
        <f t="shared" si="10"/>
        <v>6.6000000000000008E-3</v>
      </c>
      <c r="AX14" s="6">
        <f t="shared" si="10"/>
        <v>6.7999999999999996E-3</v>
      </c>
      <c r="AY14" s="6">
        <f t="shared" si="10"/>
        <v>6.4999999999999997E-3</v>
      </c>
      <c r="AZ14" s="6">
        <f t="shared" si="10"/>
        <v>5.899999999999999E-3</v>
      </c>
      <c r="BA14" s="6">
        <f t="shared" si="10"/>
        <v>5.2000000000000015E-3</v>
      </c>
      <c r="BB14" s="6">
        <f t="shared" si="10"/>
        <v>4.5999999999999999E-3</v>
      </c>
      <c r="BC14" s="6">
        <f t="shared" si="10"/>
        <v>3.9999999999999983E-3</v>
      </c>
      <c r="BD14" s="6">
        <f t="shared" si="10"/>
        <v>3.6999999999999993E-3</v>
      </c>
      <c r="BE14" s="6">
        <f t="shared" si="10"/>
        <v>4.1000000000000003E-3</v>
      </c>
      <c r="BF14" s="6">
        <f t="shared" si="10"/>
        <v>3.7999999999999996E-3</v>
      </c>
      <c r="BG14" s="6">
        <f t="shared" si="10"/>
        <v>3.6999999999999993E-3</v>
      </c>
      <c r="BH14" s="6">
        <f t="shared" si="10"/>
        <v>3.7000000000000002E-3</v>
      </c>
      <c r="BI14" s="6">
        <f t="shared" si="10"/>
        <v>3.4999999999999988E-3</v>
      </c>
      <c r="BJ14" s="6">
        <f t="shared" si="10"/>
        <v>3.2999999999999991E-3</v>
      </c>
      <c r="BK14" s="6">
        <f t="shared" si="10"/>
        <v>3.3999999999999994E-3</v>
      </c>
      <c r="BL14" s="6">
        <f t="shared" si="10"/>
        <v>4.2000000000000006E-3</v>
      </c>
      <c r="BM14" s="6">
        <f t="shared" si="10"/>
        <v>4.1999999999999989E-3</v>
      </c>
      <c r="BN14" s="6">
        <f t="shared" si="10"/>
        <v>4.0999999999999995E-3</v>
      </c>
      <c r="BO14" s="6">
        <f t="shared" ref="BO14:BU14" si="11">+BO15-BO13</f>
        <v>3.899999999999999E-3</v>
      </c>
      <c r="BP14" s="6">
        <f t="shared" si="11"/>
        <v>3.8000000000000004E-3</v>
      </c>
      <c r="BQ14" s="6">
        <f t="shared" si="11"/>
        <v>4.3999999999999994E-3</v>
      </c>
      <c r="BR14" s="6">
        <f t="shared" si="11"/>
        <v>4.1999999999999997E-3</v>
      </c>
      <c r="BS14" s="6">
        <f t="shared" si="11"/>
        <v>3.6000000000000003E-3</v>
      </c>
      <c r="BT14" s="6">
        <f t="shared" si="11"/>
        <v>3.5000000000000005E-3</v>
      </c>
      <c r="BU14" s="6">
        <f t="shared" si="11"/>
        <v>2E-3</v>
      </c>
      <c r="BV14" s="6">
        <f>+BV15-BV13</f>
        <v>1.7000000000000001E-3</v>
      </c>
      <c r="BW14" s="22">
        <f>1010.923/BV6</f>
        <v>3.0417314617520522E-3</v>
      </c>
    </row>
    <row r="15" spans="2:86" hidden="1" outlineLevel="1" x14ac:dyDescent="0.35">
      <c r="B15" s="23" t="s">
        <v>17</v>
      </c>
      <c r="C15" s="24">
        <v>1.6E-2</v>
      </c>
      <c r="D15" s="24">
        <v>1.4999999999999999E-2</v>
      </c>
      <c r="E15" s="24">
        <v>1.5800000000000002E-2</v>
      </c>
      <c r="F15" s="24">
        <v>1.67E-2</v>
      </c>
      <c r="G15" s="24">
        <v>1.84E-2</v>
      </c>
      <c r="H15" s="24">
        <v>1.83E-2</v>
      </c>
      <c r="I15" s="24">
        <v>1.77E-2</v>
      </c>
      <c r="J15" s="24">
        <v>1.72E-2</v>
      </c>
      <c r="K15" s="24">
        <v>1.8000000000000002E-2</v>
      </c>
      <c r="L15" s="24">
        <v>1.6299999999999999E-2</v>
      </c>
      <c r="M15" s="24">
        <v>1.6500000000000001E-2</v>
      </c>
      <c r="N15" s="24">
        <v>1.6200000000000003E-2</v>
      </c>
      <c r="O15" s="24">
        <v>1.52E-2</v>
      </c>
      <c r="P15" s="24">
        <v>1.46E-2</v>
      </c>
      <c r="Q15" s="24">
        <v>1.37E-2</v>
      </c>
      <c r="R15" s="24">
        <v>1.21E-2</v>
      </c>
      <c r="S15" s="24">
        <v>1.0200000000000001E-2</v>
      </c>
      <c r="T15" s="24">
        <v>0.01</v>
      </c>
      <c r="U15" s="24">
        <v>1.01E-2</v>
      </c>
      <c r="V15" s="24">
        <v>1.1399999999999999E-2</v>
      </c>
      <c r="W15" s="24">
        <v>1.34E-2</v>
      </c>
      <c r="X15" s="24">
        <v>1.2199999999999999E-2</v>
      </c>
      <c r="Y15" s="24">
        <v>1.0700000000000001E-2</v>
      </c>
      <c r="Z15" s="24">
        <v>9.4999999999999998E-3</v>
      </c>
      <c r="AA15" s="24">
        <v>9.3999999999999986E-3</v>
      </c>
      <c r="AB15" s="24">
        <v>9.5999999999999992E-3</v>
      </c>
      <c r="AC15" s="24">
        <v>9.1999999999999998E-3</v>
      </c>
      <c r="AD15" s="24">
        <v>1.1000000000000001E-2</v>
      </c>
      <c r="AE15" s="24">
        <v>1.15E-2</v>
      </c>
      <c r="AF15" s="24">
        <v>1.2E-2</v>
      </c>
      <c r="AG15" s="24">
        <v>1.21E-2</v>
      </c>
      <c r="AH15" s="24">
        <v>1.03E-2</v>
      </c>
      <c r="AI15" s="24">
        <v>1.04E-2</v>
      </c>
      <c r="AJ15" s="24">
        <v>1.04E-2</v>
      </c>
      <c r="AK15" s="24">
        <v>1.01E-2</v>
      </c>
      <c r="AL15" s="24">
        <v>1.03E-2</v>
      </c>
      <c r="AM15" s="24">
        <v>9.7999999999999997E-3</v>
      </c>
      <c r="AN15" s="24">
        <v>9.7999999999999997E-3</v>
      </c>
      <c r="AO15" s="24">
        <v>1.04E-2</v>
      </c>
      <c r="AP15" s="24">
        <v>1.15E-2</v>
      </c>
      <c r="AQ15" s="24">
        <v>1.38E-2</v>
      </c>
      <c r="AR15" s="24">
        <v>1.3999999999999999E-2</v>
      </c>
      <c r="AS15" s="24">
        <v>1.46E-2</v>
      </c>
      <c r="AT15" s="24">
        <v>1.3500000000000002E-2</v>
      </c>
      <c r="AU15" s="24">
        <v>1.3300000000000001E-2</v>
      </c>
      <c r="AV15" s="24">
        <v>1.24E-2</v>
      </c>
      <c r="AW15" s="24">
        <v>1.2500000000000001E-2</v>
      </c>
      <c r="AX15" s="24">
        <v>1.2699999999999999E-2</v>
      </c>
      <c r="AY15" s="24">
        <v>1.24E-2</v>
      </c>
      <c r="AZ15" s="24">
        <v>1.1699999999999999E-2</v>
      </c>
      <c r="BA15" s="24">
        <v>1.1200000000000002E-2</v>
      </c>
      <c r="BB15" s="24">
        <v>1.04E-2</v>
      </c>
      <c r="BC15" s="24">
        <v>9.5999999999999992E-3</v>
      </c>
      <c r="BD15" s="24">
        <v>9.3999999999999986E-3</v>
      </c>
      <c r="BE15" s="24">
        <v>0.01</v>
      </c>
      <c r="BF15" s="24">
        <v>9.5999999999999992E-3</v>
      </c>
      <c r="BG15" s="24">
        <v>9.8999999999999991E-3</v>
      </c>
      <c r="BH15" s="24">
        <v>0.01</v>
      </c>
      <c r="BI15" s="24">
        <v>9.3999999999999986E-3</v>
      </c>
      <c r="BJ15" s="24">
        <v>8.8999999999999999E-3</v>
      </c>
      <c r="BK15" s="24">
        <v>8.3999999999999995E-3</v>
      </c>
      <c r="BL15" s="24">
        <v>8.8999999999999999E-3</v>
      </c>
      <c r="BM15" s="24">
        <v>8.6999999999999994E-3</v>
      </c>
      <c r="BN15" s="24">
        <v>8.3999999999999995E-3</v>
      </c>
      <c r="BO15" s="24">
        <v>8.199999999999999E-3</v>
      </c>
      <c r="BP15" s="24">
        <v>7.8000000000000005E-3</v>
      </c>
      <c r="BQ15" s="24">
        <v>8.199999999999999E-3</v>
      </c>
      <c r="BR15" s="24">
        <v>7.4999999999999997E-3</v>
      </c>
      <c r="BS15" s="24">
        <v>6.7000000000000002E-3</v>
      </c>
      <c r="BT15" s="24">
        <v>6.4000000000000003E-3</v>
      </c>
      <c r="BU15" s="24">
        <v>3.3E-3</v>
      </c>
      <c r="BV15" s="24">
        <v>3.0000000000000001E-3</v>
      </c>
      <c r="BW15" s="25">
        <f>+BW6/BV6-1</f>
        <v>3.7427780956587053E-3</v>
      </c>
    </row>
    <row r="16" spans="2:86" hidden="1" outlineLevel="1" x14ac:dyDescent="0.35">
      <c r="B16" s="20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</row>
    <row r="17" spans="2:85" collapsed="1" x14ac:dyDescent="0.35">
      <c r="B17" s="9" t="s">
        <v>83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2:85" ht="5" customHeight="1" x14ac:dyDescent="0.35">
      <c r="B18" s="18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2:85" hidden="1" outlineLevel="1" x14ac:dyDescent="0.35">
      <c r="B19" s="18" t="s">
        <v>1</v>
      </c>
      <c r="R19" s="5">
        <v>36230</v>
      </c>
      <c r="S19" s="5">
        <v>37109</v>
      </c>
      <c r="T19" s="5">
        <v>37842</v>
      </c>
      <c r="U19" s="5">
        <v>38918</v>
      </c>
      <c r="V19" s="5">
        <v>40049</v>
      </c>
      <c r="W19" s="5">
        <v>40834</v>
      </c>
      <c r="X19" s="5">
        <v>41816</v>
      </c>
      <c r="Y19" s="5">
        <v>43096</v>
      </c>
      <c r="Z19" s="5">
        <v>44424</v>
      </c>
      <c r="AA19" s="5">
        <v>45615</v>
      </c>
      <c r="AB19" s="5">
        <v>46463</v>
      </c>
      <c r="AC19" s="5">
        <v>47518</v>
      </c>
      <c r="AD19" s="5">
        <v>48461</v>
      </c>
      <c r="AE19" s="5">
        <v>49739</v>
      </c>
      <c r="AF19" s="5">
        <v>51086</v>
      </c>
      <c r="AG19" s="5">
        <v>52223</v>
      </c>
      <c r="AH19" s="5">
        <v>53007</v>
      </c>
      <c r="AI19" s="5">
        <v>54237</v>
      </c>
      <c r="AJ19" s="5">
        <v>54671</v>
      </c>
      <c r="AK19" s="5">
        <v>55671</v>
      </c>
      <c r="AL19" s="5">
        <v>56152</v>
      </c>
      <c r="AM19" s="5">
        <v>56152</v>
      </c>
      <c r="AN19" s="5">
        <v>56844</v>
      </c>
      <c r="AO19" s="5">
        <v>58700</v>
      </c>
      <c r="AP19" s="5">
        <v>59755</v>
      </c>
      <c r="AQ19" s="5">
        <v>60248</v>
      </c>
      <c r="AR19" s="5">
        <v>61010</v>
      </c>
      <c r="AS19" s="5">
        <v>61823</v>
      </c>
      <c r="AT19" s="5">
        <v>62998</v>
      </c>
      <c r="AU19" s="5">
        <v>63136</v>
      </c>
      <c r="AV19" s="5">
        <v>64739</v>
      </c>
      <c r="AW19" s="5">
        <v>66041</v>
      </c>
      <c r="AX19" s="5">
        <v>67143</v>
      </c>
      <c r="AY19" s="5">
        <v>68638</v>
      </c>
      <c r="AZ19" s="5">
        <v>70097</v>
      </c>
      <c r="BA19" s="5">
        <v>71250</v>
      </c>
      <c r="BB19" s="5">
        <v>72593</v>
      </c>
      <c r="BC19" s="5">
        <v>73713</v>
      </c>
      <c r="BD19" s="5">
        <v>72427</v>
      </c>
      <c r="BE19" s="5">
        <v>74275</v>
      </c>
      <c r="BF19" s="5">
        <v>75411</v>
      </c>
      <c r="BG19" s="5">
        <v>76131</v>
      </c>
      <c r="BH19" s="5">
        <v>75793</v>
      </c>
      <c r="BI19" s="5">
        <v>75725</v>
      </c>
      <c r="BJ19" s="5">
        <v>75635</v>
      </c>
      <c r="BK19" s="5">
        <v>75462</v>
      </c>
      <c r="BL19" s="5">
        <v>75096</v>
      </c>
      <c r="BM19" s="5">
        <v>74960</v>
      </c>
      <c r="BN19" s="5">
        <v>75063</v>
      </c>
      <c r="BO19" s="5">
        <v>75012</v>
      </c>
      <c r="BP19" s="5">
        <v>74983</v>
      </c>
      <c r="BQ19" s="5">
        <v>75343</v>
      </c>
      <c r="BR19" s="5">
        <v>76533</v>
      </c>
      <c r="BS19" s="5">
        <v>78157</v>
      </c>
      <c r="BT19" s="5">
        <v>79252</v>
      </c>
      <c r="BU19" s="5">
        <v>83853</v>
      </c>
      <c r="BV19" s="5">
        <v>82949.25</v>
      </c>
      <c r="BW19" s="5">
        <v>84428.5</v>
      </c>
    </row>
    <row r="20" spans="2:85" hidden="1" outlineLevel="1" x14ac:dyDescent="0.35">
      <c r="B20" s="18" t="s">
        <v>2</v>
      </c>
      <c r="R20" s="5">
        <v>21271</v>
      </c>
      <c r="S20" s="5">
        <v>21377</v>
      </c>
      <c r="T20" s="5">
        <v>21634</v>
      </c>
      <c r="U20" s="5">
        <v>22034</v>
      </c>
      <c r="V20" s="5">
        <v>22211</v>
      </c>
      <c r="W20" s="5">
        <v>22806</v>
      </c>
      <c r="X20" s="5">
        <v>23266</v>
      </c>
      <c r="Y20" s="5">
        <v>23849</v>
      </c>
      <c r="Z20" s="5">
        <v>24425</v>
      </c>
      <c r="AA20" s="5">
        <v>24943</v>
      </c>
      <c r="AB20" s="5">
        <v>25462</v>
      </c>
      <c r="AC20" s="5">
        <v>25897</v>
      </c>
      <c r="AD20" s="5">
        <v>26324</v>
      </c>
      <c r="AE20" s="5">
        <v>26810</v>
      </c>
      <c r="AF20" s="5">
        <v>26847</v>
      </c>
      <c r="AG20" s="5">
        <v>27415</v>
      </c>
      <c r="AH20" s="5">
        <v>28013</v>
      </c>
      <c r="AI20" s="5">
        <v>29495</v>
      </c>
      <c r="AJ20" s="5">
        <v>29894</v>
      </c>
      <c r="AK20" s="5">
        <v>30675</v>
      </c>
      <c r="AL20" s="5">
        <v>31736</v>
      </c>
      <c r="AM20" s="5">
        <v>31736</v>
      </c>
      <c r="AN20" s="5">
        <v>32302</v>
      </c>
      <c r="AO20" s="5">
        <v>33320</v>
      </c>
      <c r="AP20" s="5">
        <v>33734</v>
      </c>
      <c r="AQ20" s="5">
        <v>33976</v>
      </c>
      <c r="AR20" s="5">
        <v>34242</v>
      </c>
      <c r="AS20" s="5">
        <v>34568</v>
      </c>
      <c r="AT20" s="5">
        <v>34730</v>
      </c>
      <c r="AU20" s="5">
        <v>35558</v>
      </c>
      <c r="AV20" s="5">
        <v>35246</v>
      </c>
      <c r="AW20" s="5">
        <v>34943</v>
      </c>
      <c r="AX20" s="5">
        <v>35059</v>
      </c>
      <c r="AY20" s="5">
        <v>34896</v>
      </c>
      <c r="AZ20" s="5">
        <v>34831</v>
      </c>
      <c r="BA20" s="5">
        <v>34470</v>
      </c>
      <c r="BB20" s="5">
        <v>34417</v>
      </c>
      <c r="BC20" s="5">
        <v>34826</v>
      </c>
      <c r="BD20" s="5">
        <v>33684</v>
      </c>
      <c r="BE20" s="5">
        <v>33331</v>
      </c>
      <c r="BF20" s="5">
        <v>34073</v>
      </c>
      <c r="BG20" s="5">
        <v>34563</v>
      </c>
      <c r="BH20" s="5">
        <v>35465</v>
      </c>
      <c r="BI20" s="5">
        <v>35947</v>
      </c>
      <c r="BJ20" s="5">
        <v>36660</v>
      </c>
      <c r="BK20" s="5">
        <v>37441</v>
      </c>
      <c r="BL20" s="5">
        <v>38448</v>
      </c>
      <c r="BM20" s="5">
        <v>39600</v>
      </c>
      <c r="BN20" s="5">
        <v>40223</v>
      </c>
      <c r="BO20" s="5">
        <v>41359</v>
      </c>
      <c r="BP20" s="5">
        <v>42797</v>
      </c>
      <c r="BQ20" s="5">
        <v>43447</v>
      </c>
      <c r="BR20" s="5">
        <v>43309</v>
      </c>
      <c r="BS20" s="5">
        <v>43210</v>
      </c>
      <c r="BT20" s="5">
        <v>43510</v>
      </c>
      <c r="BU20" s="5">
        <v>42022</v>
      </c>
      <c r="BV20" s="5">
        <v>43782</v>
      </c>
      <c r="BW20" s="5">
        <v>43938.25</v>
      </c>
    </row>
    <row r="21" spans="2:85" hidden="1" outlineLevel="1" x14ac:dyDescent="0.35">
      <c r="B21" s="21" t="s">
        <v>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1">
        <f>SUM(R19:R20)</f>
        <v>57501</v>
      </c>
      <c r="S21" s="11">
        <f t="shared" ref="S21:BW21" si="12">SUM(S19:S20)</f>
        <v>58486</v>
      </c>
      <c r="T21" s="11">
        <f t="shared" si="12"/>
        <v>59476</v>
      </c>
      <c r="U21" s="11">
        <f t="shared" si="12"/>
        <v>60952</v>
      </c>
      <c r="V21" s="11">
        <f t="shared" si="12"/>
        <v>62260</v>
      </c>
      <c r="W21" s="11">
        <f t="shared" si="12"/>
        <v>63640</v>
      </c>
      <c r="X21" s="11">
        <f t="shared" si="12"/>
        <v>65082</v>
      </c>
      <c r="Y21" s="11">
        <f t="shared" si="12"/>
        <v>66945</v>
      </c>
      <c r="Z21" s="11">
        <f t="shared" si="12"/>
        <v>68849</v>
      </c>
      <c r="AA21" s="11">
        <f t="shared" si="12"/>
        <v>70558</v>
      </c>
      <c r="AB21" s="11">
        <f t="shared" si="12"/>
        <v>71925</v>
      </c>
      <c r="AC21" s="11">
        <f t="shared" si="12"/>
        <v>73415</v>
      </c>
      <c r="AD21" s="11">
        <f t="shared" si="12"/>
        <v>74785</v>
      </c>
      <c r="AE21" s="11">
        <f t="shared" si="12"/>
        <v>76549</v>
      </c>
      <c r="AF21" s="11">
        <f t="shared" si="12"/>
        <v>77933</v>
      </c>
      <c r="AG21" s="11">
        <f t="shared" si="12"/>
        <v>79638</v>
      </c>
      <c r="AH21" s="11">
        <f t="shared" si="12"/>
        <v>81020</v>
      </c>
      <c r="AI21" s="11">
        <f t="shared" si="12"/>
        <v>83732</v>
      </c>
      <c r="AJ21" s="11">
        <f t="shared" si="12"/>
        <v>84565</v>
      </c>
      <c r="AK21" s="11">
        <f t="shared" si="12"/>
        <v>86346</v>
      </c>
      <c r="AL21" s="11">
        <f t="shared" si="12"/>
        <v>87888</v>
      </c>
      <c r="AM21" s="11">
        <f t="shared" si="12"/>
        <v>87888</v>
      </c>
      <c r="AN21" s="11">
        <f t="shared" si="12"/>
        <v>89146</v>
      </c>
      <c r="AO21" s="11">
        <f t="shared" si="12"/>
        <v>92020</v>
      </c>
      <c r="AP21" s="11">
        <f t="shared" si="12"/>
        <v>93489</v>
      </c>
      <c r="AQ21" s="11">
        <f t="shared" si="12"/>
        <v>94224</v>
      </c>
      <c r="AR21" s="11">
        <f t="shared" si="12"/>
        <v>95252</v>
      </c>
      <c r="AS21" s="11">
        <f t="shared" si="12"/>
        <v>96391</v>
      </c>
      <c r="AT21" s="11">
        <f t="shared" si="12"/>
        <v>97728</v>
      </c>
      <c r="AU21" s="11">
        <f t="shared" si="12"/>
        <v>98694</v>
      </c>
      <c r="AV21" s="11">
        <f t="shared" si="12"/>
        <v>99985</v>
      </c>
      <c r="AW21" s="11">
        <f t="shared" si="12"/>
        <v>100984</v>
      </c>
      <c r="AX21" s="11">
        <f t="shared" si="12"/>
        <v>102202</v>
      </c>
      <c r="AY21" s="11">
        <f t="shared" si="12"/>
        <v>103534</v>
      </c>
      <c r="AZ21" s="11">
        <f t="shared" si="12"/>
        <v>104928</v>
      </c>
      <c r="BA21" s="11">
        <f t="shared" si="12"/>
        <v>105720</v>
      </c>
      <c r="BB21" s="11">
        <f t="shared" si="12"/>
        <v>107010</v>
      </c>
      <c r="BC21" s="11">
        <f t="shared" si="12"/>
        <v>108539</v>
      </c>
      <c r="BD21" s="11">
        <f t="shared" si="12"/>
        <v>106111</v>
      </c>
      <c r="BE21" s="11">
        <f t="shared" si="12"/>
        <v>107606</v>
      </c>
      <c r="BF21" s="11">
        <f t="shared" si="12"/>
        <v>109484</v>
      </c>
      <c r="BG21" s="11">
        <f t="shared" si="12"/>
        <v>110694</v>
      </c>
      <c r="BH21" s="11">
        <f t="shared" si="12"/>
        <v>111258</v>
      </c>
      <c r="BI21" s="11">
        <f t="shared" si="12"/>
        <v>111672</v>
      </c>
      <c r="BJ21" s="11">
        <f t="shared" si="12"/>
        <v>112295</v>
      </c>
      <c r="BK21" s="11">
        <f t="shared" si="12"/>
        <v>112903</v>
      </c>
      <c r="BL21" s="11">
        <f t="shared" si="12"/>
        <v>113544</v>
      </c>
      <c r="BM21" s="11">
        <f t="shared" si="12"/>
        <v>114560</v>
      </c>
      <c r="BN21" s="11">
        <f t="shared" si="12"/>
        <v>115286</v>
      </c>
      <c r="BO21" s="11">
        <f t="shared" si="12"/>
        <v>116371</v>
      </c>
      <c r="BP21" s="11">
        <f t="shared" si="12"/>
        <v>117780</v>
      </c>
      <c r="BQ21" s="11">
        <f t="shared" si="12"/>
        <v>118790</v>
      </c>
      <c r="BR21" s="11">
        <f t="shared" si="12"/>
        <v>119842</v>
      </c>
      <c r="BS21" s="11">
        <f t="shared" si="12"/>
        <v>121367</v>
      </c>
      <c r="BT21" s="11">
        <f t="shared" si="12"/>
        <v>122762</v>
      </c>
      <c r="BU21" s="11">
        <f t="shared" si="12"/>
        <v>125875</v>
      </c>
      <c r="BV21" s="11">
        <f t="shared" si="12"/>
        <v>126731.25</v>
      </c>
      <c r="BW21" s="11">
        <f t="shared" si="12"/>
        <v>128366.75</v>
      </c>
    </row>
    <row r="22" spans="2:85" hidden="1" outlineLevel="1" x14ac:dyDescent="0.35">
      <c r="B22" s="18" t="s">
        <v>14</v>
      </c>
      <c r="R22" s="5">
        <v>57501</v>
      </c>
      <c r="S22" s="5">
        <v>58486</v>
      </c>
      <c r="T22" s="5">
        <v>59476</v>
      </c>
      <c r="U22" s="5">
        <v>60952</v>
      </c>
      <c r="V22" s="5">
        <v>62261</v>
      </c>
      <c r="W22" s="5">
        <v>63640</v>
      </c>
      <c r="X22" s="5">
        <v>65081</v>
      </c>
      <c r="Y22" s="5">
        <v>66945</v>
      </c>
      <c r="Z22" s="5">
        <v>68849</v>
      </c>
      <c r="AA22" s="5">
        <v>70558</v>
      </c>
      <c r="AB22" s="5">
        <v>71925</v>
      </c>
      <c r="AC22" s="5">
        <v>73415</v>
      </c>
      <c r="AD22" s="5">
        <v>74784</v>
      </c>
      <c r="AE22" s="5">
        <v>76548</v>
      </c>
      <c r="AF22" s="5">
        <v>77932</v>
      </c>
      <c r="AG22" s="5">
        <v>79638</v>
      </c>
      <c r="AH22" s="5">
        <v>81020</v>
      </c>
      <c r="AI22" s="5">
        <v>83731</v>
      </c>
      <c r="AJ22" s="5">
        <v>84565</v>
      </c>
      <c r="AK22" s="5">
        <v>86346</v>
      </c>
      <c r="AL22" s="5">
        <v>87887</v>
      </c>
      <c r="AM22" s="5">
        <v>89145</v>
      </c>
      <c r="AN22" s="5">
        <v>90517</v>
      </c>
      <c r="AO22" s="5">
        <v>92020</v>
      </c>
      <c r="AP22" s="5">
        <v>93489</v>
      </c>
      <c r="AQ22" s="5">
        <v>94224</v>
      </c>
      <c r="AR22" s="5">
        <v>95253</v>
      </c>
      <c r="AS22" s="5">
        <v>96391</v>
      </c>
      <c r="AT22" s="5">
        <v>97717</v>
      </c>
      <c r="AU22" s="5">
        <v>98533.81618869277</v>
      </c>
      <c r="AV22" s="5">
        <v>99357.460142115437</v>
      </c>
      <c r="AW22" s="5">
        <v>100187.98893353839</v>
      </c>
      <c r="AX22" s="5">
        <v>101025.46011330739</v>
      </c>
      <c r="AY22" s="5">
        <v>101869.93171283139</v>
      </c>
      <c r="AZ22" s="5">
        <v>102721.46224860376</v>
      </c>
      <c r="BA22" s="5">
        <v>103580.11072625712</v>
      </c>
      <c r="BB22" s="5">
        <v>104445.93664465204</v>
      </c>
      <c r="BC22" s="5">
        <v>105319</v>
      </c>
      <c r="BD22" s="5">
        <v>106111</v>
      </c>
      <c r="BE22" s="5">
        <v>107606</v>
      </c>
      <c r="BF22" s="5">
        <v>109484</v>
      </c>
      <c r="BG22" s="5">
        <v>110693</v>
      </c>
      <c r="BH22" s="5">
        <v>111258</v>
      </c>
      <c r="BI22" s="5">
        <v>111672</v>
      </c>
      <c r="BJ22" s="5">
        <v>112295</v>
      </c>
      <c r="BK22" s="5">
        <v>112902</v>
      </c>
      <c r="BL22" s="5">
        <v>113544</v>
      </c>
      <c r="BM22" s="5">
        <v>114559</v>
      </c>
      <c r="BN22" s="5">
        <v>115286</v>
      </c>
      <c r="BO22" s="5">
        <v>116371</v>
      </c>
      <c r="BP22" s="5">
        <v>117781</v>
      </c>
      <c r="BQ22" s="5">
        <v>118790</v>
      </c>
      <c r="BR22" s="5">
        <v>119842</v>
      </c>
      <c r="BS22" s="5">
        <v>121367</v>
      </c>
      <c r="BT22" s="5">
        <v>122762</v>
      </c>
      <c r="BU22" s="5">
        <v>125875</v>
      </c>
      <c r="BV22" s="5">
        <v>126731.25</v>
      </c>
      <c r="BW22" s="5">
        <v>128366.75</v>
      </c>
    </row>
    <row r="23" spans="2:85" hidden="1" outlineLevel="1" x14ac:dyDescent="0.35">
      <c r="B23" s="18" t="s">
        <v>5</v>
      </c>
      <c r="R23" s="5">
        <v>57436</v>
      </c>
      <c r="S23" s="5">
        <v>58406</v>
      </c>
      <c r="T23" s="5">
        <v>59236</v>
      </c>
      <c r="U23" s="5">
        <v>60813</v>
      </c>
      <c r="V23" s="5">
        <v>62214</v>
      </c>
      <c r="W23" s="5">
        <v>63401</v>
      </c>
      <c r="X23" s="5">
        <v>64778</v>
      </c>
      <c r="Y23" s="5">
        <v>66676</v>
      </c>
      <c r="Z23" s="5">
        <v>68251</v>
      </c>
      <c r="AA23" s="5">
        <v>69859</v>
      </c>
      <c r="AB23" s="5">
        <v>71120</v>
      </c>
      <c r="AC23" s="5">
        <v>72867</v>
      </c>
      <c r="AD23" s="5">
        <v>74142</v>
      </c>
      <c r="AE23" s="5">
        <v>76030</v>
      </c>
      <c r="AF23" s="5">
        <v>77330</v>
      </c>
      <c r="AG23" s="5">
        <v>80776</v>
      </c>
      <c r="AH23" s="5">
        <v>82368</v>
      </c>
      <c r="AI23" s="5">
        <v>83527</v>
      </c>
      <c r="AJ23" s="5">
        <v>83918</v>
      </c>
      <c r="AK23" s="5">
        <v>85407</v>
      </c>
      <c r="AL23" s="5">
        <v>86789</v>
      </c>
      <c r="AM23" s="5">
        <v>88458</v>
      </c>
      <c r="AN23" s="5">
        <v>89479</v>
      </c>
      <c r="AO23" s="5">
        <v>91066</v>
      </c>
      <c r="AP23" s="5">
        <v>92830</v>
      </c>
      <c r="AQ23" s="5">
        <v>93347</v>
      </c>
      <c r="AR23" s="5">
        <v>94312</v>
      </c>
      <c r="AS23" s="5">
        <v>95669</v>
      </c>
      <c r="AT23" s="5">
        <v>96426</v>
      </c>
      <c r="AU23" s="5">
        <v>97107</v>
      </c>
      <c r="AV23" s="5">
        <v>98990</v>
      </c>
      <c r="AW23" s="5">
        <v>99627</v>
      </c>
      <c r="AX23" s="5">
        <v>101018</v>
      </c>
      <c r="AY23" s="5">
        <v>102528</v>
      </c>
      <c r="AZ23" s="5">
        <v>103874</v>
      </c>
      <c r="BA23" s="5">
        <v>104705</v>
      </c>
      <c r="BB23" s="5">
        <v>108209</v>
      </c>
      <c r="BC23" s="5">
        <v>109297</v>
      </c>
      <c r="BD23" s="5">
        <v>111278</v>
      </c>
      <c r="BE23" s="5">
        <v>112000</v>
      </c>
      <c r="BF23" s="5">
        <v>113343</v>
      </c>
      <c r="BG23" s="5">
        <v>114384</v>
      </c>
      <c r="BH23" s="5">
        <v>116011</v>
      </c>
      <c r="BI23" s="5">
        <v>116783</v>
      </c>
      <c r="BJ23" s="5">
        <v>117181</v>
      </c>
      <c r="BK23" s="5">
        <v>117538</v>
      </c>
      <c r="BL23" s="5">
        <v>118682</v>
      </c>
      <c r="BM23" s="5">
        <v>121084</v>
      </c>
      <c r="BN23" s="5">
        <v>122459</v>
      </c>
      <c r="BO23" s="5">
        <v>123229</v>
      </c>
      <c r="BP23" s="5">
        <v>124587</v>
      </c>
      <c r="BQ23" s="5">
        <v>125819</v>
      </c>
      <c r="BR23" s="5">
        <v>126224</v>
      </c>
      <c r="BS23" s="5">
        <v>127586</v>
      </c>
      <c r="BT23" s="5">
        <v>128579</v>
      </c>
      <c r="BU23" s="5">
        <v>128451</v>
      </c>
      <c r="BV23" s="5">
        <v>129244</v>
      </c>
      <c r="BW23" s="5">
        <v>131202</v>
      </c>
    </row>
    <row r="24" spans="2:85" hidden="1" outlineLevel="1" x14ac:dyDescent="0.35">
      <c r="B24" s="18" t="s">
        <v>4</v>
      </c>
      <c r="R24" s="4">
        <f>+R23-R21</f>
        <v>-65</v>
      </c>
      <c r="S24" s="4">
        <f t="shared" ref="S24:BW24" si="13">+S23-S21</f>
        <v>-80</v>
      </c>
      <c r="T24" s="4">
        <f t="shared" si="13"/>
        <v>-240</v>
      </c>
      <c r="U24" s="4">
        <f t="shared" si="13"/>
        <v>-139</v>
      </c>
      <c r="V24" s="4">
        <f t="shared" si="13"/>
        <v>-46</v>
      </c>
      <c r="W24" s="4">
        <f t="shared" si="13"/>
        <v>-239</v>
      </c>
      <c r="X24" s="4">
        <f t="shared" si="13"/>
        <v>-304</v>
      </c>
      <c r="Y24" s="4">
        <f t="shared" si="13"/>
        <v>-269</v>
      </c>
      <c r="Z24" s="4">
        <f t="shared" si="13"/>
        <v>-598</v>
      </c>
      <c r="AA24" s="4">
        <f t="shared" si="13"/>
        <v>-699</v>
      </c>
      <c r="AB24" s="4">
        <f t="shared" si="13"/>
        <v>-805</v>
      </c>
      <c r="AC24" s="4">
        <f t="shared" si="13"/>
        <v>-548</v>
      </c>
      <c r="AD24" s="4">
        <f t="shared" si="13"/>
        <v>-643</v>
      </c>
      <c r="AE24" s="4">
        <f t="shared" si="13"/>
        <v>-519</v>
      </c>
      <c r="AF24" s="4">
        <f t="shared" si="13"/>
        <v>-603</v>
      </c>
      <c r="AG24" s="4">
        <f t="shared" si="13"/>
        <v>1138</v>
      </c>
      <c r="AH24" s="4">
        <f t="shared" si="13"/>
        <v>1348</v>
      </c>
      <c r="AI24" s="4">
        <f t="shared" si="13"/>
        <v>-205</v>
      </c>
      <c r="AJ24" s="4">
        <f t="shared" si="13"/>
        <v>-647</v>
      </c>
      <c r="AK24" s="4">
        <f t="shared" si="13"/>
        <v>-939</v>
      </c>
      <c r="AL24" s="4">
        <f t="shared" si="13"/>
        <v>-1099</v>
      </c>
      <c r="AM24" s="4">
        <f t="shared" si="13"/>
        <v>570</v>
      </c>
      <c r="AN24" s="4">
        <f t="shared" si="13"/>
        <v>333</v>
      </c>
      <c r="AO24" s="4">
        <f t="shared" si="13"/>
        <v>-954</v>
      </c>
      <c r="AP24" s="4">
        <f t="shared" si="13"/>
        <v>-659</v>
      </c>
      <c r="AQ24" s="4">
        <f t="shared" si="13"/>
        <v>-877</v>
      </c>
      <c r="AR24" s="4">
        <f t="shared" si="13"/>
        <v>-940</v>
      </c>
      <c r="AS24" s="4">
        <f t="shared" si="13"/>
        <v>-722</v>
      </c>
      <c r="AT24" s="4">
        <f t="shared" si="13"/>
        <v>-1302</v>
      </c>
      <c r="AU24" s="4">
        <f t="shared" si="13"/>
        <v>-1587</v>
      </c>
      <c r="AV24" s="4">
        <f t="shared" si="13"/>
        <v>-995</v>
      </c>
      <c r="AW24" s="4">
        <f t="shared" si="13"/>
        <v>-1357</v>
      </c>
      <c r="AX24" s="4">
        <f t="shared" si="13"/>
        <v>-1184</v>
      </c>
      <c r="AY24" s="4">
        <f t="shared" si="13"/>
        <v>-1006</v>
      </c>
      <c r="AZ24" s="4">
        <f t="shared" si="13"/>
        <v>-1054</v>
      </c>
      <c r="BA24" s="4">
        <f t="shared" si="13"/>
        <v>-1015</v>
      </c>
      <c r="BB24" s="4">
        <f t="shared" si="13"/>
        <v>1199</v>
      </c>
      <c r="BC24" s="4">
        <f t="shared" si="13"/>
        <v>758</v>
      </c>
      <c r="BD24" s="4">
        <f t="shared" si="13"/>
        <v>5167</v>
      </c>
      <c r="BE24" s="4">
        <f t="shared" si="13"/>
        <v>4394</v>
      </c>
      <c r="BF24" s="4">
        <f t="shared" si="13"/>
        <v>3859</v>
      </c>
      <c r="BG24" s="4">
        <f t="shared" si="13"/>
        <v>3690</v>
      </c>
      <c r="BH24" s="4">
        <f t="shared" si="13"/>
        <v>4753</v>
      </c>
      <c r="BI24" s="4">
        <f t="shared" si="13"/>
        <v>5111</v>
      </c>
      <c r="BJ24" s="4">
        <f t="shared" si="13"/>
        <v>4886</v>
      </c>
      <c r="BK24" s="4">
        <f t="shared" si="13"/>
        <v>4635</v>
      </c>
      <c r="BL24" s="4">
        <f t="shared" si="13"/>
        <v>5138</v>
      </c>
      <c r="BM24" s="4">
        <f t="shared" si="13"/>
        <v>6524</v>
      </c>
      <c r="BN24" s="4">
        <f t="shared" si="13"/>
        <v>7173</v>
      </c>
      <c r="BO24" s="4">
        <f t="shared" si="13"/>
        <v>6858</v>
      </c>
      <c r="BP24" s="4">
        <f t="shared" si="13"/>
        <v>6807</v>
      </c>
      <c r="BQ24" s="4">
        <f t="shared" si="13"/>
        <v>7029</v>
      </c>
      <c r="BR24" s="4">
        <f t="shared" si="13"/>
        <v>6382</v>
      </c>
      <c r="BS24" s="4">
        <f t="shared" si="13"/>
        <v>6219</v>
      </c>
      <c r="BT24" s="4">
        <f t="shared" si="13"/>
        <v>5817</v>
      </c>
      <c r="BU24" s="4">
        <f t="shared" si="13"/>
        <v>2576</v>
      </c>
      <c r="BV24" s="4">
        <f t="shared" si="13"/>
        <v>2512.75</v>
      </c>
      <c r="BW24" s="4">
        <f t="shared" si="13"/>
        <v>2835.25</v>
      </c>
    </row>
    <row r="25" spans="2:85" hidden="1" outlineLevel="1" x14ac:dyDescent="0.35">
      <c r="B25" s="18" t="s">
        <v>6</v>
      </c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1">
        <v>105480.101</v>
      </c>
      <c r="BB25" s="14" t="s">
        <v>7</v>
      </c>
      <c r="BC25" s="14" t="s">
        <v>7</v>
      </c>
      <c r="BD25" s="14" t="s">
        <v>7</v>
      </c>
      <c r="BE25" s="14" t="s">
        <v>7</v>
      </c>
      <c r="BF25" s="14" t="s">
        <v>7</v>
      </c>
      <c r="BG25" s="14" t="s">
        <v>7</v>
      </c>
      <c r="BH25" s="14" t="s">
        <v>7</v>
      </c>
      <c r="BI25" s="14" t="s">
        <v>7</v>
      </c>
      <c r="BJ25" s="14" t="s">
        <v>7</v>
      </c>
      <c r="BK25" s="5">
        <v>116700</v>
      </c>
      <c r="BL25" s="14" t="s">
        <v>7</v>
      </c>
      <c r="BM25" s="14" t="s">
        <v>7</v>
      </c>
      <c r="BN25" s="14" t="s">
        <v>7</v>
      </c>
      <c r="BO25" s="14" t="s">
        <v>7</v>
      </c>
      <c r="BP25" s="14" t="s">
        <v>7</v>
      </c>
      <c r="BQ25" s="14" t="s">
        <v>7</v>
      </c>
      <c r="BR25" s="14" t="s">
        <v>7</v>
      </c>
      <c r="BS25" s="14" t="s">
        <v>7</v>
      </c>
      <c r="BT25" s="14" t="s">
        <v>7</v>
      </c>
      <c r="BU25" s="5">
        <v>126818</v>
      </c>
      <c r="BV25" s="14" t="s">
        <v>7</v>
      </c>
      <c r="BW25" s="14" t="s">
        <v>7</v>
      </c>
    </row>
    <row r="26" spans="2:85" hidden="1" outlineLevel="1" x14ac:dyDescent="0.35">
      <c r="B26" s="18" t="s">
        <v>37</v>
      </c>
      <c r="U26" s="30"/>
      <c r="V26" s="30"/>
      <c r="W26" s="30">
        <f>(W22/R22)^(1/5)-1</f>
        <v>2.0495172673802076E-2</v>
      </c>
      <c r="X26" s="30">
        <f t="shared" ref="X26:BW26" si="14">(X22/S22)^(1/5)-1</f>
        <v>2.1599000854802819E-2</v>
      </c>
      <c r="Y26" s="30">
        <f t="shared" si="14"/>
        <v>2.3941814661085692E-2</v>
      </c>
      <c r="Z26" s="30">
        <f t="shared" si="14"/>
        <v>2.4665078297003706E-2</v>
      </c>
      <c r="AA26" s="30">
        <f t="shared" si="14"/>
        <v>2.53355942343505E-2</v>
      </c>
      <c r="AB26" s="30">
        <f t="shared" si="14"/>
        <v>2.4778345787911382E-2</v>
      </c>
      <c r="AC26" s="30">
        <f t="shared" si="14"/>
        <v>2.4391856003652235E-2</v>
      </c>
      <c r="AD26" s="30">
        <f t="shared" si="14"/>
        <v>2.2393568797353325E-2</v>
      </c>
      <c r="AE26" s="30">
        <f t="shared" si="14"/>
        <v>2.1426785166852147E-2</v>
      </c>
      <c r="AF26" s="30">
        <f t="shared" si="14"/>
        <v>2.0079246567614728E-2</v>
      </c>
      <c r="AG26" s="30">
        <f t="shared" si="14"/>
        <v>2.0582447503872059E-2</v>
      </c>
      <c r="AH26" s="30">
        <f t="shared" si="14"/>
        <v>1.9909147929631166E-2</v>
      </c>
      <c r="AI26" s="30">
        <f t="shared" si="14"/>
        <v>2.2858403294699015E-2</v>
      </c>
      <c r="AJ26" s="30">
        <f t="shared" si="14"/>
        <v>2.0120232016636042E-2</v>
      </c>
      <c r="AK26" s="30">
        <f t="shared" si="14"/>
        <v>2.0716841014427834E-2</v>
      </c>
      <c r="AL26" s="30">
        <f t="shared" si="14"/>
        <v>1.9907672976062107E-2</v>
      </c>
      <c r="AM26" s="30">
        <f t="shared" si="14"/>
        <v>1.9297479019604324E-2</v>
      </c>
      <c r="AN26" s="30">
        <f t="shared" si="14"/>
        <v>1.5707769983748232E-2</v>
      </c>
      <c r="AO26" s="30">
        <f t="shared" si="14"/>
        <v>1.7040658432451616E-2</v>
      </c>
      <c r="AP26" s="30">
        <f t="shared" si="14"/>
        <v>1.6023278069702496E-2</v>
      </c>
      <c r="AQ26" s="30">
        <f t="shared" si="14"/>
        <v>1.4022004432047375E-2</v>
      </c>
      <c r="AR26" s="30">
        <f t="shared" si="14"/>
        <v>1.3342680026065645E-2</v>
      </c>
      <c r="AS26" s="30">
        <f t="shared" si="14"/>
        <v>1.2654429750699636E-2</v>
      </c>
      <c r="AT26" s="30">
        <f t="shared" si="14"/>
        <v>1.2086377259749259E-2</v>
      </c>
      <c r="AU26" s="30">
        <f t="shared" si="14"/>
        <v>1.0566640468200994E-2</v>
      </c>
      <c r="AV26" s="30">
        <f t="shared" si="14"/>
        <v>1.0666309682967334E-2</v>
      </c>
      <c r="AW26" s="30">
        <f t="shared" si="14"/>
        <v>1.0153561306672554E-2</v>
      </c>
      <c r="AX26" s="30">
        <f t="shared" si="14"/>
        <v>9.43618855154571E-3</v>
      </c>
      <c r="AY26" s="30">
        <f t="shared" si="14"/>
        <v>8.358997806858337E-3</v>
      </c>
      <c r="AZ26" s="30">
        <f t="shared" si="14"/>
        <v>8.358997806858337E-3</v>
      </c>
      <c r="BA26" s="30">
        <f t="shared" si="14"/>
        <v>8.358997806858337E-3</v>
      </c>
      <c r="BB26" s="30">
        <f t="shared" si="14"/>
        <v>8.358997806858337E-3</v>
      </c>
      <c r="BC26" s="30">
        <f t="shared" si="14"/>
        <v>8.358997806858337E-3</v>
      </c>
      <c r="BD26" s="30">
        <f t="shared" si="14"/>
        <v>8.1911444993145732E-3</v>
      </c>
      <c r="BE26" s="30">
        <f t="shared" si="14"/>
        <v>9.3343625697865917E-3</v>
      </c>
      <c r="BF26" s="30">
        <f t="shared" si="14"/>
        <v>1.1148302269210486E-2</v>
      </c>
      <c r="BG26" s="30">
        <f t="shared" si="14"/>
        <v>1.1685957246598377E-2</v>
      </c>
      <c r="BH26" s="30">
        <f t="shared" si="14"/>
        <v>1.1032006475973688E-2</v>
      </c>
      <c r="BI26" s="30">
        <f t="shared" si="14"/>
        <v>1.0268419511577198E-2</v>
      </c>
      <c r="BJ26" s="30">
        <f t="shared" si="14"/>
        <v>8.5670749111350641E-3</v>
      </c>
      <c r="BK26" s="30">
        <f t="shared" si="14"/>
        <v>6.1672931063647685E-3</v>
      </c>
      <c r="BL26" s="30">
        <f t="shared" si="14"/>
        <v>5.0989201220656977E-3</v>
      </c>
      <c r="BM26" s="30">
        <f t="shared" si="14"/>
        <v>5.8647598683982949E-3</v>
      </c>
      <c r="BN26" s="30">
        <f t="shared" si="14"/>
        <v>6.390330453739157E-3</v>
      </c>
      <c r="BO26" s="30">
        <f t="shared" si="14"/>
        <v>7.1562899727211082E-3</v>
      </c>
      <c r="BP26" s="30">
        <f t="shared" si="14"/>
        <v>8.4972548737982656E-3</v>
      </c>
      <c r="BQ26" s="30">
        <f t="shared" si="14"/>
        <v>9.0742841937576646E-3</v>
      </c>
      <c r="BR26" s="30">
        <f t="shared" si="14"/>
        <v>9.0576211082245006E-3</v>
      </c>
      <c r="BS26" s="30">
        <f t="shared" si="14"/>
        <v>1.0333630056886145E-2</v>
      </c>
      <c r="BT26" s="30">
        <f t="shared" si="14"/>
        <v>1.0750204275378206E-2</v>
      </c>
      <c r="BU26" s="30">
        <f t="shared" si="14"/>
        <v>1.3381214343396897E-2</v>
      </c>
      <c r="BV26" s="30">
        <f t="shared" si="14"/>
        <v>1.3026408828864744E-2</v>
      </c>
      <c r="BW26" s="30">
        <f t="shared" si="14"/>
        <v>1.3838313747839504E-2</v>
      </c>
    </row>
    <row r="27" spans="2:85" hidden="1" outlineLevel="1" x14ac:dyDescent="0.35">
      <c r="B27" s="18"/>
    </row>
    <row r="28" spans="2:85" hidden="1" outlineLevel="1" x14ac:dyDescent="0.35">
      <c r="B28" s="26" t="s">
        <v>20</v>
      </c>
    </row>
    <row r="29" spans="2:85" hidden="1" outlineLevel="1" x14ac:dyDescent="0.35">
      <c r="B29" s="18" t="s">
        <v>1</v>
      </c>
      <c r="R29" s="4">
        <f t="shared" ref="R29:AW29" si="15">+R19</f>
        <v>36230</v>
      </c>
      <c r="S29" s="4">
        <f t="shared" si="15"/>
        <v>37109</v>
      </c>
      <c r="T29" s="4">
        <f t="shared" si="15"/>
        <v>37842</v>
      </c>
      <c r="U29" s="4">
        <f t="shared" si="15"/>
        <v>38918</v>
      </c>
      <c r="V29" s="4">
        <f t="shared" si="15"/>
        <v>40049</v>
      </c>
      <c r="W29" s="4">
        <f t="shared" si="15"/>
        <v>40834</v>
      </c>
      <c r="X29" s="4">
        <f t="shared" si="15"/>
        <v>41816</v>
      </c>
      <c r="Y29" s="4">
        <f t="shared" si="15"/>
        <v>43096</v>
      </c>
      <c r="Z29" s="4">
        <f t="shared" si="15"/>
        <v>44424</v>
      </c>
      <c r="AA29" s="4">
        <f t="shared" si="15"/>
        <v>45615</v>
      </c>
      <c r="AB29" s="4">
        <f t="shared" si="15"/>
        <v>46463</v>
      </c>
      <c r="AC29" s="4">
        <f t="shared" si="15"/>
        <v>47518</v>
      </c>
      <c r="AD29" s="4">
        <f t="shared" si="15"/>
        <v>48461</v>
      </c>
      <c r="AE29" s="4">
        <f t="shared" si="15"/>
        <v>49739</v>
      </c>
      <c r="AF29" s="4">
        <f t="shared" si="15"/>
        <v>51086</v>
      </c>
      <c r="AG29" s="4">
        <f t="shared" si="15"/>
        <v>52223</v>
      </c>
      <c r="AH29" s="4">
        <f t="shared" si="15"/>
        <v>53007</v>
      </c>
      <c r="AI29" s="4">
        <f t="shared" si="15"/>
        <v>54237</v>
      </c>
      <c r="AJ29" s="4">
        <f t="shared" si="15"/>
        <v>54671</v>
      </c>
      <c r="AK29" s="4">
        <f t="shared" si="15"/>
        <v>55671</v>
      </c>
      <c r="AL29" s="4">
        <f t="shared" si="15"/>
        <v>56152</v>
      </c>
      <c r="AM29" s="4">
        <f t="shared" si="15"/>
        <v>56152</v>
      </c>
      <c r="AN29" s="4">
        <f t="shared" si="15"/>
        <v>56844</v>
      </c>
      <c r="AO29" s="4">
        <f t="shared" si="15"/>
        <v>58700</v>
      </c>
      <c r="AP29" s="4">
        <f t="shared" si="15"/>
        <v>59755</v>
      </c>
      <c r="AQ29" s="4">
        <f t="shared" si="15"/>
        <v>60248</v>
      </c>
      <c r="AR29" s="4">
        <f t="shared" si="15"/>
        <v>61010</v>
      </c>
      <c r="AS29" s="4">
        <f t="shared" si="15"/>
        <v>61823</v>
      </c>
      <c r="AT29" s="4">
        <f t="shared" si="15"/>
        <v>62998</v>
      </c>
      <c r="AU29" s="4">
        <f t="shared" si="15"/>
        <v>63136</v>
      </c>
      <c r="AV29" s="4">
        <f t="shared" si="15"/>
        <v>64739</v>
      </c>
      <c r="AW29" s="4">
        <f t="shared" si="15"/>
        <v>66041</v>
      </c>
      <c r="AX29" s="4">
        <f t="shared" ref="AX29:BW29" si="16">+AX19</f>
        <v>67143</v>
      </c>
      <c r="AY29" s="4">
        <f t="shared" si="16"/>
        <v>68638</v>
      </c>
      <c r="AZ29" s="4">
        <f t="shared" si="16"/>
        <v>70097</v>
      </c>
      <c r="BA29" s="4">
        <f t="shared" si="16"/>
        <v>71250</v>
      </c>
      <c r="BB29" s="4">
        <f t="shared" si="16"/>
        <v>72593</v>
      </c>
      <c r="BC29" s="4">
        <f t="shared" si="16"/>
        <v>73713</v>
      </c>
      <c r="BD29" s="4">
        <f t="shared" si="16"/>
        <v>72427</v>
      </c>
      <c r="BE29" s="4">
        <f t="shared" si="16"/>
        <v>74275</v>
      </c>
      <c r="BF29" s="4">
        <f t="shared" si="16"/>
        <v>75411</v>
      </c>
      <c r="BG29" s="4">
        <f t="shared" si="16"/>
        <v>76131</v>
      </c>
      <c r="BH29" s="4">
        <f t="shared" si="16"/>
        <v>75793</v>
      </c>
      <c r="BI29" s="4">
        <f t="shared" si="16"/>
        <v>75725</v>
      </c>
      <c r="BJ29" s="4">
        <f t="shared" si="16"/>
        <v>75635</v>
      </c>
      <c r="BK29" s="4">
        <f t="shared" si="16"/>
        <v>75462</v>
      </c>
      <c r="BL29" s="4">
        <f t="shared" si="16"/>
        <v>75096</v>
      </c>
      <c r="BM29" s="4">
        <f t="shared" si="16"/>
        <v>74960</v>
      </c>
      <c r="BN29" s="4">
        <f t="shared" si="16"/>
        <v>75063</v>
      </c>
      <c r="BO29" s="4">
        <f t="shared" si="16"/>
        <v>75012</v>
      </c>
      <c r="BP29" s="4">
        <f t="shared" si="16"/>
        <v>74983</v>
      </c>
      <c r="BQ29" s="4">
        <f t="shared" si="16"/>
        <v>75343</v>
      </c>
      <c r="BR29" s="4">
        <f t="shared" si="16"/>
        <v>76533</v>
      </c>
      <c r="BS29" s="4">
        <f t="shared" si="16"/>
        <v>78157</v>
      </c>
      <c r="BT29" s="4">
        <f t="shared" si="16"/>
        <v>79252</v>
      </c>
      <c r="BU29" s="4">
        <f t="shared" si="16"/>
        <v>83853</v>
      </c>
      <c r="BV29" s="4">
        <f t="shared" si="16"/>
        <v>82949.25</v>
      </c>
      <c r="BW29" s="4">
        <f t="shared" si="16"/>
        <v>84428.5</v>
      </c>
    </row>
    <row r="30" spans="2:85" hidden="1" outlineLevel="1" x14ac:dyDescent="0.35">
      <c r="B30" s="18" t="s">
        <v>2</v>
      </c>
      <c r="R30" s="4">
        <f t="shared" ref="R30:AW30" si="17">+R20</f>
        <v>21271</v>
      </c>
      <c r="S30" s="4">
        <f t="shared" si="17"/>
        <v>21377</v>
      </c>
      <c r="T30" s="4">
        <f t="shared" si="17"/>
        <v>21634</v>
      </c>
      <c r="U30" s="4">
        <f t="shared" si="17"/>
        <v>22034</v>
      </c>
      <c r="V30" s="4">
        <f t="shared" si="17"/>
        <v>22211</v>
      </c>
      <c r="W30" s="4">
        <f t="shared" si="17"/>
        <v>22806</v>
      </c>
      <c r="X30" s="4">
        <f t="shared" si="17"/>
        <v>23266</v>
      </c>
      <c r="Y30" s="4">
        <f t="shared" si="17"/>
        <v>23849</v>
      </c>
      <c r="Z30" s="4">
        <f t="shared" si="17"/>
        <v>24425</v>
      </c>
      <c r="AA30" s="4">
        <f t="shared" si="17"/>
        <v>24943</v>
      </c>
      <c r="AB30" s="4">
        <f t="shared" si="17"/>
        <v>25462</v>
      </c>
      <c r="AC30" s="4">
        <f t="shared" si="17"/>
        <v>25897</v>
      </c>
      <c r="AD30" s="4">
        <f t="shared" si="17"/>
        <v>26324</v>
      </c>
      <c r="AE30" s="4">
        <f t="shared" si="17"/>
        <v>26810</v>
      </c>
      <c r="AF30" s="4">
        <f t="shared" si="17"/>
        <v>26847</v>
      </c>
      <c r="AG30" s="4">
        <f t="shared" si="17"/>
        <v>27415</v>
      </c>
      <c r="AH30" s="4">
        <f t="shared" si="17"/>
        <v>28013</v>
      </c>
      <c r="AI30" s="4">
        <f t="shared" si="17"/>
        <v>29495</v>
      </c>
      <c r="AJ30" s="4">
        <f t="shared" si="17"/>
        <v>29894</v>
      </c>
      <c r="AK30" s="4">
        <f t="shared" si="17"/>
        <v>30675</v>
      </c>
      <c r="AL30" s="4">
        <f t="shared" si="17"/>
        <v>31736</v>
      </c>
      <c r="AM30" s="4">
        <f t="shared" si="17"/>
        <v>31736</v>
      </c>
      <c r="AN30" s="4">
        <f t="shared" si="17"/>
        <v>32302</v>
      </c>
      <c r="AO30" s="4">
        <f t="shared" si="17"/>
        <v>33320</v>
      </c>
      <c r="AP30" s="4">
        <f t="shared" si="17"/>
        <v>33734</v>
      </c>
      <c r="AQ30" s="4">
        <f t="shared" si="17"/>
        <v>33976</v>
      </c>
      <c r="AR30" s="4">
        <f t="shared" si="17"/>
        <v>34242</v>
      </c>
      <c r="AS30" s="4">
        <f t="shared" si="17"/>
        <v>34568</v>
      </c>
      <c r="AT30" s="4">
        <f t="shared" si="17"/>
        <v>34730</v>
      </c>
      <c r="AU30" s="4">
        <f t="shared" si="17"/>
        <v>35558</v>
      </c>
      <c r="AV30" s="4">
        <f t="shared" si="17"/>
        <v>35246</v>
      </c>
      <c r="AW30" s="4">
        <f t="shared" si="17"/>
        <v>34943</v>
      </c>
      <c r="AX30" s="4">
        <f t="shared" ref="AX30:BW30" si="18">+AX20</f>
        <v>35059</v>
      </c>
      <c r="AY30" s="4">
        <f t="shared" si="18"/>
        <v>34896</v>
      </c>
      <c r="AZ30" s="4">
        <f t="shared" si="18"/>
        <v>34831</v>
      </c>
      <c r="BA30" s="4">
        <f t="shared" si="18"/>
        <v>34470</v>
      </c>
      <c r="BB30" s="4">
        <f t="shared" si="18"/>
        <v>34417</v>
      </c>
      <c r="BC30" s="4">
        <f t="shared" si="18"/>
        <v>34826</v>
      </c>
      <c r="BD30" s="4">
        <f t="shared" si="18"/>
        <v>33684</v>
      </c>
      <c r="BE30" s="4">
        <f t="shared" si="18"/>
        <v>33331</v>
      </c>
      <c r="BF30" s="4">
        <f t="shared" si="18"/>
        <v>34073</v>
      </c>
      <c r="BG30" s="4">
        <f t="shared" si="18"/>
        <v>34563</v>
      </c>
      <c r="BH30" s="4">
        <f t="shared" si="18"/>
        <v>35465</v>
      </c>
      <c r="BI30" s="4">
        <f t="shared" si="18"/>
        <v>35947</v>
      </c>
      <c r="BJ30" s="4">
        <f t="shared" si="18"/>
        <v>36660</v>
      </c>
      <c r="BK30" s="4">
        <f t="shared" si="18"/>
        <v>37441</v>
      </c>
      <c r="BL30" s="4">
        <f t="shared" si="18"/>
        <v>38448</v>
      </c>
      <c r="BM30" s="4">
        <f t="shared" si="18"/>
        <v>39600</v>
      </c>
      <c r="BN30" s="4">
        <f t="shared" si="18"/>
        <v>40223</v>
      </c>
      <c r="BO30" s="4">
        <f t="shared" si="18"/>
        <v>41359</v>
      </c>
      <c r="BP30" s="4">
        <f t="shared" si="18"/>
        <v>42797</v>
      </c>
      <c r="BQ30" s="4">
        <f t="shared" si="18"/>
        <v>43447</v>
      </c>
      <c r="BR30" s="4">
        <f t="shared" si="18"/>
        <v>43309</v>
      </c>
      <c r="BS30" s="4">
        <f t="shared" si="18"/>
        <v>43210</v>
      </c>
      <c r="BT30" s="4">
        <f t="shared" si="18"/>
        <v>43510</v>
      </c>
      <c r="BU30" s="4">
        <f t="shared" si="18"/>
        <v>42022</v>
      </c>
      <c r="BV30" s="4">
        <f t="shared" si="18"/>
        <v>43782</v>
      </c>
      <c r="BW30" s="4">
        <f t="shared" si="18"/>
        <v>43938.25</v>
      </c>
    </row>
    <row r="31" spans="2:85" hidden="1" outlineLevel="1" x14ac:dyDescent="0.35">
      <c r="B31" s="18" t="s">
        <v>21</v>
      </c>
      <c r="R31" s="5">
        <v>1884</v>
      </c>
      <c r="S31" s="5">
        <v>1778</v>
      </c>
      <c r="T31" s="5">
        <v>1566</v>
      </c>
      <c r="U31" s="5">
        <v>1392</v>
      </c>
      <c r="V31" s="5">
        <v>1296</v>
      </c>
      <c r="W31" s="5">
        <v>1299</v>
      </c>
      <c r="X31" s="5">
        <v>1353</v>
      </c>
      <c r="Y31" s="5">
        <v>1421</v>
      </c>
      <c r="Z31" s="5">
        <v>1521</v>
      </c>
      <c r="AA31" s="5">
        <v>1661</v>
      </c>
      <c r="AB31" s="5">
        <v>1647</v>
      </c>
      <c r="AC31" s="5">
        <v>1546</v>
      </c>
      <c r="AD31" s="5">
        <v>1472</v>
      </c>
      <c r="AE31" s="5">
        <v>1433</v>
      </c>
      <c r="AF31" s="5">
        <v>1431</v>
      </c>
      <c r="AG31" s="5">
        <v>1575</v>
      </c>
      <c r="AH31" s="5">
        <v>1500</v>
      </c>
      <c r="AI31" s="5">
        <v>1670</v>
      </c>
      <c r="AJ31" s="5">
        <v>1810</v>
      </c>
      <c r="AK31" s="5">
        <v>1934</v>
      </c>
      <c r="AL31" s="5">
        <v>2221</v>
      </c>
      <c r="AM31" s="5">
        <v>2414.6666666666665</v>
      </c>
      <c r="AN31" s="5">
        <v>2608.333333333333</v>
      </c>
      <c r="AO31" s="5">
        <v>2802</v>
      </c>
      <c r="AP31" s="5">
        <v>2611</v>
      </c>
      <c r="AQ31" s="5">
        <v>2662</v>
      </c>
      <c r="AR31" s="5">
        <v>2780</v>
      </c>
      <c r="AS31" s="5">
        <v>2769</v>
      </c>
      <c r="AT31" s="5">
        <v>2791</v>
      </c>
      <c r="AU31" s="5">
        <v>2858</v>
      </c>
      <c r="AV31" s="5">
        <v>2946</v>
      </c>
      <c r="AW31" s="5">
        <v>3008</v>
      </c>
      <c r="AX31" s="5">
        <v>2978</v>
      </c>
      <c r="AY31" s="5">
        <v>3046</v>
      </c>
      <c r="AZ31" s="5">
        <v>3119</v>
      </c>
      <c r="BA31" s="5">
        <v>3024</v>
      </c>
      <c r="BB31" s="5">
        <v>3203</v>
      </c>
      <c r="BC31" s="5">
        <v>3497</v>
      </c>
      <c r="BD31" s="5">
        <v>3694</v>
      </c>
      <c r="BE31" s="5">
        <v>3838</v>
      </c>
      <c r="BF31" s="5">
        <v>3763</v>
      </c>
      <c r="BG31" s="5">
        <v>3772</v>
      </c>
      <c r="BH31" s="5">
        <v>3880</v>
      </c>
      <c r="BI31" s="5">
        <v>4063</v>
      </c>
      <c r="BJ31" s="5">
        <v>4431</v>
      </c>
      <c r="BK31" s="5">
        <v>4322</v>
      </c>
      <c r="BL31" s="5">
        <v>4086</v>
      </c>
      <c r="BM31" s="5">
        <v>3825</v>
      </c>
      <c r="BN31" s="5">
        <v>3694</v>
      </c>
      <c r="BO31" s="5">
        <v>3433</v>
      </c>
      <c r="BP31" s="5">
        <v>3292</v>
      </c>
      <c r="BQ31" s="5">
        <v>3242</v>
      </c>
      <c r="BR31" s="5">
        <v>3398</v>
      </c>
      <c r="BS31" s="5">
        <v>3231</v>
      </c>
      <c r="BT31" s="5">
        <v>3181</v>
      </c>
      <c r="BU31" s="5">
        <v>2855</v>
      </c>
      <c r="BV31" s="5">
        <v>2868.25</v>
      </c>
      <c r="BW31" s="5">
        <v>2740.5</v>
      </c>
    </row>
    <row r="32" spans="2:85" hidden="1" outlineLevel="1" x14ac:dyDescent="0.35">
      <c r="B32" s="18" t="s">
        <v>22</v>
      </c>
      <c r="R32" s="5">
        <v>548</v>
      </c>
      <c r="S32" s="5">
        <v>522</v>
      </c>
      <c r="T32" s="5">
        <v>499</v>
      </c>
      <c r="U32" s="5">
        <v>439</v>
      </c>
      <c r="V32" s="5">
        <v>408</v>
      </c>
      <c r="W32" s="5">
        <v>427</v>
      </c>
      <c r="X32" s="5">
        <v>422</v>
      </c>
      <c r="Y32" s="5">
        <v>432</v>
      </c>
      <c r="Z32" s="5">
        <v>467</v>
      </c>
      <c r="AA32" s="5">
        <v>557</v>
      </c>
      <c r="AB32" s="5">
        <v>591</v>
      </c>
      <c r="AC32" s="5">
        <v>598</v>
      </c>
      <c r="AD32" s="5">
        <v>574</v>
      </c>
      <c r="AE32" s="5">
        <v>524</v>
      </c>
      <c r="AF32" s="5">
        <v>566</v>
      </c>
      <c r="AG32" s="5">
        <v>734</v>
      </c>
      <c r="AH32" s="5">
        <v>746</v>
      </c>
      <c r="AI32" s="5">
        <v>843</v>
      </c>
      <c r="AJ32" s="5">
        <v>862</v>
      </c>
      <c r="AK32" s="5">
        <v>947</v>
      </c>
      <c r="AL32" s="5">
        <v>1006</v>
      </c>
      <c r="AM32" s="5">
        <v>993.33333333333337</v>
      </c>
      <c r="AN32" s="5">
        <v>980.66666666666674</v>
      </c>
      <c r="AO32" s="5">
        <v>968</v>
      </c>
      <c r="AP32" s="5">
        <v>986</v>
      </c>
      <c r="AQ32" s="5">
        <v>1064</v>
      </c>
      <c r="AR32" s="5">
        <v>1070</v>
      </c>
      <c r="AS32" s="5">
        <v>970</v>
      </c>
      <c r="AT32" s="5">
        <v>887</v>
      </c>
      <c r="AU32" s="5">
        <v>953</v>
      </c>
      <c r="AV32" s="5">
        <v>1022</v>
      </c>
      <c r="AW32" s="5">
        <v>1082</v>
      </c>
      <c r="AX32" s="5">
        <v>1133</v>
      </c>
      <c r="AY32" s="5">
        <v>1205</v>
      </c>
      <c r="AZ32" s="5">
        <v>1184</v>
      </c>
      <c r="BA32" s="5">
        <v>1148</v>
      </c>
      <c r="BB32" s="5">
        <v>1301</v>
      </c>
      <c r="BC32" s="5">
        <v>1277</v>
      </c>
      <c r="BD32" s="5">
        <v>1314</v>
      </c>
      <c r="BE32" s="5">
        <v>1320</v>
      </c>
      <c r="BF32" s="5">
        <v>1468</v>
      </c>
      <c r="BG32" s="5">
        <v>1853</v>
      </c>
      <c r="BH32" s="5">
        <v>2135</v>
      </c>
      <c r="BI32" s="5">
        <v>2230</v>
      </c>
      <c r="BJ32" s="5">
        <v>2035</v>
      </c>
      <c r="BK32" s="5">
        <v>2000</v>
      </c>
      <c r="BL32" s="5">
        <v>1903</v>
      </c>
      <c r="BM32" s="5">
        <v>1557</v>
      </c>
      <c r="BN32" s="5">
        <v>1538</v>
      </c>
      <c r="BO32" s="5">
        <v>1452</v>
      </c>
      <c r="BP32" s="5">
        <v>1421</v>
      </c>
      <c r="BQ32" s="5">
        <v>1349</v>
      </c>
      <c r="BR32" s="5">
        <v>1257</v>
      </c>
      <c r="BS32" s="5">
        <v>1191</v>
      </c>
      <c r="BT32" s="5">
        <v>1114</v>
      </c>
      <c r="BU32" s="5">
        <v>838</v>
      </c>
      <c r="BV32" s="5">
        <v>727</v>
      </c>
      <c r="BW32" s="5">
        <v>713</v>
      </c>
    </row>
    <row r="33" spans="2:75" hidden="1" outlineLevel="1" x14ac:dyDescent="0.35">
      <c r="B33" s="18" t="s">
        <v>23</v>
      </c>
      <c r="R33" s="5">
        <v>330</v>
      </c>
      <c r="S33" s="5">
        <v>349</v>
      </c>
      <c r="T33" s="5">
        <v>348</v>
      </c>
      <c r="U33" s="5">
        <v>389</v>
      </c>
      <c r="V33" s="5">
        <v>402</v>
      </c>
      <c r="W33" s="5">
        <v>427</v>
      </c>
      <c r="X33" s="5">
        <v>478</v>
      </c>
      <c r="Y33" s="5">
        <v>516</v>
      </c>
      <c r="Z33" s="5">
        <v>524</v>
      </c>
      <c r="AA33" s="5">
        <v>543</v>
      </c>
      <c r="AB33" s="5">
        <v>536</v>
      </c>
      <c r="AC33" s="5">
        <v>564</v>
      </c>
      <c r="AD33" s="5">
        <v>651</v>
      </c>
      <c r="AE33" s="5">
        <v>650</v>
      </c>
      <c r="AF33" s="5">
        <v>640</v>
      </c>
      <c r="AG33" s="5">
        <v>623</v>
      </c>
      <c r="AH33" s="5">
        <v>585</v>
      </c>
      <c r="AI33" s="5">
        <v>554</v>
      </c>
      <c r="AJ33" s="5">
        <v>633</v>
      </c>
      <c r="AK33" s="5">
        <v>664</v>
      </c>
      <c r="AL33" s="5">
        <v>664</v>
      </c>
      <c r="AM33" s="5">
        <v>668.66666666666674</v>
      </c>
      <c r="AN33" s="5">
        <v>673.33333333333337</v>
      </c>
      <c r="AO33" s="5">
        <v>678</v>
      </c>
      <c r="AP33" s="5">
        <v>661</v>
      </c>
      <c r="AQ33" s="5">
        <v>660</v>
      </c>
      <c r="AR33" s="5">
        <v>602</v>
      </c>
      <c r="AS33" s="5">
        <v>628</v>
      </c>
      <c r="AT33" s="5">
        <v>624</v>
      </c>
      <c r="AU33" s="5">
        <v>772</v>
      </c>
      <c r="AV33" s="5">
        <v>810</v>
      </c>
      <c r="AW33" s="5">
        <v>834</v>
      </c>
      <c r="AX33" s="5">
        <v>867</v>
      </c>
      <c r="AY33" s="5">
        <v>927</v>
      </c>
      <c r="AZ33" s="5">
        <v>956</v>
      </c>
      <c r="BA33" s="5">
        <v>856</v>
      </c>
      <c r="BB33" s="5">
        <v>882</v>
      </c>
      <c r="BC33" s="5">
        <v>877</v>
      </c>
      <c r="BD33" s="5">
        <v>982</v>
      </c>
      <c r="BE33" s="5">
        <v>1002</v>
      </c>
      <c r="BF33" s="5">
        <v>1073</v>
      </c>
      <c r="BG33" s="5">
        <v>1118</v>
      </c>
      <c r="BH33" s="5">
        <v>1142</v>
      </c>
      <c r="BI33" s="5">
        <v>1078</v>
      </c>
      <c r="BJ33" s="5">
        <v>1002</v>
      </c>
      <c r="BK33" s="5">
        <v>915</v>
      </c>
      <c r="BL33" s="5">
        <v>984</v>
      </c>
      <c r="BM33" s="5">
        <v>987</v>
      </c>
      <c r="BN33" s="5">
        <v>1075</v>
      </c>
      <c r="BO33" s="5">
        <v>1073</v>
      </c>
      <c r="BP33" s="5">
        <v>1083</v>
      </c>
      <c r="BQ33" s="5">
        <v>1059</v>
      </c>
      <c r="BR33" s="5">
        <v>1163</v>
      </c>
      <c r="BS33" s="5">
        <v>1107</v>
      </c>
      <c r="BT33" s="5">
        <v>1091</v>
      </c>
      <c r="BU33" s="5">
        <v>922</v>
      </c>
      <c r="BV33" s="5">
        <v>1056.5</v>
      </c>
      <c r="BW33" s="5">
        <v>952.25</v>
      </c>
    </row>
    <row r="34" spans="2:75" hidden="1" outlineLevel="1" x14ac:dyDescent="0.35">
      <c r="B34" s="18" t="s">
        <v>24</v>
      </c>
      <c r="R34" s="5">
        <v>2092</v>
      </c>
      <c r="S34" s="5">
        <v>2261</v>
      </c>
      <c r="T34" s="5">
        <v>2349</v>
      </c>
      <c r="U34" s="5">
        <v>2227</v>
      </c>
      <c r="V34" s="5">
        <v>2332</v>
      </c>
      <c r="W34" s="5">
        <v>2238</v>
      </c>
      <c r="X34" s="5">
        <v>2307</v>
      </c>
      <c r="Y34" s="5">
        <v>2297</v>
      </c>
      <c r="Z34" s="5">
        <v>2340</v>
      </c>
      <c r="AA34" s="5">
        <v>2393</v>
      </c>
      <c r="AB34" s="5">
        <v>2429</v>
      </c>
      <c r="AC34" s="5">
        <v>2482</v>
      </c>
      <c r="AD34" s="5">
        <v>2528</v>
      </c>
      <c r="AE34" s="5">
        <v>2653</v>
      </c>
      <c r="AF34" s="5">
        <v>2778</v>
      </c>
      <c r="AG34" s="5">
        <v>3064</v>
      </c>
      <c r="AH34" s="5">
        <v>3203</v>
      </c>
      <c r="AI34" s="5">
        <v>3302</v>
      </c>
      <c r="AJ34" s="5">
        <v>3389</v>
      </c>
      <c r="AK34" s="5">
        <v>3535</v>
      </c>
      <c r="AL34" s="5">
        <v>3510</v>
      </c>
      <c r="AM34" s="5">
        <v>3701.6666666666665</v>
      </c>
      <c r="AN34" s="5">
        <v>3893.333333333333</v>
      </c>
      <c r="AO34" s="5">
        <v>4085</v>
      </c>
      <c r="AP34" s="5">
        <v>4260</v>
      </c>
      <c r="AQ34" s="5">
        <v>4742</v>
      </c>
      <c r="AR34" s="5">
        <v>4686</v>
      </c>
      <c r="AS34" s="5">
        <v>4564</v>
      </c>
      <c r="AT34" s="5">
        <v>4581</v>
      </c>
      <c r="AU34" s="5">
        <v>4646</v>
      </c>
      <c r="AV34" s="5">
        <v>4793</v>
      </c>
      <c r="AW34" s="5">
        <v>5022</v>
      </c>
      <c r="AX34" s="5">
        <v>5136</v>
      </c>
      <c r="AY34" s="5">
        <v>5338</v>
      </c>
      <c r="AZ34" s="5">
        <v>5589</v>
      </c>
      <c r="BA34" s="5">
        <v>5411</v>
      </c>
      <c r="BB34" s="5">
        <v>5530</v>
      </c>
      <c r="BC34" s="5">
        <v>5621</v>
      </c>
      <c r="BD34" s="5">
        <v>5702</v>
      </c>
      <c r="BE34" s="5">
        <v>5841</v>
      </c>
      <c r="BF34" s="5">
        <v>5755</v>
      </c>
      <c r="BG34" s="5">
        <v>5839</v>
      </c>
      <c r="BH34" s="5">
        <v>6235</v>
      </c>
      <c r="BI34" s="5">
        <v>6593</v>
      </c>
      <c r="BJ34" s="5">
        <v>6794</v>
      </c>
      <c r="BK34" s="5">
        <v>7182</v>
      </c>
      <c r="BL34" s="5">
        <v>7265</v>
      </c>
      <c r="BM34" s="5">
        <v>7434</v>
      </c>
      <c r="BN34" s="5">
        <v>7460</v>
      </c>
      <c r="BO34" s="5">
        <v>7526</v>
      </c>
      <c r="BP34" s="5">
        <v>7228</v>
      </c>
      <c r="BQ34" s="5">
        <v>7367</v>
      </c>
      <c r="BR34" s="5">
        <v>7393</v>
      </c>
      <c r="BS34" s="5">
        <v>7459</v>
      </c>
      <c r="BT34" s="5">
        <v>7508</v>
      </c>
      <c r="BU34" s="5">
        <v>6686</v>
      </c>
      <c r="BV34" s="5">
        <v>6990</v>
      </c>
      <c r="BW34" s="5">
        <v>7005</v>
      </c>
    </row>
    <row r="35" spans="2:75" hidden="1" outlineLevel="1" x14ac:dyDescent="0.35">
      <c r="B35" s="18" t="s">
        <v>25</v>
      </c>
      <c r="R35" s="5">
        <v>1860</v>
      </c>
      <c r="S35" s="5">
        <v>1817</v>
      </c>
      <c r="T35" s="5">
        <v>1776</v>
      </c>
      <c r="U35" s="5">
        <v>1772</v>
      </c>
      <c r="V35" s="5">
        <v>1782</v>
      </c>
      <c r="W35" s="5">
        <v>1746</v>
      </c>
      <c r="X35" s="5">
        <v>1680</v>
      </c>
      <c r="Y35" s="5">
        <v>1703</v>
      </c>
      <c r="Z35" s="5">
        <v>1706</v>
      </c>
      <c r="AA35" s="5">
        <v>1750</v>
      </c>
      <c r="AB35" s="5">
        <v>1694</v>
      </c>
      <c r="AC35" s="5">
        <v>1584</v>
      </c>
      <c r="AD35" s="5">
        <v>1637</v>
      </c>
      <c r="AE35" s="5">
        <v>1688</v>
      </c>
      <c r="AF35" s="5">
        <v>1714</v>
      </c>
      <c r="AG35" s="5">
        <v>2106</v>
      </c>
      <c r="AH35" s="5">
        <v>1934</v>
      </c>
      <c r="AI35" s="5">
        <v>1776</v>
      </c>
      <c r="AJ35" s="5">
        <v>1787</v>
      </c>
      <c r="AK35" s="5">
        <v>1830</v>
      </c>
      <c r="AL35" s="5">
        <v>2046</v>
      </c>
      <c r="AM35" s="5">
        <v>2397.333333333333</v>
      </c>
      <c r="AN35" s="5">
        <v>2748.6666666666665</v>
      </c>
      <c r="AO35" s="5">
        <v>3100</v>
      </c>
      <c r="AP35" s="5">
        <v>2963</v>
      </c>
      <c r="AQ35" s="5">
        <v>2931</v>
      </c>
      <c r="AR35" s="5">
        <v>2886</v>
      </c>
      <c r="AS35" s="5">
        <v>2994</v>
      </c>
      <c r="AT35" s="5">
        <v>3105</v>
      </c>
      <c r="AU35" s="5">
        <v>3028</v>
      </c>
      <c r="AV35" s="5">
        <v>3099</v>
      </c>
      <c r="AW35" s="5">
        <v>3209</v>
      </c>
      <c r="AX35" s="5">
        <v>3305</v>
      </c>
      <c r="AY35" s="5">
        <v>3232</v>
      </c>
      <c r="AZ35" s="5">
        <v>3268</v>
      </c>
      <c r="BA35" s="5">
        <v>3469</v>
      </c>
      <c r="BB35" s="5">
        <v>3554</v>
      </c>
      <c r="BC35" s="5">
        <v>3507</v>
      </c>
      <c r="BD35" s="5">
        <v>3663</v>
      </c>
      <c r="BE35" s="5">
        <v>3749</v>
      </c>
      <c r="BF35" s="5">
        <v>3820</v>
      </c>
      <c r="BG35" s="5">
        <v>4020</v>
      </c>
      <c r="BH35" s="5">
        <v>4414</v>
      </c>
      <c r="BI35" s="5">
        <v>4780</v>
      </c>
      <c r="BJ35" s="5">
        <v>4712</v>
      </c>
      <c r="BK35" s="5">
        <v>4485</v>
      </c>
      <c r="BL35" s="5">
        <v>4519</v>
      </c>
      <c r="BM35" s="5">
        <v>4467</v>
      </c>
      <c r="BN35" s="5">
        <v>4455</v>
      </c>
      <c r="BO35" s="5">
        <v>4466</v>
      </c>
      <c r="BP35" s="5">
        <v>4396</v>
      </c>
      <c r="BQ35" s="5">
        <v>4361</v>
      </c>
      <c r="BR35" s="5">
        <v>4170</v>
      </c>
      <c r="BS35" s="5">
        <v>3990</v>
      </c>
      <c r="BT35" s="5">
        <v>3854</v>
      </c>
      <c r="BU35" s="5">
        <v>3583</v>
      </c>
      <c r="BV35" s="5">
        <v>3724.5</v>
      </c>
      <c r="BW35" s="5">
        <v>3604</v>
      </c>
    </row>
    <row r="36" spans="2:75" hidden="1" outlineLevel="1" x14ac:dyDescent="0.35">
      <c r="B36" s="21" t="s">
        <v>26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>
        <f>SUM(R29:R35)</f>
        <v>64215</v>
      </c>
      <c r="S36" s="11">
        <f t="shared" ref="S36:BW36" si="19">SUM(S29:S35)</f>
        <v>65213</v>
      </c>
      <c r="T36" s="11">
        <f t="shared" si="19"/>
        <v>66014</v>
      </c>
      <c r="U36" s="11">
        <f t="shared" si="19"/>
        <v>67171</v>
      </c>
      <c r="V36" s="11">
        <f t="shared" si="19"/>
        <v>68480</v>
      </c>
      <c r="W36" s="11">
        <f t="shared" si="19"/>
        <v>69777</v>
      </c>
      <c r="X36" s="11">
        <f t="shared" si="19"/>
        <v>71322</v>
      </c>
      <c r="Y36" s="11">
        <f t="shared" si="19"/>
        <v>73314</v>
      </c>
      <c r="Z36" s="11">
        <f t="shared" si="19"/>
        <v>75407</v>
      </c>
      <c r="AA36" s="11">
        <f t="shared" si="19"/>
        <v>77462</v>
      </c>
      <c r="AB36" s="11">
        <f t="shared" si="19"/>
        <v>78822</v>
      </c>
      <c r="AC36" s="11">
        <f t="shared" si="19"/>
        <v>80189</v>
      </c>
      <c r="AD36" s="11">
        <f t="shared" si="19"/>
        <v>81647</v>
      </c>
      <c r="AE36" s="11">
        <f t="shared" si="19"/>
        <v>83497</v>
      </c>
      <c r="AF36" s="11">
        <f t="shared" si="19"/>
        <v>85062</v>
      </c>
      <c r="AG36" s="11">
        <f t="shared" si="19"/>
        <v>87740</v>
      </c>
      <c r="AH36" s="11">
        <f t="shared" si="19"/>
        <v>88988</v>
      </c>
      <c r="AI36" s="11">
        <f t="shared" si="19"/>
        <v>91877</v>
      </c>
      <c r="AJ36" s="11">
        <f t="shared" si="19"/>
        <v>93046</v>
      </c>
      <c r="AK36" s="11">
        <f t="shared" si="19"/>
        <v>95256</v>
      </c>
      <c r="AL36" s="11">
        <f t="shared" si="19"/>
        <v>97335</v>
      </c>
      <c r="AM36" s="11">
        <f t="shared" si="19"/>
        <v>98063.666666666672</v>
      </c>
      <c r="AN36" s="11">
        <f t="shared" si="19"/>
        <v>100050.33333333333</v>
      </c>
      <c r="AO36" s="11">
        <f t="shared" si="19"/>
        <v>103653</v>
      </c>
      <c r="AP36" s="11">
        <f t="shared" si="19"/>
        <v>104970</v>
      </c>
      <c r="AQ36" s="11">
        <f t="shared" si="19"/>
        <v>106283</v>
      </c>
      <c r="AR36" s="11">
        <f t="shared" si="19"/>
        <v>107276</v>
      </c>
      <c r="AS36" s="11">
        <f t="shared" si="19"/>
        <v>108316</v>
      </c>
      <c r="AT36" s="11">
        <f t="shared" si="19"/>
        <v>109716</v>
      </c>
      <c r="AU36" s="11">
        <f t="shared" si="19"/>
        <v>110951</v>
      </c>
      <c r="AV36" s="11">
        <f t="shared" si="19"/>
        <v>112655</v>
      </c>
      <c r="AW36" s="11">
        <f t="shared" si="19"/>
        <v>114139</v>
      </c>
      <c r="AX36" s="11">
        <f t="shared" si="19"/>
        <v>115621</v>
      </c>
      <c r="AY36" s="11">
        <f t="shared" si="19"/>
        <v>117282</v>
      </c>
      <c r="AZ36" s="11">
        <f t="shared" si="19"/>
        <v>119044</v>
      </c>
      <c r="BA36" s="11">
        <f t="shared" si="19"/>
        <v>119628</v>
      </c>
      <c r="BB36" s="11">
        <f t="shared" si="19"/>
        <v>121480</v>
      </c>
      <c r="BC36" s="11">
        <f t="shared" si="19"/>
        <v>123318</v>
      </c>
      <c r="BD36" s="11">
        <f t="shared" si="19"/>
        <v>121466</v>
      </c>
      <c r="BE36" s="11">
        <f t="shared" si="19"/>
        <v>123356</v>
      </c>
      <c r="BF36" s="11">
        <f t="shared" si="19"/>
        <v>125363</v>
      </c>
      <c r="BG36" s="11">
        <f t="shared" si="19"/>
        <v>127296</v>
      </c>
      <c r="BH36" s="11">
        <f t="shared" si="19"/>
        <v>129064</v>
      </c>
      <c r="BI36" s="11">
        <f t="shared" si="19"/>
        <v>130416</v>
      </c>
      <c r="BJ36" s="11">
        <f t="shared" si="19"/>
        <v>131269</v>
      </c>
      <c r="BK36" s="11">
        <f t="shared" si="19"/>
        <v>131807</v>
      </c>
      <c r="BL36" s="11">
        <f t="shared" si="19"/>
        <v>132301</v>
      </c>
      <c r="BM36" s="11">
        <f t="shared" si="19"/>
        <v>132830</v>
      </c>
      <c r="BN36" s="11">
        <f t="shared" si="19"/>
        <v>133508</v>
      </c>
      <c r="BO36" s="11">
        <f t="shared" si="19"/>
        <v>134321</v>
      </c>
      <c r="BP36" s="11">
        <f t="shared" si="19"/>
        <v>135200</v>
      </c>
      <c r="BQ36" s="11">
        <f t="shared" si="19"/>
        <v>136168</v>
      </c>
      <c r="BR36" s="11">
        <f t="shared" si="19"/>
        <v>137223</v>
      </c>
      <c r="BS36" s="11">
        <f t="shared" si="19"/>
        <v>138345</v>
      </c>
      <c r="BT36" s="11">
        <f t="shared" si="19"/>
        <v>139510</v>
      </c>
      <c r="BU36" s="11">
        <f t="shared" si="19"/>
        <v>140759</v>
      </c>
      <c r="BV36" s="11">
        <f t="shared" si="19"/>
        <v>142097.5</v>
      </c>
      <c r="BW36" s="11">
        <f t="shared" si="19"/>
        <v>143381.5</v>
      </c>
    </row>
    <row r="37" spans="2:75" hidden="1" outlineLevel="1" x14ac:dyDescent="0.35">
      <c r="B37" s="38" t="s">
        <v>57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5">
        <v>64213</v>
      </c>
      <c r="S37" s="5">
        <v>65212</v>
      </c>
      <c r="T37" s="5">
        <v>66014</v>
      </c>
      <c r="U37" s="5">
        <v>67170</v>
      </c>
      <c r="V37" s="5">
        <v>68479.09987150658</v>
      </c>
      <c r="W37" s="5">
        <v>69777</v>
      </c>
      <c r="X37" s="5">
        <v>71318.904151685565</v>
      </c>
      <c r="Y37" s="5">
        <v>73313</v>
      </c>
      <c r="Z37" s="5">
        <v>75407</v>
      </c>
      <c r="AA37" s="5">
        <v>77462</v>
      </c>
      <c r="AB37" s="5">
        <v>78821</v>
      </c>
      <c r="AC37" s="5">
        <v>80189</v>
      </c>
      <c r="AD37" s="5">
        <v>81644.908257003408</v>
      </c>
      <c r="AE37" s="5">
        <v>83495.909234607898</v>
      </c>
      <c r="AF37" s="5">
        <v>85060.908523988561</v>
      </c>
      <c r="AG37" s="5">
        <v>87739</v>
      </c>
      <c r="AH37" s="5">
        <v>88987</v>
      </c>
      <c r="AI37" s="5">
        <v>91875.90272536187</v>
      </c>
      <c r="AJ37" s="5">
        <v>93044</v>
      </c>
      <c r="AK37" s="5">
        <v>95256</v>
      </c>
      <c r="AL37" s="5">
        <v>97332.892522301103</v>
      </c>
      <c r="AM37" s="5">
        <v>99463.497235117422</v>
      </c>
      <c r="AN37" s="5">
        <v>101984.6934242703</v>
      </c>
      <c r="AO37" s="5">
        <v>103653</v>
      </c>
      <c r="AP37" s="5">
        <v>104970</v>
      </c>
      <c r="AQ37" s="5">
        <v>106283</v>
      </c>
      <c r="AR37" s="5">
        <v>107276.12622307143</v>
      </c>
      <c r="AS37" s="5">
        <v>108317</v>
      </c>
      <c r="AT37" s="5">
        <v>109703.65066306482</v>
      </c>
      <c r="AU37" s="5">
        <v>110770.92264931659</v>
      </c>
      <c r="AV37" s="5">
        <v>111946.94519027726</v>
      </c>
      <c r="AW37" s="5">
        <v>113239.29403554166</v>
      </c>
      <c r="AX37" s="5">
        <v>114289.98183754442</v>
      </c>
      <c r="AY37" s="5">
        <v>115396.96458307696</v>
      </c>
      <c r="AZ37" s="5">
        <v>116540.61596449743</v>
      </c>
      <c r="BA37" s="5">
        <v>117206.59748354791</v>
      </c>
      <c r="BB37" s="5">
        <v>118569.22141474937</v>
      </c>
      <c r="BC37" s="5">
        <v>119659.55501709062</v>
      </c>
      <c r="BD37" s="5">
        <v>121466</v>
      </c>
      <c r="BE37" s="5">
        <v>123355</v>
      </c>
      <c r="BF37" s="5">
        <v>125364</v>
      </c>
      <c r="BG37" s="5">
        <v>127295.85000993731</v>
      </c>
      <c r="BH37" s="5">
        <v>129064</v>
      </c>
      <c r="BI37" s="5">
        <v>130415</v>
      </c>
      <c r="BJ37" s="5">
        <v>131269</v>
      </c>
      <c r="BK37" s="5">
        <v>131809.83252880792</v>
      </c>
      <c r="BL37" s="5">
        <v>132301</v>
      </c>
      <c r="BM37" s="5">
        <v>132828.8405202514</v>
      </c>
      <c r="BN37" s="5">
        <v>133507</v>
      </c>
      <c r="BO37" s="5">
        <v>134320</v>
      </c>
      <c r="BP37" s="5">
        <v>135201.14790286976</v>
      </c>
      <c r="BQ37" s="5">
        <v>136169</v>
      </c>
      <c r="BR37" s="5">
        <v>137223</v>
      </c>
      <c r="BS37" s="5">
        <v>138347</v>
      </c>
      <c r="BT37" s="5">
        <v>139511</v>
      </c>
      <c r="BU37" s="5">
        <v>140760</v>
      </c>
      <c r="BV37" s="5">
        <v>142097.5</v>
      </c>
      <c r="BW37" s="5">
        <v>143382</v>
      </c>
    </row>
    <row r="38" spans="2:75" hidden="1" outlineLevel="1" x14ac:dyDescent="0.35">
      <c r="B38" s="18"/>
    </row>
    <row r="39" spans="2:75" hidden="1" outlineLevel="1" x14ac:dyDescent="0.35">
      <c r="B39" s="26" t="s">
        <v>30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2:75" hidden="1" outlineLevel="1" x14ac:dyDescent="0.35">
      <c r="B40" s="18" t="s">
        <v>21</v>
      </c>
      <c r="R40" s="27">
        <f t="shared" ref="R40:AW40" si="20">+R31/R$36</f>
        <v>2.9338939500116797E-2</v>
      </c>
      <c r="S40" s="27">
        <f t="shared" si="20"/>
        <v>2.7264502476500085E-2</v>
      </c>
      <c r="T40" s="27">
        <f t="shared" si="20"/>
        <v>2.3722240736813404E-2</v>
      </c>
      <c r="U40" s="27">
        <f t="shared" si="20"/>
        <v>2.0723228774322252E-2</v>
      </c>
      <c r="V40" s="27">
        <f t="shared" si="20"/>
        <v>1.8925233644859814E-2</v>
      </c>
      <c r="W40" s="27">
        <f t="shared" si="20"/>
        <v>1.8616449546412141E-2</v>
      </c>
      <c r="X40" s="27">
        <f t="shared" si="20"/>
        <v>1.8970303693110119E-2</v>
      </c>
      <c r="Y40" s="27">
        <f t="shared" si="20"/>
        <v>1.938238262814742E-2</v>
      </c>
      <c r="Z40" s="27">
        <f t="shared" si="20"/>
        <v>2.0170541196440649E-2</v>
      </c>
      <c r="AA40" s="27">
        <f t="shared" si="20"/>
        <v>2.1442771939789832E-2</v>
      </c>
      <c r="AB40" s="27">
        <f t="shared" si="20"/>
        <v>2.0895181548298697E-2</v>
      </c>
      <c r="AC40" s="27">
        <f t="shared" si="20"/>
        <v>1.9279452293955529E-2</v>
      </c>
      <c r="AD40" s="27">
        <f t="shared" si="20"/>
        <v>1.8028831432875671E-2</v>
      </c>
      <c r="AE40" s="27">
        <f t="shared" si="20"/>
        <v>1.7162293256045128E-2</v>
      </c>
      <c r="AF40" s="27">
        <f t="shared" si="20"/>
        <v>1.6823023206602242E-2</v>
      </c>
      <c r="AG40" s="27">
        <f t="shared" si="20"/>
        <v>1.7950763619785731E-2</v>
      </c>
      <c r="AH40" s="27">
        <f t="shared" si="20"/>
        <v>1.6856205331055873E-2</v>
      </c>
      <c r="AI40" s="27">
        <f t="shared" si="20"/>
        <v>1.8176475069930451E-2</v>
      </c>
      <c r="AJ40" s="27">
        <f t="shared" si="20"/>
        <v>1.9452743804139888E-2</v>
      </c>
      <c r="AK40" s="27">
        <f t="shared" si="20"/>
        <v>2.0303183001595702E-2</v>
      </c>
      <c r="AL40" s="27">
        <f t="shared" si="20"/>
        <v>2.2818102429752914E-2</v>
      </c>
      <c r="AM40" s="27">
        <f t="shared" si="20"/>
        <v>2.4623458909348007E-2</v>
      </c>
      <c r="AN40" s="27">
        <f t="shared" si="20"/>
        <v>2.6070211326965426E-2</v>
      </c>
      <c r="AO40" s="27">
        <f t="shared" si="20"/>
        <v>2.7032502677201819E-2</v>
      </c>
      <c r="AP40" s="27">
        <f t="shared" si="20"/>
        <v>2.4873773459083547E-2</v>
      </c>
      <c r="AQ40" s="27">
        <f t="shared" si="20"/>
        <v>2.504633854896832E-2</v>
      </c>
      <c r="AR40" s="27">
        <f t="shared" si="20"/>
        <v>2.5914463626533428E-2</v>
      </c>
      <c r="AS40" s="27">
        <f t="shared" si="20"/>
        <v>2.5564090254440709E-2</v>
      </c>
      <c r="AT40" s="27">
        <f t="shared" si="20"/>
        <v>2.5438404608261328E-2</v>
      </c>
      <c r="AU40" s="27">
        <f t="shared" si="20"/>
        <v>2.5759118890320953E-2</v>
      </c>
      <c r="AV40" s="27">
        <f t="shared" si="20"/>
        <v>2.6150636900270738E-2</v>
      </c>
      <c r="AW40" s="27">
        <f t="shared" si="20"/>
        <v>2.6353831731485294E-2</v>
      </c>
      <c r="AX40" s="27">
        <f t="shared" ref="AX40:BW40" si="21">+AX31/AX$36</f>
        <v>2.5756566713659283E-2</v>
      </c>
      <c r="AY40" s="27">
        <f t="shared" si="21"/>
        <v>2.597158984328371E-2</v>
      </c>
      <c r="AZ40" s="27">
        <f t="shared" si="21"/>
        <v>2.6200396492053357E-2</v>
      </c>
      <c r="BA40" s="27">
        <f t="shared" si="21"/>
        <v>2.5278362925067709E-2</v>
      </c>
      <c r="BB40" s="27">
        <f t="shared" si="21"/>
        <v>2.6366480079025353E-2</v>
      </c>
      <c r="BC40" s="27">
        <f t="shared" si="21"/>
        <v>2.8357579590976175E-2</v>
      </c>
      <c r="BD40" s="27">
        <f t="shared" si="21"/>
        <v>3.0411802479706256E-2</v>
      </c>
      <c r="BE40" s="27">
        <f t="shared" si="21"/>
        <v>3.1113200817147118E-2</v>
      </c>
      <c r="BF40" s="27">
        <f t="shared" si="21"/>
        <v>3.0016831122420491E-2</v>
      </c>
      <c r="BG40" s="27">
        <f t="shared" si="21"/>
        <v>2.963172448466566E-2</v>
      </c>
      <c r="BH40" s="27">
        <f t="shared" si="21"/>
        <v>3.0062604599268579E-2</v>
      </c>
      <c r="BI40" s="27">
        <f t="shared" si="21"/>
        <v>3.115415286467918E-2</v>
      </c>
      <c r="BJ40" s="27">
        <f t="shared" si="21"/>
        <v>3.3755113545467702E-2</v>
      </c>
      <c r="BK40" s="27">
        <f t="shared" si="21"/>
        <v>3.279036773464232E-2</v>
      </c>
      <c r="BL40" s="27">
        <f t="shared" si="21"/>
        <v>3.0884120301433851E-2</v>
      </c>
      <c r="BM40" s="27">
        <f t="shared" si="21"/>
        <v>2.8796205676428519E-2</v>
      </c>
      <c r="BN40" s="27">
        <f t="shared" si="21"/>
        <v>2.7668753932348623E-2</v>
      </c>
      <c r="BO40" s="27">
        <f t="shared" si="21"/>
        <v>2.5558177797961601E-2</v>
      </c>
      <c r="BP40" s="27">
        <f t="shared" si="21"/>
        <v>2.4349112426035505E-2</v>
      </c>
      <c r="BQ40" s="27">
        <f t="shared" si="21"/>
        <v>2.3808824393396391E-2</v>
      </c>
      <c r="BR40" s="27">
        <f t="shared" si="21"/>
        <v>2.4762612681547554E-2</v>
      </c>
      <c r="BS40" s="27">
        <f t="shared" si="21"/>
        <v>2.3354656836170443E-2</v>
      </c>
      <c r="BT40" s="27">
        <f t="shared" si="21"/>
        <v>2.2801232886531433E-2</v>
      </c>
      <c r="BU40" s="27">
        <f t="shared" si="21"/>
        <v>2.0282894877059372E-2</v>
      </c>
      <c r="BV40" s="27">
        <f t="shared" si="21"/>
        <v>2.0185084185154561E-2</v>
      </c>
      <c r="BW40" s="27">
        <f t="shared" si="21"/>
        <v>1.9113344469126072E-2</v>
      </c>
    </row>
    <row r="41" spans="2:75" hidden="1" outlineLevel="1" x14ac:dyDescent="0.35">
      <c r="B41" s="18" t="s">
        <v>22</v>
      </c>
      <c r="R41" s="27">
        <f t="shared" ref="R41:AW41" si="22">+R32/R$36</f>
        <v>8.533831659269641E-3</v>
      </c>
      <c r="S41" s="27">
        <f t="shared" si="22"/>
        <v>8.0045389722908002E-3</v>
      </c>
      <c r="T41" s="27">
        <f t="shared" si="22"/>
        <v>7.5590026358045266E-3</v>
      </c>
      <c r="U41" s="27">
        <f t="shared" si="22"/>
        <v>6.5355584999478942E-3</v>
      </c>
      <c r="V41" s="27">
        <f t="shared" si="22"/>
        <v>5.9579439252336452E-3</v>
      </c>
      <c r="W41" s="27">
        <f t="shared" si="22"/>
        <v>6.1194949625234677E-3</v>
      </c>
      <c r="X41" s="27">
        <f t="shared" si="22"/>
        <v>5.9168279072375988E-3</v>
      </c>
      <c r="Y41" s="27">
        <f t="shared" si="22"/>
        <v>5.8924625583108275E-3</v>
      </c>
      <c r="Z41" s="27">
        <f t="shared" si="22"/>
        <v>6.1930589998276022E-3</v>
      </c>
      <c r="AA41" s="27">
        <f t="shared" si="22"/>
        <v>7.1906224987735926E-3</v>
      </c>
      <c r="AB41" s="27">
        <f t="shared" si="22"/>
        <v>7.4979066758011723E-3</v>
      </c>
      <c r="AC41" s="27">
        <f t="shared" si="22"/>
        <v>7.4573819351781414E-3</v>
      </c>
      <c r="AD41" s="27">
        <f t="shared" si="22"/>
        <v>7.0302644310262473E-3</v>
      </c>
      <c r="AE41" s="27">
        <f t="shared" si="22"/>
        <v>6.2756745751344359E-3</v>
      </c>
      <c r="AF41" s="27">
        <f t="shared" si="22"/>
        <v>6.6539700453786647E-3</v>
      </c>
      <c r="AG41" s="27">
        <f t="shared" si="22"/>
        <v>8.3656257123318895E-3</v>
      </c>
      <c r="AH41" s="27">
        <f t="shared" si="22"/>
        <v>8.3831527846451211E-3</v>
      </c>
      <c r="AI41" s="27">
        <f t="shared" si="22"/>
        <v>9.1753104694319576E-3</v>
      </c>
      <c r="AJ41" s="27">
        <f t="shared" si="22"/>
        <v>9.2642348945682785E-3</v>
      </c>
      <c r="AK41" s="27">
        <f t="shared" si="22"/>
        <v>9.9416309733770056E-3</v>
      </c>
      <c r="AL41" s="27">
        <f t="shared" si="22"/>
        <v>1.0335439461653054E-2</v>
      </c>
      <c r="AM41" s="27">
        <f t="shared" si="22"/>
        <v>1.0129473709256912E-2</v>
      </c>
      <c r="AN41" s="27">
        <f t="shared" si="22"/>
        <v>9.8017331276590795E-3</v>
      </c>
      <c r="AO41" s="27">
        <f t="shared" si="22"/>
        <v>9.3388517457285367E-3</v>
      </c>
      <c r="AP41" s="27">
        <f t="shared" si="22"/>
        <v>9.3931599504620371E-3</v>
      </c>
      <c r="AQ41" s="27">
        <f t="shared" si="22"/>
        <v>1.0011008345643236E-2</v>
      </c>
      <c r="AR41" s="27">
        <f t="shared" si="22"/>
        <v>9.9742719713635849E-3</v>
      </c>
      <c r="AS41" s="27">
        <f t="shared" si="22"/>
        <v>8.9552789984859108E-3</v>
      </c>
      <c r="AT41" s="27">
        <f t="shared" si="22"/>
        <v>8.0845090962120385E-3</v>
      </c>
      <c r="AU41" s="27">
        <f t="shared" si="22"/>
        <v>8.5893772926787498E-3</v>
      </c>
      <c r="AV41" s="27">
        <f t="shared" si="22"/>
        <v>9.0719453197816349E-3</v>
      </c>
      <c r="AW41" s="27">
        <f t="shared" si="22"/>
        <v>9.4796695257536867E-3</v>
      </c>
      <c r="AX41" s="27">
        <f t="shared" ref="AX41:BW41" si="23">+AX32/AX$36</f>
        <v>9.7992579202739981E-3</v>
      </c>
      <c r="AY41" s="27">
        <f t="shared" si="23"/>
        <v>1.0274381405501271E-2</v>
      </c>
      <c r="AZ41" s="27">
        <f t="shared" si="23"/>
        <v>9.9459023554316055E-3</v>
      </c>
      <c r="BA41" s="27">
        <f t="shared" si="23"/>
        <v>9.5964155548868158E-3</v>
      </c>
      <c r="BB41" s="27">
        <f t="shared" si="23"/>
        <v>1.0709581824168587E-2</v>
      </c>
      <c r="BC41" s="27">
        <f t="shared" si="23"/>
        <v>1.0355341474886067E-2</v>
      </c>
      <c r="BD41" s="27">
        <f t="shared" si="23"/>
        <v>1.081784202986844E-2</v>
      </c>
      <c r="BE41" s="27">
        <f t="shared" si="23"/>
        <v>1.0700736080936477E-2</v>
      </c>
      <c r="BF41" s="27">
        <f t="shared" si="23"/>
        <v>1.1709994176910253E-2</v>
      </c>
      <c r="BG41" s="27">
        <f t="shared" si="23"/>
        <v>1.4556623931623932E-2</v>
      </c>
      <c r="BH41" s="27">
        <f t="shared" si="23"/>
        <v>1.6542180623566601E-2</v>
      </c>
      <c r="BI41" s="27">
        <f t="shared" si="23"/>
        <v>1.7099128941234203E-2</v>
      </c>
      <c r="BJ41" s="27">
        <f t="shared" si="23"/>
        <v>1.5502517730766593E-2</v>
      </c>
      <c r="BK41" s="27">
        <f t="shared" si="23"/>
        <v>1.5173700941528144E-2</v>
      </c>
      <c r="BL41" s="27">
        <f t="shared" si="23"/>
        <v>1.4383867090951694E-2</v>
      </c>
      <c r="BM41" s="27">
        <f t="shared" si="23"/>
        <v>1.1721749604757961E-2</v>
      </c>
      <c r="BN41" s="27">
        <f t="shared" si="23"/>
        <v>1.1519908919315697E-2</v>
      </c>
      <c r="BO41" s="27">
        <f t="shared" si="23"/>
        <v>1.0809925477028909E-2</v>
      </c>
      <c r="BP41" s="27">
        <f t="shared" si="23"/>
        <v>1.0510355029585798E-2</v>
      </c>
      <c r="BQ41" s="27">
        <f t="shared" si="23"/>
        <v>9.9068797367957238E-3</v>
      </c>
      <c r="BR41" s="27">
        <f t="shared" si="23"/>
        <v>9.1602719660698276E-3</v>
      </c>
      <c r="BS41" s="27">
        <f t="shared" si="23"/>
        <v>8.6089125013553078E-3</v>
      </c>
      <c r="BT41" s="27">
        <f t="shared" si="23"/>
        <v>7.9850906745036199E-3</v>
      </c>
      <c r="BU41" s="27">
        <f t="shared" si="23"/>
        <v>5.9534381460510516E-3</v>
      </c>
      <c r="BV41" s="27">
        <f t="shared" si="23"/>
        <v>5.1162054223332573E-3</v>
      </c>
      <c r="BW41" s="27">
        <f t="shared" si="23"/>
        <v>4.9727475301904363E-3</v>
      </c>
    </row>
    <row r="42" spans="2:75" hidden="1" outlineLevel="1" x14ac:dyDescent="0.35">
      <c r="B42" s="18" t="s">
        <v>23</v>
      </c>
      <c r="R42" s="27">
        <f t="shared" ref="R42:AW42" si="24">+R33/R$36</f>
        <v>5.1389862181733239E-3</v>
      </c>
      <c r="S42" s="27">
        <f t="shared" si="24"/>
        <v>5.3516936807078341E-3</v>
      </c>
      <c r="T42" s="27">
        <f t="shared" si="24"/>
        <v>5.2716090526252011E-3</v>
      </c>
      <c r="U42" s="27">
        <f t="shared" si="24"/>
        <v>5.791189650295514E-3</v>
      </c>
      <c r="V42" s="27">
        <f t="shared" si="24"/>
        <v>5.8703271028037384E-3</v>
      </c>
      <c r="W42" s="27">
        <f t="shared" si="24"/>
        <v>6.1194949625234677E-3</v>
      </c>
      <c r="X42" s="27">
        <f t="shared" si="24"/>
        <v>6.7019993830795543E-3</v>
      </c>
      <c r="Y42" s="27">
        <f t="shared" si="24"/>
        <v>7.038219166871266E-3</v>
      </c>
      <c r="Z42" s="27">
        <f t="shared" si="24"/>
        <v>6.9489569933825776E-3</v>
      </c>
      <c r="AA42" s="27">
        <f t="shared" si="24"/>
        <v>7.00988871963027E-3</v>
      </c>
      <c r="AB42" s="27">
        <f t="shared" si="24"/>
        <v>6.8001319428585925E-3</v>
      </c>
      <c r="AC42" s="27">
        <f t="shared" si="24"/>
        <v>7.0333836311713581E-3</v>
      </c>
      <c r="AD42" s="27">
        <f t="shared" si="24"/>
        <v>7.973348683968793E-3</v>
      </c>
      <c r="AE42" s="27">
        <f t="shared" si="24"/>
        <v>7.7847108279339378E-3</v>
      </c>
      <c r="AF42" s="27">
        <f t="shared" si="24"/>
        <v>7.5239237262232257E-3</v>
      </c>
      <c r="AG42" s="27">
        <f t="shared" si="24"/>
        <v>7.1005242762708001E-3</v>
      </c>
      <c r="AH42" s="27">
        <f t="shared" si="24"/>
        <v>6.5739200791117905E-3</v>
      </c>
      <c r="AI42" s="27">
        <f t="shared" si="24"/>
        <v>6.0298007118212392E-3</v>
      </c>
      <c r="AJ42" s="27">
        <f t="shared" si="24"/>
        <v>6.8030866453152204E-3</v>
      </c>
      <c r="AK42" s="27">
        <f t="shared" si="24"/>
        <v>6.9706895103720497E-3</v>
      </c>
      <c r="AL42" s="27">
        <f t="shared" si="24"/>
        <v>6.821800996558278E-3</v>
      </c>
      <c r="AM42" s="27">
        <f t="shared" si="24"/>
        <v>6.8186994163655585E-3</v>
      </c>
      <c r="AN42" s="27">
        <f t="shared" si="24"/>
        <v>6.7299459272166353E-3</v>
      </c>
      <c r="AO42" s="27">
        <f t="shared" si="24"/>
        <v>6.5410552516569709E-3</v>
      </c>
      <c r="AP42" s="27">
        <f t="shared" si="24"/>
        <v>6.2970372487377345E-3</v>
      </c>
      <c r="AQ42" s="27">
        <f t="shared" si="24"/>
        <v>6.2098360038764433E-3</v>
      </c>
      <c r="AR42" s="27">
        <f t="shared" si="24"/>
        <v>5.6116932025802599E-3</v>
      </c>
      <c r="AS42" s="27">
        <f t="shared" si="24"/>
        <v>5.797850733040363E-3</v>
      </c>
      <c r="AT42" s="27">
        <f t="shared" si="24"/>
        <v>5.6874111342010278E-3</v>
      </c>
      <c r="AU42" s="27">
        <f t="shared" si="24"/>
        <v>6.9580265162098587E-3</v>
      </c>
      <c r="AV42" s="27">
        <f t="shared" si="24"/>
        <v>7.1900936487506104E-3</v>
      </c>
      <c r="AW42" s="27">
        <f t="shared" si="24"/>
        <v>7.3068802074663349E-3</v>
      </c>
      <c r="AX42" s="27">
        <f t="shared" ref="AX42:BW42" si="25">+AX33/AX$36</f>
        <v>7.4986377907127599E-3</v>
      </c>
      <c r="AY42" s="27">
        <f t="shared" si="25"/>
        <v>7.9040261932777408E-3</v>
      </c>
      <c r="AZ42" s="27">
        <f t="shared" si="25"/>
        <v>8.0306441315815998E-3</v>
      </c>
      <c r="BA42" s="27">
        <f t="shared" si="25"/>
        <v>7.1555154311699603E-3</v>
      </c>
      <c r="BB42" s="27">
        <f t="shared" si="25"/>
        <v>7.2604543957853146E-3</v>
      </c>
      <c r="BC42" s="27">
        <f t="shared" si="25"/>
        <v>7.111694967482444E-3</v>
      </c>
      <c r="BD42" s="27">
        <f t="shared" si="25"/>
        <v>8.0845668746809801E-3</v>
      </c>
      <c r="BE42" s="27">
        <f t="shared" si="25"/>
        <v>8.1228314796199623E-3</v>
      </c>
      <c r="BF42" s="27">
        <f t="shared" si="25"/>
        <v>8.5591442451121939E-3</v>
      </c>
      <c r="BG42" s="27">
        <f t="shared" si="25"/>
        <v>8.7826797385620915E-3</v>
      </c>
      <c r="BH42" s="27">
        <f t="shared" si="25"/>
        <v>8.8483233124651336E-3</v>
      </c>
      <c r="BI42" s="27">
        <f t="shared" si="25"/>
        <v>8.2658569500674763E-3</v>
      </c>
      <c r="BJ42" s="27">
        <f t="shared" si="25"/>
        <v>7.6331807205052222E-3</v>
      </c>
      <c r="BK42" s="27">
        <f t="shared" si="25"/>
        <v>6.9419681807491255E-3</v>
      </c>
      <c r="BL42" s="27">
        <f t="shared" si="25"/>
        <v>7.4375855057784903E-3</v>
      </c>
      <c r="BM42" s="27">
        <f t="shared" si="25"/>
        <v>7.4305503274862605E-3</v>
      </c>
      <c r="BN42" s="27">
        <f t="shared" si="25"/>
        <v>8.0519519429547298E-3</v>
      </c>
      <c r="BO42" s="27">
        <f t="shared" si="25"/>
        <v>7.9883264716611706E-3</v>
      </c>
      <c r="BP42" s="27">
        <f t="shared" si="25"/>
        <v>8.0103550295857993E-3</v>
      </c>
      <c r="BQ42" s="27">
        <f t="shared" si="25"/>
        <v>7.777157628811468E-3</v>
      </c>
      <c r="BR42" s="27">
        <f t="shared" si="25"/>
        <v>8.4752556058386719E-3</v>
      </c>
      <c r="BS42" s="27">
        <f t="shared" si="25"/>
        <v>8.0017347934511554E-3</v>
      </c>
      <c r="BT42" s="27">
        <f t="shared" si="25"/>
        <v>7.820227940649415E-3</v>
      </c>
      <c r="BU42" s="27">
        <f t="shared" si="25"/>
        <v>6.5502028289487705E-3</v>
      </c>
      <c r="BV42" s="27">
        <f t="shared" si="25"/>
        <v>7.435035802881824E-3</v>
      </c>
      <c r="BW42" s="27">
        <f t="shared" si="25"/>
        <v>6.6413728409871571E-3</v>
      </c>
    </row>
    <row r="43" spans="2:75" hidden="1" outlineLevel="1" x14ac:dyDescent="0.35">
      <c r="B43" s="18" t="s">
        <v>24</v>
      </c>
      <c r="R43" s="27">
        <f t="shared" ref="R43:AW43" si="26">+R34/R$36</f>
        <v>3.2578058086116954E-2</v>
      </c>
      <c r="S43" s="27">
        <f t="shared" si="26"/>
        <v>3.4671001180746168E-2</v>
      </c>
      <c r="T43" s="27">
        <f t="shared" si="26"/>
        <v>3.5583361105220104E-2</v>
      </c>
      <c r="U43" s="27">
        <f t="shared" si="26"/>
        <v>3.3154188563516991E-2</v>
      </c>
      <c r="V43" s="27">
        <f t="shared" si="26"/>
        <v>3.4053738317757008E-2</v>
      </c>
      <c r="W43" s="27">
        <f t="shared" si="26"/>
        <v>3.2073605915989511E-2</v>
      </c>
      <c r="X43" s="27">
        <f t="shared" si="26"/>
        <v>3.23462606208463E-2</v>
      </c>
      <c r="Y43" s="27">
        <f t="shared" si="26"/>
        <v>3.1330987260277707E-2</v>
      </c>
      <c r="Z43" s="27">
        <f t="shared" si="26"/>
        <v>3.1031601840677922E-2</v>
      </c>
      <c r="AA43" s="27">
        <f t="shared" si="26"/>
        <v>3.0892566677854949E-2</v>
      </c>
      <c r="AB43" s="27">
        <f t="shared" si="26"/>
        <v>3.0816269569409555E-2</v>
      </c>
      <c r="AC43" s="27">
        <f t="shared" si="26"/>
        <v>3.0951876192495231E-2</v>
      </c>
      <c r="AD43" s="27">
        <f t="shared" si="26"/>
        <v>3.0962558330373438E-2</v>
      </c>
      <c r="AE43" s="27">
        <f t="shared" si="26"/>
        <v>3.1773596656167288E-2</v>
      </c>
      <c r="AF43" s="27">
        <f t="shared" si="26"/>
        <v>3.2658531424137688E-2</v>
      </c>
      <c r="AG43" s="27">
        <f t="shared" si="26"/>
        <v>3.4921358559379986E-2</v>
      </c>
      <c r="AH43" s="27">
        <f t="shared" si="26"/>
        <v>3.5993617116914643E-2</v>
      </c>
      <c r="AI43" s="27">
        <f t="shared" si="26"/>
        <v>3.5939353701143921E-2</v>
      </c>
      <c r="AJ43" s="27">
        <f t="shared" si="26"/>
        <v>3.6422844614491759E-2</v>
      </c>
      <c r="AK43" s="27">
        <f t="shared" si="26"/>
        <v>3.7110523221634335E-2</v>
      </c>
      <c r="AL43" s="27">
        <f t="shared" si="26"/>
        <v>3.6061026352288486E-2</v>
      </c>
      <c r="AM43" s="27">
        <f t="shared" si="26"/>
        <v>3.774758575211342E-2</v>
      </c>
      <c r="AN43" s="27">
        <f t="shared" si="26"/>
        <v>3.8913746747470439E-2</v>
      </c>
      <c r="AO43" s="27">
        <f t="shared" si="26"/>
        <v>3.9410340269939122E-2</v>
      </c>
      <c r="AP43" s="27">
        <f t="shared" si="26"/>
        <v>4.0583023721063163E-2</v>
      </c>
      <c r="AQ43" s="27">
        <f t="shared" si="26"/>
        <v>4.4616730803609235E-2</v>
      </c>
      <c r="AR43" s="27">
        <f t="shared" si="26"/>
        <v>4.3681718184868934E-2</v>
      </c>
      <c r="AS43" s="27">
        <f t="shared" si="26"/>
        <v>4.2135972524834746E-2</v>
      </c>
      <c r="AT43" s="27">
        <f t="shared" si="26"/>
        <v>4.1753253855408512E-2</v>
      </c>
      <c r="AU43" s="27">
        <f t="shared" si="26"/>
        <v>4.1874340925273319E-2</v>
      </c>
      <c r="AV43" s="27">
        <f t="shared" si="26"/>
        <v>4.2545825751187254E-2</v>
      </c>
      <c r="AW43" s="27">
        <f t="shared" si="26"/>
        <v>4.3998983695318863E-2</v>
      </c>
      <c r="AX43" s="27">
        <f t="shared" ref="AX43:BW43" si="27">+AX34/AX$36</f>
        <v>4.4420996185813993E-2</v>
      </c>
      <c r="AY43" s="27">
        <f t="shared" si="27"/>
        <v>4.5514230657730942E-2</v>
      </c>
      <c r="AZ43" s="27">
        <f t="shared" si="27"/>
        <v>4.6949027250428411E-2</v>
      </c>
      <c r="BA43" s="27">
        <f t="shared" si="27"/>
        <v>4.5231885511753105E-2</v>
      </c>
      <c r="BB43" s="27">
        <f t="shared" si="27"/>
        <v>4.5521896608495226E-2</v>
      </c>
      <c r="BC43" s="27">
        <f t="shared" si="27"/>
        <v>4.5581342545289415E-2</v>
      </c>
      <c r="BD43" s="27">
        <f t="shared" si="27"/>
        <v>4.6943177514695469E-2</v>
      </c>
      <c r="BE43" s="27">
        <f t="shared" si="27"/>
        <v>4.7350757158143908E-2</v>
      </c>
      <c r="BF43" s="27">
        <f t="shared" si="27"/>
        <v>4.5906686981007153E-2</v>
      </c>
      <c r="BG43" s="27">
        <f t="shared" si="27"/>
        <v>4.5869469582704873E-2</v>
      </c>
      <c r="BH43" s="27">
        <f t="shared" si="27"/>
        <v>4.8309365895989588E-2</v>
      </c>
      <c r="BI43" s="27">
        <f t="shared" si="27"/>
        <v>5.0553613053613056E-2</v>
      </c>
      <c r="BJ43" s="27">
        <f t="shared" si="27"/>
        <v>5.175631718075098E-2</v>
      </c>
      <c r="BK43" s="27">
        <f t="shared" si="27"/>
        <v>5.4488760081027564E-2</v>
      </c>
      <c r="BL43" s="27">
        <f t="shared" si="27"/>
        <v>5.4912661279960091E-2</v>
      </c>
      <c r="BM43" s="27">
        <f t="shared" si="27"/>
        <v>5.5966272679364604E-2</v>
      </c>
      <c r="BN43" s="27">
        <f t="shared" si="27"/>
        <v>5.5876801390178865E-2</v>
      </c>
      <c r="BO43" s="27">
        <f t="shared" si="27"/>
        <v>5.6029958085481793E-2</v>
      </c>
      <c r="BP43" s="27">
        <f t="shared" si="27"/>
        <v>5.3461538461538463E-2</v>
      </c>
      <c r="BQ43" s="27">
        <f t="shared" si="27"/>
        <v>5.4102285412137949E-2</v>
      </c>
      <c r="BR43" s="27">
        <f t="shared" si="27"/>
        <v>5.3875807991371712E-2</v>
      </c>
      <c r="BS43" s="27">
        <f t="shared" si="27"/>
        <v>5.3915934800679459E-2</v>
      </c>
      <c r="BT43" s="27">
        <f t="shared" si="27"/>
        <v>5.3816930685972333E-2</v>
      </c>
      <c r="BU43" s="27">
        <f t="shared" si="27"/>
        <v>4.7499627022073186E-2</v>
      </c>
      <c r="BV43" s="27">
        <f t="shared" si="27"/>
        <v>4.9191576206477947E-2</v>
      </c>
      <c r="BW43" s="27">
        <f t="shared" si="27"/>
        <v>4.8855675244016836E-2</v>
      </c>
    </row>
    <row r="44" spans="2:75" hidden="1" outlineLevel="1" x14ac:dyDescent="0.35">
      <c r="B44" s="18" t="s">
        <v>25</v>
      </c>
      <c r="R44" s="27">
        <f t="shared" ref="R44:BH44" si="28">+R35/R$36</f>
        <v>2.8965195047886007E-2</v>
      </c>
      <c r="S44" s="27">
        <f t="shared" si="28"/>
        <v>2.7862542744544798E-2</v>
      </c>
      <c r="T44" s="27">
        <f t="shared" si="28"/>
        <v>2.6903384130638957E-2</v>
      </c>
      <c r="U44" s="27">
        <f t="shared" si="28"/>
        <v>2.6380432031680338E-2</v>
      </c>
      <c r="V44" s="27">
        <f t="shared" si="28"/>
        <v>2.6022196261682243E-2</v>
      </c>
      <c r="W44" s="27">
        <f t="shared" si="28"/>
        <v>2.5022571907648651E-2</v>
      </c>
      <c r="X44" s="27">
        <f t="shared" si="28"/>
        <v>2.3555144275258687E-2</v>
      </c>
      <c r="Y44" s="27">
        <f t="shared" si="28"/>
        <v>2.3228851242600324E-2</v>
      </c>
      <c r="Z44" s="27">
        <f t="shared" si="28"/>
        <v>2.2623894333417324E-2</v>
      </c>
      <c r="AA44" s="27">
        <f t="shared" si="28"/>
        <v>2.2591722392915237E-2</v>
      </c>
      <c r="AB44" s="27">
        <f t="shared" si="28"/>
        <v>2.1491461774631449E-2</v>
      </c>
      <c r="AC44" s="27">
        <f t="shared" si="28"/>
        <v>1.9753332751374877E-2</v>
      </c>
      <c r="AD44" s="27">
        <f t="shared" si="28"/>
        <v>2.0049726260609697E-2</v>
      </c>
      <c r="AE44" s="27">
        <f t="shared" si="28"/>
        <v>2.0216295196234597E-2</v>
      </c>
      <c r="AF44" s="27">
        <f t="shared" si="28"/>
        <v>2.0150008229291576E-2</v>
      </c>
      <c r="AG44" s="27">
        <f t="shared" si="28"/>
        <v>2.4002735354456347E-2</v>
      </c>
      <c r="AH44" s="27">
        <f t="shared" si="28"/>
        <v>2.173326740684137E-2</v>
      </c>
      <c r="AI44" s="27">
        <f t="shared" si="28"/>
        <v>1.9330191451614659E-2</v>
      </c>
      <c r="AJ44" s="27">
        <f t="shared" si="28"/>
        <v>1.9205554241987836E-2</v>
      </c>
      <c r="AK44" s="27">
        <f t="shared" si="28"/>
        <v>1.9211388259007308E-2</v>
      </c>
      <c r="AL44" s="27">
        <f t="shared" si="28"/>
        <v>2.1020188010479272E-2</v>
      </c>
      <c r="AM44" s="27">
        <f t="shared" si="28"/>
        <v>2.4446702992273722E-2</v>
      </c>
      <c r="AN44" s="27">
        <f t="shared" si="28"/>
        <v>2.7472838671202163E-2</v>
      </c>
      <c r="AO44" s="27">
        <f t="shared" si="28"/>
        <v>2.9907479764213287E-2</v>
      </c>
      <c r="AP44" s="27">
        <f t="shared" si="28"/>
        <v>2.8227112508335716E-2</v>
      </c>
      <c r="AQ44" s="27">
        <f t="shared" si="28"/>
        <v>2.7577317162669476E-2</v>
      </c>
      <c r="AR44" s="27">
        <f t="shared" si="28"/>
        <v>2.6902569074163839E-2</v>
      </c>
      <c r="AS44" s="27">
        <f t="shared" si="28"/>
        <v>2.7641345692233834E-2</v>
      </c>
      <c r="AT44" s="27">
        <f t="shared" si="28"/>
        <v>2.830033905720223E-2</v>
      </c>
      <c r="AU44" s="27">
        <f t="shared" si="28"/>
        <v>2.7291326801921569E-2</v>
      </c>
      <c r="AV44" s="27">
        <f t="shared" si="28"/>
        <v>2.7508765700590299E-2</v>
      </c>
      <c r="AW44" s="27">
        <f t="shared" si="28"/>
        <v>2.8114842428968188E-2</v>
      </c>
      <c r="AX44" s="27">
        <f t="shared" si="28"/>
        <v>2.8584772662405618E-2</v>
      </c>
      <c r="AY44" s="27">
        <f t="shared" si="28"/>
        <v>2.7557510956498013E-2</v>
      </c>
      <c r="AZ44" s="27">
        <f t="shared" si="28"/>
        <v>2.7452034541850072E-2</v>
      </c>
      <c r="BA44" s="27">
        <f t="shared" si="28"/>
        <v>2.8998227839636206E-2</v>
      </c>
      <c r="BB44" s="27">
        <f t="shared" si="28"/>
        <v>2.9255844583470528E-2</v>
      </c>
      <c r="BC44" s="27">
        <f t="shared" si="28"/>
        <v>2.8438670753661265E-2</v>
      </c>
      <c r="BD44" s="27">
        <f t="shared" si="28"/>
        <v>3.0156587028468872E-2</v>
      </c>
      <c r="BE44" s="27">
        <f t="shared" si="28"/>
        <v>3.0391711793508219E-2</v>
      </c>
      <c r="BF44" s="27">
        <f t="shared" si="28"/>
        <v>3.0471510732831858E-2</v>
      </c>
      <c r="BG44" s="27">
        <f t="shared" si="28"/>
        <v>3.1579939668174961E-2</v>
      </c>
      <c r="BH44" s="27">
        <f t="shared" si="28"/>
        <v>3.4200086778652453E-2</v>
      </c>
      <c r="BI44" s="27">
        <f t="shared" ref="BI44:BW44" si="29">+BI35/BI$36</f>
        <v>3.6651944546681386E-2</v>
      </c>
      <c r="BJ44" s="27">
        <f t="shared" si="29"/>
        <v>3.589575604293474E-2</v>
      </c>
      <c r="BK44" s="27">
        <f t="shared" si="29"/>
        <v>3.4027024361376862E-2</v>
      </c>
      <c r="BL44" s="27">
        <f t="shared" si="29"/>
        <v>3.4156960264850607E-2</v>
      </c>
      <c r="BM44" s="27">
        <f t="shared" si="29"/>
        <v>3.3629451178197697E-2</v>
      </c>
      <c r="BN44" s="27">
        <f t="shared" si="29"/>
        <v>3.3368786889175182E-2</v>
      </c>
      <c r="BO44" s="27">
        <f t="shared" si="29"/>
        <v>3.324871017934649E-2</v>
      </c>
      <c r="BP44" s="27">
        <f t="shared" si="29"/>
        <v>3.2514792899408285E-2</v>
      </c>
      <c r="BQ44" s="27">
        <f t="shared" si="29"/>
        <v>3.2026614182480463E-2</v>
      </c>
      <c r="BR44" s="27">
        <f t="shared" si="29"/>
        <v>3.0388491725148115E-2</v>
      </c>
      <c r="BS44" s="27">
        <f t="shared" si="29"/>
        <v>2.8840941125447252E-2</v>
      </c>
      <c r="BT44" s="27">
        <f t="shared" si="29"/>
        <v>2.7625259838004443E-2</v>
      </c>
      <c r="BU44" s="27">
        <f t="shared" si="29"/>
        <v>2.5454855462172934E-2</v>
      </c>
      <c r="BV44" s="27">
        <f t="shared" si="29"/>
        <v>2.6210876334910888E-2</v>
      </c>
      <c r="BW44" s="27">
        <f t="shared" si="29"/>
        <v>2.5135739269013087E-2</v>
      </c>
    </row>
    <row r="45" spans="2:75" hidden="1" outlineLevel="1" x14ac:dyDescent="0.35">
      <c r="B45" s="21" t="s">
        <v>27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28">
        <f>SUM(R40:R44)</f>
        <v>0.10455501051156271</v>
      </c>
      <c r="S45" s="28">
        <f t="shared" ref="S45:BW45" si="30">SUM(S40:S44)</f>
        <v>0.10315427905478969</v>
      </c>
      <c r="T45" s="28">
        <f t="shared" si="30"/>
        <v>9.9039597661102194E-2</v>
      </c>
      <c r="U45" s="28">
        <f t="shared" si="30"/>
        <v>9.2584597519762987E-2</v>
      </c>
      <c r="V45" s="28">
        <f t="shared" si="30"/>
        <v>9.0829439252336455E-2</v>
      </c>
      <c r="W45" s="28">
        <f t="shared" si="30"/>
        <v>8.7951617295097234E-2</v>
      </c>
      <c r="X45" s="28">
        <f t="shared" si="30"/>
        <v>8.7490535879532261E-2</v>
      </c>
      <c r="Y45" s="28">
        <f t="shared" si="30"/>
        <v>8.6872902856207551E-2</v>
      </c>
      <c r="Z45" s="28">
        <f t="shared" si="30"/>
        <v>8.6968053363746078E-2</v>
      </c>
      <c r="AA45" s="28">
        <f t="shared" si="30"/>
        <v>8.9127572228963878E-2</v>
      </c>
      <c r="AB45" s="28">
        <f t="shared" si="30"/>
        <v>8.7500951510999458E-2</v>
      </c>
      <c r="AC45" s="28">
        <f t="shared" si="30"/>
        <v>8.4475426804175135E-2</v>
      </c>
      <c r="AD45" s="28">
        <f t="shared" si="30"/>
        <v>8.4044729138853858E-2</v>
      </c>
      <c r="AE45" s="28">
        <f t="shared" si="30"/>
        <v>8.3212570511515385E-2</v>
      </c>
      <c r="AF45" s="28">
        <f t="shared" si="30"/>
        <v>8.3809456631633389E-2</v>
      </c>
      <c r="AG45" s="28">
        <f>SUM(AG40:AG44)</f>
        <v>9.2341007522224766E-2</v>
      </c>
      <c r="AH45" s="28">
        <f t="shared" si="30"/>
        <v>8.9540162718568794E-2</v>
      </c>
      <c r="AI45" s="28">
        <f t="shared" si="30"/>
        <v>8.8651131403942235E-2</v>
      </c>
      <c r="AJ45" s="28">
        <f t="shared" si="30"/>
        <v>9.1148464200502974E-2</v>
      </c>
      <c r="AK45" s="28">
        <f t="shared" si="30"/>
        <v>9.3537414965986415E-2</v>
      </c>
      <c r="AL45" s="28">
        <f t="shared" si="30"/>
        <v>9.7056557250732006E-2</v>
      </c>
      <c r="AM45" s="28">
        <f t="shared" si="30"/>
        <v>0.10376592077935762</v>
      </c>
      <c r="AN45" s="28">
        <f t="shared" si="30"/>
        <v>0.10898847580051375</v>
      </c>
      <c r="AO45" s="28">
        <f t="shared" si="30"/>
        <v>0.11223022970873973</v>
      </c>
      <c r="AP45" s="28">
        <f t="shared" si="30"/>
        <v>0.1093741068876822</v>
      </c>
      <c r="AQ45" s="28">
        <f t="shared" si="30"/>
        <v>0.11346123086476671</v>
      </c>
      <c r="AR45" s="28">
        <f t="shared" si="30"/>
        <v>0.11208471605951005</v>
      </c>
      <c r="AS45" s="28">
        <f t="shared" si="30"/>
        <v>0.11009453820303557</v>
      </c>
      <c r="AT45" s="28">
        <f t="shared" si="30"/>
        <v>0.10926391775128513</v>
      </c>
      <c r="AU45" s="28">
        <f t="shared" si="30"/>
        <v>0.11047219042640444</v>
      </c>
      <c r="AV45" s="28">
        <f t="shared" si="30"/>
        <v>0.11246726732058054</v>
      </c>
      <c r="AW45" s="28">
        <f t="shared" si="30"/>
        <v>0.11525420758899238</v>
      </c>
      <c r="AX45" s="28">
        <f t="shared" si="30"/>
        <v>0.11606023127286566</v>
      </c>
      <c r="AY45" s="28">
        <f t="shared" si="30"/>
        <v>0.11722173905629167</v>
      </c>
      <c r="AZ45" s="28">
        <f t="shared" si="30"/>
        <v>0.11857800477134506</v>
      </c>
      <c r="BA45" s="28">
        <f t="shared" si="30"/>
        <v>0.1162604072625138</v>
      </c>
      <c r="BB45" s="28">
        <f t="shared" si="30"/>
        <v>0.11911425749094501</v>
      </c>
      <c r="BC45" s="28">
        <f t="shared" si="30"/>
        <v>0.11984462933229537</v>
      </c>
      <c r="BD45" s="28">
        <f t="shared" si="30"/>
        <v>0.12641397592742001</v>
      </c>
      <c r="BE45" s="28">
        <f t="shared" si="30"/>
        <v>0.12767923732935568</v>
      </c>
      <c r="BF45" s="28">
        <f t="shared" si="30"/>
        <v>0.12666416725828195</v>
      </c>
      <c r="BG45" s="28">
        <f t="shared" si="30"/>
        <v>0.1304204374057315</v>
      </c>
      <c r="BH45" s="28">
        <f t="shared" si="30"/>
        <v>0.13796256120994235</v>
      </c>
      <c r="BI45" s="28">
        <f t="shared" si="30"/>
        <v>0.1437246963562753</v>
      </c>
      <c r="BJ45" s="28">
        <f t="shared" si="30"/>
        <v>0.14454288522042524</v>
      </c>
      <c r="BK45" s="28">
        <f t="shared" si="30"/>
        <v>0.14342182129932401</v>
      </c>
      <c r="BL45" s="28">
        <f t="shared" si="30"/>
        <v>0.14177519444297473</v>
      </c>
      <c r="BM45" s="28">
        <f t="shared" si="30"/>
        <v>0.13754422946623504</v>
      </c>
      <c r="BN45" s="28">
        <f t="shared" si="30"/>
        <v>0.13648620307397311</v>
      </c>
      <c r="BO45" s="28">
        <f t="shared" si="30"/>
        <v>0.13363509801147996</v>
      </c>
      <c r="BP45" s="28">
        <f t="shared" si="30"/>
        <v>0.12884615384615383</v>
      </c>
      <c r="BQ45" s="28">
        <f t="shared" si="30"/>
        <v>0.12762176135362199</v>
      </c>
      <c r="BR45" s="28">
        <f t="shared" si="30"/>
        <v>0.12666243996997589</v>
      </c>
      <c r="BS45" s="28">
        <f t="shared" si="30"/>
        <v>0.12272218005710361</v>
      </c>
      <c r="BT45" s="28">
        <f t="shared" si="30"/>
        <v>0.12004874202566125</v>
      </c>
      <c r="BU45" s="28">
        <f t="shared" si="30"/>
        <v>0.10574101833630531</v>
      </c>
      <c r="BV45" s="28">
        <f t="shared" si="30"/>
        <v>0.10813877795175848</v>
      </c>
      <c r="BW45" s="28">
        <f t="shared" si="30"/>
        <v>0.1047188793533336</v>
      </c>
    </row>
    <row r="46" spans="2:75" hidden="1" outlineLevel="1" x14ac:dyDescent="0.35">
      <c r="B46" s="18" t="s">
        <v>28</v>
      </c>
      <c r="R46" s="27">
        <f>SUM(R40:R42)</f>
        <v>4.3011757377559759E-2</v>
      </c>
      <c r="S46" s="27">
        <f t="shared" ref="S46:BW46" si="31">SUM(S40:S42)</f>
        <v>4.0620735129498722E-2</v>
      </c>
      <c r="T46" s="27">
        <f t="shared" si="31"/>
        <v>3.6552852425243129E-2</v>
      </c>
      <c r="U46" s="27">
        <f t="shared" si="31"/>
        <v>3.3049976924565662E-2</v>
      </c>
      <c r="V46" s="27">
        <f t="shared" si="31"/>
        <v>3.0753504672897197E-2</v>
      </c>
      <c r="W46" s="27">
        <f t="shared" si="31"/>
        <v>3.0855439471459075E-2</v>
      </c>
      <c r="X46" s="27">
        <f t="shared" si="31"/>
        <v>3.158913098342727E-2</v>
      </c>
      <c r="Y46" s="27">
        <f t="shared" si="31"/>
        <v>3.2313064353329514E-2</v>
      </c>
      <c r="Z46" s="27">
        <f t="shared" si="31"/>
        <v>3.3312557189650829E-2</v>
      </c>
      <c r="AA46" s="27">
        <f t="shared" si="31"/>
        <v>3.5643283158193692E-2</v>
      </c>
      <c r="AB46" s="27">
        <f t="shared" si="31"/>
        <v>3.5193220166958458E-2</v>
      </c>
      <c r="AC46" s="27">
        <f t="shared" si="31"/>
        <v>3.3770217860305027E-2</v>
      </c>
      <c r="AD46" s="27">
        <f t="shared" si="31"/>
        <v>3.3032444547870715E-2</v>
      </c>
      <c r="AE46" s="27">
        <f t="shared" si="31"/>
        <v>3.12226786591135E-2</v>
      </c>
      <c r="AF46" s="27">
        <f t="shared" si="31"/>
        <v>3.1000916978204132E-2</v>
      </c>
      <c r="AG46" s="27">
        <f t="shared" si="31"/>
        <v>3.3416913608388422E-2</v>
      </c>
      <c r="AH46" s="27">
        <f t="shared" si="31"/>
        <v>3.1813278194812784E-2</v>
      </c>
      <c r="AI46" s="27">
        <f t="shared" si="31"/>
        <v>3.3381586251183648E-2</v>
      </c>
      <c r="AJ46" s="27">
        <f t="shared" si="31"/>
        <v>3.5520065344023383E-2</v>
      </c>
      <c r="AK46" s="27">
        <f t="shared" si="31"/>
        <v>3.7215503485344761E-2</v>
      </c>
      <c r="AL46" s="27">
        <f t="shared" si="31"/>
        <v>3.9975342887964248E-2</v>
      </c>
      <c r="AM46" s="27">
        <f t="shared" si="31"/>
        <v>4.1571632034970475E-2</v>
      </c>
      <c r="AN46" s="27">
        <f t="shared" si="31"/>
        <v>4.2601890381841145E-2</v>
      </c>
      <c r="AO46" s="27">
        <f t="shared" si="31"/>
        <v>4.2912409674587322E-2</v>
      </c>
      <c r="AP46" s="27">
        <f t="shared" si="31"/>
        <v>4.0563970658283321E-2</v>
      </c>
      <c r="AQ46" s="27">
        <f t="shared" si="31"/>
        <v>4.1267182898487999E-2</v>
      </c>
      <c r="AR46" s="27">
        <f t="shared" si="31"/>
        <v>4.1500428800477274E-2</v>
      </c>
      <c r="AS46" s="27">
        <f t="shared" si="31"/>
        <v>4.0317219985966983E-2</v>
      </c>
      <c r="AT46" s="27">
        <f t="shared" si="31"/>
        <v>3.9210324838674399E-2</v>
      </c>
      <c r="AU46" s="27">
        <f t="shared" si="31"/>
        <v>4.1306522699209564E-2</v>
      </c>
      <c r="AV46" s="27">
        <f t="shared" si="31"/>
        <v>4.2412675868802985E-2</v>
      </c>
      <c r="AW46" s="27">
        <f t="shared" si="31"/>
        <v>4.3140381464705321E-2</v>
      </c>
      <c r="AX46" s="27">
        <f t="shared" si="31"/>
        <v>4.3054462424646042E-2</v>
      </c>
      <c r="AY46" s="27">
        <f t="shared" si="31"/>
        <v>4.4149997442062723E-2</v>
      </c>
      <c r="AZ46" s="27">
        <f t="shared" si="31"/>
        <v>4.4176942979066561E-2</v>
      </c>
      <c r="BA46" s="27">
        <f t="shared" si="31"/>
        <v>4.2030293911124485E-2</v>
      </c>
      <c r="BB46" s="27">
        <f t="shared" si="31"/>
        <v>4.4336516298979257E-2</v>
      </c>
      <c r="BC46" s="27">
        <f t="shared" si="31"/>
        <v>4.5824616033344687E-2</v>
      </c>
      <c r="BD46" s="27">
        <f t="shared" si="31"/>
        <v>4.931421138425568E-2</v>
      </c>
      <c r="BE46" s="27">
        <f t="shared" si="31"/>
        <v>4.9936768377703555E-2</v>
      </c>
      <c r="BF46" s="27">
        <f t="shared" si="31"/>
        <v>5.0285969544442935E-2</v>
      </c>
      <c r="BG46" s="27">
        <f t="shared" si="31"/>
        <v>5.2971028154851676E-2</v>
      </c>
      <c r="BH46" s="27">
        <f t="shared" si="31"/>
        <v>5.5453108535300312E-2</v>
      </c>
      <c r="BI46" s="27">
        <f t="shared" si="31"/>
        <v>5.6519138755980865E-2</v>
      </c>
      <c r="BJ46" s="27">
        <f t="shared" si="31"/>
        <v>5.6890811996739517E-2</v>
      </c>
      <c r="BK46" s="27">
        <f t="shared" si="31"/>
        <v>5.4906036856919589E-2</v>
      </c>
      <c r="BL46" s="27">
        <f t="shared" si="31"/>
        <v>5.2705572898164035E-2</v>
      </c>
      <c r="BM46" s="27">
        <f t="shared" si="31"/>
        <v>4.794850560867274E-2</v>
      </c>
      <c r="BN46" s="27">
        <f t="shared" si="31"/>
        <v>4.7240614794619051E-2</v>
      </c>
      <c r="BO46" s="27">
        <f t="shared" si="31"/>
        <v>4.4356429746651681E-2</v>
      </c>
      <c r="BP46" s="27">
        <f t="shared" si="31"/>
        <v>4.2869822485207099E-2</v>
      </c>
      <c r="BQ46" s="27">
        <f t="shared" si="31"/>
        <v>4.1492861759003581E-2</v>
      </c>
      <c r="BR46" s="27">
        <f t="shared" si="31"/>
        <v>4.2398140253456056E-2</v>
      </c>
      <c r="BS46" s="27">
        <f t="shared" si="31"/>
        <v>3.996530413097691E-2</v>
      </c>
      <c r="BT46" s="27">
        <f t="shared" si="31"/>
        <v>3.8606551501684468E-2</v>
      </c>
      <c r="BU46" s="27">
        <f t="shared" si="31"/>
        <v>3.2786535852059193E-2</v>
      </c>
      <c r="BV46" s="27">
        <f t="shared" si="31"/>
        <v>3.2736325410369645E-2</v>
      </c>
      <c r="BW46" s="27">
        <f t="shared" si="31"/>
        <v>3.0727464840303666E-2</v>
      </c>
    </row>
    <row r="47" spans="2:75" hidden="1" outlineLevel="1" x14ac:dyDescent="0.35">
      <c r="B47" s="18" t="s">
        <v>29</v>
      </c>
      <c r="R47" s="27">
        <f>+R45-R46</f>
        <v>6.1543253134002954E-2</v>
      </c>
      <c r="S47" s="27">
        <f t="shared" ref="S47:BW47" si="32">+S45-S46</f>
        <v>6.2533543925290966E-2</v>
      </c>
      <c r="T47" s="27">
        <f t="shared" si="32"/>
        <v>6.2486745235859065E-2</v>
      </c>
      <c r="U47" s="27">
        <f t="shared" si="32"/>
        <v>5.9534620595197325E-2</v>
      </c>
      <c r="V47" s="27">
        <f t="shared" si="32"/>
        <v>6.0075934579439258E-2</v>
      </c>
      <c r="W47" s="27">
        <f t="shared" si="32"/>
        <v>5.7096177823638156E-2</v>
      </c>
      <c r="X47" s="27">
        <f t="shared" si="32"/>
        <v>5.5901404896104991E-2</v>
      </c>
      <c r="Y47" s="27">
        <f t="shared" si="32"/>
        <v>5.4559838502878037E-2</v>
      </c>
      <c r="Z47" s="27">
        <f t="shared" si="32"/>
        <v>5.3655496174095249E-2</v>
      </c>
      <c r="AA47" s="27">
        <f t="shared" si="32"/>
        <v>5.3484289070770186E-2</v>
      </c>
      <c r="AB47" s="27">
        <f t="shared" si="32"/>
        <v>5.2307731344041E-2</v>
      </c>
      <c r="AC47" s="27">
        <f t="shared" si="32"/>
        <v>5.0705208943870109E-2</v>
      </c>
      <c r="AD47" s="27">
        <f t="shared" si="32"/>
        <v>5.1012284590983142E-2</v>
      </c>
      <c r="AE47" s="27">
        <f t="shared" si="32"/>
        <v>5.1989891852401882E-2</v>
      </c>
      <c r="AF47" s="27">
        <f t="shared" si="32"/>
        <v>5.2808539653429257E-2</v>
      </c>
      <c r="AG47" s="27">
        <f t="shared" si="32"/>
        <v>5.8924093913836344E-2</v>
      </c>
      <c r="AH47" s="27">
        <f t="shared" si="32"/>
        <v>5.772688452375601E-2</v>
      </c>
      <c r="AI47" s="27">
        <f t="shared" si="32"/>
        <v>5.5269545152758587E-2</v>
      </c>
      <c r="AJ47" s="27">
        <f t="shared" si="32"/>
        <v>5.5628398856479591E-2</v>
      </c>
      <c r="AK47" s="27">
        <f t="shared" si="32"/>
        <v>5.6321911480641654E-2</v>
      </c>
      <c r="AL47" s="27">
        <f t="shared" si="32"/>
        <v>5.7081214362767758E-2</v>
      </c>
      <c r="AM47" s="27">
        <f t="shared" si="32"/>
        <v>6.2194288744387143E-2</v>
      </c>
      <c r="AN47" s="27">
        <f t="shared" si="32"/>
        <v>6.6386585418672608E-2</v>
      </c>
      <c r="AO47" s="27">
        <f t="shared" si="32"/>
        <v>6.9317820034152405E-2</v>
      </c>
      <c r="AP47" s="27">
        <f t="shared" si="32"/>
        <v>6.8810136229398883E-2</v>
      </c>
      <c r="AQ47" s="27">
        <f t="shared" si="32"/>
        <v>7.2194047966278707E-2</v>
      </c>
      <c r="AR47" s="27">
        <f t="shared" si="32"/>
        <v>7.0584287259032777E-2</v>
      </c>
      <c r="AS47" s="27">
        <f t="shared" si="32"/>
        <v>6.977731821706859E-2</v>
      </c>
      <c r="AT47" s="27">
        <f t="shared" si="32"/>
        <v>7.0053592912610735E-2</v>
      </c>
      <c r="AU47" s="27">
        <f t="shared" si="32"/>
        <v>6.9165667727194874E-2</v>
      </c>
      <c r="AV47" s="27">
        <f t="shared" si="32"/>
        <v>7.0054591451777559E-2</v>
      </c>
      <c r="AW47" s="27">
        <f t="shared" si="32"/>
        <v>7.2113826124287059E-2</v>
      </c>
      <c r="AX47" s="27">
        <f t="shared" si="32"/>
        <v>7.3005768848219618E-2</v>
      </c>
      <c r="AY47" s="27">
        <f t="shared" si="32"/>
        <v>7.3071741614228941E-2</v>
      </c>
      <c r="AZ47" s="27">
        <f t="shared" si="32"/>
        <v>7.4401061792278497E-2</v>
      </c>
      <c r="BA47" s="27">
        <f t="shared" si="32"/>
        <v>7.4230113351389321E-2</v>
      </c>
      <c r="BB47" s="27">
        <f t="shared" si="32"/>
        <v>7.4777741191965758E-2</v>
      </c>
      <c r="BC47" s="27">
        <f t="shared" si="32"/>
        <v>7.4020013298950679E-2</v>
      </c>
      <c r="BD47" s="27">
        <f t="shared" si="32"/>
        <v>7.7099764543164334E-2</v>
      </c>
      <c r="BE47" s="27">
        <f t="shared" si="32"/>
        <v>7.7742468951652127E-2</v>
      </c>
      <c r="BF47" s="27">
        <f t="shared" si="32"/>
        <v>7.6378197713839011E-2</v>
      </c>
      <c r="BG47" s="27">
        <f t="shared" si="32"/>
        <v>7.7449409250879828E-2</v>
      </c>
      <c r="BH47" s="27">
        <f t="shared" si="32"/>
        <v>8.2509452674642048E-2</v>
      </c>
      <c r="BI47" s="27">
        <f t="shared" si="32"/>
        <v>8.7205557600294442E-2</v>
      </c>
      <c r="BJ47" s="27">
        <f t="shared" si="32"/>
        <v>8.7652073223685734E-2</v>
      </c>
      <c r="BK47" s="27">
        <f t="shared" si="32"/>
        <v>8.8515784442404433E-2</v>
      </c>
      <c r="BL47" s="27">
        <f t="shared" si="32"/>
        <v>8.9069621544810698E-2</v>
      </c>
      <c r="BM47" s="27">
        <f t="shared" si="32"/>
        <v>8.9595723857562301E-2</v>
      </c>
      <c r="BN47" s="27">
        <f t="shared" si="32"/>
        <v>8.9245588279354054E-2</v>
      </c>
      <c r="BO47" s="27">
        <f t="shared" si="32"/>
        <v>8.9278668264828276E-2</v>
      </c>
      <c r="BP47" s="27">
        <f t="shared" si="32"/>
        <v>8.5976331360946734E-2</v>
      </c>
      <c r="BQ47" s="27">
        <f t="shared" si="32"/>
        <v>8.6128899594618419E-2</v>
      </c>
      <c r="BR47" s="27">
        <f t="shared" si="32"/>
        <v>8.426429971651983E-2</v>
      </c>
      <c r="BS47" s="27">
        <f t="shared" si="32"/>
        <v>8.2756875926126711E-2</v>
      </c>
      <c r="BT47" s="27">
        <f t="shared" si="32"/>
        <v>8.1442190523976776E-2</v>
      </c>
      <c r="BU47" s="27">
        <f t="shared" si="32"/>
        <v>7.2954482484246116E-2</v>
      </c>
      <c r="BV47" s="27">
        <f t="shared" si="32"/>
        <v>7.5402452541388831E-2</v>
      </c>
      <c r="BW47" s="27">
        <f t="shared" si="32"/>
        <v>7.3991414513029929E-2</v>
      </c>
    </row>
    <row r="48" spans="2:75" hidden="1" outlineLevel="1" x14ac:dyDescent="0.35">
      <c r="B48" s="1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</row>
    <row r="49" spans="2:85" hidden="1" outlineLevel="1" x14ac:dyDescent="0.35">
      <c r="B49" t="s">
        <v>31</v>
      </c>
      <c r="R49" s="29">
        <v>7.8488779530624646E-3</v>
      </c>
      <c r="S49" s="29">
        <v>8.3726921425504516E-3</v>
      </c>
      <c r="T49" s="29">
        <v>8.6496803708304305E-3</v>
      </c>
      <c r="U49" s="29">
        <v>8.2030668453178506E-3</v>
      </c>
      <c r="V49" s="29">
        <v>9.0393995151727569E-3</v>
      </c>
      <c r="W49" s="29">
        <v>8.813792510426072E-3</v>
      </c>
      <c r="X49" s="29">
        <v>9.1418956814357816E-3</v>
      </c>
      <c r="Y49" s="29">
        <v>8.7569735244772406E-3</v>
      </c>
      <c r="Z49" s="29">
        <v>7.7976845650934261E-3</v>
      </c>
      <c r="AA49" s="29">
        <v>7.9651958379592571E-3</v>
      </c>
      <c r="AB49" s="29">
        <v>8.2338463099935304E-3</v>
      </c>
      <c r="AC49" s="29">
        <v>8.7917295389641978E-3</v>
      </c>
      <c r="AD49" s="29">
        <v>8.6593341988584864E-3</v>
      </c>
      <c r="AE49" s="29">
        <v>8.2517934776099745E-3</v>
      </c>
      <c r="AF49" s="29">
        <v>8.3468528837788904E-3</v>
      </c>
      <c r="AG49" s="29">
        <v>9.2775162698457928E-3</v>
      </c>
      <c r="AH49" s="29">
        <v>9.9340353085282124E-3</v>
      </c>
      <c r="AI49" s="29">
        <v>1.0437868019199582E-2</v>
      </c>
      <c r="AJ49" s="29">
        <v>9.9522806414169638E-3</v>
      </c>
      <c r="AK49" s="29">
        <v>1.0414042160073906E-2</v>
      </c>
      <c r="AL49" s="29">
        <v>1.0037602482174779E-2</v>
      </c>
      <c r="AM49" s="29">
        <v>1.0592570789620897E-2</v>
      </c>
      <c r="AN49" s="29">
        <v>1.1147539097067016E-2</v>
      </c>
      <c r="AO49" s="29">
        <v>1.1702507404513136E-2</v>
      </c>
      <c r="AP49" s="29">
        <v>1.2355911212727446E-2</v>
      </c>
      <c r="AQ49" s="29">
        <v>1.3972131008721998E-2</v>
      </c>
      <c r="AR49" s="29">
        <v>1.3926823584246097E-2</v>
      </c>
      <c r="AS49" s="29">
        <v>1.3322008548981232E-2</v>
      </c>
      <c r="AT49" s="29">
        <v>1.3762805789492873E-2</v>
      </c>
      <c r="AU49" s="29">
        <v>1.4528936197059963E-2</v>
      </c>
      <c r="AV49" s="29">
        <v>1.4797521614856108E-2</v>
      </c>
      <c r="AW49" s="29">
        <v>1.4972971552230175E-2</v>
      </c>
      <c r="AX49" s="29">
        <v>1.5723787201286962E-2</v>
      </c>
      <c r="AY49" s="29">
        <v>1.5279412015484047E-2</v>
      </c>
      <c r="AZ49" s="29">
        <v>1.6363697456402676E-2</v>
      </c>
      <c r="BA49" s="29">
        <v>1.5815695322165379E-2</v>
      </c>
      <c r="BB49" s="29">
        <v>1.5533421139282187E-2</v>
      </c>
      <c r="BC49" s="29">
        <v>1.5423539142704229E-2</v>
      </c>
      <c r="BD49" s="29">
        <v>1.6465512983056988E-2</v>
      </c>
      <c r="BE49" s="29">
        <v>1.6107981030359531E-2</v>
      </c>
      <c r="BF49" s="29">
        <v>1.522765706263361E-2</v>
      </c>
      <c r="BG49" s="29">
        <v>1.4776467630816123E-2</v>
      </c>
      <c r="BH49" s="29">
        <v>1.5596913159362796E-2</v>
      </c>
      <c r="BI49" s="29">
        <v>1.5926082122455238E-2</v>
      </c>
      <c r="BJ49" s="29">
        <v>1.5898650861970457E-2</v>
      </c>
      <c r="BK49" s="29">
        <v>1.7176108215551055E-2</v>
      </c>
      <c r="BL49" s="29">
        <v>1.7142727568196764E-2</v>
      </c>
      <c r="BM49" s="29">
        <v>1.7202439208010237E-2</v>
      </c>
      <c r="BN49" s="29">
        <v>1.7909173301774439E-2</v>
      </c>
      <c r="BO49" s="29">
        <v>1.6728707564026207E-2</v>
      </c>
      <c r="BP49" s="29">
        <v>1.4933431952662722E-2</v>
      </c>
      <c r="BQ49" s="29">
        <v>1.5451387613920937E-2</v>
      </c>
      <c r="BR49" s="29">
        <v>1.5901124447067913E-2</v>
      </c>
      <c r="BS49" s="29">
        <v>1.528041807917772E-2</v>
      </c>
      <c r="BT49" s="29">
        <v>1.546831432646888E-2</v>
      </c>
      <c r="BU49" s="29">
        <v>1.4109121909633419E-2</v>
      </c>
      <c r="BV49" s="29">
        <v>1.4134661060187547E-2</v>
      </c>
      <c r="BW49" s="29">
        <v>1.4791409235960187E-2</v>
      </c>
    </row>
    <row r="50" spans="2:85" hidden="1" outlineLevel="1" x14ac:dyDescent="0.35">
      <c r="B50" t="s">
        <v>32</v>
      </c>
      <c r="R50" s="29">
        <v>5.9022316353386384E-3</v>
      </c>
      <c r="S50" s="29">
        <v>6.6552168312580505E-3</v>
      </c>
      <c r="T50" s="29">
        <v>6.9682188626654954E-3</v>
      </c>
      <c r="U50" s="29">
        <v>6.5207682000893259E-3</v>
      </c>
      <c r="V50" s="29">
        <v>6.6298665264756564E-3</v>
      </c>
      <c r="W50" s="29">
        <v>6.1481577023947721E-3</v>
      </c>
      <c r="X50" s="29">
        <v>5.8328659562535056E-3</v>
      </c>
      <c r="Y50" s="29">
        <v>5.7152210385606915E-3</v>
      </c>
      <c r="Z50" s="29">
        <v>5.7421724773562138E-3</v>
      </c>
      <c r="AA50" s="29">
        <v>5.8351191551986783E-3</v>
      </c>
      <c r="AB50" s="29">
        <v>5.9628779132464699E-3</v>
      </c>
      <c r="AC50" s="29">
        <v>5.823741410916709E-3</v>
      </c>
      <c r="AD50" s="29">
        <v>5.3646228841584404E-3</v>
      </c>
      <c r="AE50" s="29">
        <v>5.5930153179156138E-3</v>
      </c>
      <c r="AF50" s="29">
        <v>6.3600667748230704E-3</v>
      </c>
      <c r="AG50" s="29">
        <v>6.4737459966491525E-3</v>
      </c>
      <c r="AH50" s="29">
        <v>6.7987458842302811E-3</v>
      </c>
      <c r="AI50" s="29">
        <v>6.3998606833048531E-3</v>
      </c>
      <c r="AJ50" s="29">
        <v>6.8999613086281756E-3</v>
      </c>
      <c r="AK50" s="29">
        <v>6.5297724027882755E-3</v>
      </c>
      <c r="AL50" s="29">
        <v>6.7705015719070416E-3</v>
      </c>
      <c r="AM50" s="29">
        <v>7.3661337953420253E-3</v>
      </c>
      <c r="AN50" s="29">
        <v>7.9617660187770098E-3</v>
      </c>
      <c r="AO50" s="29">
        <v>8.557398242211996E-3</v>
      </c>
      <c r="AP50" s="29">
        <v>9.0311517576450416E-3</v>
      </c>
      <c r="AQ50" s="29">
        <v>1.0048643715363698E-2</v>
      </c>
      <c r="AR50" s="29">
        <v>1.0104870659519925E-2</v>
      </c>
      <c r="AS50" s="29">
        <v>9.3337149293278056E-3</v>
      </c>
      <c r="AT50" s="29">
        <v>8.9321521017900769E-3</v>
      </c>
      <c r="AU50" s="29">
        <v>7.3455849879676613E-3</v>
      </c>
      <c r="AV50" s="29">
        <v>7.1102668347328988E-3</v>
      </c>
      <c r="AW50" s="29">
        <v>7.4645826579871908E-3</v>
      </c>
      <c r="AX50" s="29">
        <v>7.654318852111641E-3</v>
      </c>
      <c r="AY50" s="29">
        <v>7.7590764141129923E-3</v>
      </c>
      <c r="AZ50" s="29">
        <v>8.1062464298914689E-3</v>
      </c>
      <c r="BA50" s="29">
        <v>8.6685391379944486E-3</v>
      </c>
      <c r="BB50" s="29">
        <v>8.7586433980902205E-3</v>
      </c>
      <c r="BC50" s="29">
        <v>8.392935337906875E-3</v>
      </c>
      <c r="BD50" s="29">
        <v>8.232756491528494E-3</v>
      </c>
      <c r="BE50" s="29">
        <v>8.747111993838921E-3</v>
      </c>
      <c r="BF50" s="29">
        <v>9.1094732140008291E-3</v>
      </c>
      <c r="BG50" s="29">
        <v>9.4974744102374765E-3</v>
      </c>
      <c r="BH50" s="29">
        <v>8.9025599702473191E-3</v>
      </c>
      <c r="BI50" s="29">
        <v>8.9866963156078668E-3</v>
      </c>
      <c r="BJ50" s="29">
        <v>9.1186799625197108E-3</v>
      </c>
      <c r="BK50" s="29">
        <v>9.6046612194733375E-3</v>
      </c>
      <c r="BL50" s="29">
        <v>9.0399921391372696E-3</v>
      </c>
      <c r="BM50" s="29">
        <v>9.5008657682752393E-3</v>
      </c>
      <c r="BN50" s="29">
        <v>9.4077464103005833E-3</v>
      </c>
      <c r="BO50" s="29">
        <v>1.0162298987492555E-2</v>
      </c>
      <c r="BP50" s="29">
        <v>1.0022189349112426E-2</v>
      </c>
      <c r="BQ50" s="29">
        <v>1.0663219969302851E-2</v>
      </c>
      <c r="BR50" s="29">
        <v>9.8671505505636813E-3</v>
      </c>
      <c r="BS50" s="29">
        <v>9.8664951173498515E-3</v>
      </c>
      <c r="BT50" s="29">
        <v>9.6336489595802485E-3</v>
      </c>
      <c r="BU50" s="29">
        <v>7.9354930377948281E-3</v>
      </c>
      <c r="BV50" s="29">
        <v>8.4413870757754361E-3</v>
      </c>
      <c r="BW50" s="29">
        <v>8.2889056587989451E-3</v>
      </c>
    </row>
    <row r="51" spans="2:85" hidden="1" outlineLevel="1" x14ac:dyDescent="0.35">
      <c r="B51" t="s">
        <v>33</v>
      </c>
      <c r="R51" s="29">
        <v>1.8827963185024839E-2</v>
      </c>
      <c r="S51" s="29">
        <v>1.9628289271913145E-2</v>
      </c>
      <c r="T51" s="29">
        <v>1.9965461871724179E-2</v>
      </c>
      <c r="U51" s="29">
        <v>1.8430847104362068E-2</v>
      </c>
      <c r="V51" s="29">
        <v>1.837086363503607E-2</v>
      </c>
      <c r="W51" s="29">
        <v>1.7125987073104317E-2</v>
      </c>
      <c r="X51" s="29">
        <v>1.7372406057206954E-2</v>
      </c>
      <c r="Y51" s="29">
        <v>1.6872860202146959E-2</v>
      </c>
      <c r="Z51" s="29">
        <v>1.7505006166536264E-2</v>
      </c>
      <c r="AA51" s="29">
        <v>1.7105161240350109E-2</v>
      </c>
      <c r="AB51" s="29">
        <v>1.6607249337105594E-2</v>
      </c>
      <c r="AC51" s="29">
        <v>1.6336405242614323E-2</v>
      </c>
      <c r="AD51" s="29">
        <v>1.693898047669206E-2</v>
      </c>
      <c r="AE51" s="29">
        <v>1.7940764338838521E-2</v>
      </c>
      <c r="AF51" s="29">
        <v>1.7963367896357951E-2</v>
      </c>
      <c r="AG51" s="29">
        <v>1.91818917471136E-2</v>
      </c>
      <c r="AH51" s="29">
        <v>1.9272478002404846E-2</v>
      </c>
      <c r="AI51" s="29">
        <v>1.9090740881831145E-2</v>
      </c>
      <c r="AJ51" s="29">
        <v>1.9571385581015434E-2</v>
      </c>
      <c r="AK51" s="29">
        <v>2.016670865877215E-2</v>
      </c>
      <c r="AL51" s="29">
        <v>1.9263566687899396E-2</v>
      </c>
      <c r="AM51" s="29">
        <v>1.9225855999670929E-2</v>
      </c>
      <c r="AN51" s="29">
        <v>1.9188145311442459E-2</v>
      </c>
      <c r="AO51" s="29">
        <v>1.9150434623213992E-2</v>
      </c>
      <c r="AP51" s="29">
        <v>1.9186434219300753E-2</v>
      </c>
      <c r="AQ51" s="29">
        <v>2.0595956079523536E-2</v>
      </c>
      <c r="AR51" s="29">
        <v>1.9641109298531811E-2</v>
      </c>
      <c r="AS51" s="29">
        <v>1.9489092201593471E-2</v>
      </c>
      <c r="AT51" s="29">
        <v>1.905829596412556E-2</v>
      </c>
      <c r="AU51" s="29">
        <v>1.9999819740245693E-2</v>
      </c>
      <c r="AV51" s="29">
        <v>2.0638414969730325E-2</v>
      </c>
      <c r="AW51" s="29">
        <v>2.1561429485101501E-2</v>
      </c>
      <c r="AX51" s="29">
        <v>2.1042890132415393E-2</v>
      </c>
      <c r="AY51" s="29">
        <v>2.2475742228133901E-2</v>
      </c>
      <c r="AZ51" s="29">
        <v>2.2479083364134268E-2</v>
      </c>
      <c r="BA51" s="29">
        <v>2.0747651051593274E-2</v>
      </c>
      <c r="BB51" s="29">
        <v>2.122983207112282E-2</v>
      </c>
      <c r="BC51" s="29">
        <v>2.1764868064678311E-2</v>
      </c>
      <c r="BD51" s="29">
        <v>2.2253140796601519E-2</v>
      </c>
      <c r="BE51" s="29">
        <v>2.2496047991569047E-2</v>
      </c>
      <c r="BF51" s="29">
        <v>2.1561213745572891E-2</v>
      </c>
      <c r="BG51" s="29">
        <v>2.1595167207396876E-2</v>
      </c>
      <c r="BH51" s="29">
        <v>2.3809892766379469E-2</v>
      </c>
      <c r="BI51" s="29">
        <v>2.5633554422420733E-2</v>
      </c>
      <c r="BJ51" s="29">
        <v>2.6738986356260808E-2</v>
      </c>
      <c r="BK51" s="29">
        <v>2.7721510344356694E-2</v>
      </c>
      <c r="BL51" s="29">
        <v>2.8729941572626056E-2</v>
      </c>
      <c r="BM51" s="29">
        <v>2.9262967703079124E-2</v>
      </c>
      <c r="BN51" s="29">
        <v>2.8545319721063316E-2</v>
      </c>
      <c r="BO51" s="29">
        <v>2.9161703394877902E-2</v>
      </c>
      <c r="BP51" s="29">
        <v>2.8498520710059171E-2</v>
      </c>
      <c r="BQ51" s="29">
        <v>2.7994624327122915E-2</v>
      </c>
      <c r="BR51" s="29">
        <v>2.810024558565255E-2</v>
      </c>
      <c r="BS51" s="29">
        <v>2.87610139721136E-2</v>
      </c>
      <c r="BT51" s="29">
        <v>2.8714581645891721E-2</v>
      </c>
      <c r="BU51" s="29">
        <v>2.5454674623472579E-2</v>
      </c>
      <c r="BV51" s="29">
        <v>2.661200935977058E-2</v>
      </c>
      <c r="BW51" s="29">
        <v>2.5753818107668632E-2</v>
      </c>
    </row>
    <row r="52" spans="2:85" hidden="1" outlineLevel="1" x14ac:dyDescent="0.35">
      <c r="B52" t="s">
        <v>25</v>
      </c>
      <c r="R52" s="27">
        <f>+R44</f>
        <v>2.8965195047886007E-2</v>
      </c>
      <c r="S52" s="27">
        <f t="shared" ref="S52:BW52" si="33">+S44</f>
        <v>2.7862542744544798E-2</v>
      </c>
      <c r="T52" s="27">
        <f t="shared" si="33"/>
        <v>2.6903384130638957E-2</v>
      </c>
      <c r="U52" s="27">
        <f t="shared" si="33"/>
        <v>2.6380432031680338E-2</v>
      </c>
      <c r="V52" s="27">
        <f t="shared" si="33"/>
        <v>2.6022196261682243E-2</v>
      </c>
      <c r="W52" s="27">
        <f t="shared" si="33"/>
        <v>2.5022571907648651E-2</v>
      </c>
      <c r="X52" s="27">
        <f t="shared" si="33"/>
        <v>2.3555144275258687E-2</v>
      </c>
      <c r="Y52" s="27">
        <f t="shared" si="33"/>
        <v>2.3228851242600324E-2</v>
      </c>
      <c r="Z52" s="27">
        <f t="shared" si="33"/>
        <v>2.2623894333417324E-2</v>
      </c>
      <c r="AA52" s="27">
        <f t="shared" si="33"/>
        <v>2.2591722392915237E-2</v>
      </c>
      <c r="AB52" s="27">
        <f t="shared" si="33"/>
        <v>2.1491461774631449E-2</v>
      </c>
      <c r="AC52" s="27">
        <f t="shared" si="33"/>
        <v>1.9753332751374877E-2</v>
      </c>
      <c r="AD52" s="27">
        <f t="shared" si="33"/>
        <v>2.0049726260609697E-2</v>
      </c>
      <c r="AE52" s="27">
        <f t="shared" si="33"/>
        <v>2.0216295196234597E-2</v>
      </c>
      <c r="AF52" s="27">
        <f t="shared" si="33"/>
        <v>2.0150008229291576E-2</v>
      </c>
      <c r="AG52" s="27">
        <f t="shared" si="33"/>
        <v>2.4002735354456347E-2</v>
      </c>
      <c r="AH52" s="27">
        <f t="shared" si="33"/>
        <v>2.173326740684137E-2</v>
      </c>
      <c r="AI52" s="27">
        <f t="shared" si="33"/>
        <v>1.9330191451614659E-2</v>
      </c>
      <c r="AJ52" s="27">
        <f t="shared" si="33"/>
        <v>1.9205554241987836E-2</v>
      </c>
      <c r="AK52" s="27">
        <f t="shared" si="33"/>
        <v>1.9211388259007308E-2</v>
      </c>
      <c r="AL52" s="27">
        <f t="shared" si="33"/>
        <v>2.1020188010479272E-2</v>
      </c>
      <c r="AM52" s="27">
        <f t="shared" si="33"/>
        <v>2.4446702992273722E-2</v>
      </c>
      <c r="AN52" s="27">
        <f t="shared" si="33"/>
        <v>2.7472838671202163E-2</v>
      </c>
      <c r="AO52" s="27">
        <f t="shared" si="33"/>
        <v>2.9907479764213287E-2</v>
      </c>
      <c r="AP52" s="27">
        <f t="shared" si="33"/>
        <v>2.8227112508335716E-2</v>
      </c>
      <c r="AQ52" s="27">
        <f t="shared" si="33"/>
        <v>2.7577317162669476E-2</v>
      </c>
      <c r="AR52" s="27">
        <f t="shared" si="33"/>
        <v>2.6902569074163839E-2</v>
      </c>
      <c r="AS52" s="27">
        <f t="shared" si="33"/>
        <v>2.7641345692233834E-2</v>
      </c>
      <c r="AT52" s="27">
        <f t="shared" si="33"/>
        <v>2.830033905720223E-2</v>
      </c>
      <c r="AU52" s="27">
        <f t="shared" si="33"/>
        <v>2.7291326801921569E-2</v>
      </c>
      <c r="AV52" s="27">
        <f t="shared" si="33"/>
        <v>2.7508765700590299E-2</v>
      </c>
      <c r="AW52" s="27">
        <f t="shared" si="33"/>
        <v>2.8114842428968188E-2</v>
      </c>
      <c r="AX52" s="27">
        <f t="shared" si="33"/>
        <v>2.8584772662405618E-2</v>
      </c>
      <c r="AY52" s="27">
        <f t="shared" si="33"/>
        <v>2.7557510956498013E-2</v>
      </c>
      <c r="AZ52" s="27">
        <f t="shared" si="33"/>
        <v>2.7452034541850072E-2</v>
      </c>
      <c r="BA52" s="27">
        <f t="shared" si="33"/>
        <v>2.8998227839636206E-2</v>
      </c>
      <c r="BB52" s="27">
        <f t="shared" si="33"/>
        <v>2.9255844583470528E-2</v>
      </c>
      <c r="BC52" s="27">
        <f t="shared" si="33"/>
        <v>2.8438670753661265E-2</v>
      </c>
      <c r="BD52" s="27">
        <f t="shared" si="33"/>
        <v>3.0156587028468872E-2</v>
      </c>
      <c r="BE52" s="27">
        <f t="shared" si="33"/>
        <v>3.0391711793508219E-2</v>
      </c>
      <c r="BF52" s="27">
        <f t="shared" si="33"/>
        <v>3.0471510732831858E-2</v>
      </c>
      <c r="BG52" s="27">
        <f t="shared" si="33"/>
        <v>3.1579939668174961E-2</v>
      </c>
      <c r="BH52" s="27">
        <f t="shared" si="33"/>
        <v>3.4200086778652453E-2</v>
      </c>
      <c r="BI52" s="27">
        <f t="shared" si="33"/>
        <v>3.6651944546681386E-2</v>
      </c>
      <c r="BJ52" s="27">
        <f t="shared" si="33"/>
        <v>3.589575604293474E-2</v>
      </c>
      <c r="BK52" s="27">
        <f t="shared" si="33"/>
        <v>3.4027024361376862E-2</v>
      </c>
      <c r="BL52" s="27">
        <f t="shared" si="33"/>
        <v>3.4156960264850607E-2</v>
      </c>
      <c r="BM52" s="27">
        <f t="shared" si="33"/>
        <v>3.3629451178197697E-2</v>
      </c>
      <c r="BN52" s="27">
        <f t="shared" si="33"/>
        <v>3.3368786889175182E-2</v>
      </c>
      <c r="BO52" s="27">
        <f t="shared" si="33"/>
        <v>3.324871017934649E-2</v>
      </c>
      <c r="BP52" s="27">
        <f t="shared" si="33"/>
        <v>3.2514792899408285E-2</v>
      </c>
      <c r="BQ52" s="27">
        <f t="shared" si="33"/>
        <v>3.2026614182480463E-2</v>
      </c>
      <c r="BR52" s="27">
        <f t="shared" si="33"/>
        <v>3.0388491725148115E-2</v>
      </c>
      <c r="BS52" s="27">
        <f t="shared" si="33"/>
        <v>2.8840941125447252E-2</v>
      </c>
      <c r="BT52" s="27">
        <f t="shared" si="33"/>
        <v>2.7625259838004443E-2</v>
      </c>
      <c r="BU52" s="27">
        <f t="shared" si="33"/>
        <v>2.5454855462172934E-2</v>
      </c>
      <c r="BV52" s="27">
        <f t="shared" si="33"/>
        <v>2.6210876334910888E-2</v>
      </c>
      <c r="BW52" s="27">
        <f t="shared" si="33"/>
        <v>2.5135739269013087E-2</v>
      </c>
    </row>
    <row r="53" spans="2:85" hidden="1" outlineLevel="1" x14ac:dyDescent="0.35">
      <c r="B53" s="18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</row>
    <row r="54" spans="2:85" collapsed="1" x14ac:dyDescent="0.35">
      <c r="B54" s="9" t="s">
        <v>8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2:85" ht="5" customHeight="1" x14ac:dyDescent="0.35">
      <c r="B55" s="18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</row>
    <row r="56" spans="2:85" hidden="1" outlineLevel="1" x14ac:dyDescent="0.35">
      <c r="B56" s="18" t="s">
        <v>9</v>
      </c>
      <c r="R56" s="3">
        <f t="shared" ref="R56:AW56" si="34">+R$8/R22</f>
        <v>2.08763743239248</v>
      </c>
      <c r="S56" s="3">
        <f t="shared" si="34"/>
        <v>2.0871411961837021</v>
      </c>
      <c r="T56" s="3">
        <f t="shared" si="34"/>
        <v>2.0815663460891787</v>
      </c>
      <c r="U56" s="3">
        <f t="shared" si="34"/>
        <v>2.0652794001837509</v>
      </c>
      <c r="V56" s="3">
        <f t="shared" si="34"/>
        <v>2.0484524822922854</v>
      </c>
      <c r="W56" s="3">
        <f t="shared" si="34"/>
        <v>2.0423012256442488</v>
      </c>
      <c r="X56" s="3">
        <f t="shared" si="34"/>
        <v>2.0305022971374131</v>
      </c>
      <c r="Y56" s="3">
        <f t="shared" si="34"/>
        <v>2.0218430054522369</v>
      </c>
      <c r="Z56" s="3">
        <f t="shared" si="34"/>
        <v>2.0024549376171041</v>
      </c>
      <c r="AA56" s="3">
        <f t="shared" si="34"/>
        <v>1.980186513223164</v>
      </c>
      <c r="AB56" s="3">
        <f t="shared" si="34"/>
        <v>1.9875036496350362</v>
      </c>
      <c r="AC56" s="3">
        <f t="shared" si="34"/>
        <v>1.9850711707416739</v>
      </c>
      <c r="AD56" s="3">
        <f t="shared" si="34"/>
        <v>1.9729163992297816</v>
      </c>
      <c r="AE56" s="3">
        <f t="shared" si="34"/>
        <v>1.9666013481736948</v>
      </c>
      <c r="AF56" s="3">
        <f t="shared" si="34"/>
        <v>1.9547823743776627</v>
      </c>
      <c r="AG56" s="3">
        <f t="shared" si="34"/>
        <v>1.9981506316080264</v>
      </c>
      <c r="AH56" s="3">
        <f t="shared" si="34"/>
        <v>1.9926102196988398</v>
      </c>
      <c r="AI56" s="3">
        <f t="shared" si="34"/>
        <v>1.9652003439586294</v>
      </c>
      <c r="AJ56" s="3">
        <f t="shared" si="34"/>
        <v>1.9747746703719034</v>
      </c>
      <c r="AK56" s="3">
        <f t="shared" si="34"/>
        <v>1.9584677923702312</v>
      </c>
      <c r="AL56" s="3">
        <f t="shared" si="34"/>
        <v>1.9453881688986994</v>
      </c>
      <c r="AM56" s="3">
        <f t="shared" si="34"/>
        <v>1.9448951707891637</v>
      </c>
      <c r="AN56" s="3">
        <f t="shared" si="34"/>
        <v>1.9375237800634135</v>
      </c>
      <c r="AO56" s="3">
        <f t="shared" si="34"/>
        <v>1.9198874157791785</v>
      </c>
      <c r="AP56" s="3">
        <f t="shared" si="34"/>
        <v>1.9163955117714382</v>
      </c>
      <c r="AQ56" s="3">
        <f t="shared" si="34"/>
        <v>1.9219432416369502</v>
      </c>
      <c r="AR56" s="3">
        <f t="shared" si="34"/>
        <v>1.9208348293492068</v>
      </c>
      <c r="AS56" s="3">
        <f t="shared" si="34"/>
        <v>1.9155436710896243</v>
      </c>
      <c r="AT56" s="3">
        <f t="shared" si="34"/>
        <v>1.9242373384365052</v>
      </c>
      <c r="AU56" s="3">
        <f t="shared" si="34"/>
        <v>1.9217630791582982</v>
      </c>
      <c r="AV56" s="3">
        <f t="shared" si="34"/>
        <v>1.9228621557629553</v>
      </c>
      <c r="AW56" s="3">
        <f t="shared" si="34"/>
        <v>1.9291372354845207</v>
      </c>
      <c r="AX56" s="3">
        <f t="shared" ref="AX56:BW56" si="35">+AX$8/AX22</f>
        <v>1.9298574812857361</v>
      </c>
      <c r="AY56" s="3">
        <f t="shared" si="35"/>
        <v>1.9324029837864769</v>
      </c>
      <c r="AZ56" s="3">
        <f t="shared" si="35"/>
        <v>1.9415424550453269</v>
      </c>
      <c r="BA56" s="3">
        <f t="shared" si="35"/>
        <v>1.9509599727505738</v>
      </c>
      <c r="BB56" s="3">
        <f t="shared" si="35"/>
        <v>1.9788150371341671</v>
      </c>
      <c r="BC56" s="3">
        <f t="shared" si="35"/>
        <v>1.9925202480084314</v>
      </c>
      <c r="BD56" s="3">
        <f t="shared" si="35"/>
        <v>2.0030060973885835</v>
      </c>
      <c r="BE56" s="3">
        <f t="shared" si="35"/>
        <v>1.9984015761202907</v>
      </c>
      <c r="BF56" s="3">
        <f t="shared" si="35"/>
        <v>1.9876745460523912</v>
      </c>
      <c r="BG56" s="3">
        <f t="shared" si="35"/>
        <v>1.9840213924999774</v>
      </c>
      <c r="BH56" s="3">
        <f t="shared" si="35"/>
        <v>2.0020234050585124</v>
      </c>
      <c r="BI56" s="3">
        <f t="shared" si="35"/>
        <v>2.0078744895766172</v>
      </c>
      <c r="BJ56" s="3">
        <f t="shared" si="35"/>
        <v>2.0244101696424597</v>
      </c>
      <c r="BK56" s="3">
        <f t="shared" si="35"/>
        <v>2.0300712122017326</v>
      </c>
      <c r="BL56" s="3">
        <f t="shared" si="35"/>
        <v>2.038239801310505</v>
      </c>
      <c r="BM56" s="3">
        <f t="shared" si="35"/>
        <v>2.0504976475004146</v>
      </c>
      <c r="BN56" s="3">
        <f t="shared" si="35"/>
        <v>2.0500830109466892</v>
      </c>
      <c r="BO56" s="3">
        <f t="shared" si="35"/>
        <v>2.0543284839006279</v>
      </c>
      <c r="BP56" s="3">
        <f t="shared" si="35"/>
        <v>2.0521033103811313</v>
      </c>
      <c r="BQ56" s="3">
        <f t="shared" si="35"/>
        <v>2.0547929960434379</v>
      </c>
      <c r="BR56" s="3">
        <f t="shared" si="35"/>
        <v>2.0538442282338409</v>
      </c>
      <c r="BS56" s="3">
        <f t="shared" si="35"/>
        <v>2.0499204890950589</v>
      </c>
      <c r="BT56" s="3">
        <f t="shared" si="35"/>
        <v>2.042399521024421</v>
      </c>
      <c r="BU56" s="3">
        <f t="shared" si="35"/>
        <v>2.0001109036742801</v>
      </c>
      <c r="BV56" s="3">
        <f t="shared" si="35"/>
        <v>1.9988616856536963</v>
      </c>
      <c r="BW56" s="3">
        <f t="shared" si="35"/>
        <v>1.9828489854265221</v>
      </c>
    </row>
    <row r="57" spans="2:85" hidden="1" outlineLevel="1" x14ac:dyDescent="0.35">
      <c r="B57" s="18" t="s">
        <v>10</v>
      </c>
      <c r="R57" s="3">
        <f t="shared" ref="R57:AW57" si="36">+R$8/R23</f>
        <v>2.09</v>
      </c>
      <c r="S57" s="3">
        <f t="shared" si="36"/>
        <v>2.09</v>
      </c>
      <c r="T57" s="3">
        <f t="shared" si="36"/>
        <v>2.09</v>
      </c>
      <c r="U57" s="3">
        <f t="shared" si="36"/>
        <v>2.0699999999999998</v>
      </c>
      <c r="V57" s="3">
        <f t="shared" si="36"/>
        <v>2.0499999999999998</v>
      </c>
      <c r="W57" s="3">
        <f t="shared" si="36"/>
        <v>2.0499999999999998</v>
      </c>
      <c r="X57" s="3">
        <f t="shared" si="36"/>
        <v>2.04</v>
      </c>
      <c r="Y57" s="3">
        <f t="shared" si="36"/>
        <v>2.0299999999999998</v>
      </c>
      <c r="Z57" s="3">
        <f t="shared" si="36"/>
        <v>2.02</v>
      </c>
      <c r="AA57" s="3">
        <f t="shared" si="36"/>
        <v>2</v>
      </c>
      <c r="AB57" s="3">
        <f t="shared" si="36"/>
        <v>2.0099999999999998</v>
      </c>
      <c r="AC57" s="3">
        <f t="shared" si="36"/>
        <v>2</v>
      </c>
      <c r="AD57" s="3">
        <f t="shared" si="36"/>
        <v>1.9899999999999998</v>
      </c>
      <c r="AE57" s="3">
        <f t="shared" si="36"/>
        <v>1.98</v>
      </c>
      <c r="AF57" s="3">
        <f t="shared" si="36"/>
        <v>1.97</v>
      </c>
      <c r="AG57" s="3">
        <f t="shared" si="36"/>
        <v>1.97</v>
      </c>
      <c r="AH57" s="3">
        <f t="shared" si="36"/>
        <v>1.96</v>
      </c>
      <c r="AI57" s="3">
        <f t="shared" si="36"/>
        <v>1.97</v>
      </c>
      <c r="AJ57" s="3">
        <f t="shared" si="36"/>
        <v>1.99</v>
      </c>
      <c r="AK57" s="3">
        <f t="shared" si="36"/>
        <v>1.9799999999999998</v>
      </c>
      <c r="AL57" s="3">
        <f t="shared" si="36"/>
        <v>1.9699999999999998</v>
      </c>
      <c r="AM57" s="3">
        <f t="shared" si="36"/>
        <v>1.96</v>
      </c>
      <c r="AN57" s="3">
        <f t="shared" si="36"/>
        <v>1.96</v>
      </c>
      <c r="AO57" s="3">
        <f t="shared" si="36"/>
        <v>1.9400000000000002</v>
      </c>
      <c r="AP57" s="3">
        <f t="shared" si="36"/>
        <v>1.93</v>
      </c>
      <c r="AQ57" s="3">
        <f t="shared" si="36"/>
        <v>1.94</v>
      </c>
      <c r="AR57" s="3">
        <f t="shared" si="36"/>
        <v>1.94</v>
      </c>
      <c r="AS57" s="3">
        <f t="shared" si="36"/>
        <v>1.93</v>
      </c>
      <c r="AT57" s="3">
        <f t="shared" si="36"/>
        <v>1.9499999999999997</v>
      </c>
      <c r="AU57" s="3">
        <f t="shared" si="36"/>
        <v>1.95</v>
      </c>
      <c r="AV57" s="3">
        <f t="shared" si="36"/>
        <v>1.9299999999999997</v>
      </c>
      <c r="AW57" s="3">
        <f t="shared" si="36"/>
        <v>1.94</v>
      </c>
      <c r="AX57" s="3">
        <f t="shared" ref="AX57:BW57" si="37">+AX$8/AX23</f>
        <v>1.93</v>
      </c>
      <c r="AY57" s="3">
        <f t="shared" si="37"/>
        <v>1.9200000000000002</v>
      </c>
      <c r="AZ57" s="3">
        <f t="shared" si="37"/>
        <v>1.92</v>
      </c>
      <c r="BA57" s="3">
        <f t="shared" si="37"/>
        <v>1.93</v>
      </c>
      <c r="BB57" s="3">
        <f t="shared" si="37"/>
        <v>1.91</v>
      </c>
      <c r="BC57" s="3">
        <f t="shared" si="37"/>
        <v>1.92</v>
      </c>
      <c r="BD57" s="3">
        <f t="shared" si="37"/>
        <v>1.91</v>
      </c>
      <c r="BE57" s="3">
        <f t="shared" si="37"/>
        <v>1.92</v>
      </c>
      <c r="BF57" s="3">
        <f t="shared" si="37"/>
        <v>1.92</v>
      </c>
      <c r="BG57" s="3">
        <f t="shared" si="37"/>
        <v>1.92</v>
      </c>
      <c r="BH57" s="3">
        <f t="shared" si="37"/>
        <v>1.92</v>
      </c>
      <c r="BI57" s="3">
        <f t="shared" si="37"/>
        <v>1.92</v>
      </c>
      <c r="BJ57" s="3">
        <f t="shared" si="37"/>
        <v>1.94</v>
      </c>
      <c r="BK57" s="3">
        <f t="shared" si="37"/>
        <v>1.95</v>
      </c>
      <c r="BL57" s="3">
        <f t="shared" si="37"/>
        <v>1.95</v>
      </c>
      <c r="BM57" s="3">
        <f t="shared" si="37"/>
        <v>1.94</v>
      </c>
      <c r="BN57" s="3">
        <f t="shared" si="37"/>
        <v>1.93</v>
      </c>
      <c r="BO57" s="3">
        <f t="shared" si="37"/>
        <v>1.94</v>
      </c>
      <c r="BP57" s="3">
        <f t="shared" si="37"/>
        <v>1.94</v>
      </c>
      <c r="BQ57" s="3">
        <f t="shared" si="37"/>
        <v>1.94</v>
      </c>
      <c r="BR57" s="3">
        <f t="shared" si="37"/>
        <v>1.95</v>
      </c>
      <c r="BS57" s="3">
        <f t="shared" si="37"/>
        <v>1.95</v>
      </c>
      <c r="BT57" s="3">
        <f t="shared" si="37"/>
        <v>1.95</v>
      </c>
      <c r="BU57" s="3">
        <f t="shared" si="37"/>
        <v>1.96</v>
      </c>
      <c r="BV57" s="3">
        <f t="shared" si="37"/>
        <v>1.96</v>
      </c>
      <c r="BW57" s="3">
        <f t="shared" si="37"/>
        <v>1.94</v>
      </c>
    </row>
    <row r="58" spans="2:85" hidden="1" outlineLevel="1" x14ac:dyDescent="0.35">
      <c r="B58" s="18" t="s">
        <v>11</v>
      </c>
      <c r="R58" s="3">
        <f t="shared" ref="R58:AW58" si="38">+R$8/AVERAGE(R22:R23)</f>
        <v>2.0888180481481156</v>
      </c>
      <c r="S58" s="3">
        <f t="shared" si="38"/>
        <v>2.0885696198200048</v>
      </c>
      <c r="T58" s="3">
        <f t="shared" si="38"/>
        <v>2.0857746478873236</v>
      </c>
      <c r="U58" s="3">
        <f t="shared" si="38"/>
        <v>2.0676370057077156</v>
      </c>
      <c r="V58" s="3">
        <f t="shared" si="38"/>
        <v>2.0492259489857396</v>
      </c>
      <c r="W58" s="3">
        <f t="shared" si="38"/>
        <v>2.0461433710376964</v>
      </c>
      <c r="X58" s="3">
        <f t="shared" si="38"/>
        <v>2.0352400680738341</v>
      </c>
      <c r="Y58" s="3">
        <f t="shared" si="38"/>
        <v>2.0259132920723539</v>
      </c>
      <c r="Z58" s="3">
        <f t="shared" si="38"/>
        <v>2.0111892049598832</v>
      </c>
      <c r="AA58" s="3">
        <f t="shared" si="38"/>
        <v>1.9900439405485091</v>
      </c>
      <c r="AB58" s="3">
        <f t="shared" si="38"/>
        <v>1.9986885245901638</v>
      </c>
      <c r="AC58" s="3">
        <f t="shared" si="38"/>
        <v>1.9925076222638465</v>
      </c>
      <c r="AD58" s="3">
        <f t="shared" si="38"/>
        <v>1.9814213770597475</v>
      </c>
      <c r="AE58" s="3">
        <f t="shared" si="38"/>
        <v>1.9732779299767986</v>
      </c>
      <c r="AF58" s="3">
        <f t="shared" si="38"/>
        <v>1.9623616854091794</v>
      </c>
      <c r="AG58" s="3">
        <f t="shared" si="38"/>
        <v>1.9839754634882243</v>
      </c>
      <c r="AH58" s="3">
        <f t="shared" si="38"/>
        <v>1.9761705878032658</v>
      </c>
      <c r="AI58" s="3">
        <f t="shared" si="38"/>
        <v>1.9675972449748294</v>
      </c>
      <c r="AJ58" s="3">
        <f t="shared" si="38"/>
        <v>1.9823581014108249</v>
      </c>
      <c r="AK58" s="3">
        <f t="shared" si="38"/>
        <v>1.9691750362439082</v>
      </c>
      <c r="AL58" s="3">
        <f t="shared" si="38"/>
        <v>1.9576167304037186</v>
      </c>
      <c r="AM58" s="3">
        <f t="shared" si="38"/>
        <v>1.9524183713112953</v>
      </c>
      <c r="AN58" s="3">
        <f t="shared" si="38"/>
        <v>1.9486970821573812</v>
      </c>
      <c r="AO58" s="3">
        <f t="shared" si="38"/>
        <v>1.929891307909944</v>
      </c>
      <c r="AP58" s="3">
        <f t="shared" si="38"/>
        <v>1.9231736967244348</v>
      </c>
      <c r="AQ58" s="3">
        <f t="shared" si="38"/>
        <v>1.9309294080641464</v>
      </c>
      <c r="AR58" s="3">
        <f t="shared" si="38"/>
        <v>1.9303698467544115</v>
      </c>
      <c r="AS58" s="3">
        <f t="shared" si="38"/>
        <v>1.9227446631261063</v>
      </c>
      <c r="AT58" s="3">
        <f t="shared" si="38"/>
        <v>1.9370330117490713</v>
      </c>
      <c r="AU58" s="3">
        <f t="shared" si="38"/>
        <v>1.9357785730904566</v>
      </c>
      <c r="AV58" s="3">
        <f t="shared" si="38"/>
        <v>1.9264244660668977</v>
      </c>
      <c r="AW58" s="3">
        <f t="shared" si="38"/>
        <v>1.9345533689095444</v>
      </c>
      <c r="AX58" s="3">
        <f t="shared" ref="AX58:BW58" si="39">+AX$8/AVERAGE(AX22:AX23)</f>
        <v>1.9299287380117365</v>
      </c>
      <c r="AY58" s="3">
        <f t="shared" si="39"/>
        <v>1.9261815259125954</v>
      </c>
      <c r="AZ58" s="3">
        <f t="shared" si="39"/>
        <v>1.9307111378855841</v>
      </c>
      <c r="BA58" s="3">
        <f t="shared" si="39"/>
        <v>1.9404233869178344</v>
      </c>
      <c r="BB58" s="3">
        <f t="shared" si="39"/>
        <v>1.9437986558041909</v>
      </c>
      <c r="BC58" s="3">
        <f t="shared" si="39"/>
        <v>1.9555880269877361</v>
      </c>
      <c r="BD58" s="3">
        <f t="shared" si="39"/>
        <v>1.9553977432160778</v>
      </c>
      <c r="BE58" s="3">
        <f t="shared" si="39"/>
        <v>1.9584164367093795</v>
      </c>
      <c r="BF58" s="3">
        <f t="shared" si="39"/>
        <v>1.9532512666777364</v>
      </c>
      <c r="BG58" s="3">
        <f t="shared" si="39"/>
        <v>1.9514857582071914</v>
      </c>
      <c r="BH58" s="3">
        <f t="shared" si="39"/>
        <v>1.9601540025256414</v>
      </c>
      <c r="BI58" s="3">
        <f t="shared" si="39"/>
        <v>1.9629542798362916</v>
      </c>
      <c r="BJ58" s="3">
        <f t="shared" si="39"/>
        <v>1.9813064547055028</v>
      </c>
      <c r="BK58" s="3">
        <f t="shared" si="39"/>
        <v>1.9892301683735463</v>
      </c>
      <c r="BL58" s="3">
        <f t="shared" si="39"/>
        <v>1.9931437479007519</v>
      </c>
      <c r="BM58" s="3">
        <f t="shared" si="39"/>
        <v>1.9937189731924987</v>
      </c>
      <c r="BN58" s="3">
        <f t="shared" si="39"/>
        <v>1.988229994321647</v>
      </c>
      <c r="BO58" s="3">
        <f t="shared" si="39"/>
        <v>1.9955280467445742</v>
      </c>
      <c r="BP58" s="3">
        <f t="shared" si="39"/>
        <v>1.9944776538156852</v>
      </c>
      <c r="BQ58" s="3">
        <f t="shared" si="39"/>
        <v>1.9957471720173827</v>
      </c>
      <c r="BR58" s="3">
        <f t="shared" si="39"/>
        <v>2.0005754553656336</v>
      </c>
      <c r="BS58" s="3">
        <f t="shared" si="39"/>
        <v>1.9987122067217507</v>
      </c>
      <c r="BT58" s="3">
        <f t="shared" si="39"/>
        <v>1.995130519891303</v>
      </c>
      <c r="BU58" s="3">
        <f t="shared" si="39"/>
        <v>1.9798523155320336</v>
      </c>
      <c r="BV58" s="3">
        <f t="shared" si="39"/>
        <v>1.9792401023145791</v>
      </c>
      <c r="BW58" s="3">
        <f t="shared" si="39"/>
        <v>1.9611904745852495</v>
      </c>
    </row>
    <row r="59" spans="2:85" hidden="1" outlineLevel="1" x14ac:dyDescent="0.35">
      <c r="B59" s="18" t="s">
        <v>12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>
        <f>+BA$8/BA25</f>
        <v>1.915817752203328</v>
      </c>
      <c r="BB59" s="3"/>
      <c r="BC59" s="3"/>
      <c r="BD59" s="3"/>
      <c r="BE59" s="3"/>
      <c r="BF59" s="3"/>
      <c r="BG59" s="3"/>
      <c r="BH59" s="3"/>
      <c r="BI59" s="3"/>
      <c r="BJ59" s="3"/>
      <c r="BK59" s="3">
        <f>+BK$8/BK25</f>
        <v>1.9640025706940873</v>
      </c>
      <c r="BL59" s="3"/>
      <c r="BM59" s="3"/>
      <c r="BN59" s="3"/>
      <c r="BO59" s="3"/>
      <c r="BP59" s="3"/>
      <c r="BQ59" s="3"/>
      <c r="BR59" s="3"/>
      <c r="BS59" s="3"/>
      <c r="BT59" s="3"/>
      <c r="BU59" s="3">
        <f>+BU$8/BU25</f>
        <v>1.9852383731016101</v>
      </c>
      <c r="BV59" s="3"/>
      <c r="BW59" s="3"/>
    </row>
    <row r="60" spans="2:85" hidden="1" outlineLevel="1" x14ac:dyDescent="0.35">
      <c r="B60" s="18" t="s">
        <v>13</v>
      </c>
      <c r="R60" s="45">
        <f t="shared" ref="R60:AY60" si="40">+R58/S58*S60</f>
        <v>2.0727050355898542</v>
      </c>
      <c r="S60" s="45">
        <f t="shared" si="40"/>
        <v>2.0724585236224211</v>
      </c>
      <c r="T60" s="45">
        <f t="shared" si="40"/>
        <v>2.0696851119294606</v>
      </c>
      <c r="U60" s="45">
        <f t="shared" si="40"/>
        <v>2.0516873823939803</v>
      </c>
      <c r="V60" s="45">
        <f t="shared" si="40"/>
        <v>2.0334183474189129</v>
      </c>
      <c r="W60" s="45">
        <f t="shared" si="40"/>
        <v>2.0303595482855123</v>
      </c>
      <c r="X60" s="45">
        <f t="shared" si="40"/>
        <v>2.0195403527228373</v>
      </c>
      <c r="Y60" s="45">
        <f t="shared" si="40"/>
        <v>2.0102855228915719</v>
      </c>
      <c r="Z60" s="45">
        <f t="shared" si="40"/>
        <v>1.995675016471667</v>
      </c>
      <c r="AA60" s="45">
        <f t="shared" si="40"/>
        <v>1.9746928653153273</v>
      </c>
      <c r="AB60" s="45">
        <f t="shared" si="40"/>
        <v>1.9832707655731321</v>
      </c>
      <c r="AC60" s="45">
        <f t="shared" si="40"/>
        <v>1.9771375423430835</v>
      </c>
      <c r="AD60" s="45">
        <f t="shared" si="40"/>
        <v>1.9661368157452392</v>
      </c>
      <c r="AE60" s="45">
        <f t="shared" si="40"/>
        <v>1.9580561867067969</v>
      </c>
      <c r="AF60" s="45">
        <f t="shared" si="40"/>
        <v>1.947224149371092</v>
      </c>
      <c r="AG60" s="45">
        <f t="shared" si="40"/>
        <v>1.9686712001097983</v>
      </c>
      <c r="AH60" s="45">
        <f t="shared" si="40"/>
        <v>1.9609265307506323</v>
      </c>
      <c r="AI60" s="45">
        <f t="shared" si="40"/>
        <v>1.9524193221557558</v>
      </c>
      <c r="AJ60" s="45">
        <f t="shared" si="40"/>
        <v>1.9670663142629101</v>
      </c>
      <c r="AK60" s="45">
        <f t="shared" si="40"/>
        <v>1.9539849424410787</v>
      </c>
      <c r="AL60" s="45">
        <f t="shared" si="40"/>
        <v>1.9425157966535418</v>
      </c>
      <c r="AM60" s="45">
        <f t="shared" si="40"/>
        <v>1.937357537379967</v>
      </c>
      <c r="AN60" s="45">
        <f t="shared" si="40"/>
        <v>1.9336649540192277</v>
      </c>
      <c r="AO60" s="45">
        <f t="shared" si="40"/>
        <v>1.9150042463451502</v>
      </c>
      <c r="AP60" s="45">
        <f t="shared" si="40"/>
        <v>1.9083384543946813</v>
      </c>
      <c r="AQ60" s="45">
        <f t="shared" si="40"/>
        <v>1.9160343386593031</v>
      </c>
      <c r="AR60" s="45">
        <f t="shared" si="40"/>
        <v>1.9154790937707225</v>
      </c>
      <c r="AS60" s="45">
        <f t="shared" si="40"/>
        <v>1.9079127303348562</v>
      </c>
      <c r="AT60" s="45">
        <f t="shared" si="40"/>
        <v>1.9220908595248729</v>
      </c>
      <c r="AU60" s="45">
        <f t="shared" si="40"/>
        <v>1.9208460975280806</v>
      </c>
      <c r="AV60" s="45">
        <f t="shared" si="40"/>
        <v>1.9115641475045415</v>
      </c>
      <c r="AW60" s="45">
        <f t="shared" si="40"/>
        <v>1.919630344496047</v>
      </c>
      <c r="AX60" s="45">
        <f t="shared" si="40"/>
        <v>1.915041387713464</v>
      </c>
      <c r="AY60" s="45">
        <f t="shared" si="40"/>
        <v>1.9113230813754856</v>
      </c>
      <c r="AZ60" s="45">
        <f>BA60</f>
        <v>1.915817752203328</v>
      </c>
      <c r="BA60" s="3">
        <f>+BA$8/BA25</f>
        <v>1.915817752203328</v>
      </c>
      <c r="BB60" s="45">
        <v>1.93</v>
      </c>
      <c r="BC60" s="45">
        <f>+BC58/AVERAGE($BB$58,$BK$58)*AVERAGE($BB$60,$BK$60)</f>
        <v>1.9361833194550448</v>
      </c>
      <c r="BD60" s="45">
        <f t="shared" ref="BD60:BI60" si="41">+BD58/AVERAGE($BB$58,$BK$58)*AVERAGE($BB$60,$BK$60)</f>
        <v>1.935994923811605</v>
      </c>
      <c r="BE60" s="45">
        <f t="shared" si="41"/>
        <v>1.9389836637239068</v>
      </c>
      <c r="BF60" s="45">
        <f t="shared" si="41"/>
        <v>1.9338697461096632</v>
      </c>
      <c r="BG60" s="45">
        <f t="shared" si="41"/>
        <v>1.9321217562447981</v>
      </c>
      <c r="BH60" s="45">
        <f t="shared" si="41"/>
        <v>1.9407039882009818</v>
      </c>
      <c r="BI60" s="45">
        <f t="shared" si="41"/>
        <v>1.943476479208242</v>
      </c>
      <c r="BJ60" s="45">
        <f>AVERAGE(BI60,BK60)</f>
        <v>1.9537395249511647</v>
      </c>
      <c r="BK60" s="3">
        <f>+BK$8/BK25</f>
        <v>1.9640025706940873</v>
      </c>
      <c r="BL60" s="45">
        <f>AVERAGE(BK60,BM60)</f>
        <v>1.9738774470647045</v>
      </c>
      <c r="BM60" s="45">
        <f t="shared" ref="BM60:BS60" si="42">+BM58/AVERAGE($BK$58,$BU$58)*AVERAGE($BK$60,$BU$60)</f>
        <v>1.9837523234353216</v>
      </c>
      <c r="BN60" s="45">
        <f t="shared" si="42"/>
        <v>1.9782907841036761</v>
      </c>
      <c r="BO60" s="45">
        <f t="shared" si="42"/>
        <v>1.9855523533846022</v>
      </c>
      <c r="BP60" s="45">
        <f t="shared" si="42"/>
        <v>1.9845072113955753</v>
      </c>
      <c r="BQ60" s="45">
        <f t="shared" si="42"/>
        <v>1.9857703832448295</v>
      </c>
      <c r="BR60" s="45">
        <f t="shared" si="42"/>
        <v>1.9905745298869006</v>
      </c>
      <c r="BS60" s="45">
        <f t="shared" si="42"/>
        <v>1.9887205956684177</v>
      </c>
      <c r="BT60" s="45">
        <f>AVERAGE(BS60,BU60)</f>
        <v>1.9869794843850139</v>
      </c>
      <c r="BU60" s="3">
        <f>+BU$8/BU25</f>
        <v>1.9852383731016101</v>
      </c>
      <c r="BV60" s="45">
        <f>+BV58/BU58*BU60</f>
        <v>1.984624494398499</v>
      </c>
      <c r="BW60" s="45">
        <f>+BW58/BV58*BV60</f>
        <v>1.9665257638480664</v>
      </c>
      <c r="BX60" s="3"/>
      <c r="BY60" s="3"/>
    </row>
    <row r="61" spans="2:85" hidden="1" outlineLevel="1" x14ac:dyDescent="0.35"/>
    <row r="62" spans="2:85" collapsed="1" x14ac:dyDescent="0.35">
      <c r="B62" s="9" t="s">
        <v>39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2:85" ht="5" customHeight="1" x14ac:dyDescent="0.35">
      <c r="B63" s="18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</row>
    <row r="64" spans="2:85" hidden="1" outlineLevel="1" x14ac:dyDescent="0.35">
      <c r="B64" t="s">
        <v>40</v>
      </c>
      <c r="U64" s="5">
        <v>858.6</v>
      </c>
      <c r="V64" s="5">
        <v>807.5</v>
      </c>
      <c r="W64" s="5">
        <v>801.8</v>
      </c>
      <c r="X64" s="5">
        <v>1014</v>
      </c>
      <c r="Y64" s="5">
        <v>1160.2</v>
      </c>
      <c r="Z64" s="5">
        <v>1197.2</v>
      </c>
      <c r="AA64" s="5">
        <v>940.3</v>
      </c>
      <c r="AB64" s="5">
        <v>874.8</v>
      </c>
      <c r="AC64" s="5">
        <v>1034.2</v>
      </c>
      <c r="AD64" s="5">
        <v>1258.4000000000001</v>
      </c>
      <c r="AE64" s="5">
        <v>1369</v>
      </c>
      <c r="AF64" s="5">
        <v>1301</v>
      </c>
      <c r="AG64" s="5">
        <v>956.7</v>
      </c>
      <c r="AH64" s="5">
        <v>818.5</v>
      </c>
      <c r="AI64" s="5">
        <v>631.5</v>
      </c>
      <c r="AJ64" s="5">
        <v>923.7</v>
      </c>
      <c r="AK64" s="5">
        <v>1025.0999999999999</v>
      </c>
      <c r="AL64" s="5">
        <v>1072.5</v>
      </c>
      <c r="AM64" s="5">
        <v>1120.2</v>
      </c>
      <c r="AN64" s="5">
        <v>1122.8</v>
      </c>
      <c r="AO64" s="5">
        <v>1084.5999999999999</v>
      </c>
      <c r="AP64" s="5">
        <v>1026.3</v>
      </c>
      <c r="AQ64" s="5">
        <v>966</v>
      </c>
      <c r="AR64" s="5">
        <v>837.6</v>
      </c>
      <c r="AS64" s="5">
        <v>963.6</v>
      </c>
      <c r="AT64" s="5">
        <v>1039.4000000000001</v>
      </c>
      <c r="AU64" s="5">
        <v>1160.3</v>
      </c>
      <c r="AV64" s="5">
        <v>1065.5</v>
      </c>
      <c r="AW64" s="5">
        <v>1128.5</v>
      </c>
      <c r="AX64" s="5">
        <v>1116.4000000000001</v>
      </c>
      <c r="AY64" s="5">
        <v>1159.7</v>
      </c>
      <c r="AZ64" s="5">
        <v>1270.4000000000001</v>
      </c>
      <c r="BA64" s="5">
        <v>1241.8</v>
      </c>
      <c r="BB64" s="5">
        <v>1255.9000000000001</v>
      </c>
      <c r="BC64" s="5">
        <v>1325.1</v>
      </c>
      <c r="BD64" s="5">
        <v>1386.3</v>
      </c>
      <c r="BE64" s="5">
        <v>1531.5</v>
      </c>
      <c r="BF64" s="5">
        <v>1635.9</v>
      </c>
      <c r="BG64" s="5">
        <v>1654.5</v>
      </c>
      <c r="BH64" s="5">
        <v>1218.4000000000001</v>
      </c>
      <c r="BI64" s="5">
        <v>818.8</v>
      </c>
      <c r="BJ64" s="5">
        <v>520.1</v>
      </c>
      <c r="BK64" s="5">
        <v>496.3</v>
      </c>
      <c r="BL64" s="5">
        <v>446.6</v>
      </c>
      <c r="BM64" s="5">
        <v>483</v>
      </c>
      <c r="BN64" s="5">
        <v>569.1</v>
      </c>
      <c r="BO64" s="5">
        <v>619.5</v>
      </c>
      <c r="BP64" s="5">
        <v>647.9</v>
      </c>
      <c r="BQ64" s="5">
        <v>738.4</v>
      </c>
      <c r="BR64" s="5">
        <v>795.3</v>
      </c>
      <c r="BS64" s="5">
        <v>840.2</v>
      </c>
      <c r="BT64" s="5">
        <v>903.2</v>
      </c>
      <c r="BU64" s="5">
        <v>911.7</v>
      </c>
      <c r="BV64" s="5">
        <v>969.7</v>
      </c>
      <c r="BW64" s="5">
        <v>1021.9</v>
      </c>
    </row>
    <row r="65" spans="2:85" hidden="1" outlineLevel="1" x14ac:dyDescent="0.35">
      <c r="B65" t="s">
        <v>41</v>
      </c>
      <c r="U65" s="5">
        <v>77.400000000000006</v>
      </c>
      <c r="V65" s="5">
        <v>79.8</v>
      </c>
      <c r="W65" s="5">
        <v>85.1</v>
      </c>
      <c r="X65" s="5">
        <v>106.1</v>
      </c>
      <c r="Y65" s="5">
        <v>119.2</v>
      </c>
      <c r="Z65" s="5">
        <v>123.5</v>
      </c>
      <c r="AA65" s="5">
        <v>95.3</v>
      </c>
      <c r="AB65" s="5">
        <v>60.4</v>
      </c>
      <c r="AC65" s="5">
        <v>77.099999999999994</v>
      </c>
      <c r="AD65" s="5">
        <v>94.9</v>
      </c>
      <c r="AE65" s="5">
        <v>116.1</v>
      </c>
      <c r="AF65" s="5">
        <v>124.9</v>
      </c>
      <c r="AG65" s="5">
        <v>118.8</v>
      </c>
      <c r="AH65" s="5">
        <v>111.4</v>
      </c>
      <c r="AI65" s="5">
        <v>80.7</v>
      </c>
      <c r="AJ65" s="5">
        <v>92</v>
      </c>
      <c r="AK65" s="5">
        <v>112.2</v>
      </c>
      <c r="AL65" s="5">
        <v>97.2</v>
      </c>
      <c r="AM65" s="5">
        <v>86.1</v>
      </c>
      <c r="AN65" s="5">
        <v>71.400000000000006</v>
      </c>
      <c r="AO65" s="5">
        <v>56.6</v>
      </c>
      <c r="AP65" s="5">
        <v>58.7</v>
      </c>
      <c r="AQ65" s="5">
        <v>44.8</v>
      </c>
      <c r="AR65" s="5">
        <v>36.799999999999997</v>
      </c>
      <c r="AS65" s="5">
        <v>36.1</v>
      </c>
      <c r="AT65" s="5">
        <v>26.3</v>
      </c>
      <c r="AU65" s="5">
        <v>31.8</v>
      </c>
      <c r="AV65" s="5">
        <v>34.700000000000003</v>
      </c>
      <c r="AW65" s="5">
        <v>33.1</v>
      </c>
      <c r="AX65" s="5">
        <v>37</v>
      </c>
      <c r="AY65" s="5">
        <v>40.6</v>
      </c>
      <c r="AZ65" s="5">
        <v>35.200000000000003</v>
      </c>
      <c r="BA65" s="5">
        <v>27.3</v>
      </c>
      <c r="BB65" s="5">
        <v>33.9</v>
      </c>
      <c r="BC65" s="5">
        <v>35</v>
      </c>
      <c r="BD65" s="5">
        <v>31.5</v>
      </c>
      <c r="BE65" s="5">
        <v>23.5</v>
      </c>
      <c r="BF65" s="5">
        <v>37.5</v>
      </c>
      <c r="BG65" s="5">
        <v>40.799999999999997</v>
      </c>
      <c r="BH65" s="5">
        <v>31.4</v>
      </c>
      <c r="BI65" s="5">
        <v>23.7</v>
      </c>
      <c r="BJ65" s="5">
        <v>14.5</v>
      </c>
      <c r="BK65" s="5">
        <v>8.9</v>
      </c>
      <c r="BL65" s="5">
        <v>8.4</v>
      </c>
      <c r="BM65" s="5">
        <v>8.6999999999999993</v>
      </c>
      <c r="BN65" s="5">
        <v>9.1</v>
      </c>
      <c r="BO65" s="5">
        <v>8.6999999999999993</v>
      </c>
      <c r="BP65" s="5">
        <v>10</v>
      </c>
      <c r="BQ65" s="5">
        <v>10.4</v>
      </c>
      <c r="BR65" s="5">
        <v>10.7</v>
      </c>
      <c r="BS65" s="5">
        <v>9</v>
      </c>
      <c r="BT65" s="5">
        <v>9</v>
      </c>
      <c r="BU65" s="5">
        <v>10.5</v>
      </c>
      <c r="BV65" s="5">
        <v>7.7</v>
      </c>
      <c r="BW65" s="5">
        <v>10</v>
      </c>
    </row>
    <row r="66" spans="2:85" hidden="1" outlineLevel="1" x14ac:dyDescent="0.35">
      <c r="B66" t="s">
        <v>42</v>
      </c>
      <c r="U66" s="5">
        <v>383.6</v>
      </c>
      <c r="V66" s="5">
        <v>512.1</v>
      </c>
      <c r="W66" s="5">
        <v>531.5</v>
      </c>
      <c r="X66" s="5">
        <v>586.1</v>
      </c>
      <c r="Y66" s="5">
        <v>724.7</v>
      </c>
      <c r="Z66" s="5">
        <v>779.8</v>
      </c>
      <c r="AA66" s="5">
        <v>692.9</v>
      </c>
      <c r="AB66" s="5">
        <v>381.8</v>
      </c>
      <c r="AC66" s="5">
        <v>265.8</v>
      </c>
      <c r="AD66" s="5">
        <v>303.7</v>
      </c>
      <c r="AE66" s="5">
        <v>382.2</v>
      </c>
      <c r="AF66" s="5">
        <v>444.9</v>
      </c>
      <c r="AG66" s="5">
        <v>426.3</v>
      </c>
      <c r="AH66" s="5">
        <v>335.7</v>
      </c>
      <c r="AI66" s="5">
        <v>293.10000000000002</v>
      </c>
      <c r="AJ66" s="5">
        <v>374.4</v>
      </c>
      <c r="AK66" s="5">
        <v>514.79999999999995</v>
      </c>
      <c r="AL66" s="5">
        <v>533.6</v>
      </c>
      <c r="AM66" s="5">
        <v>550.1</v>
      </c>
      <c r="AN66" s="5">
        <v>474.6</v>
      </c>
      <c r="AO66" s="5">
        <v>388.6</v>
      </c>
      <c r="AP66" s="5">
        <v>337.9</v>
      </c>
      <c r="AQ66" s="5">
        <v>297.3</v>
      </c>
      <c r="AR66" s="5">
        <v>216.6</v>
      </c>
      <c r="AS66" s="5">
        <v>158</v>
      </c>
      <c r="AT66" s="5">
        <v>127.1</v>
      </c>
      <c r="AU66" s="5">
        <v>154.9</v>
      </c>
      <c r="AV66" s="5">
        <v>212.4</v>
      </c>
      <c r="AW66" s="5">
        <v>251.3</v>
      </c>
      <c r="AX66" s="5">
        <v>247.1</v>
      </c>
      <c r="AY66" s="5">
        <v>273.89999999999998</v>
      </c>
      <c r="AZ66" s="5">
        <v>299.3</v>
      </c>
      <c r="BA66" s="5">
        <v>304.7</v>
      </c>
      <c r="BB66" s="5">
        <v>281</v>
      </c>
      <c r="BC66" s="5">
        <v>288.2</v>
      </c>
      <c r="BD66" s="5">
        <v>260.8</v>
      </c>
      <c r="BE66" s="5">
        <v>286.89999999999998</v>
      </c>
      <c r="BF66" s="5">
        <v>258</v>
      </c>
      <c r="BG66" s="5">
        <v>284.2</v>
      </c>
      <c r="BH66" s="5">
        <v>253</v>
      </c>
      <c r="BI66" s="5">
        <v>277.2</v>
      </c>
      <c r="BJ66" s="5">
        <v>259.8</v>
      </c>
      <c r="BK66" s="5">
        <v>146.5</v>
      </c>
      <c r="BL66" s="5">
        <v>129.9</v>
      </c>
      <c r="BM66" s="5">
        <v>157.6</v>
      </c>
      <c r="BN66" s="5">
        <v>186.2</v>
      </c>
      <c r="BO66" s="5">
        <v>255.6</v>
      </c>
      <c r="BP66" s="5">
        <v>310.3</v>
      </c>
      <c r="BQ66" s="5">
        <v>311</v>
      </c>
      <c r="BR66" s="5">
        <v>346.9</v>
      </c>
      <c r="BS66" s="5">
        <v>335.6</v>
      </c>
      <c r="BT66" s="5">
        <v>342.9</v>
      </c>
      <c r="BU66" s="5">
        <v>364.7</v>
      </c>
      <c r="BV66" s="5">
        <v>363.7</v>
      </c>
      <c r="BW66" s="5">
        <v>360.4</v>
      </c>
    </row>
    <row r="67" spans="2:85" hidden="1" outlineLevel="1" x14ac:dyDescent="0.35">
      <c r="B67" s="10" t="s">
        <v>43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>
        <f>SUM(U64:U66)</f>
        <v>1319.6</v>
      </c>
      <c r="V67" s="11">
        <f t="shared" ref="V67:BW67" si="43">SUM(V64:V66)</f>
        <v>1399.4</v>
      </c>
      <c r="W67" s="11">
        <f t="shared" si="43"/>
        <v>1418.4</v>
      </c>
      <c r="X67" s="11">
        <f t="shared" si="43"/>
        <v>1706.1999999999998</v>
      </c>
      <c r="Y67" s="11">
        <f t="shared" si="43"/>
        <v>2004.1000000000001</v>
      </c>
      <c r="Z67" s="11">
        <f t="shared" si="43"/>
        <v>2100.5</v>
      </c>
      <c r="AA67" s="11">
        <f t="shared" si="43"/>
        <v>1728.5</v>
      </c>
      <c r="AB67" s="11">
        <f t="shared" si="43"/>
        <v>1317</v>
      </c>
      <c r="AC67" s="11">
        <f t="shared" si="43"/>
        <v>1377.1</v>
      </c>
      <c r="AD67" s="11">
        <f t="shared" si="43"/>
        <v>1657.0000000000002</v>
      </c>
      <c r="AE67" s="11">
        <f t="shared" si="43"/>
        <v>1867.3</v>
      </c>
      <c r="AF67" s="11">
        <f t="shared" si="43"/>
        <v>1870.8000000000002</v>
      </c>
      <c r="AG67" s="11">
        <f t="shared" si="43"/>
        <v>1501.8</v>
      </c>
      <c r="AH67" s="11">
        <f t="shared" si="43"/>
        <v>1265.5999999999999</v>
      </c>
      <c r="AI67" s="11">
        <f t="shared" si="43"/>
        <v>1005.3000000000001</v>
      </c>
      <c r="AJ67" s="11">
        <f t="shared" si="43"/>
        <v>1390.1</v>
      </c>
      <c r="AK67" s="11">
        <f t="shared" si="43"/>
        <v>1652.1</v>
      </c>
      <c r="AL67" s="11">
        <f t="shared" si="43"/>
        <v>1703.3000000000002</v>
      </c>
      <c r="AM67" s="11">
        <f t="shared" si="43"/>
        <v>1756.4</v>
      </c>
      <c r="AN67" s="11">
        <f t="shared" si="43"/>
        <v>1668.8000000000002</v>
      </c>
      <c r="AO67" s="11">
        <f t="shared" si="43"/>
        <v>1529.7999999999997</v>
      </c>
      <c r="AP67" s="11">
        <f t="shared" si="43"/>
        <v>1422.9</v>
      </c>
      <c r="AQ67" s="11">
        <f t="shared" si="43"/>
        <v>1308.0999999999999</v>
      </c>
      <c r="AR67" s="11">
        <f t="shared" si="43"/>
        <v>1091</v>
      </c>
      <c r="AS67" s="11">
        <f t="shared" si="43"/>
        <v>1157.7</v>
      </c>
      <c r="AT67" s="11">
        <f t="shared" si="43"/>
        <v>1192.8</v>
      </c>
      <c r="AU67" s="11">
        <f t="shared" si="43"/>
        <v>1347</v>
      </c>
      <c r="AV67" s="11">
        <f t="shared" si="43"/>
        <v>1312.6000000000001</v>
      </c>
      <c r="AW67" s="11">
        <f t="shared" si="43"/>
        <v>1412.8999999999999</v>
      </c>
      <c r="AX67" s="11">
        <f t="shared" si="43"/>
        <v>1400.5</v>
      </c>
      <c r="AY67" s="11">
        <f t="shared" si="43"/>
        <v>1474.1999999999998</v>
      </c>
      <c r="AZ67" s="11">
        <f t="shared" si="43"/>
        <v>1604.9</v>
      </c>
      <c r="BA67" s="11">
        <f t="shared" si="43"/>
        <v>1573.8</v>
      </c>
      <c r="BB67" s="11">
        <f t="shared" si="43"/>
        <v>1570.8000000000002</v>
      </c>
      <c r="BC67" s="11">
        <f t="shared" si="43"/>
        <v>1648.3</v>
      </c>
      <c r="BD67" s="11">
        <f t="shared" si="43"/>
        <v>1678.6</v>
      </c>
      <c r="BE67" s="11">
        <f t="shared" si="43"/>
        <v>1841.9</v>
      </c>
      <c r="BF67" s="11">
        <f t="shared" si="43"/>
        <v>1931.4</v>
      </c>
      <c r="BG67" s="11">
        <f t="shared" si="43"/>
        <v>1979.5</v>
      </c>
      <c r="BH67" s="11">
        <f t="shared" si="43"/>
        <v>1502.8000000000002</v>
      </c>
      <c r="BI67" s="11">
        <f t="shared" si="43"/>
        <v>1119.7</v>
      </c>
      <c r="BJ67" s="11">
        <f t="shared" si="43"/>
        <v>794.40000000000009</v>
      </c>
      <c r="BK67" s="11">
        <f t="shared" si="43"/>
        <v>651.70000000000005</v>
      </c>
      <c r="BL67" s="11">
        <f t="shared" si="43"/>
        <v>584.9</v>
      </c>
      <c r="BM67" s="11">
        <f t="shared" si="43"/>
        <v>649.29999999999995</v>
      </c>
      <c r="BN67" s="11">
        <f t="shared" si="43"/>
        <v>764.40000000000009</v>
      </c>
      <c r="BO67" s="11">
        <f t="shared" si="43"/>
        <v>883.80000000000007</v>
      </c>
      <c r="BP67" s="11">
        <f t="shared" si="43"/>
        <v>968.2</v>
      </c>
      <c r="BQ67" s="11">
        <f t="shared" si="43"/>
        <v>1059.8</v>
      </c>
      <c r="BR67" s="11">
        <f t="shared" si="43"/>
        <v>1152.9000000000001</v>
      </c>
      <c r="BS67" s="11">
        <f t="shared" si="43"/>
        <v>1184.8000000000002</v>
      </c>
      <c r="BT67" s="11">
        <f t="shared" si="43"/>
        <v>1255.0999999999999</v>
      </c>
      <c r="BU67" s="11">
        <f t="shared" si="43"/>
        <v>1286.9000000000001</v>
      </c>
      <c r="BV67" s="11">
        <f t="shared" si="43"/>
        <v>1341.1000000000001</v>
      </c>
      <c r="BW67" s="11">
        <f t="shared" si="43"/>
        <v>1392.3000000000002</v>
      </c>
    </row>
    <row r="68" spans="2:85" hidden="1" outlineLevel="1" x14ac:dyDescent="0.35"/>
    <row r="69" spans="2:85" collapsed="1" x14ac:dyDescent="0.35">
      <c r="B69" s="9" t="s">
        <v>62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2:85" ht="5" customHeight="1" x14ac:dyDescent="0.35">
      <c r="B70" s="18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</row>
    <row r="71" spans="2:85" outlineLevel="1" x14ac:dyDescent="0.35">
      <c r="B71" t="s">
        <v>18</v>
      </c>
      <c r="R71" s="4">
        <f t="shared" ref="R71:AW71" si="44">+R6</f>
        <v>194346.5</v>
      </c>
      <c r="S71" s="4">
        <f t="shared" si="44"/>
        <v>196599.25</v>
      </c>
      <c r="T71" s="4">
        <f t="shared" si="44"/>
        <v>198751.58333333334</v>
      </c>
      <c r="U71" s="4">
        <f t="shared" si="44"/>
        <v>200745.33333333334</v>
      </c>
      <c r="V71" s="4">
        <f t="shared" si="44"/>
        <v>202735.83333333334</v>
      </c>
      <c r="W71" s="4">
        <f t="shared" si="44"/>
        <v>205088.83333333334</v>
      </c>
      <c r="X71" s="4">
        <f t="shared" si="44"/>
        <v>207691.75</v>
      </c>
      <c r="Y71" s="4">
        <f t="shared" si="44"/>
        <v>209924.08333333334</v>
      </c>
      <c r="Z71" s="4">
        <f t="shared" si="44"/>
        <v>211938.66666666666</v>
      </c>
      <c r="AA71" s="4">
        <f t="shared" si="44"/>
        <v>213898.25</v>
      </c>
      <c r="AB71" s="4">
        <f t="shared" si="44"/>
        <v>215981</v>
      </c>
      <c r="AC71" s="4">
        <f t="shared" si="44"/>
        <v>218086.25</v>
      </c>
      <c r="AD71" s="4">
        <f t="shared" si="44"/>
        <v>220289.08333333334</v>
      </c>
      <c r="AE71" s="4">
        <f t="shared" si="44"/>
        <v>222628.91666666666</v>
      </c>
      <c r="AF71" s="4">
        <f t="shared" si="44"/>
        <v>225106.16666666666</v>
      </c>
      <c r="AG71" s="4">
        <f t="shared" si="44"/>
        <v>227725.83333333334</v>
      </c>
      <c r="AH71" s="4">
        <f t="shared" si="44"/>
        <v>230008.5</v>
      </c>
      <c r="AI71" s="4">
        <f t="shared" si="44"/>
        <v>232218.33333333334</v>
      </c>
      <c r="AJ71" s="4">
        <f t="shared" si="44"/>
        <v>234332.66666666666</v>
      </c>
      <c r="AK71" s="4">
        <f t="shared" si="44"/>
        <v>236394.25</v>
      </c>
      <c r="AL71" s="4">
        <f t="shared" si="44"/>
        <v>238506.08333333334</v>
      </c>
      <c r="AM71" s="4">
        <f t="shared" si="44"/>
        <v>240682.25</v>
      </c>
      <c r="AN71" s="4">
        <f t="shared" si="44"/>
        <v>242842.58333333334</v>
      </c>
      <c r="AO71" s="4">
        <f t="shared" si="44"/>
        <v>245061.16666666666</v>
      </c>
      <c r="AP71" s="4">
        <f t="shared" si="44"/>
        <v>247387.58333333334</v>
      </c>
      <c r="AQ71" s="4">
        <f t="shared" si="44"/>
        <v>250180.91666666666</v>
      </c>
      <c r="AR71" s="4">
        <f t="shared" si="44"/>
        <v>253530.16666666666</v>
      </c>
      <c r="AS71" s="4">
        <f t="shared" si="44"/>
        <v>256921.66666666666</v>
      </c>
      <c r="AT71" s="4">
        <f t="shared" si="44"/>
        <v>260281.58333333334</v>
      </c>
      <c r="AU71" s="4">
        <f t="shared" si="44"/>
        <v>263454.66666666669</v>
      </c>
      <c r="AV71" s="4">
        <f t="shared" si="44"/>
        <v>266587.75</v>
      </c>
      <c r="AW71" s="4">
        <f t="shared" si="44"/>
        <v>269714.66666666669</v>
      </c>
      <c r="AX71" s="4">
        <f t="shared" ref="AX71:BW71" si="45">+AX6</f>
        <v>272958.16666666669</v>
      </c>
      <c r="AY71" s="4">
        <f t="shared" si="45"/>
        <v>276154.25</v>
      </c>
      <c r="AZ71" s="4">
        <f t="shared" si="45"/>
        <v>279327.58333333331</v>
      </c>
      <c r="BA71" s="4">
        <f t="shared" si="45"/>
        <v>282398.41666666669</v>
      </c>
      <c r="BB71" s="4">
        <f t="shared" si="45"/>
        <v>285225.16666666669</v>
      </c>
      <c r="BC71" s="4">
        <f t="shared" si="45"/>
        <v>287954.58333333331</v>
      </c>
      <c r="BD71" s="4">
        <f t="shared" si="45"/>
        <v>290626.25</v>
      </c>
      <c r="BE71" s="4">
        <f t="shared" si="45"/>
        <v>293262.33333333331</v>
      </c>
      <c r="BF71" s="4">
        <f t="shared" si="45"/>
        <v>295992.91666666669</v>
      </c>
      <c r="BG71" s="4">
        <f t="shared" si="45"/>
        <v>298817.66666666669</v>
      </c>
      <c r="BH71" s="4">
        <f t="shared" si="45"/>
        <v>301696.16666666669</v>
      </c>
      <c r="BI71" s="4">
        <f t="shared" si="45"/>
        <v>304543.08333333331</v>
      </c>
      <c r="BJ71" s="4">
        <f t="shared" si="45"/>
        <v>307240.08333333331</v>
      </c>
      <c r="BK71" s="4">
        <f t="shared" si="45"/>
        <v>309838.83333333331</v>
      </c>
      <c r="BL71" s="4">
        <f t="shared" si="45"/>
        <v>312295.25</v>
      </c>
      <c r="BM71" s="4">
        <f t="shared" si="45"/>
        <v>314725.41666666669</v>
      </c>
      <c r="BN71" s="4">
        <f t="shared" si="45"/>
        <v>317099</v>
      </c>
      <c r="BO71" s="4">
        <f t="shared" si="45"/>
        <v>319600.41666666669</v>
      </c>
      <c r="BP71" s="4">
        <f t="shared" si="45"/>
        <v>322112.66666666669</v>
      </c>
      <c r="BQ71" s="4">
        <f t="shared" si="45"/>
        <v>324609.33333333331</v>
      </c>
      <c r="BR71" s="4">
        <f t="shared" si="45"/>
        <v>326859.66666666669</v>
      </c>
      <c r="BS71" s="4">
        <f t="shared" si="45"/>
        <v>328794.5</v>
      </c>
      <c r="BT71" s="4">
        <f t="shared" si="45"/>
        <v>330512.58333333331</v>
      </c>
      <c r="BU71" s="4">
        <f t="shared" si="45"/>
        <v>331787.41666666669</v>
      </c>
      <c r="BV71" s="4">
        <f t="shared" si="45"/>
        <v>332351.16666666669</v>
      </c>
      <c r="BW71" s="4">
        <f t="shared" si="45"/>
        <v>333595.08333333331</v>
      </c>
      <c r="BX71" s="32">
        <f>+BW71*(1+BX75)</f>
        <v>335429.85629166669</v>
      </c>
      <c r="BY71" s="32">
        <f t="shared" ref="BY71:CG71" si="46">+BX71*(1+BY75)</f>
        <v>337274.72050127084</v>
      </c>
      <c r="BZ71" s="32">
        <f t="shared" si="46"/>
        <v>339129.73146402783</v>
      </c>
      <c r="CA71" s="32">
        <f t="shared" si="46"/>
        <v>340994.94498708</v>
      </c>
      <c r="CB71" s="32">
        <f t="shared" si="46"/>
        <v>342870.41718450899</v>
      </c>
      <c r="CC71" s="32">
        <f t="shared" si="46"/>
        <v>344756.20447902381</v>
      </c>
      <c r="CD71" s="32">
        <f t="shared" si="46"/>
        <v>346652.36360365845</v>
      </c>
      <c r="CE71" s="32">
        <f t="shared" si="46"/>
        <v>348558.95160347858</v>
      </c>
      <c r="CF71" s="32">
        <f t="shared" si="46"/>
        <v>350476.02583729773</v>
      </c>
      <c r="CG71" s="32">
        <f t="shared" si="46"/>
        <v>352403.6439794029</v>
      </c>
    </row>
    <row r="72" spans="2:85" outlineLevel="1" x14ac:dyDescent="0.35">
      <c r="B72" t="s">
        <v>79</v>
      </c>
      <c r="I72" s="4"/>
      <c r="J72" s="4"/>
      <c r="K72" s="4"/>
      <c r="L72" s="4"/>
      <c r="M72" s="4"/>
      <c r="N72" s="4"/>
      <c r="O72" s="4"/>
      <c r="P72" s="4"/>
      <c r="Q72" s="4"/>
      <c r="R72" s="4">
        <f t="shared" ref="R72:AW72" si="47">+R8</f>
        <v>120041.23999999999</v>
      </c>
      <c r="S72" s="4">
        <f t="shared" si="47"/>
        <v>122068.54</v>
      </c>
      <c r="T72" s="4">
        <f t="shared" si="47"/>
        <v>123803.23999999999</v>
      </c>
      <c r="U72" s="4">
        <f t="shared" si="47"/>
        <v>125882.90999999999</v>
      </c>
      <c r="V72" s="4">
        <f t="shared" si="47"/>
        <v>127538.69999999998</v>
      </c>
      <c r="W72" s="4">
        <f t="shared" si="47"/>
        <v>129972.04999999999</v>
      </c>
      <c r="X72" s="4">
        <f t="shared" si="47"/>
        <v>132147.12</v>
      </c>
      <c r="Y72" s="4">
        <f t="shared" si="47"/>
        <v>135352.28</v>
      </c>
      <c r="Z72" s="4">
        <f t="shared" si="47"/>
        <v>137867.01999999999</v>
      </c>
      <c r="AA72" s="4">
        <f t="shared" si="47"/>
        <v>139718</v>
      </c>
      <c r="AB72" s="4">
        <f t="shared" si="47"/>
        <v>142951.19999999998</v>
      </c>
      <c r="AC72" s="4">
        <f t="shared" si="47"/>
        <v>145734</v>
      </c>
      <c r="AD72" s="4">
        <f t="shared" si="47"/>
        <v>147542.57999999999</v>
      </c>
      <c r="AE72" s="4">
        <f t="shared" si="47"/>
        <v>150539.4</v>
      </c>
      <c r="AF72" s="4">
        <f t="shared" si="47"/>
        <v>152340.1</v>
      </c>
      <c r="AG72" s="4">
        <f t="shared" si="47"/>
        <v>159128.72</v>
      </c>
      <c r="AH72" s="4">
        <f t="shared" si="47"/>
        <v>161441.28</v>
      </c>
      <c r="AI72" s="4">
        <f t="shared" si="47"/>
        <v>164548.19</v>
      </c>
      <c r="AJ72" s="4">
        <f t="shared" si="47"/>
        <v>166996.82</v>
      </c>
      <c r="AK72" s="4">
        <f t="shared" si="47"/>
        <v>169105.86</v>
      </c>
      <c r="AL72" s="4">
        <f t="shared" si="47"/>
        <v>170974.33</v>
      </c>
      <c r="AM72" s="4">
        <f t="shared" si="47"/>
        <v>173377.68</v>
      </c>
      <c r="AN72" s="4">
        <f t="shared" si="47"/>
        <v>175378.84</v>
      </c>
      <c r="AO72" s="4">
        <f t="shared" si="47"/>
        <v>176668.04</v>
      </c>
      <c r="AP72" s="4">
        <f t="shared" si="47"/>
        <v>179161.9</v>
      </c>
      <c r="AQ72" s="4">
        <f t="shared" si="47"/>
        <v>181093.18</v>
      </c>
      <c r="AR72" s="4">
        <f t="shared" si="47"/>
        <v>182965.28</v>
      </c>
      <c r="AS72" s="4">
        <f t="shared" si="47"/>
        <v>184641.16999999998</v>
      </c>
      <c r="AT72" s="4">
        <f t="shared" si="47"/>
        <v>188030.69999999998</v>
      </c>
      <c r="AU72" s="4">
        <f t="shared" si="47"/>
        <v>189358.65</v>
      </c>
      <c r="AV72" s="4">
        <f t="shared" si="47"/>
        <v>191050.69999999998</v>
      </c>
      <c r="AW72" s="4">
        <f t="shared" si="47"/>
        <v>193276.38</v>
      </c>
      <c r="AX72" s="4">
        <f t="shared" ref="AX72:BW72" si="48">+AX8</f>
        <v>194964.74</v>
      </c>
      <c r="AY72" s="4">
        <f t="shared" si="48"/>
        <v>196853.76000000001</v>
      </c>
      <c r="AZ72" s="4">
        <f t="shared" si="48"/>
        <v>199438.07999999999</v>
      </c>
      <c r="BA72" s="4">
        <f t="shared" si="48"/>
        <v>202080.65</v>
      </c>
      <c r="BB72" s="4">
        <f t="shared" si="48"/>
        <v>206679.19</v>
      </c>
      <c r="BC72" s="4">
        <f t="shared" si="48"/>
        <v>209850.23999999999</v>
      </c>
      <c r="BD72" s="4">
        <f t="shared" si="48"/>
        <v>212540.97999999998</v>
      </c>
      <c r="BE72" s="4">
        <f t="shared" si="48"/>
        <v>215040</v>
      </c>
      <c r="BF72" s="4">
        <f t="shared" si="48"/>
        <v>217618.56</v>
      </c>
      <c r="BG72" s="4">
        <f t="shared" si="48"/>
        <v>219617.28</v>
      </c>
      <c r="BH72" s="4">
        <f t="shared" si="48"/>
        <v>222741.12</v>
      </c>
      <c r="BI72" s="4">
        <f t="shared" si="48"/>
        <v>224223.35999999999</v>
      </c>
      <c r="BJ72" s="4">
        <f t="shared" si="48"/>
        <v>227331.13999999998</v>
      </c>
      <c r="BK72" s="4">
        <f t="shared" si="48"/>
        <v>229199.1</v>
      </c>
      <c r="BL72" s="4">
        <f t="shared" si="48"/>
        <v>231429.9</v>
      </c>
      <c r="BM72" s="4">
        <f t="shared" si="48"/>
        <v>234902.96</v>
      </c>
      <c r="BN72" s="4">
        <f t="shared" si="48"/>
        <v>236345.87</v>
      </c>
      <c r="BO72" s="4">
        <f t="shared" si="48"/>
        <v>239064.25999999998</v>
      </c>
      <c r="BP72" s="4">
        <f t="shared" si="48"/>
        <v>241698.78</v>
      </c>
      <c r="BQ72" s="4">
        <f t="shared" si="48"/>
        <v>244088.86</v>
      </c>
      <c r="BR72" s="4">
        <f t="shared" si="48"/>
        <v>246136.8</v>
      </c>
      <c r="BS72" s="4">
        <f t="shared" si="48"/>
        <v>248792.69999999998</v>
      </c>
      <c r="BT72" s="4">
        <f t="shared" si="48"/>
        <v>250729.05</v>
      </c>
      <c r="BU72" s="4">
        <f t="shared" si="48"/>
        <v>251763.96</v>
      </c>
      <c r="BV72" s="4">
        <f t="shared" si="48"/>
        <v>253318.24</v>
      </c>
      <c r="BW72" s="4">
        <f t="shared" si="48"/>
        <v>254531.88</v>
      </c>
      <c r="BX72" s="32">
        <f ca="1">+BX71*BX76</f>
        <v>255931.80534000008</v>
      </c>
      <c r="BY72" s="32">
        <f t="shared" ref="BY72:CG72" ca="1" si="49">+BY71*BY76</f>
        <v>257339.43026937012</v>
      </c>
      <c r="BZ72" s="32">
        <f t="shared" ca="1" si="49"/>
        <v>258754.79713585167</v>
      </c>
      <c r="CA72" s="32">
        <f t="shared" ca="1" si="49"/>
        <v>260177.94852009887</v>
      </c>
      <c r="CB72" s="32">
        <f t="shared" ca="1" si="49"/>
        <v>261608.92723695945</v>
      </c>
      <c r="CC72" s="32">
        <f t="shared" ca="1" si="49"/>
        <v>263047.77633676276</v>
      </c>
      <c r="CD72" s="32">
        <f t="shared" ca="1" si="49"/>
        <v>264494.53910661489</v>
      </c>
      <c r="CE72" s="32">
        <f t="shared" ca="1" si="49"/>
        <v>265949.25907170126</v>
      </c>
      <c r="CF72" s="32">
        <f t="shared" si="49"/>
        <v>267411.97999659559</v>
      </c>
      <c r="CG72" s="32">
        <f t="shared" si="49"/>
        <v>268882.74588657689</v>
      </c>
    </row>
    <row r="73" spans="2:85" outlineLevel="1" x14ac:dyDescent="0.35">
      <c r="B73" t="s">
        <v>47</v>
      </c>
      <c r="I73" s="4"/>
      <c r="J73" s="4"/>
      <c r="K73" s="4"/>
      <c r="L73" s="4"/>
      <c r="M73" s="4"/>
      <c r="N73" s="4"/>
      <c r="O73" s="4"/>
      <c r="P73" s="4"/>
      <c r="Q73" s="4"/>
      <c r="R73" s="6">
        <f t="shared" ref="R73:AW73" si="50">+R13</f>
        <v>9.4999999999999998E-3</v>
      </c>
      <c r="S73" s="6">
        <f t="shared" si="50"/>
        <v>8.5000000000000006E-3</v>
      </c>
      <c r="T73" s="6">
        <f t="shared" si="50"/>
        <v>8.1000000000000013E-3</v>
      </c>
      <c r="U73" s="6">
        <f t="shared" si="50"/>
        <v>7.6E-3</v>
      </c>
      <c r="V73" s="6">
        <f t="shared" si="50"/>
        <v>8.0000000000000002E-3</v>
      </c>
      <c r="W73" s="6">
        <f t="shared" si="50"/>
        <v>8.8000000000000005E-3</v>
      </c>
      <c r="X73" s="6">
        <f t="shared" si="50"/>
        <v>7.7000000000000002E-3</v>
      </c>
      <c r="Y73" s="6">
        <f t="shared" si="50"/>
        <v>6.0999999999999995E-3</v>
      </c>
      <c r="Z73" s="6">
        <f t="shared" si="50"/>
        <v>5.4000000000000003E-3</v>
      </c>
      <c r="AA73" s="6">
        <f t="shared" si="50"/>
        <v>5.6000000000000008E-3</v>
      </c>
      <c r="AB73" s="6">
        <f t="shared" si="50"/>
        <v>5.6999999999999993E-3</v>
      </c>
      <c r="AC73" s="6">
        <f t="shared" si="50"/>
        <v>5.6000000000000008E-3</v>
      </c>
      <c r="AD73" s="6">
        <f t="shared" si="50"/>
        <v>6.3E-3</v>
      </c>
      <c r="AE73" s="6">
        <f t="shared" si="50"/>
        <v>6.3E-3</v>
      </c>
      <c r="AF73" s="6">
        <f t="shared" si="50"/>
        <v>6.9999999999999993E-3</v>
      </c>
      <c r="AG73" s="6">
        <f t="shared" si="50"/>
        <v>7.0999999999999995E-3</v>
      </c>
      <c r="AH73" s="6">
        <f t="shared" si="50"/>
        <v>7.0999999999999995E-3</v>
      </c>
      <c r="AI73" s="6">
        <f t="shared" si="50"/>
        <v>7.3000000000000001E-3</v>
      </c>
      <c r="AJ73" s="6">
        <f t="shared" si="50"/>
        <v>6.9999999999999993E-3</v>
      </c>
      <c r="AK73" s="6">
        <f t="shared" si="50"/>
        <v>6.9999999999999993E-3</v>
      </c>
      <c r="AL73" s="6">
        <f t="shared" si="50"/>
        <v>6.9999999999999993E-3</v>
      </c>
      <c r="AM73" s="6">
        <f t="shared" si="50"/>
        <v>6.8999999999999999E-3</v>
      </c>
      <c r="AN73" s="6">
        <f t="shared" si="50"/>
        <v>6.9999999999999993E-3</v>
      </c>
      <c r="AO73" s="6">
        <f t="shared" si="50"/>
        <v>7.1999999999999998E-3</v>
      </c>
      <c r="AP73" s="6">
        <f t="shared" si="50"/>
        <v>7.8000000000000005E-3</v>
      </c>
      <c r="AQ73" s="6">
        <f t="shared" si="50"/>
        <v>8.1000000000000013E-3</v>
      </c>
      <c r="AR73" s="6">
        <f t="shared" si="50"/>
        <v>7.8000000000000005E-3</v>
      </c>
      <c r="AS73" s="6">
        <f t="shared" si="50"/>
        <v>7.4999999999999997E-3</v>
      </c>
      <c r="AT73" s="6">
        <f t="shared" si="50"/>
        <v>6.8000000000000005E-3</v>
      </c>
      <c r="AU73" s="6">
        <f t="shared" si="50"/>
        <v>6.4000000000000003E-3</v>
      </c>
      <c r="AV73" s="6">
        <f t="shared" si="50"/>
        <v>6.0999999999999995E-3</v>
      </c>
      <c r="AW73" s="6">
        <f t="shared" si="50"/>
        <v>5.8999999999999999E-3</v>
      </c>
      <c r="AX73" s="6">
        <f t="shared" ref="AX73:BW73" si="51">+AX13</f>
        <v>5.8999999999999999E-3</v>
      </c>
      <c r="AY73" s="6">
        <f t="shared" si="51"/>
        <v>5.8999999999999999E-3</v>
      </c>
      <c r="AZ73" s="6">
        <f t="shared" si="51"/>
        <v>5.7999999999999996E-3</v>
      </c>
      <c r="BA73" s="6">
        <f t="shared" si="51"/>
        <v>6.0000000000000001E-3</v>
      </c>
      <c r="BB73" s="6">
        <f t="shared" si="51"/>
        <v>5.7999999999999996E-3</v>
      </c>
      <c r="BC73" s="6">
        <f t="shared" si="51"/>
        <v>5.6000000000000008E-3</v>
      </c>
      <c r="BD73" s="6">
        <f t="shared" si="51"/>
        <v>5.6999999999999993E-3</v>
      </c>
      <c r="BE73" s="6">
        <f t="shared" si="51"/>
        <v>5.8999999999999999E-3</v>
      </c>
      <c r="BF73" s="6">
        <f t="shared" si="51"/>
        <v>5.7999999999999996E-3</v>
      </c>
      <c r="BG73" s="6">
        <f t="shared" si="51"/>
        <v>6.1999999999999998E-3</v>
      </c>
      <c r="BH73" s="6">
        <f t="shared" si="51"/>
        <v>6.3E-3</v>
      </c>
      <c r="BI73" s="6">
        <f t="shared" si="51"/>
        <v>5.8999999999999999E-3</v>
      </c>
      <c r="BJ73" s="6">
        <f t="shared" si="51"/>
        <v>5.6000000000000008E-3</v>
      </c>
      <c r="BK73" s="6">
        <f t="shared" si="51"/>
        <v>5.0000000000000001E-3</v>
      </c>
      <c r="BL73" s="6">
        <f t="shared" si="51"/>
        <v>4.6999999999999993E-3</v>
      </c>
      <c r="BM73" s="6">
        <f t="shared" si="51"/>
        <v>4.5000000000000005E-3</v>
      </c>
      <c r="BN73" s="6">
        <f t="shared" si="51"/>
        <v>4.3E-3</v>
      </c>
      <c r="BO73" s="6">
        <f t="shared" si="51"/>
        <v>4.3E-3</v>
      </c>
      <c r="BP73" s="6">
        <f t="shared" si="51"/>
        <v>4.0000000000000001E-3</v>
      </c>
      <c r="BQ73" s="6">
        <f t="shared" si="51"/>
        <v>3.8E-3</v>
      </c>
      <c r="BR73" s="6">
        <f t="shared" si="51"/>
        <v>3.3E-3</v>
      </c>
      <c r="BS73" s="6">
        <f t="shared" si="51"/>
        <v>3.0999999999999999E-3</v>
      </c>
      <c r="BT73" s="6">
        <f t="shared" si="51"/>
        <v>2.8999999999999998E-3</v>
      </c>
      <c r="BU73" s="6">
        <f t="shared" si="51"/>
        <v>1.2999999999999999E-3</v>
      </c>
      <c r="BV73" s="6">
        <f t="shared" si="51"/>
        <v>1.2999999999999999E-3</v>
      </c>
      <c r="BW73" s="6">
        <f t="shared" si="51"/>
        <v>7.3741278677623618E-4</v>
      </c>
      <c r="BX73" s="22">
        <v>2E-3</v>
      </c>
      <c r="BY73" s="22">
        <v>2E-3</v>
      </c>
      <c r="BZ73" s="22">
        <v>2E-3</v>
      </c>
      <c r="CA73" s="22">
        <v>2E-3</v>
      </c>
      <c r="CB73" s="22">
        <v>2E-3</v>
      </c>
      <c r="CC73" s="22">
        <v>2E-3</v>
      </c>
      <c r="CD73" s="22">
        <v>2E-3</v>
      </c>
      <c r="CE73" s="22">
        <v>2E-3</v>
      </c>
      <c r="CF73" s="22">
        <v>2E-3</v>
      </c>
      <c r="CG73" s="22">
        <v>2E-3</v>
      </c>
    </row>
    <row r="74" spans="2:85" outlineLevel="1" x14ac:dyDescent="0.35">
      <c r="B74" t="s">
        <v>16</v>
      </c>
      <c r="I74" s="4"/>
      <c r="J74" s="4"/>
      <c r="K74" s="4"/>
      <c r="L74" s="4"/>
      <c r="M74" s="4"/>
      <c r="N74" s="4"/>
      <c r="O74" s="4"/>
      <c r="P74" s="4"/>
      <c r="Q74" s="4"/>
      <c r="R74" s="6">
        <f t="shared" ref="R74:AW74" si="52">+R14</f>
        <v>2.5999999999999999E-3</v>
      </c>
      <c r="S74" s="6">
        <f t="shared" si="52"/>
        <v>1.7000000000000001E-3</v>
      </c>
      <c r="T74" s="6">
        <f t="shared" si="52"/>
        <v>1.8999999999999989E-3</v>
      </c>
      <c r="U74" s="6">
        <f t="shared" si="52"/>
        <v>2.4999999999999996E-3</v>
      </c>
      <c r="V74" s="6">
        <f t="shared" si="52"/>
        <v>3.3999999999999985E-3</v>
      </c>
      <c r="W74" s="6">
        <f t="shared" si="52"/>
        <v>4.5999999999999999E-3</v>
      </c>
      <c r="X74" s="6">
        <f t="shared" si="52"/>
        <v>4.4999999999999988E-3</v>
      </c>
      <c r="Y74" s="6">
        <f t="shared" si="52"/>
        <v>4.6000000000000017E-3</v>
      </c>
      <c r="Z74" s="6">
        <f t="shared" si="52"/>
        <v>4.0999999999999995E-3</v>
      </c>
      <c r="AA74" s="6">
        <f t="shared" si="52"/>
        <v>3.7999999999999978E-3</v>
      </c>
      <c r="AB74" s="6">
        <f t="shared" si="52"/>
        <v>3.8999999999999998E-3</v>
      </c>
      <c r="AC74" s="6">
        <f t="shared" si="52"/>
        <v>3.599999999999999E-3</v>
      </c>
      <c r="AD74" s="6">
        <f t="shared" si="52"/>
        <v>4.7000000000000011E-3</v>
      </c>
      <c r="AE74" s="6">
        <f t="shared" si="52"/>
        <v>5.1999999999999998E-3</v>
      </c>
      <c r="AF74" s="6">
        <f t="shared" si="52"/>
        <v>5.000000000000001E-3</v>
      </c>
      <c r="AG74" s="6">
        <f t="shared" si="52"/>
        <v>5.0000000000000001E-3</v>
      </c>
      <c r="AH74" s="6">
        <f t="shared" si="52"/>
        <v>3.2000000000000006E-3</v>
      </c>
      <c r="AI74" s="6">
        <f t="shared" si="52"/>
        <v>3.0999999999999995E-3</v>
      </c>
      <c r="AJ74" s="6">
        <f t="shared" si="52"/>
        <v>3.4000000000000002E-3</v>
      </c>
      <c r="AK74" s="6">
        <f t="shared" si="52"/>
        <v>3.1000000000000003E-3</v>
      </c>
      <c r="AL74" s="6">
        <f t="shared" si="52"/>
        <v>3.3000000000000008E-3</v>
      </c>
      <c r="AM74" s="6">
        <f t="shared" si="52"/>
        <v>2.8999999999999998E-3</v>
      </c>
      <c r="AN74" s="6">
        <f t="shared" si="52"/>
        <v>2.8000000000000004E-3</v>
      </c>
      <c r="AO74" s="6">
        <f t="shared" si="52"/>
        <v>3.1999999999999997E-3</v>
      </c>
      <c r="AP74" s="6">
        <f t="shared" si="52"/>
        <v>3.6999999999999993E-3</v>
      </c>
      <c r="AQ74" s="6">
        <f t="shared" si="52"/>
        <v>5.6999999999999985E-3</v>
      </c>
      <c r="AR74" s="6">
        <f t="shared" si="52"/>
        <v>6.199999999999998E-3</v>
      </c>
      <c r="AS74" s="6">
        <f t="shared" si="52"/>
        <v>7.1000000000000004E-3</v>
      </c>
      <c r="AT74" s="6">
        <f t="shared" si="52"/>
        <v>6.7000000000000011E-3</v>
      </c>
      <c r="AU74" s="6">
        <f t="shared" si="52"/>
        <v>6.9000000000000008E-3</v>
      </c>
      <c r="AV74" s="6">
        <f t="shared" si="52"/>
        <v>6.3E-3</v>
      </c>
      <c r="AW74" s="6">
        <f t="shared" si="52"/>
        <v>6.6000000000000008E-3</v>
      </c>
      <c r="AX74" s="6">
        <f t="shared" ref="AX74:BW74" si="53">+AX14</f>
        <v>6.7999999999999996E-3</v>
      </c>
      <c r="AY74" s="6">
        <f t="shared" si="53"/>
        <v>6.4999999999999997E-3</v>
      </c>
      <c r="AZ74" s="6">
        <f t="shared" si="53"/>
        <v>5.899999999999999E-3</v>
      </c>
      <c r="BA74" s="6">
        <f t="shared" si="53"/>
        <v>5.2000000000000015E-3</v>
      </c>
      <c r="BB74" s="6">
        <f t="shared" si="53"/>
        <v>4.5999999999999999E-3</v>
      </c>
      <c r="BC74" s="6">
        <f t="shared" si="53"/>
        <v>3.9999999999999983E-3</v>
      </c>
      <c r="BD74" s="6">
        <f t="shared" si="53"/>
        <v>3.6999999999999993E-3</v>
      </c>
      <c r="BE74" s="6">
        <f t="shared" si="53"/>
        <v>4.1000000000000003E-3</v>
      </c>
      <c r="BF74" s="6">
        <f t="shared" si="53"/>
        <v>3.7999999999999996E-3</v>
      </c>
      <c r="BG74" s="6">
        <f t="shared" si="53"/>
        <v>3.6999999999999993E-3</v>
      </c>
      <c r="BH74" s="6">
        <f t="shared" si="53"/>
        <v>3.7000000000000002E-3</v>
      </c>
      <c r="BI74" s="6">
        <f t="shared" si="53"/>
        <v>3.4999999999999988E-3</v>
      </c>
      <c r="BJ74" s="6">
        <f t="shared" si="53"/>
        <v>3.2999999999999991E-3</v>
      </c>
      <c r="BK74" s="6">
        <f t="shared" si="53"/>
        <v>3.3999999999999994E-3</v>
      </c>
      <c r="BL74" s="6">
        <f t="shared" si="53"/>
        <v>4.2000000000000006E-3</v>
      </c>
      <c r="BM74" s="6">
        <f t="shared" si="53"/>
        <v>4.1999999999999989E-3</v>
      </c>
      <c r="BN74" s="6">
        <f t="shared" si="53"/>
        <v>4.0999999999999995E-3</v>
      </c>
      <c r="BO74" s="6">
        <f t="shared" si="53"/>
        <v>3.899999999999999E-3</v>
      </c>
      <c r="BP74" s="6">
        <f t="shared" si="53"/>
        <v>3.8000000000000004E-3</v>
      </c>
      <c r="BQ74" s="6">
        <f t="shared" si="53"/>
        <v>4.3999999999999994E-3</v>
      </c>
      <c r="BR74" s="6">
        <f t="shared" si="53"/>
        <v>4.1999999999999997E-3</v>
      </c>
      <c r="BS74" s="6">
        <f t="shared" si="53"/>
        <v>3.6000000000000003E-3</v>
      </c>
      <c r="BT74" s="6">
        <f t="shared" si="53"/>
        <v>3.5000000000000005E-3</v>
      </c>
      <c r="BU74" s="6">
        <f t="shared" si="53"/>
        <v>2E-3</v>
      </c>
      <c r="BV74" s="6">
        <f t="shared" si="53"/>
        <v>1.7000000000000001E-3</v>
      </c>
      <c r="BW74" s="6">
        <f t="shared" si="53"/>
        <v>3.0417314617520522E-3</v>
      </c>
      <c r="BX74" s="22">
        <v>3.5000000000000001E-3</v>
      </c>
      <c r="BY74" s="22">
        <v>3.5000000000000001E-3</v>
      </c>
      <c r="BZ74" s="22">
        <v>3.5000000000000001E-3</v>
      </c>
      <c r="CA74" s="22">
        <v>3.5000000000000001E-3</v>
      </c>
      <c r="CB74" s="22">
        <v>3.5000000000000001E-3</v>
      </c>
      <c r="CC74" s="22">
        <v>3.5000000000000001E-3</v>
      </c>
      <c r="CD74" s="22">
        <v>3.5000000000000001E-3</v>
      </c>
      <c r="CE74" s="22">
        <v>3.5000000000000001E-3</v>
      </c>
      <c r="CF74" s="22">
        <v>3.5000000000000001E-3</v>
      </c>
      <c r="CG74" s="22">
        <v>3.5000000000000001E-3</v>
      </c>
    </row>
    <row r="75" spans="2:85" outlineLevel="1" x14ac:dyDescent="0.35">
      <c r="B75" s="10" t="s">
        <v>15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25">
        <f t="shared" ref="R75:BV75" si="54">SUM(R73:R74)</f>
        <v>1.21E-2</v>
      </c>
      <c r="S75" s="25">
        <f t="shared" si="54"/>
        <v>1.0200000000000001E-2</v>
      </c>
      <c r="T75" s="25">
        <f t="shared" si="54"/>
        <v>0.01</v>
      </c>
      <c r="U75" s="25">
        <f t="shared" si="54"/>
        <v>1.01E-2</v>
      </c>
      <c r="V75" s="25">
        <f t="shared" si="54"/>
        <v>1.1399999999999999E-2</v>
      </c>
      <c r="W75" s="25">
        <f t="shared" si="54"/>
        <v>1.34E-2</v>
      </c>
      <c r="X75" s="25">
        <f t="shared" si="54"/>
        <v>1.2199999999999999E-2</v>
      </c>
      <c r="Y75" s="25">
        <f t="shared" si="54"/>
        <v>1.0700000000000001E-2</v>
      </c>
      <c r="Z75" s="25">
        <f t="shared" si="54"/>
        <v>9.4999999999999998E-3</v>
      </c>
      <c r="AA75" s="25">
        <f t="shared" si="54"/>
        <v>9.3999999999999986E-3</v>
      </c>
      <c r="AB75" s="25">
        <f t="shared" si="54"/>
        <v>9.5999999999999992E-3</v>
      </c>
      <c r="AC75" s="25">
        <f t="shared" si="54"/>
        <v>9.1999999999999998E-3</v>
      </c>
      <c r="AD75" s="25">
        <f t="shared" si="54"/>
        <v>1.1000000000000001E-2</v>
      </c>
      <c r="AE75" s="25">
        <f t="shared" si="54"/>
        <v>1.15E-2</v>
      </c>
      <c r="AF75" s="25">
        <f t="shared" si="54"/>
        <v>1.2E-2</v>
      </c>
      <c r="AG75" s="25">
        <f t="shared" si="54"/>
        <v>1.21E-2</v>
      </c>
      <c r="AH75" s="25">
        <f t="shared" si="54"/>
        <v>1.03E-2</v>
      </c>
      <c r="AI75" s="25">
        <f t="shared" si="54"/>
        <v>1.04E-2</v>
      </c>
      <c r="AJ75" s="25">
        <f t="shared" si="54"/>
        <v>1.04E-2</v>
      </c>
      <c r="AK75" s="25">
        <f t="shared" si="54"/>
        <v>1.01E-2</v>
      </c>
      <c r="AL75" s="25">
        <f t="shared" si="54"/>
        <v>1.03E-2</v>
      </c>
      <c r="AM75" s="25">
        <f t="shared" si="54"/>
        <v>9.7999999999999997E-3</v>
      </c>
      <c r="AN75" s="25">
        <f t="shared" si="54"/>
        <v>9.7999999999999997E-3</v>
      </c>
      <c r="AO75" s="25">
        <f t="shared" si="54"/>
        <v>1.04E-2</v>
      </c>
      <c r="AP75" s="25">
        <f t="shared" si="54"/>
        <v>1.15E-2</v>
      </c>
      <c r="AQ75" s="25">
        <f t="shared" si="54"/>
        <v>1.38E-2</v>
      </c>
      <c r="AR75" s="25">
        <f t="shared" si="54"/>
        <v>1.3999999999999999E-2</v>
      </c>
      <c r="AS75" s="25">
        <f t="shared" si="54"/>
        <v>1.46E-2</v>
      </c>
      <c r="AT75" s="25">
        <f t="shared" si="54"/>
        <v>1.3500000000000002E-2</v>
      </c>
      <c r="AU75" s="25">
        <f t="shared" si="54"/>
        <v>1.3300000000000001E-2</v>
      </c>
      <c r="AV75" s="25">
        <f t="shared" si="54"/>
        <v>1.24E-2</v>
      </c>
      <c r="AW75" s="25">
        <f t="shared" si="54"/>
        <v>1.2500000000000001E-2</v>
      </c>
      <c r="AX75" s="25">
        <f t="shared" si="54"/>
        <v>1.2699999999999999E-2</v>
      </c>
      <c r="AY75" s="25">
        <f t="shared" si="54"/>
        <v>1.24E-2</v>
      </c>
      <c r="AZ75" s="25">
        <f t="shared" si="54"/>
        <v>1.1699999999999999E-2</v>
      </c>
      <c r="BA75" s="25">
        <f t="shared" si="54"/>
        <v>1.1200000000000002E-2</v>
      </c>
      <c r="BB75" s="25">
        <f t="shared" si="54"/>
        <v>1.04E-2</v>
      </c>
      <c r="BC75" s="25">
        <f t="shared" si="54"/>
        <v>9.5999999999999992E-3</v>
      </c>
      <c r="BD75" s="25">
        <f t="shared" si="54"/>
        <v>9.3999999999999986E-3</v>
      </c>
      <c r="BE75" s="25">
        <f t="shared" si="54"/>
        <v>0.01</v>
      </c>
      <c r="BF75" s="25">
        <f t="shared" si="54"/>
        <v>9.5999999999999992E-3</v>
      </c>
      <c r="BG75" s="25">
        <f t="shared" si="54"/>
        <v>9.8999999999999991E-3</v>
      </c>
      <c r="BH75" s="25">
        <f t="shared" si="54"/>
        <v>0.01</v>
      </c>
      <c r="BI75" s="25">
        <f t="shared" si="54"/>
        <v>9.3999999999999986E-3</v>
      </c>
      <c r="BJ75" s="25">
        <f t="shared" si="54"/>
        <v>8.8999999999999999E-3</v>
      </c>
      <c r="BK75" s="25">
        <f t="shared" si="54"/>
        <v>8.3999999999999995E-3</v>
      </c>
      <c r="BL75" s="25">
        <f t="shared" si="54"/>
        <v>8.8999999999999999E-3</v>
      </c>
      <c r="BM75" s="25">
        <f t="shared" si="54"/>
        <v>8.6999999999999994E-3</v>
      </c>
      <c r="BN75" s="25">
        <f t="shared" si="54"/>
        <v>8.3999999999999995E-3</v>
      </c>
      <c r="BO75" s="25">
        <f t="shared" si="54"/>
        <v>8.199999999999999E-3</v>
      </c>
      <c r="BP75" s="25">
        <f t="shared" si="54"/>
        <v>7.8000000000000005E-3</v>
      </c>
      <c r="BQ75" s="25">
        <f t="shared" si="54"/>
        <v>8.199999999999999E-3</v>
      </c>
      <c r="BR75" s="25">
        <f t="shared" si="54"/>
        <v>7.4999999999999997E-3</v>
      </c>
      <c r="BS75" s="25">
        <f t="shared" si="54"/>
        <v>6.7000000000000002E-3</v>
      </c>
      <c r="BT75" s="25">
        <f t="shared" si="54"/>
        <v>6.4000000000000003E-3</v>
      </c>
      <c r="BU75" s="25">
        <f t="shared" si="54"/>
        <v>3.3E-3</v>
      </c>
      <c r="BV75" s="25">
        <f t="shared" si="54"/>
        <v>3.0000000000000001E-3</v>
      </c>
      <c r="BW75" s="25">
        <f>SUM(BW73:BW74)</f>
        <v>3.7791442485282881E-3</v>
      </c>
      <c r="BX75" s="33">
        <f>+BX74+BX73</f>
        <v>5.4999999999999997E-3</v>
      </c>
      <c r="BY75" s="33">
        <f t="shared" ref="BY75:CG75" si="55">+BY74+BY73</f>
        <v>5.4999999999999997E-3</v>
      </c>
      <c r="BZ75" s="33">
        <f t="shared" si="55"/>
        <v>5.4999999999999997E-3</v>
      </c>
      <c r="CA75" s="33">
        <f t="shared" si="55"/>
        <v>5.4999999999999997E-3</v>
      </c>
      <c r="CB75" s="33">
        <f t="shared" si="55"/>
        <v>5.4999999999999997E-3</v>
      </c>
      <c r="CC75" s="33">
        <f t="shared" si="55"/>
        <v>5.4999999999999997E-3</v>
      </c>
      <c r="CD75" s="33">
        <f t="shared" si="55"/>
        <v>5.4999999999999997E-3</v>
      </c>
      <c r="CE75" s="33">
        <f t="shared" si="55"/>
        <v>5.4999999999999997E-3</v>
      </c>
      <c r="CF75" s="33">
        <f t="shared" si="55"/>
        <v>5.4999999999999997E-3</v>
      </c>
      <c r="CG75" s="33">
        <f t="shared" si="55"/>
        <v>5.4999999999999997E-3</v>
      </c>
    </row>
    <row r="76" spans="2:85" outlineLevel="1" x14ac:dyDescent="0.35">
      <c r="B76" t="s">
        <v>81</v>
      </c>
      <c r="R76" s="6">
        <f t="shared" ref="R76:BV76" si="56">+R72/R71</f>
        <v>0.6176660757976089</v>
      </c>
      <c r="S76" s="6">
        <f t="shared" si="56"/>
        <v>0.62090033405519096</v>
      </c>
      <c r="T76" s="6">
        <f t="shared" si="56"/>
        <v>0.62290442130649681</v>
      </c>
      <c r="U76" s="6">
        <f t="shared" si="56"/>
        <v>0.62707764065914351</v>
      </c>
      <c r="V76" s="6">
        <f t="shared" si="56"/>
        <v>0.62908809904514484</v>
      </c>
      <c r="W76" s="6">
        <f t="shared" si="56"/>
        <v>0.63373538133475482</v>
      </c>
      <c r="X76" s="6">
        <f t="shared" si="56"/>
        <v>0.63626561960212669</v>
      </c>
      <c r="Y76" s="6">
        <f t="shared" si="56"/>
        <v>0.64476775532742192</v>
      </c>
      <c r="Z76" s="6">
        <f t="shared" si="56"/>
        <v>0.65050432829623661</v>
      </c>
      <c r="AA76" s="6">
        <f t="shared" si="56"/>
        <v>0.65319842495205083</v>
      </c>
      <c r="AB76" s="6">
        <f t="shared" si="56"/>
        <v>0.66186933109856882</v>
      </c>
      <c r="AC76" s="6">
        <f t="shared" si="56"/>
        <v>0.66824020313064214</v>
      </c>
      <c r="AD76" s="6">
        <f t="shared" si="56"/>
        <v>0.66976800560173011</v>
      </c>
      <c r="AE76" s="6">
        <f t="shared" si="56"/>
        <v>0.67618978816393649</v>
      </c>
      <c r="AF76" s="6">
        <f t="shared" si="56"/>
        <v>0.67674778641485467</v>
      </c>
      <c r="AG76" s="6">
        <f t="shared" si="56"/>
        <v>0.69877324706975852</v>
      </c>
      <c r="AH76" s="6">
        <f t="shared" si="56"/>
        <v>0.70189266918396498</v>
      </c>
      <c r="AI76" s="6">
        <f t="shared" si="56"/>
        <v>0.70859258887110543</v>
      </c>
      <c r="AJ76" s="6">
        <f t="shared" si="56"/>
        <v>0.71264848548644522</v>
      </c>
      <c r="AK76" s="6">
        <f t="shared" si="56"/>
        <v>0.71535521697334004</v>
      </c>
      <c r="AL76" s="6">
        <f t="shared" si="56"/>
        <v>0.71685521648120076</v>
      </c>
      <c r="AM76" s="6">
        <f t="shared" si="56"/>
        <v>0.72035922881724757</v>
      </c>
      <c r="AN76" s="6">
        <f t="shared" si="56"/>
        <v>0.72219146079198759</v>
      </c>
      <c r="AO76" s="6">
        <f t="shared" si="56"/>
        <v>0.72091405751081195</v>
      </c>
      <c r="AP76" s="6">
        <f t="shared" si="56"/>
        <v>0.72421540962544939</v>
      </c>
      <c r="AQ76" s="6">
        <f t="shared" si="56"/>
        <v>0.72384889468321423</v>
      </c>
      <c r="AR76" s="6">
        <f t="shared" si="56"/>
        <v>0.72167064931786551</v>
      </c>
      <c r="AS76" s="6">
        <f t="shared" si="56"/>
        <v>0.71866718130688334</v>
      </c>
      <c r="AT76" s="6">
        <f t="shared" si="56"/>
        <v>0.72241261787314304</v>
      </c>
      <c r="AU76" s="6">
        <f t="shared" si="56"/>
        <v>0.71875230906265963</v>
      </c>
      <c r="AV76" s="6">
        <f t="shared" si="56"/>
        <v>0.71665220926317874</v>
      </c>
      <c r="AW76" s="6">
        <f t="shared" si="56"/>
        <v>0.71659573574048618</v>
      </c>
      <c r="AX76" s="6">
        <f t="shared" si="56"/>
        <v>0.71426600779484517</v>
      </c>
      <c r="AY76" s="6">
        <f t="shared" si="56"/>
        <v>0.71283987119517445</v>
      </c>
      <c r="AZ76" s="6">
        <f t="shared" si="56"/>
        <v>0.71399350404289352</v>
      </c>
      <c r="BA76" s="6">
        <f t="shared" si="56"/>
        <v>0.71558705032871694</v>
      </c>
      <c r="BB76" s="6">
        <f t="shared" si="56"/>
        <v>0.7246176500320507</v>
      </c>
      <c r="BC76" s="6">
        <f t="shared" si="56"/>
        <v>0.72876159000768348</v>
      </c>
      <c r="BD76" s="6">
        <f t="shared" si="56"/>
        <v>0.73132065668534751</v>
      </c>
      <c r="BE76" s="6">
        <f t="shared" si="56"/>
        <v>0.73326839337248684</v>
      </c>
      <c r="BF76" s="6">
        <f t="shared" si="56"/>
        <v>0.735215431675589</v>
      </c>
      <c r="BG76" s="6">
        <f t="shared" si="56"/>
        <v>0.73495413591119663</v>
      </c>
      <c r="BH76" s="6">
        <f t="shared" si="56"/>
        <v>0.73829615556931716</v>
      </c>
      <c r="BI76" s="6">
        <f t="shared" si="56"/>
        <v>0.73626154153886825</v>
      </c>
      <c r="BJ76" s="6">
        <f t="shared" si="56"/>
        <v>0.73991367771295036</v>
      </c>
      <c r="BK76" s="6">
        <f t="shared" si="56"/>
        <v>0.73973651893215453</v>
      </c>
      <c r="BL76" s="6">
        <f t="shared" si="56"/>
        <v>0.74106122331351498</v>
      </c>
      <c r="BM76" s="6">
        <f t="shared" si="56"/>
        <v>0.74637429187611948</v>
      </c>
      <c r="BN76" s="6">
        <f t="shared" si="56"/>
        <v>0.74533779671332923</v>
      </c>
      <c r="BO76" s="6">
        <f t="shared" si="56"/>
        <v>0.74800985084239291</v>
      </c>
      <c r="BP76" s="6">
        <f t="shared" si="56"/>
        <v>0.75035478269508182</v>
      </c>
      <c r="BQ76" s="6">
        <f t="shared" si="56"/>
        <v>0.75194652443758037</v>
      </c>
      <c r="BR76" s="6">
        <f t="shared" si="56"/>
        <v>0.7530350945716765</v>
      </c>
      <c r="BS76" s="6">
        <f t="shared" si="56"/>
        <v>0.75668145300484035</v>
      </c>
      <c r="BT76" s="6">
        <f t="shared" si="56"/>
        <v>0.75860666928717546</v>
      </c>
      <c r="BU76" s="6">
        <f t="shared" si="56"/>
        <v>0.75881105597484733</v>
      </c>
      <c r="BV76" s="6">
        <f t="shared" si="56"/>
        <v>0.76220054390260894</v>
      </c>
      <c r="BW76" s="6">
        <f>+BW72/BW71</f>
        <v>0.76299649700073024</v>
      </c>
      <c r="BX76" s="22">
        <f ca="1">IFERROR(AVERAGE(BY76,BW76),$CF$76)</f>
        <v>0.76299649700073036</v>
      </c>
      <c r="BY76" s="22">
        <f t="shared" ref="BY76:CE76" ca="1" si="57">IFERROR(AVERAGE(BZ76,BX76),$CF$76)</f>
        <v>0.76299649700073047</v>
      </c>
      <c r="BZ76" s="22">
        <f t="shared" ca="1" si="57"/>
        <v>0.76299649700073058</v>
      </c>
      <c r="CA76" s="22">
        <f t="shared" ca="1" si="57"/>
        <v>0.76299649700073058</v>
      </c>
      <c r="CB76" s="22">
        <f t="shared" ca="1" si="57"/>
        <v>0.76299649700073058</v>
      </c>
      <c r="CC76" s="22">
        <f t="shared" ca="1" si="57"/>
        <v>0.76299649700073058</v>
      </c>
      <c r="CD76" s="22">
        <f t="shared" ca="1" si="57"/>
        <v>0.76299649700073047</v>
      </c>
      <c r="CE76" s="22">
        <f t="shared" ca="1" si="57"/>
        <v>0.76299649700073036</v>
      </c>
      <c r="CF76" s="42">
        <f>+BW76</f>
        <v>0.76299649700073024</v>
      </c>
      <c r="CG76" s="22">
        <f>+CF76</f>
        <v>0.76299649700073024</v>
      </c>
    </row>
    <row r="77" spans="2:85" outlineLevel="1" x14ac:dyDescent="0.35">
      <c r="B77" t="s">
        <v>82</v>
      </c>
      <c r="R77" s="6">
        <f t="shared" ref="R77:AW77" si="58">+R9</f>
        <v>0.65587005169582291</v>
      </c>
      <c r="S77" s="6">
        <f t="shared" si="58"/>
        <v>0.65702022220913869</v>
      </c>
      <c r="T77" s="6">
        <f t="shared" si="58"/>
        <v>0.65968336186377108</v>
      </c>
      <c r="U77" s="6">
        <f t="shared" si="58"/>
        <v>0.66449387377502434</v>
      </c>
      <c r="V77" s="6">
        <f t="shared" si="58"/>
        <v>0.66994366132729399</v>
      </c>
      <c r="W77" s="6">
        <f t="shared" si="58"/>
        <v>0.67624654849993648</v>
      </c>
      <c r="X77" s="6">
        <f t="shared" si="58"/>
        <v>0.6836680974578635</v>
      </c>
      <c r="Y77" s="6">
        <f t="shared" si="58"/>
        <v>0.69450733995639147</v>
      </c>
      <c r="Z77" s="6">
        <f t="shared" si="58"/>
        <v>0.70250402552918689</v>
      </c>
      <c r="AA77" s="6">
        <f t="shared" si="58"/>
        <v>0.70990266507081168</v>
      </c>
      <c r="AB77" s="6">
        <f t="shared" si="58"/>
        <v>0.71674277999630764</v>
      </c>
      <c r="AC77" s="6">
        <f t="shared" si="58"/>
        <v>0.72364325745863012</v>
      </c>
      <c r="AD77" s="6">
        <f t="shared" si="58"/>
        <v>0.72985367670158841</v>
      </c>
      <c r="AE77" s="6">
        <f t="shared" si="58"/>
        <v>0.7353777147831041</v>
      </c>
      <c r="AF77" s="6">
        <f t="shared" si="58"/>
        <v>0.74068021704621845</v>
      </c>
      <c r="AG77" s="6">
        <f t="shared" si="58"/>
        <v>0.74524922413251105</v>
      </c>
      <c r="AH77" s="6">
        <f t="shared" si="58"/>
        <v>0.74848657971663135</v>
      </c>
      <c r="AI77" s="6">
        <f t="shared" si="58"/>
        <v>0.7505118937430092</v>
      </c>
      <c r="AJ77" s="6">
        <f t="shared" si="58"/>
        <v>0.75201901961082562</v>
      </c>
      <c r="AK77" s="6">
        <f t="shared" si="58"/>
        <v>0.75448498984120105</v>
      </c>
      <c r="AL77" s="6">
        <f t="shared" si="58"/>
        <v>0.75529661800249925</v>
      </c>
      <c r="AM77" s="6">
        <f t="shared" si="58"/>
        <v>0.75857067096272057</v>
      </c>
      <c r="AN77" s="6">
        <f t="shared" si="58"/>
        <v>0.76041898907656214</v>
      </c>
      <c r="AO77" s="6">
        <f t="shared" si="58"/>
        <v>0.76121252082308943</v>
      </c>
      <c r="AP77" s="6">
        <f t="shared" si="58"/>
        <v>0.76105814113648673</v>
      </c>
      <c r="AQ77" s="6">
        <f t="shared" si="58"/>
        <v>0.76548430951614721</v>
      </c>
      <c r="AR77" s="6">
        <f t="shared" si="58"/>
        <v>0.76263154145659395</v>
      </c>
      <c r="AS77" s="6">
        <f t="shared" si="58"/>
        <v>0.75993350151846162</v>
      </c>
      <c r="AT77" s="6">
        <f t="shared" si="58"/>
        <v>0.75789497219627922</v>
      </c>
      <c r="AU77" s="6">
        <f t="shared" si="58"/>
        <v>0.75625782004583497</v>
      </c>
      <c r="AV77" s="6">
        <f t="shared" si="58"/>
        <v>0.7535726357967989</v>
      </c>
      <c r="AW77" s="6">
        <f t="shared" si="58"/>
        <v>0.75210160265174575</v>
      </c>
      <c r="AX77" s="6">
        <f t="shared" ref="AX77:BW77" si="59">+AX9</f>
        <v>0.75245546767307225</v>
      </c>
      <c r="AY77" s="6">
        <f t="shared" si="59"/>
        <v>0.75112871486028099</v>
      </c>
      <c r="AZ77" s="6">
        <f t="shared" si="59"/>
        <v>0.75146525109696138</v>
      </c>
      <c r="BA77" s="6">
        <f t="shared" si="59"/>
        <v>0.75758386161558466</v>
      </c>
      <c r="BB77" s="6">
        <f t="shared" si="59"/>
        <v>0.75920043803639081</v>
      </c>
      <c r="BC77" s="6">
        <f t="shared" si="59"/>
        <v>0.76107810252490782</v>
      </c>
      <c r="BD77" s="6">
        <f t="shared" si="59"/>
        <v>0.76592031399668892</v>
      </c>
      <c r="BE77" s="6">
        <f t="shared" si="59"/>
        <v>0.76644087508947589</v>
      </c>
      <c r="BF77" s="6">
        <f t="shared" si="59"/>
        <v>0.76845072318034724</v>
      </c>
      <c r="BG77" s="6">
        <f t="shared" si="59"/>
        <v>0.77036215754461201</v>
      </c>
      <c r="BH77" s="6">
        <f t="shared" si="59"/>
        <v>0.7731822714181219</v>
      </c>
      <c r="BI77" s="6">
        <f t="shared" si="59"/>
        <v>0.77159566591115258</v>
      </c>
      <c r="BJ77" s="6">
        <f t="shared" si="59"/>
        <v>0.77143323414876086</v>
      </c>
      <c r="BK77" s="6">
        <f t="shared" si="59"/>
        <v>0.77248497820230821</v>
      </c>
      <c r="BL77" s="6">
        <f t="shared" si="59"/>
        <v>0.77256641848643959</v>
      </c>
      <c r="BM77" s="6">
        <f t="shared" si="59"/>
        <v>0.77558549141990962</v>
      </c>
      <c r="BN77" s="6">
        <f t="shared" si="59"/>
        <v>0.77691932104455808</v>
      </c>
      <c r="BO77" s="6">
        <f t="shared" si="59"/>
        <v>0.77780549601520188</v>
      </c>
      <c r="BP77" s="6">
        <f t="shared" si="59"/>
        <v>0.78065351429806307</v>
      </c>
      <c r="BQ77" s="6">
        <f t="shared" si="59"/>
        <v>0.78341377816464841</v>
      </c>
      <c r="BR77" s="6">
        <f t="shared" si="59"/>
        <v>0.78301872475723455</v>
      </c>
      <c r="BS77" s="6">
        <f t="shared" si="59"/>
        <v>0.78615173938609373</v>
      </c>
      <c r="BT77" s="6">
        <f t="shared" si="59"/>
        <v>0.7861872295359057</v>
      </c>
      <c r="BU77" s="6">
        <f t="shared" si="59"/>
        <v>0.78633485083097432</v>
      </c>
      <c r="BV77" s="6">
        <f t="shared" si="59"/>
        <v>0.78788699989686184</v>
      </c>
      <c r="BW77" s="6">
        <f t="shared" si="59"/>
        <v>0.78788699989686173</v>
      </c>
      <c r="BX77" s="22"/>
      <c r="BY77" s="22"/>
      <c r="BZ77" s="22"/>
      <c r="CA77" s="22"/>
      <c r="CB77" s="22"/>
      <c r="CC77" s="22"/>
      <c r="CD77" s="22"/>
      <c r="CE77" s="22"/>
      <c r="CF77" s="22"/>
      <c r="CG77" s="22"/>
    </row>
    <row r="78" spans="2:85" outlineLevel="1" x14ac:dyDescent="0.35">
      <c r="B78" t="s">
        <v>45</v>
      </c>
      <c r="R78" s="6"/>
      <c r="S78" s="6">
        <f t="shared" ref="S78:BV78" si="60">+S72/R72-1</f>
        <v>1.6888362699352344E-2</v>
      </c>
      <c r="T78" s="6">
        <f t="shared" si="60"/>
        <v>1.4210868746361571E-2</v>
      </c>
      <c r="U78" s="6">
        <f t="shared" si="60"/>
        <v>1.6798187187992752E-2</v>
      </c>
      <c r="V78" s="6">
        <f t="shared" si="60"/>
        <v>1.3153413755687682E-2</v>
      </c>
      <c r="W78" s="6">
        <f t="shared" si="60"/>
        <v>1.9079306908412974E-2</v>
      </c>
      <c r="X78" s="6">
        <f t="shared" si="60"/>
        <v>1.6734905697032509E-2</v>
      </c>
      <c r="Y78" s="6">
        <f t="shared" si="60"/>
        <v>2.4254482428372359E-2</v>
      </c>
      <c r="Z78" s="6">
        <f t="shared" si="60"/>
        <v>1.8579221569078763E-2</v>
      </c>
      <c r="AA78" s="6">
        <f t="shared" si="60"/>
        <v>1.342583599761582E-2</v>
      </c>
      <c r="AB78" s="6">
        <f t="shared" si="60"/>
        <v>2.3140898094733631E-2</v>
      </c>
      <c r="AC78" s="6">
        <f t="shared" si="60"/>
        <v>1.9466783070026805E-2</v>
      </c>
      <c r="AD78" s="6">
        <f t="shared" si="60"/>
        <v>1.2410144509860332E-2</v>
      </c>
      <c r="AE78" s="6">
        <f t="shared" si="60"/>
        <v>2.0311560228918335E-2</v>
      </c>
      <c r="AF78" s="6">
        <f t="shared" si="60"/>
        <v>1.1961652564046465E-2</v>
      </c>
      <c r="AG78" s="6">
        <f t="shared" si="60"/>
        <v>4.4562265614897179E-2</v>
      </c>
      <c r="AH78" s="6">
        <f t="shared" si="60"/>
        <v>1.4532637477383092E-2</v>
      </c>
      <c r="AI78" s="6">
        <f t="shared" si="60"/>
        <v>1.9244830070722863E-2</v>
      </c>
      <c r="AJ78" s="6">
        <f t="shared" si="60"/>
        <v>1.488092941040553E-2</v>
      </c>
      <c r="AK78" s="6">
        <f t="shared" si="60"/>
        <v>1.2629222520524452E-2</v>
      </c>
      <c r="AL78" s="6">
        <f t="shared" si="60"/>
        <v>1.1049114442278851E-2</v>
      </c>
      <c r="AM78" s="6">
        <f t="shared" si="60"/>
        <v>1.405678852492076E-2</v>
      </c>
      <c r="AN78" s="6">
        <f t="shared" si="60"/>
        <v>1.1542200818467574E-2</v>
      </c>
      <c r="AO78" s="6">
        <f t="shared" si="60"/>
        <v>7.350943819676381E-3</v>
      </c>
      <c r="AP78" s="6">
        <f t="shared" si="60"/>
        <v>1.4116078946706967E-2</v>
      </c>
      <c r="AQ78" s="6">
        <f t="shared" si="60"/>
        <v>1.0779523994777884E-2</v>
      </c>
      <c r="AR78" s="6">
        <f t="shared" si="60"/>
        <v>1.0337771969104459E-2</v>
      </c>
      <c r="AS78" s="6">
        <f t="shared" si="60"/>
        <v>9.1596066751025162E-3</v>
      </c>
      <c r="AT78" s="6">
        <f t="shared" si="60"/>
        <v>1.8357390174683186E-2</v>
      </c>
      <c r="AU78" s="6">
        <f t="shared" si="60"/>
        <v>7.0624105531704728E-3</v>
      </c>
      <c r="AV78" s="6">
        <f t="shared" si="60"/>
        <v>8.9356889690541674E-3</v>
      </c>
      <c r="AW78" s="6">
        <f t="shared" si="60"/>
        <v>1.1649682518828808E-2</v>
      </c>
      <c r="AX78" s="6">
        <f t="shared" si="60"/>
        <v>8.7354699006676473E-3</v>
      </c>
      <c r="AY78" s="6">
        <f t="shared" si="60"/>
        <v>9.6890340273836362E-3</v>
      </c>
      <c r="AZ78" s="6">
        <f t="shared" si="60"/>
        <v>1.3128121098626711E-2</v>
      </c>
      <c r="BA78" s="6">
        <f t="shared" si="60"/>
        <v>1.3250077417512385E-2</v>
      </c>
      <c r="BB78" s="6">
        <f t="shared" si="60"/>
        <v>2.2755964017336705E-2</v>
      </c>
      <c r="BC78" s="6">
        <f t="shared" si="60"/>
        <v>1.5342860594721675E-2</v>
      </c>
      <c r="BD78" s="6">
        <f t="shared" si="60"/>
        <v>1.2822191673452332E-2</v>
      </c>
      <c r="BE78" s="6">
        <f t="shared" si="60"/>
        <v>1.1757826655358405E-2</v>
      </c>
      <c r="BF78" s="6">
        <f t="shared" si="60"/>
        <v>1.1991071428571365E-2</v>
      </c>
      <c r="BG78" s="6">
        <f t="shared" si="60"/>
        <v>9.1845107329080466E-3</v>
      </c>
      <c r="BH78" s="6">
        <f t="shared" si="60"/>
        <v>1.4224017345083162E-2</v>
      </c>
      <c r="BI78" s="6">
        <f t="shared" si="60"/>
        <v>6.6545413796967878E-3</v>
      </c>
      <c r="BJ78" s="6">
        <f t="shared" si="60"/>
        <v>1.3860197260445961E-2</v>
      </c>
      <c r="BK78" s="6">
        <f t="shared" si="60"/>
        <v>8.2169121221140617E-3</v>
      </c>
      <c r="BL78" s="6">
        <f t="shared" si="60"/>
        <v>9.7330225118683611E-3</v>
      </c>
      <c r="BM78" s="6">
        <f t="shared" si="60"/>
        <v>1.5006963231630754E-2</v>
      </c>
      <c r="BN78" s="6">
        <f t="shared" si="60"/>
        <v>6.1425790462581453E-3</v>
      </c>
      <c r="BO78" s="6">
        <f t="shared" si="60"/>
        <v>1.150174530234005E-2</v>
      </c>
      <c r="BP78" s="6">
        <f t="shared" si="60"/>
        <v>1.1020133247855668E-2</v>
      </c>
      <c r="BQ78" s="6">
        <f t="shared" si="60"/>
        <v>9.8886721728590476E-3</v>
      </c>
      <c r="BR78" s="6">
        <f t="shared" si="60"/>
        <v>8.3901411969395934E-3</v>
      </c>
      <c r="BS78" s="6">
        <f t="shared" si="60"/>
        <v>1.0790340981112978E-2</v>
      </c>
      <c r="BT78" s="6">
        <f t="shared" si="60"/>
        <v>7.782985594030789E-3</v>
      </c>
      <c r="BU78" s="6">
        <f t="shared" si="60"/>
        <v>4.1276030838868216E-3</v>
      </c>
      <c r="BV78" s="6">
        <f t="shared" si="60"/>
        <v>6.1735603459684985E-3</v>
      </c>
      <c r="BW78" s="6">
        <f>+BW72/BV72-1</f>
        <v>4.7909696514549793E-3</v>
      </c>
      <c r="BX78" s="6">
        <f t="shared" ref="BX78:CG78" ca="1" si="61">+BX72/BW72-1</f>
        <v>5.5000000000002824E-3</v>
      </c>
      <c r="BY78" s="6">
        <f t="shared" ca="1" si="61"/>
        <v>5.5000000000000604E-3</v>
      </c>
      <c r="BZ78" s="6">
        <f t="shared" ca="1" si="61"/>
        <v>5.5000000000000604E-3</v>
      </c>
      <c r="CA78" s="6">
        <f t="shared" ca="1" si="61"/>
        <v>5.5000000000000604E-3</v>
      </c>
      <c r="CB78" s="6">
        <f t="shared" ca="1" si="61"/>
        <v>5.5000000000000604E-3</v>
      </c>
      <c r="CC78" s="6">
        <f t="shared" ca="1" si="61"/>
        <v>5.5000000000000604E-3</v>
      </c>
      <c r="CD78" s="6">
        <f t="shared" ca="1" si="61"/>
        <v>5.4999999999998384E-3</v>
      </c>
      <c r="CE78" s="6">
        <f t="shared" ca="1" si="61"/>
        <v>5.5000000000000604E-3</v>
      </c>
      <c r="CF78" s="6">
        <f t="shared" ca="1" si="61"/>
        <v>5.4999999999998384E-3</v>
      </c>
      <c r="CG78" s="6">
        <f t="shared" si="61"/>
        <v>5.5000000000000604E-3</v>
      </c>
    </row>
    <row r="79" spans="2:85" outlineLevel="1" x14ac:dyDescent="0.35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</row>
    <row r="80" spans="2:85" outlineLevel="1" x14ac:dyDescent="0.35">
      <c r="B80" t="s">
        <v>46</v>
      </c>
      <c r="R80" s="49">
        <f t="shared" ref="R80" si="62">+S80</f>
        <v>9.2972472461776146E-4</v>
      </c>
      <c r="S80" s="49">
        <f t="shared" ref="S80" si="63">+T80</f>
        <v>9.2972472461776146E-4</v>
      </c>
      <c r="T80" s="49">
        <f t="shared" ref="T80" si="64">+U80</f>
        <v>9.2972472461776146E-4</v>
      </c>
      <c r="U80" s="49">
        <f t="shared" ref="U80" si="65">+V80</f>
        <v>9.2972472461776146E-4</v>
      </c>
      <c r="V80" s="49">
        <f t="shared" ref="V80" si="66">+W80</f>
        <v>9.2972472461776146E-4</v>
      </c>
      <c r="W80" s="49">
        <f t="shared" ref="W80" si="67">+X80</f>
        <v>9.2972472461776146E-4</v>
      </c>
      <c r="X80" s="49">
        <f t="shared" ref="X80" si="68">+Y80</f>
        <v>9.2972472461776146E-4</v>
      </c>
      <c r="Y80" s="49">
        <f t="shared" ref="Y80" si="69">+Z80</f>
        <v>9.2972472461776146E-4</v>
      </c>
      <c r="Z80" s="49">
        <f t="shared" ref="Z80" si="70">+AA80</f>
        <v>9.2972472461776146E-4</v>
      </c>
      <c r="AA80" s="49">
        <f t="shared" ref="AA80" si="71">+AB80</f>
        <v>9.2972472461776146E-4</v>
      </c>
      <c r="AB80" s="49">
        <f t="shared" ref="AB80" si="72">+AC80</f>
        <v>9.2972472461776146E-4</v>
      </c>
      <c r="AC80" s="49">
        <f t="shared" ref="AC80" si="73">+AD80</f>
        <v>9.2972472461776146E-4</v>
      </c>
      <c r="AD80" s="49">
        <f t="shared" ref="AD80" si="74">+AE80</f>
        <v>9.2972472461776146E-4</v>
      </c>
      <c r="AE80" s="49">
        <f t="shared" ref="AE80" si="75">+AF80</f>
        <v>9.2972472461776146E-4</v>
      </c>
      <c r="AF80" s="49">
        <f t="shared" ref="AF80" si="76">+AG80</f>
        <v>9.2972472461776146E-4</v>
      </c>
      <c r="AG80" s="49">
        <f t="shared" ref="AG80" si="77">+AH80</f>
        <v>9.2972472461776146E-4</v>
      </c>
      <c r="AH80" s="49">
        <f t="shared" ref="AH80" si="78">+AI80</f>
        <v>9.2972472461776146E-4</v>
      </c>
      <c r="AI80" s="49">
        <f t="shared" ref="AI80" si="79">+AJ80</f>
        <v>9.2972472461776146E-4</v>
      </c>
      <c r="AJ80" s="49">
        <f t="shared" ref="AJ80" si="80">+AK80</f>
        <v>9.2972472461776146E-4</v>
      </c>
      <c r="AK80" s="49">
        <f t="shared" ref="AK80" si="81">+AL80</f>
        <v>9.2972472461776146E-4</v>
      </c>
      <c r="AL80" s="49">
        <f t="shared" ref="AL80" si="82">+AM80</f>
        <v>9.2972472461776146E-4</v>
      </c>
      <c r="AM80" s="49">
        <f t="shared" ref="AM80" si="83">+AN80</f>
        <v>9.2972472461776146E-4</v>
      </c>
      <c r="AN80" s="49">
        <f t="shared" ref="AN80" si="84">+AO80</f>
        <v>9.2972472461776146E-4</v>
      </c>
      <c r="AO80" s="49">
        <f t="shared" ref="AO80" si="85">+AP80</f>
        <v>9.2972472461776146E-4</v>
      </c>
      <c r="AP80" s="49">
        <f t="shared" ref="AP80" si="86">+AQ80</f>
        <v>9.2972472461776146E-4</v>
      </c>
      <c r="AQ80" s="49">
        <f t="shared" ref="AQ80" si="87">+AR80</f>
        <v>9.2972472461776146E-4</v>
      </c>
      <c r="AR80" s="49">
        <f t="shared" ref="AR80:BU80" si="88">+AS80</f>
        <v>9.2972472461776146E-4</v>
      </c>
      <c r="AS80" s="49">
        <f t="shared" si="88"/>
        <v>9.2972472461776146E-4</v>
      </c>
      <c r="AT80" s="49">
        <f t="shared" si="88"/>
        <v>9.2972472461776146E-4</v>
      </c>
      <c r="AU80" s="49">
        <f t="shared" si="88"/>
        <v>9.2972472461776146E-4</v>
      </c>
      <c r="AV80" s="49">
        <f t="shared" si="88"/>
        <v>9.2972472461776146E-4</v>
      </c>
      <c r="AW80" s="49">
        <f t="shared" si="88"/>
        <v>9.2972472461776146E-4</v>
      </c>
      <c r="AX80" s="49">
        <f t="shared" si="88"/>
        <v>9.2972472461776146E-4</v>
      </c>
      <c r="AY80" s="49">
        <f t="shared" si="88"/>
        <v>9.2972472461776146E-4</v>
      </c>
      <c r="AZ80" s="49">
        <f t="shared" si="88"/>
        <v>9.2972472461776146E-4</v>
      </c>
      <c r="BA80" s="49">
        <f t="shared" si="88"/>
        <v>9.2972472461776146E-4</v>
      </c>
      <c r="BB80" s="49">
        <f t="shared" si="88"/>
        <v>9.2972472461776146E-4</v>
      </c>
      <c r="BC80" s="49">
        <f t="shared" si="88"/>
        <v>9.2972472461776146E-4</v>
      </c>
      <c r="BD80" s="49">
        <f t="shared" si="88"/>
        <v>9.2972472461776146E-4</v>
      </c>
      <c r="BE80" s="49">
        <f t="shared" si="88"/>
        <v>9.2972472461776146E-4</v>
      </c>
      <c r="BF80" s="49">
        <f t="shared" si="88"/>
        <v>9.2972472461776146E-4</v>
      </c>
      <c r="BG80" s="49">
        <f t="shared" si="88"/>
        <v>9.2972472461776146E-4</v>
      </c>
      <c r="BH80" s="49">
        <f t="shared" si="88"/>
        <v>9.2972472461776146E-4</v>
      </c>
      <c r="BI80" s="49">
        <f t="shared" si="88"/>
        <v>9.2972472461776146E-4</v>
      </c>
      <c r="BJ80" s="49">
        <f t="shared" si="88"/>
        <v>9.2972472461776146E-4</v>
      </c>
      <c r="BK80" s="49">
        <f t="shared" si="88"/>
        <v>9.2972472461776146E-4</v>
      </c>
      <c r="BL80" s="49">
        <f t="shared" si="88"/>
        <v>9.2972472461776146E-4</v>
      </c>
      <c r="BM80" s="49">
        <f t="shared" si="88"/>
        <v>9.2972472461776146E-4</v>
      </c>
      <c r="BN80" s="49">
        <f t="shared" si="88"/>
        <v>9.2972472461776146E-4</v>
      </c>
      <c r="BO80" s="49">
        <f t="shared" si="88"/>
        <v>9.2972472461776146E-4</v>
      </c>
      <c r="BP80" s="49">
        <f t="shared" si="88"/>
        <v>9.2972472461776146E-4</v>
      </c>
      <c r="BQ80" s="49">
        <f t="shared" si="88"/>
        <v>9.2972472461776146E-4</v>
      </c>
      <c r="BR80" s="49">
        <f t="shared" si="88"/>
        <v>9.2972472461776146E-4</v>
      </c>
      <c r="BS80" s="49">
        <f t="shared" si="88"/>
        <v>9.2972472461776146E-4</v>
      </c>
      <c r="BT80" s="49">
        <f t="shared" si="88"/>
        <v>9.2972472461776146E-4</v>
      </c>
      <c r="BU80" s="49">
        <f t="shared" si="88"/>
        <v>9.2972472461776146E-4</v>
      </c>
      <c r="BV80" s="49">
        <f>+BW80</f>
        <v>9.2972472461776146E-4</v>
      </c>
      <c r="BW80" s="52">
        <f>-(BW37-AQ37-SUM(AR67:BW67))/AVERAGE(AQ37:BV37)/COUNTA(AR67:BW67)</f>
        <v>9.2972472461776146E-4</v>
      </c>
      <c r="BX80" s="22">
        <f t="shared" ref="BX80:CE80" ca="1" si="89">IFERROR(AVERAGE(BW80,BY80),BW80)</f>
        <v>9.9308864410467632E-4</v>
      </c>
      <c r="BY80" s="22">
        <f t="shared" ca="1" si="89"/>
        <v>1.0564525635915914E-3</v>
      </c>
      <c r="BZ80" s="22">
        <f t="shared" ca="1" si="89"/>
        <v>1.1198164830785065E-3</v>
      </c>
      <c r="CA80" s="22">
        <f t="shared" ca="1" si="89"/>
        <v>1.1831804025654218E-3</v>
      </c>
      <c r="CB80" s="22">
        <f t="shared" ca="1" si="89"/>
        <v>1.2465443220523373E-3</v>
      </c>
      <c r="CC80" s="22">
        <f t="shared" ca="1" si="89"/>
        <v>1.3099082415392528E-3</v>
      </c>
      <c r="CD80" s="22">
        <f t="shared" ca="1" si="89"/>
        <v>1.3732721610261686E-3</v>
      </c>
      <c r="CE80" s="22">
        <f t="shared" ca="1" si="89"/>
        <v>1.4366360805130843E-3</v>
      </c>
      <c r="CF80" s="42">
        <v>1.5E-3</v>
      </c>
      <c r="CG80" s="22">
        <f>+CF80</f>
        <v>1.5E-3</v>
      </c>
    </row>
    <row r="81" spans="2:85" outlineLevel="1" x14ac:dyDescent="0.35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22"/>
      <c r="BY81" s="22"/>
      <c r="BZ81" s="22"/>
      <c r="CA81" s="22"/>
      <c r="CB81" s="22"/>
      <c r="CC81" s="22"/>
      <c r="CD81" s="22"/>
      <c r="CE81" s="22"/>
      <c r="CF81" s="22"/>
      <c r="CG81" s="22"/>
    </row>
    <row r="82" spans="2:85" outlineLevel="1" x14ac:dyDescent="0.35">
      <c r="B82" t="s">
        <v>8</v>
      </c>
      <c r="R82" s="3">
        <f t="shared" ref="R82:AW82" si="90">+R60</f>
        <v>2.0727050355898542</v>
      </c>
      <c r="S82" s="3">
        <f t="shared" si="90"/>
        <v>2.0724585236224211</v>
      </c>
      <c r="T82" s="3">
        <f t="shared" si="90"/>
        <v>2.0696851119294606</v>
      </c>
      <c r="U82" s="3">
        <f t="shared" si="90"/>
        <v>2.0516873823939803</v>
      </c>
      <c r="V82" s="3">
        <f t="shared" si="90"/>
        <v>2.0334183474189129</v>
      </c>
      <c r="W82" s="3">
        <f t="shared" si="90"/>
        <v>2.0303595482855123</v>
      </c>
      <c r="X82" s="3">
        <f t="shared" si="90"/>
        <v>2.0195403527228373</v>
      </c>
      <c r="Y82" s="3">
        <f t="shared" si="90"/>
        <v>2.0102855228915719</v>
      </c>
      <c r="Z82" s="3">
        <f t="shared" si="90"/>
        <v>1.995675016471667</v>
      </c>
      <c r="AA82" s="3">
        <f t="shared" si="90"/>
        <v>1.9746928653153273</v>
      </c>
      <c r="AB82" s="3">
        <f t="shared" si="90"/>
        <v>1.9832707655731321</v>
      </c>
      <c r="AC82" s="3">
        <f t="shared" si="90"/>
        <v>1.9771375423430835</v>
      </c>
      <c r="AD82" s="3">
        <f t="shared" si="90"/>
        <v>1.9661368157452392</v>
      </c>
      <c r="AE82" s="3">
        <f t="shared" si="90"/>
        <v>1.9580561867067969</v>
      </c>
      <c r="AF82" s="3">
        <f t="shared" si="90"/>
        <v>1.947224149371092</v>
      </c>
      <c r="AG82" s="3">
        <f t="shared" si="90"/>
        <v>1.9686712001097983</v>
      </c>
      <c r="AH82" s="3">
        <f t="shared" si="90"/>
        <v>1.9609265307506323</v>
      </c>
      <c r="AI82" s="3">
        <f t="shared" si="90"/>
        <v>1.9524193221557558</v>
      </c>
      <c r="AJ82" s="3">
        <f t="shared" si="90"/>
        <v>1.9670663142629101</v>
      </c>
      <c r="AK82" s="3">
        <f t="shared" si="90"/>
        <v>1.9539849424410787</v>
      </c>
      <c r="AL82" s="3">
        <f t="shared" si="90"/>
        <v>1.9425157966535418</v>
      </c>
      <c r="AM82" s="3">
        <f t="shared" si="90"/>
        <v>1.937357537379967</v>
      </c>
      <c r="AN82" s="3">
        <f t="shared" si="90"/>
        <v>1.9336649540192277</v>
      </c>
      <c r="AO82" s="3">
        <f t="shared" si="90"/>
        <v>1.9150042463451502</v>
      </c>
      <c r="AP82" s="3">
        <f t="shared" si="90"/>
        <v>1.9083384543946813</v>
      </c>
      <c r="AQ82" s="3">
        <f t="shared" si="90"/>
        <v>1.9160343386593031</v>
      </c>
      <c r="AR82" s="3">
        <f t="shared" si="90"/>
        <v>1.9154790937707225</v>
      </c>
      <c r="AS82" s="3">
        <f t="shared" si="90"/>
        <v>1.9079127303348562</v>
      </c>
      <c r="AT82" s="3">
        <f t="shared" si="90"/>
        <v>1.9220908595248729</v>
      </c>
      <c r="AU82" s="3">
        <f t="shared" si="90"/>
        <v>1.9208460975280806</v>
      </c>
      <c r="AV82" s="3">
        <f t="shared" si="90"/>
        <v>1.9115641475045415</v>
      </c>
      <c r="AW82" s="3">
        <f t="shared" si="90"/>
        <v>1.919630344496047</v>
      </c>
      <c r="AX82" s="3">
        <f t="shared" ref="AX82:BW82" si="91">+AX60</f>
        <v>1.915041387713464</v>
      </c>
      <c r="AY82" s="3">
        <f t="shared" si="91"/>
        <v>1.9113230813754856</v>
      </c>
      <c r="AZ82" s="3">
        <f t="shared" si="91"/>
        <v>1.915817752203328</v>
      </c>
      <c r="BA82" s="3">
        <f t="shared" si="91"/>
        <v>1.915817752203328</v>
      </c>
      <c r="BB82" s="3">
        <f t="shared" si="91"/>
        <v>1.93</v>
      </c>
      <c r="BC82" s="3">
        <f t="shared" si="91"/>
        <v>1.9361833194550448</v>
      </c>
      <c r="BD82" s="3">
        <f t="shared" si="91"/>
        <v>1.935994923811605</v>
      </c>
      <c r="BE82" s="3">
        <f t="shared" si="91"/>
        <v>1.9389836637239068</v>
      </c>
      <c r="BF82" s="3">
        <f t="shared" si="91"/>
        <v>1.9338697461096632</v>
      </c>
      <c r="BG82" s="3">
        <f t="shared" si="91"/>
        <v>1.9321217562447981</v>
      </c>
      <c r="BH82" s="3">
        <f t="shared" si="91"/>
        <v>1.9407039882009818</v>
      </c>
      <c r="BI82" s="3">
        <f t="shared" si="91"/>
        <v>1.943476479208242</v>
      </c>
      <c r="BJ82" s="3">
        <f t="shared" si="91"/>
        <v>1.9537395249511647</v>
      </c>
      <c r="BK82" s="3">
        <f t="shared" si="91"/>
        <v>1.9640025706940873</v>
      </c>
      <c r="BL82" s="3">
        <f t="shared" si="91"/>
        <v>1.9738774470647045</v>
      </c>
      <c r="BM82" s="3">
        <f t="shared" si="91"/>
        <v>1.9837523234353216</v>
      </c>
      <c r="BN82" s="3">
        <f t="shared" si="91"/>
        <v>1.9782907841036761</v>
      </c>
      <c r="BO82" s="3">
        <f t="shared" si="91"/>
        <v>1.9855523533846022</v>
      </c>
      <c r="BP82" s="3">
        <f t="shared" si="91"/>
        <v>1.9845072113955753</v>
      </c>
      <c r="BQ82" s="3">
        <f t="shared" si="91"/>
        <v>1.9857703832448295</v>
      </c>
      <c r="BR82" s="3">
        <f t="shared" si="91"/>
        <v>1.9905745298869006</v>
      </c>
      <c r="BS82" s="3">
        <f t="shared" si="91"/>
        <v>1.9887205956684177</v>
      </c>
      <c r="BT82" s="3">
        <f t="shared" si="91"/>
        <v>1.9869794843850139</v>
      </c>
      <c r="BU82" s="3">
        <f t="shared" si="91"/>
        <v>1.9852383731016101</v>
      </c>
      <c r="BV82" s="3">
        <f t="shared" si="91"/>
        <v>1.984624494398499</v>
      </c>
      <c r="BW82" s="3">
        <f t="shared" si="91"/>
        <v>1.9665257638480664</v>
      </c>
      <c r="BX82" s="34">
        <f ca="1">IFERROR(AVERAGE(BY82,BW82),$CF$82)</f>
        <v>1.9665257638480667</v>
      </c>
      <c r="BY82" s="34">
        <f t="shared" ref="BY82:CE82" ca="1" si="92">IFERROR(AVERAGE(BZ82,BX82),$CF$82)</f>
        <v>1.9665257638480669</v>
      </c>
      <c r="BZ82" s="34">
        <f t="shared" ca="1" si="92"/>
        <v>1.9665257638480669</v>
      </c>
      <c r="CA82" s="34">
        <f t="shared" ca="1" si="92"/>
        <v>1.9665257638480669</v>
      </c>
      <c r="CB82" s="34">
        <f t="shared" ca="1" si="92"/>
        <v>1.9665257638480669</v>
      </c>
      <c r="CC82" s="34">
        <f t="shared" ca="1" si="92"/>
        <v>1.9665257638480669</v>
      </c>
      <c r="CD82" s="34">
        <f t="shared" ca="1" si="92"/>
        <v>1.9665257638480669</v>
      </c>
      <c r="CE82" s="34">
        <f t="shared" ca="1" si="92"/>
        <v>1.9665257638480667</v>
      </c>
      <c r="CF82" s="35">
        <f>+BW82</f>
        <v>1.9665257638480664</v>
      </c>
      <c r="CG82" s="34">
        <f>+CF82</f>
        <v>1.9665257638480664</v>
      </c>
    </row>
    <row r="83" spans="2:85" outlineLevel="1" x14ac:dyDescent="0.35"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</row>
    <row r="84" spans="2:85" outlineLevel="1" x14ac:dyDescent="0.35">
      <c r="B84" t="s">
        <v>59</v>
      </c>
      <c r="R84" s="48">
        <f t="shared" ref="R84:BM84" ca="1" si="93">+R85+R92</f>
        <v>64677.62436970813</v>
      </c>
      <c r="S84" s="48">
        <f t="shared" ca="1" si="93"/>
        <v>65675.012201848658</v>
      </c>
      <c r="T84" s="48">
        <f t="shared" ca="1" si="93"/>
        <v>66392.95996221785</v>
      </c>
      <c r="U84" s="48">
        <f t="shared" ca="1" si="93"/>
        <v>67615.994415226829</v>
      </c>
      <c r="V84" s="48">
        <f t="shared" ca="1" si="93"/>
        <v>68987.416812560623</v>
      </c>
      <c r="W84" s="48">
        <f t="shared" ca="1" si="93"/>
        <v>70187.397469632488</v>
      </c>
      <c r="X84" s="48">
        <f t="shared" ca="1" si="93"/>
        <v>71708.02972877826</v>
      </c>
      <c r="Y84" s="48">
        <f t="shared" ca="1" si="93"/>
        <v>73735.494990041916</v>
      </c>
      <c r="Z84" s="48">
        <f t="shared" ca="1" si="93"/>
        <v>75663.180745659614</v>
      </c>
      <c r="AA84" s="48">
        <f t="shared" ca="1" si="93"/>
        <v>77677.501337808746</v>
      </c>
      <c r="AB84" s="48">
        <f t="shared" ca="1" si="93"/>
        <v>78990.229368031345</v>
      </c>
      <c r="AC84" s="48">
        <f t="shared" ca="1" si="93"/>
        <v>80510.773126062151</v>
      </c>
      <c r="AD84" s="48">
        <f t="shared" ca="1" si="93"/>
        <v>81927.437609582397</v>
      </c>
      <c r="AE84" s="48">
        <f t="shared" ca="1" si="93"/>
        <v>83860.29409295824</v>
      </c>
      <c r="AF84" s="48">
        <f t="shared" ca="1" si="93"/>
        <v>85391.075693543869</v>
      </c>
      <c r="AG84" s="48">
        <f t="shared" ca="1" si="93"/>
        <v>89053.843225577875</v>
      </c>
      <c r="AH84" s="48">
        <f t="shared" ca="1" si="93"/>
        <v>90425.824450793589</v>
      </c>
      <c r="AI84" s="48">
        <f t="shared" ca="1" si="93"/>
        <v>92477.345203709701</v>
      </c>
      <c r="AJ84" s="48">
        <f t="shared" ca="1" si="93"/>
        <v>93410.619991363201</v>
      </c>
      <c r="AK84" s="48">
        <f t="shared" ca="1" si="93"/>
        <v>95474.53717681054</v>
      </c>
      <c r="AL84" s="48">
        <f t="shared" ca="1" si="93"/>
        <v>97477.818841840446</v>
      </c>
      <c r="AM84" s="48">
        <f t="shared" ca="1" si="93"/>
        <v>99853.1929570184</v>
      </c>
      <c r="AN84" s="48">
        <f t="shared" ca="1" si="93"/>
        <v>101791.76527059184</v>
      </c>
      <c r="AO84" s="48">
        <f t="shared" ca="1" si="93"/>
        <v>103917.3102031295</v>
      </c>
      <c r="AP84" s="48">
        <f t="shared" ca="1" si="93"/>
        <v>105413.18622353939</v>
      </c>
      <c r="AQ84" s="48">
        <f t="shared" ca="1" si="93"/>
        <v>106610.76862214939</v>
      </c>
      <c r="AR84" s="48">
        <f t="shared" ca="1" si="93"/>
        <v>107602.64995465087</v>
      </c>
      <c r="AS84" s="48">
        <f t="shared" ca="1" si="93"/>
        <v>108660.30911055364</v>
      </c>
      <c r="AT84" s="48">
        <f t="shared" ca="1" si="93"/>
        <v>109752.08493458896</v>
      </c>
      <c r="AU84" s="48">
        <f t="shared" ca="1" si="93"/>
        <v>110997.04570764692</v>
      </c>
      <c r="AV84" s="48">
        <f t="shared" ca="1" si="93"/>
        <v>112206.449009893</v>
      </c>
      <c r="AW84" s="48">
        <f t="shared" ca="1" si="93"/>
        <v>113515.02789998693</v>
      </c>
      <c r="AX84" s="48">
        <f t="shared" ca="1" si="93"/>
        <v>114809.99017193264</v>
      </c>
      <c r="AY84" s="48">
        <f t="shared" ca="1" si="93"/>
        <v>116177.44848543667</v>
      </c>
      <c r="AZ84" s="48">
        <f t="shared" ca="1" si="93"/>
        <v>117674.33543913676</v>
      </c>
      <c r="BA84" s="48">
        <f t="shared" ca="1" si="93"/>
        <v>119138.73070002603</v>
      </c>
      <c r="BB84" s="48">
        <f t="shared" ca="1" si="93"/>
        <v>120598.76447643463</v>
      </c>
      <c r="BC84" s="48">
        <f t="shared" ca="1" si="93"/>
        <v>122134.94082334253</v>
      </c>
      <c r="BD84" s="48">
        <f t="shared" ca="1" si="93"/>
        <v>123699.98894911935</v>
      </c>
      <c r="BE84" s="48">
        <f t="shared" ca="1" si="93"/>
        <v>125426.88201095842</v>
      </c>
      <c r="BF84" s="48">
        <f t="shared" ca="1" si="93"/>
        <v>127241.66953762111</v>
      </c>
      <c r="BG84" s="48">
        <f t="shared" ca="1" si="93"/>
        <v>129102.86981145033</v>
      </c>
      <c r="BH84" s="48">
        <f t="shared" ca="1" si="93"/>
        <v>130485.63968136752</v>
      </c>
      <c r="BI84" s="48">
        <f t="shared" ca="1" si="93"/>
        <v>131484.02395594819</v>
      </c>
      <c r="BJ84" s="48">
        <f t="shared" ca="1" si="93"/>
        <v>132156.18000798411</v>
      </c>
      <c r="BK84" s="48">
        <f t="shared" ca="1" si="93"/>
        <v>132685.01113991966</v>
      </c>
      <c r="BL84" s="48">
        <f t="shared" ca="1" si="93"/>
        <v>133146.55060447668</v>
      </c>
      <c r="BM84" s="48">
        <f t="shared" ca="1" si="93"/>
        <v>133672.06096438214</v>
      </c>
      <c r="BN84" s="48">
        <f t="shared" ref="BN84:BV84" ca="1" si="94">+BN85+BN92</f>
        <v>134312.18274431294</v>
      </c>
      <c r="BO84" s="48">
        <f t="shared" ca="1" si="94"/>
        <v>135071.10938719817</v>
      </c>
      <c r="BP84" s="48">
        <f t="shared" ca="1" si="94"/>
        <v>135913.73043721935</v>
      </c>
      <c r="BQ84" s="48">
        <f t="shared" ca="1" si="94"/>
        <v>136847.16808161684</v>
      </c>
      <c r="BR84" s="48">
        <f t="shared" ca="1" si="94"/>
        <v>137872.83788595741</v>
      </c>
      <c r="BS84" s="48">
        <f t="shared" ca="1" si="94"/>
        <v>138929.45409972162</v>
      </c>
      <c r="BT84" s="48">
        <f t="shared" ca="1" si="94"/>
        <v>140055.38795126748</v>
      </c>
      <c r="BU84" s="48">
        <f t="shared" ca="1" si="94"/>
        <v>141212.07499427325</v>
      </c>
      <c r="BV84" s="48">
        <f t="shared" ca="1" si="94"/>
        <v>142421.88663673651</v>
      </c>
      <c r="BW84" s="48">
        <f ca="1">+BW85+BW92</f>
        <v>143681.77348740361</v>
      </c>
      <c r="BX84" s="32">
        <f ca="1">+BX85/(1-BX90)</f>
        <v>144654.05133688755</v>
      </c>
      <c r="BY84" s="32">
        <f t="shared" ref="BY84:CG84" ca="1" si="95">+BY85/(1-BY90)</f>
        <v>145633.13966776282</v>
      </c>
      <c r="BZ84" s="32">
        <f t="shared" ca="1" si="95"/>
        <v>146619.08828338224</v>
      </c>
      <c r="CA84" s="32">
        <f t="shared" ca="1" si="95"/>
        <v>147611.94737119373</v>
      </c>
      <c r="CB84" s="32">
        <f t="shared" ca="1" si="95"/>
        <v>148611.76750589977</v>
      </c>
      <c r="CC84" s="32">
        <f t="shared" ca="1" si="95"/>
        <v>149618.59965264527</v>
      </c>
      <c r="CD84" s="32">
        <f t="shared" ca="1" si="95"/>
        <v>150632.49517023354</v>
      </c>
      <c r="CE84" s="32">
        <f t="shared" ca="1" si="95"/>
        <v>151653.50581437114</v>
      </c>
      <c r="CF84" s="32">
        <f t="shared" ca="1" si="95"/>
        <v>152681.68374094096</v>
      </c>
      <c r="CG84" s="32">
        <f t="shared" ca="1" si="95"/>
        <v>153521.43300151615</v>
      </c>
    </row>
    <row r="85" spans="2:85" outlineLevel="1" x14ac:dyDescent="0.35">
      <c r="B85" t="s">
        <v>58</v>
      </c>
      <c r="R85" s="4">
        <f t="shared" ref="R85:AW85" si="96">+R72/R82</f>
        <v>57915.25467387039</v>
      </c>
      <c r="S85" s="4">
        <f t="shared" si="96"/>
        <v>58900.353666252442</v>
      </c>
      <c r="T85" s="4">
        <f t="shared" si="96"/>
        <v>59817.427920030124</v>
      </c>
      <c r="U85" s="4">
        <f t="shared" si="96"/>
        <v>61355.794786394516</v>
      </c>
      <c r="V85" s="4">
        <f t="shared" si="96"/>
        <v>62721.328428008528</v>
      </c>
      <c r="W85" s="4">
        <f t="shared" si="96"/>
        <v>64014.3023484445</v>
      </c>
      <c r="X85" s="4">
        <f t="shared" si="96"/>
        <v>65434.255780942018</v>
      </c>
      <c r="Y85" s="4">
        <f t="shared" si="96"/>
        <v>67329.878496717633</v>
      </c>
      <c r="Z85" s="4">
        <f t="shared" si="96"/>
        <v>69082.901204900321</v>
      </c>
      <c r="AA85" s="4">
        <f t="shared" si="96"/>
        <v>70754.29422675776</v>
      </c>
      <c r="AB85" s="4">
        <f t="shared" si="96"/>
        <v>72078.509138256515</v>
      </c>
      <c r="AC85" s="4">
        <f t="shared" si="96"/>
        <v>73709.591203903939</v>
      </c>
      <c r="AD85" s="4">
        <f t="shared" si="96"/>
        <v>75041.868306644697</v>
      </c>
      <c r="AE85" s="4">
        <f t="shared" si="96"/>
        <v>76882.063457631535</v>
      </c>
      <c r="AF85" s="4">
        <f t="shared" si="96"/>
        <v>78234.496038477286</v>
      </c>
      <c r="AG85" s="4">
        <f t="shared" si="96"/>
        <v>80830.521618401763</v>
      </c>
      <c r="AH85" s="4">
        <f t="shared" si="96"/>
        <v>82329.081415508786</v>
      </c>
      <c r="AI85" s="4">
        <f t="shared" si="96"/>
        <v>84279.123922167899</v>
      </c>
      <c r="AJ85" s="4">
        <f t="shared" si="96"/>
        <v>84896.38543913365</v>
      </c>
      <c r="AK85" s="4">
        <f t="shared" si="96"/>
        <v>86544.095774217712</v>
      </c>
      <c r="AL85" s="4">
        <f t="shared" si="96"/>
        <v>88016.957336740874</v>
      </c>
      <c r="AM85" s="4">
        <f t="shared" si="96"/>
        <v>89491.834447074521</v>
      </c>
      <c r="AN85" s="4">
        <f t="shared" si="96"/>
        <v>90697.635924706366</v>
      </c>
      <c r="AO85" s="4">
        <f t="shared" si="96"/>
        <v>92254.646608317911</v>
      </c>
      <c r="AP85" s="4">
        <f t="shared" si="96"/>
        <v>93883.713126154849</v>
      </c>
      <c r="AQ85" s="4">
        <f t="shared" si="96"/>
        <v>94514.579590841473</v>
      </c>
      <c r="AR85" s="4">
        <f>+AR72/AR82</f>
        <v>95519.330174375908</v>
      </c>
      <c r="AS85" s="4">
        <f t="shared" si="96"/>
        <v>96776.528121175521</v>
      </c>
      <c r="AT85" s="4">
        <f t="shared" si="96"/>
        <v>97826.124643493604</v>
      </c>
      <c r="AU85" s="4">
        <f t="shared" si="96"/>
        <v>98580.854678406526</v>
      </c>
      <c r="AV85" s="4">
        <f t="shared" si="96"/>
        <v>99944.697251937803</v>
      </c>
      <c r="AW85" s="4">
        <f t="shared" si="96"/>
        <v>100684.16586253751</v>
      </c>
      <c r="AX85" s="4">
        <f t="shared" ref="AX85:CG85" si="97">+AX72/AX82</f>
        <v>101807.06341432418</v>
      </c>
      <c r="AY85" s="4">
        <f t="shared" si="97"/>
        <v>102993.45093365063</v>
      </c>
      <c r="AZ85" s="4">
        <f t="shared" si="97"/>
        <v>104100.75789862155</v>
      </c>
      <c r="BA85" s="4">
        <f t="shared" si="97"/>
        <v>105480.101</v>
      </c>
      <c r="BB85" s="4">
        <f t="shared" si="97"/>
        <v>107087.66321243523</v>
      </c>
      <c r="BC85" s="4">
        <f t="shared" si="97"/>
        <v>108383.45620034786</v>
      </c>
      <c r="BD85" s="4">
        <f t="shared" si="97"/>
        <v>109783.85190264203</v>
      </c>
      <c r="BE85" s="4">
        <f t="shared" si="97"/>
        <v>110903.46144897676</v>
      </c>
      <c r="BF85" s="4">
        <f t="shared" si="97"/>
        <v>112530.10211146847</v>
      </c>
      <c r="BG85" s="4">
        <f t="shared" si="97"/>
        <v>113666.37702317488</v>
      </c>
      <c r="BH85" s="4">
        <f t="shared" si="97"/>
        <v>114773.36129271284</v>
      </c>
      <c r="BI85" s="4">
        <f t="shared" si="97"/>
        <v>115372.30442395009</v>
      </c>
      <c r="BJ85" s="4">
        <f t="shared" si="97"/>
        <v>116356.93350969204</v>
      </c>
      <c r="BK85" s="4">
        <f t="shared" si="97"/>
        <v>116700</v>
      </c>
      <c r="BL85" s="4">
        <f t="shared" si="97"/>
        <v>117246.3368200253</v>
      </c>
      <c r="BM85" s="4">
        <f t="shared" si="97"/>
        <v>118413.451732327</v>
      </c>
      <c r="BN85" s="4">
        <f t="shared" si="97"/>
        <v>119469.73210365714</v>
      </c>
      <c r="BO85" s="4">
        <f t="shared" si="97"/>
        <v>120401.89199367494</v>
      </c>
      <c r="BP85" s="4">
        <f t="shared" si="97"/>
        <v>121792.84540368534</v>
      </c>
      <c r="BQ85" s="4">
        <f t="shared" si="97"/>
        <v>122918.97495275807</v>
      </c>
      <c r="BR85" s="4">
        <f t="shared" si="97"/>
        <v>123651.13503887987</v>
      </c>
      <c r="BS85" s="4">
        <f t="shared" si="97"/>
        <v>125101.88738523104</v>
      </c>
      <c r="BT85" s="4">
        <f t="shared" si="97"/>
        <v>126186.0285777448</v>
      </c>
      <c r="BU85" s="4">
        <f t="shared" si="97"/>
        <v>126818</v>
      </c>
      <c r="BV85" s="4">
        <f t="shared" si="97"/>
        <v>127640.38774840166</v>
      </c>
      <c r="BW85" s="4">
        <f t="shared" si="97"/>
        <v>129432.26306983951</v>
      </c>
      <c r="BX85" s="4">
        <f t="shared" ca="1" si="97"/>
        <v>130144.14051672364</v>
      </c>
      <c r="BY85" s="4">
        <f t="shared" ca="1" si="97"/>
        <v>130859.93328956563</v>
      </c>
      <c r="BZ85" s="4">
        <f t="shared" ca="1" si="97"/>
        <v>131579.66292265823</v>
      </c>
      <c r="CA85" s="4">
        <f t="shared" ca="1" si="97"/>
        <v>132303.35106873288</v>
      </c>
      <c r="CB85" s="4">
        <f t="shared" ca="1" si="97"/>
        <v>133031.01949961093</v>
      </c>
      <c r="CC85" s="4">
        <f t="shared" ca="1" si="97"/>
        <v>133762.69010685879</v>
      </c>
      <c r="CD85" s="4">
        <f t="shared" ca="1" si="97"/>
        <v>134498.3849024465</v>
      </c>
      <c r="CE85" s="4">
        <f t="shared" ca="1" si="97"/>
        <v>135238.12601940995</v>
      </c>
      <c r="CF85" s="4">
        <f t="shared" si="97"/>
        <v>135981.93571251672</v>
      </c>
      <c r="CG85" s="4">
        <f t="shared" si="97"/>
        <v>136729.83635893557</v>
      </c>
    </row>
    <row r="86" spans="2:85" outlineLevel="1" x14ac:dyDescent="0.35"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</row>
    <row r="87" spans="2:85" outlineLevel="1" x14ac:dyDescent="0.35">
      <c r="B87" t="s">
        <v>28</v>
      </c>
      <c r="R87" s="6">
        <f t="shared" ref="R87:AW87" si="98">+R46</f>
        <v>4.3011757377559759E-2</v>
      </c>
      <c r="S87" s="6">
        <f t="shared" si="98"/>
        <v>4.0620735129498722E-2</v>
      </c>
      <c r="T87" s="6">
        <f t="shared" si="98"/>
        <v>3.6552852425243129E-2</v>
      </c>
      <c r="U87" s="6">
        <f t="shared" si="98"/>
        <v>3.3049976924565662E-2</v>
      </c>
      <c r="V87" s="6">
        <f t="shared" si="98"/>
        <v>3.0753504672897197E-2</v>
      </c>
      <c r="W87" s="6">
        <f t="shared" si="98"/>
        <v>3.0855439471459075E-2</v>
      </c>
      <c r="X87" s="6">
        <f t="shared" si="98"/>
        <v>3.158913098342727E-2</v>
      </c>
      <c r="Y87" s="6">
        <f t="shared" si="98"/>
        <v>3.2313064353329514E-2</v>
      </c>
      <c r="Z87" s="6">
        <f t="shared" si="98"/>
        <v>3.3312557189650829E-2</v>
      </c>
      <c r="AA87" s="6">
        <f t="shared" si="98"/>
        <v>3.5643283158193692E-2</v>
      </c>
      <c r="AB87" s="6">
        <f t="shared" si="98"/>
        <v>3.5193220166958458E-2</v>
      </c>
      <c r="AC87" s="6">
        <f t="shared" si="98"/>
        <v>3.3770217860305027E-2</v>
      </c>
      <c r="AD87" s="6">
        <f t="shared" si="98"/>
        <v>3.3032444547870715E-2</v>
      </c>
      <c r="AE87" s="6">
        <f t="shared" si="98"/>
        <v>3.12226786591135E-2</v>
      </c>
      <c r="AF87" s="6">
        <f t="shared" si="98"/>
        <v>3.1000916978204132E-2</v>
      </c>
      <c r="AG87" s="6">
        <f t="shared" si="98"/>
        <v>3.3416913608388422E-2</v>
      </c>
      <c r="AH87" s="6">
        <f t="shared" si="98"/>
        <v>3.1813278194812784E-2</v>
      </c>
      <c r="AI87" s="6">
        <f t="shared" si="98"/>
        <v>3.3381586251183648E-2</v>
      </c>
      <c r="AJ87" s="6">
        <f t="shared" si="98"/>
        <v>3.5520065344023383E-2</v>
      </c>
      <c r="AK87" s="6">
        <f t="shared" si="98"/>
        <v>3.7215503485344761E-2</v>
      </c>
      <c r="AL87" s="6">
        <f t="shared" si="98"/>
        <v>3.9975342887964248E-2</v>
      </c>
      <c r="AM87" s="6">
        <f t="shared" si="98"/>
        <v>4.1571632034970475E-2</v>
      </c>
      <c r="AN87" s="6">
        <f t="shared" si="98"/>
        <v>4.2601890381841145E-2</v>
      </c>
      <c r="AO87" s="6">
        <f t="shared" si="98"/>
        <v>4.2912409674587322E-2</v>
      </c>
      <c r="AP87" s="6">
        <f t="shared" si="98"/>
        <v>4.0563970658283321E-2</v>
      </c>
      <c r="AQ87" s="6">
        <f t="shared" si="98"/>
        <v>4.1267182898487999E-2</v>
      </c>
      <c r="AR87" s="6">
        <f t="shared" si="98"/>
        <v>4.1500428800477274E-2</v>
      </c>
      <c r="AS87" s="6">
        <f t="shared" si="98"/>
        <v>4.0317219985966983E-2</v>
      </c>
      <c r="AT87" s="6">
        <f t="shared" si="98"/>
        <v>3.9210324838674399E-2</v>
      </c>
      <c r="AU87" s="6">
        <f t="shared" si="98"/>
        <v>4.1306522699209564E-2</v>
      </c>
      <c r="AV87" s="6">
        <f t="shared" si="98"/>
        <v>4.2412675868802985E-2</v>
      </c>
      <c r="AW87" s="6">
        <f t="shared" si="98"/>
        <v>4.3140381464705321E-2</v>
      </c>
      <c r="AX87" s="6">
        <f t="shared" ref="AX87:BW87" si="99">+AX46</f>
        <v>4.3054462424646042E-2</v>
      </c>
      <c r="AY87" s="6">
        <f t="shared" si="99"/>
        <v>4.4149997442062723E-2</v>
      </c>
      <c r="AZ87" s="6">
        <f t="shared" si="99"/>
        <v>4.4176942979066561E-2</v>
      </c>
      <c r="BA87" s="6">
        <f t="shared" si="99"/>
        <v>4.2030293911124485E-2</v>
      </c>
      <c r="BB87" s="6">
        <f t="shared" si="99"/>
        <v>4.4336516298979257E-2</v>
      </c>
      <c r="BC87" s="6">
        <f t="shared" si="99"/>
        <v>4.5824616033344687E-2</v>
      </c>
      <c r="BD87" s="6">
        <f t="shared" si="99"/>
        <v>4.931421138425568E-2</v>
      </c>
      <c r="BE87" s="6">
        <f t="shared" si="99"/>
        <v>4.9936768377703555E-2</v>
      </c>
      <c r="BF87" s="6">
        <f t="shared" si="99"/>
        <v>5.0285969544442935E-2</v>
      </c>
      <c r="BG87" s="6">
        <f t="shared" si="99"/>
        <v>5.2971028154851676E-2</v>
      </c>
      <c r="BH87" s="6">
        <f t="shared" si="99"/>
        <v>5.5453108535300312E-2</v>
      </c>
      <c r="BI87" s="6">
        <f t="shared" si="99"/>
        <v>5.6519138755980865E-2</v>
      </c>
      <c r="BJ87" s="6">
        <f t="shared" si="99"/>
        <v>5.6890811996739517E-2</v>
      </c>
      <c r="BK87" s="6">
        <f t="shared" si="99"/>
        <v>5.4906036856919589E-2</v>
      </c>
      <c r="BL87" s="6">
        <f t="shared" si="99"/>
        <v>5.2705572898164035E-2</v>
      </c>
      <c r="BM87" s="6">
        <f t="shared" si="99"/>
        <v>4.794850560867274E-2</v>
      </c>
      <c r="BN87" s="6">
        <f t="shared" si="99"/>
        <v>4.7240614794619051E-2</v>
      </c>
      <c r="BO87" s="6">
        <f t="shared" si="99"/>
        <v>4.4356429746651681E-2</v>
      </c>
      <c r="BP87" s="6">
        <f t="shared" si="99"/>
        <v>4.2869822485207099E-2</v>
      </c>
      <c r="BQ87" s="6">
        <f t="shared" si="99"/>
        <v>4.1492861759003581E-2</v>
      </c>
      <c r="BR87" s="6">
        <f t="shared" si="99"/>
        <v>4.2398140253456056E-2</v>
      </c>
      <c r="BS87" s="6">
        <f t="shared" si="99"/>
        <v>3.996530413097691E-2</v>
      </c>
      <c r="BT87" s="6">
        <f t="shared" si="99"/>
        <v>3.8606551501684468E-2</v>
      </c>
      <c r="BU87" s="6">
        <f t="shared" si="99"/>
        <v>3.2786535852059193E-2</v>
      </c>
      <c r="BV87" s="6">
        <f t="shared" si="99"/>
        <v>3.2736325410369645E-2</v>
      </c>
      <c r="BW87" s="6">
        <f t="shared" si="99"/>
        <v>3.0727464840303666E-2</v>
      </c>
      <c r="BX87" s="22">
        <f t="shared" ref="BX87:CD87" ca="1" si="100">IFERROR(AVERAGE(BY87,BW87),$CF$87)</f>
        <v>3.1924413191381028E-2</v>
      </c>
      <c r="BY87" s="22">
        <f t="shared" ca="1" si="100"/>
        <v>3.3121361542458386E-2</v>
      </c>
      <c r="BZ87" s="22">
        <f t="shared" ca="1" si="100"/>
        <v>3.4318309893535751E-2</v>
      </c>
      <c r="CA87" s="22">
        <f t="shared" ca="1" si="100"/>
        <v>3.5515258244613115E-2</v>
      </c>
      <c r="CB87" s="22">
        <f t="shared" ca="1" si="100"/>
        <v>3.6712206595690487E-2</v>
      </c>
      <c r="CC87" s="22">
        <f t="shared" ca="1" si="100"/>
        <v>3.7909154946767859E-2</v>
      </c>
      <c r="CD87" s="22">
        <f t="shared" ca="1" si="100"/>
        <v>3.9106103297845238E-2</v>
      </c>
      <c r="CE87" s="22">
        <f ca="1">IFERROR(AVERAGE(CF87,CD87),$CF$87)</f>
        <v>4.0303051648922616E-2</v>
      </c>
      <c r="CF87" s="42">
        <v>4.1500000000000002E-2</v>
      </c>
      <c r="CG87" s="22">
        <f>+CF87</f>
        <v>4.1500000000000002E-2</v>
      </c>
    </row>
    <row r="88" spans="2:85" outlineLevel="1" x14ac:dyDescent="0.35">
      <c r="B88" t="s">
        <v>29</v>
      </c>
      <c r="R88" s="6">
        <f t="shared" ref="R88:AW88" si="101">+R47</f>
        <v>6.1543253134002954E-2</v>
      </c>
      <c r="S88" s="6">
        <f t="shared" si="101"/>
        <v>6.2533543925290966E-2</v>
      </c>
      <c r="T88" s="6">
        <f t="shared" si="101"/>
        <v>6.2486745235859065E-2</v>
      </c>
      <c r="U88" s="6">
        <f t="shared" si="101"/>
        <v>5.9534620595197325E-2</v>
      </c>
      <c r="V88" s="6">
        <f t="shared" si="101"/>
        <v>6.0075934579439258E-2</v>
      </c>
      <c r="W88" s="6">
        <f t="shared" si="101"/>
        <v>5.7096177823638156E-2</v>
      </c>
      <c r="X88" s="6">
        <f t="shared" si="101"/>
        <v>5.5901404896104991E-2</v>
      </c>
      <c r="Y88" s="6">
        <f t="shared" si="101"/>
        <v>5.4559838502878037E-2</v>
      </c>
      <c r="Z88" s="6">
        <f t="shared" si="101"/>
        <v>5.3655496174095249E-2</v>
      </c>
      <c r="AA88" s="6">
        <f t="shared" si="101"/>
        <v>5.3484289070770186E-2</v>
      </c>
      <c r="AB88" s="6">
        <f t="shared" si="101"/>
        <v>5.2307731344041E-2</v>
      </c>
      <c r="AC88" s="6">
        <f t="shared" si="101"/>
        <v>5.0705208943870109E-2</v>
      </c>
      <c r="AD88" s="6">
        <f t="shared" si="101"/>
        <v>5.1012284590983142E-2</v>
      </c>
      <c r="AE88" s="6">
        <f t="shared" si="101"/>
        <v>5.1989891852401882E-2</v>
      </c>
      <c r="AF88" s="6">
        <f t="shared" si="101"/>
        <v>5.2808539653429257E-2</v>
      </c>
      <c r="AG88" s="6">
        <f t="shared" si="101"/>
        <v>5.8924093913836344E-2</v>
      </c>
      <c r="AH88" s="6">
        <f t="shared" si="101"/>
        <v>5.772688452375601E-2</v>
      </c>
      <c r="AI88" s="6">
        <f t="shared" si="101"/>
        <v>5.5269545152758587E-2</v>
      </c>
      <c r="AJ88" s="6">
        <f t="shared" si="101"/>
        <v>5.5628398856479591E-2</v>
      </c>
      <c r="AK88" s="6">
        <f t="shared" si="101"/>
        <v>5.6321911480641654E-2</v>
      </c>
      <c r="AL88" s="6">
        <f t="shared" si="101"/>
        <v>5.7081214362767758E-2</v>
      </c>
      <c r="AM88" s="6">
        <f t="shared" si="101"/>
        <v>6.2194288744387143E-2</v>
      </c>
      <c r="AN88" s="6">
        <f t="shared" si="101"/>
        <v>6.6386585418672608E-2</v>
      </c>
      <c r="AO88" s="6">
        <f t="shared" si="101"/>
        <v>6.9317820034152405E-2</v>
      </c>
      <c r="AP88" s="6">
        <f t="shared" si="101"/>
        <v>6.8810136229398883E-2</v>
      </c>
      <c r="AQ88" s="6">
        <f t="shared" si="101"/>
        <v>7.2194047966278707E-2</v>
      </c>
      <c r="AR88" s="6">
        <f t="shared" si="101"/>
        <v>7.0584287259032777E-2</v>
      </c>
      <c r="AS88" s="6">
        <f t="shared" si="101"/>
        <v>6.977731821706859E-2</v>
      </c>
      <c r="AT88" s="6">
        <f t="shared" si="101"/>
        <v>7.0053592912610735E-2</v>
      </c>
      <c r="AU88" s="6">
        <f t="shared" si="101"/>
        <v>6.9165667727194874E-2</v>
      </c>
      <c r="AV88" s="6">
        <f t="shared" si="101"/>
        <v>7.0054591451777559E-2</v>
      </c>
      <c r="AW88" s="6">
        <f t="shared" si="101"/>
        <v>7.2113826124287059E-2</v>
      </c>
      <c r="AX88" s="6">
        <f t="shared" ref="AX88:BW88" si="102">+AX47</f>
        <v>7.3005768848219618E-2</v>
      </c>
      <c r="AY88" s="6">
        <f t="shared" si="102"/>
        <v>7.3071741614228941E-2</v>
      </c>
      <c r="AZ88" s="6">
        <f t="shared" si="102"/>
        <v>7.4401061792278497E-2</v>
      </c>
      <c r="BA88" s="6">
        <f t="shared" si="102"/>
        <v>7.4230113351389321E-2</v>
      </c>
      <c r="BB88" s="6">
        <f t="shared" si="102"/>
        <v>7.4777741191965758E-2</v>
      </c>
      <c r="BC88" s="6">
        <f t="shared" si="102"/>
        <v>7.4020013298950679E-2</v>
      </c>
      <c r="BD88" s="6">
        <f t="shared" si="102"/>
        <v>7.7099764543164334E-2</v>
      </c>
      <c r="BE88" s="6">
        <f t="shared" si="102"/>
        <v>7.7742468951652127E-2</v>
      </c>
      <c r="BF88" s="6">
        <f t="shared" si="102"/>
        <v>7.6378197713839011E-2</v>
      </c>
      <c r="BG88" s="6">
        <f t="shared" si="102"/>
        <v>7.7449409250879828E-2</v>
      </c>
      <c r="BH88" s="6">
        <f t="shared" si="102"/>
        <v>8.2509452674642048E-2</v>
      </c>
      <c r="BI88" s="6">
        <f t="shared" si="102"/>
        <v>8.7205557600294442E-2</v>
      </c>
      <c r="BJ88" s="6">
        <f t="shared" si="102"/>
        <v>8.7652073223685734E-2</v>
      </c>
      <c r="BK88" s="6">
        <f t="shared" si="102"/>
        <v>8.8515784442404433E-2</v>
      </c>
      <c r="BL88" s="6">
        <f t="shared" si="102"/>
        <v>8.9069621544810698E-2</v>
      </c>
      <c r="BM88" s="6">
        <f t="shared" si="102"/>
        <v>8.9595723857562301E-2</v>
      </c>
      <c r="BN88" s="6">
        <f t="shared" si="102"/>
        <v>8.9245588279354054E-2</v>
      </c>
      <c r="BO88" s="6">
        <f t="shared" si="102"/>
        <v>8.9278668264828276E-2</v>
      </c>
      <c r="BP88" s="6">
        <f t="shared" si="102"/>
        <v>8.5976331360946734E-2</v>
      </c>
      <c r="BQ88" s="6">
        <f t="shared" si="102"/>
        <v>8.6128899594618419E-2</v>
      </c>
      <c r="BR88" s="6">
        <f t="shared" si="102"/>
        <v>8.426429971651983E-2</v>
      </c>
      <c r="BS88" s="6">
        <f t="shared" si="102"/>
        <v>8.2756875926126711E-2</v>
      </c>
      <c r="BT88" s="6">
        <f t="shared" si="102"/>
        <v>8.1442190523976776E-2</v>
      </c>
      <c r="BU88" s="6">
        <f t="shared" si="102"/>
        <v>7.2954482484246116E-2</v>
      </c>
      <c r="BV88" s="6">
        <f t="shared" si="102"/>
        <v>7.5402452541388831E-2</v>
      </c>
      <c r="BW88" s="6">
        <f t="shared" si="102"/>
        <v>7.3991414513029929E-2</v>
      </c>
      <c r="BX88" s="22">
        <f t="shared" ref="BX88:CD88" ca="1" si="103">IFERROR(AVERAGE(BY88,BW88),$CF$88)</f>
        <v>7.3991414513029902E-2</v>
      </c>
      <c r="BY88" s="22">
        <f t="shared" ca="1" si="103"/>
        <v>7.3991414513029874E-2</v>
      </c>
      <c r="BZ88" s="22">
        <f t="shared" ca="1" si="103"/>
        <v>7.399141451302986E-2</v>
      </c>
      <c r="CA88" s="22">
        <f t="shared" ca="1" si="103"/>
        <v>7.3991414513029846E-2</v>
      </c>
      <c r="CB88" s="22">
        <f t="shared" ca="1" si="103"/>
        <v>7.3991414513029846E-2</v>
      </c>
      <c r="CC88" s="22">
        <f t="shared" ca="1" si="103"/>
        <v>7.399141451302986E-2</v>
      </c>
      <c r="CD88" s="22">
        <f t="shared" ca="1" si="103"/>
        <v>7.3991414513029874E-2</v>
      </c>
      <c r="CE88" s="22">
        <f ca="1">IFERROR(AVERAGE(CF88,CD88),$CF$88)</f>
        <v>7.3991414513029902E-2</v>
      </c>
      <c r="CF88" s="42">
        <f>+BW88</f>
        <v>7.3991414513029929E-2</v>
      </c>
      <c r="CG88" s="22">
        <f>+CF88</f>
        <v>7.3991414513029929E-2</v>
      </c>
    </row>
    <row r="89" spans="2:85" outlineLevel="1" x14ac:dyDescent="0.35">
      <c r="B89" s="10" t="s">
        <v>61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25">
        <f>SUM(R87:R88)</f>
        <v>0.10455501051156271</v>
      </c>
      <c r="S89" s="25">
        <f t="shared" ref="S89:BW89" si="104">SUM(S87:S88)</f>
        <v>0.10315427905478969</v>
      </c>
      <c r="T89" s="25">
        <f t="shared" si="104"/>
        <v>9.9039597661102194E-2</v>
      </c>
      <c r="U89" s="25">
        <f t="shared" si="104"/>
        <v>9.2584597519762987E-2</v>
      </c>
      <c r="V89" s="25">
        <f t="shared" si="104"/>
        <v>9.0829439252336455E-2</v>
      </c>
      <c r="W89" s="25">
        <f t="shared" si="104"/>
        <v>8.7951617295097234E-2</v>
      </c>
      <c r="X89" s="25">
        <f t="shared" si="104"/>
        <v>8.7490535879532261E-2</v>
      </c>
      <c r="Y89" s="25">
        <f t="shared" si="104"/>
        <v>8.6872902856207551E-2</v>
      </c>
      <c r="Z89" s="25">
        <f t="shared" si="104"/>
        <v>8.6968053363746078E-2</v>
      </c>
      <c r="AA89" s="25">
        <f t="shared" si="104"/>
        <v>8.9127572228963878E-2</v>
      </c>
      <c r="AB89" s="25">
        <f t="shared" si="104"/>
        <v>8.7500951510999458E-2</v>
      </c>
      <c r="AC89" s="25">
        <f t="shared" si="104"/>
        <v>8.4475426804175135E-2</v>
      </c>
      <c r="AD89" s="25">
        <f t="shared" si="104"/>
        <v>8.4044729138853858E-2</v>
      </c>
      <c r="AE89" s="25">
        <f t="shared" si="104"/>
        <v>8.3212570511515385E-2</v>
      </c>
      <c r="AF89" s="25">
        <f t="shared" si="104"/>
        <v>8.3809456631633389E-2</v>
      </c>
      <c r="AG89" s="25">
        <f t="shared" si="104"/>
        <v>9.2341007522224766E-2</v>
      </c>
      <c r="AH89" s="25">
        <f t="shared" si="104"/>
        <v>8.9540162718568794E-2</v>
      </c>
      <c r="AI89" s="25">
        <f t="shared" si="104"/>
        <v>8.8651131403942235E-2</v>
      </c>
      <c r="AJ89" s="25">
        <f t="shared" si="104"/>
        <v>9.1148464200502974E-2</v>
      </c>
      <c r="AK89" s="25">
        <f t="shared" si="104"/>
        <v>9.3537414965986415E-2</v>
      </c>
      <c r="AL89" s="25">
        <f t="shared" si="104"/>
        <v>9.7056557250732006E-2</v>
      </c>
      <c r="AM89" s="25">
        <f t="shared" si="104"/>
        <v>0.10376592077935762</v>
      </c>
      <c r="AN89" s="25">
        <f t="shared" si="104"/>
        <v>0.10898847580051375</v>
      </c>
      <c r="AO89" s="25">
        <f t="shared" si="104"/>
        <v>0.11223022970873972</v>
      </c>
      <c r="AP89" s="25">
        <f t="shared" si="104"/>
        <v>0.1093741068876822</v>
      </c>
      <c r="AQ89" s="25">
        <f t="shared" si="104"/>
        <v>0.1134612308647667</v>
      </c>
      <c r="AR89" s="25">
        <f>SUM(AR87:AR88)</f>
        <v>0.11208471605951005</v>
      </c>
      <c r="AS89" s="25">
        <f t="shared" si="104"/>
        <v>0.11009453820303558</v>
      </c>
      <c r="AT89" s="25">
        <f t="shared" si="104"/>
        <v>0.10926391775128513</v>
      </c>
      <c r="AU89" s="25">
        <f t="shared" si="104"/>
        <v>0.11047219042640444</v>
      </c>
      <c r="AV89" s="25">
        <f t="shared" si="104"/>
        <v>0.11246726732058054</v>
      </c>
      <c r="AW89" s="25">
        <f t="shared" si="104"/>
        <v>0.11525420758899238</v>
      </c>
      <c r="AX89" s="25">
        <f t="shared" si="104"/>
        <v>0.11606023127286566</v>
      </c>
      <c r="AY89" s="25">
        <f t="shared" si="104"/>
        <v>0.11722173905629166</v>
      </c>
      <c r="AZ89" s="25">
        <f t="shared" si="104"/>
        <v>0.11857800477134506</v>
      </c>
      <c r="BA89" s="25">
        <f>SUM(BA87:BA88)</f>
        <v>0.1162604072625138</v>
      </c>
      <c r="BB89" s="25">
        <f t="shared" si="104"/>
        <v>0.11911425749094501</v>
      </c>
      <c r="BC89" s="25">
        <f t="shared" si="104"/>
        <v>0.11984462933229537</v>
      </c>
      <c r="BD89" s="25">
        <f t="shared" si="104"/>
        <v>0.12641397592742001</v>
      </c>
      <c r="BE89" s="25">
        <f t="shared" si="104"/>
        <v>0.12767923732935568</v>
      </c>
      <c r="BF89" s="25">
        <f t="shared" si="104"/>
        <v>0.12666416725828195</v>
      </c>
      <c r="BG89" s="25">
        <f t="shared" si="104"/>
        <v>0.1304204374057315</v>
      </c>
      <c r="BH89" s="25">
        <f t="shared" si="104"/>
        <v>0.13796256120994235</v>
      </c>
      <c r="BI89" s="25">
        <f t="shared" si="104"/>
        <v>0.1437246963562753</v>
      </c>
      <c r="BJ89" s="25">
        <f t="shared" si="104"/>
        <v>0.14454288522042524</v>
      </c>
      <c r="BK89" s="25">
        <f t="shared" si="104"/>
        <v>0.14342182129932401</v>
      </c>
      <c r="BL89" s="25">
        <f t="shared" si="104"/>
        <v>0.14177519444297473</v>
      </c>
      <c r="BM89" s="25">
        <f t="shared" si="104"/>
        <v>0.13754422946623504</v>
      </c>
      <c r="BN89" s="25">
        <f t="shared" si="104"/>
        <v>0.13648620307397311</v>
      </c>
      <c r="BO89" s="25">
        <f t="shared" si="104"/>
        <v>0.13363509801147996</v>
      </c>
      <c r="BP89" s="25">
        <f t="shared" si="104"/>
        <v>0.12884615384615383</v>
      </c>
      <c r="BQ89" s="25">
        <f t="shared" si="104"/>
        <v>0.12762176135362199</v>
      </c>
      <c r="BR89" s="25">
        <f t="shared" si="104"/>
        <v>0.12666243996997589</v>
      </c>
      <c r="BS89" s="25">
        <f t="shared" si="104"/>
        <v>0.12272218005710361</v>
      </c>
      <c r="BT89" s="25">
        <f t="shared" si="104"/>
        <v>0.12004874202566124</v>
      </c>
      <c r="BU89" s="25">
        <f t="shared" si="104"/>
        <v>0.10574101833630531</v>
      </c>
      <c r="BV89" s="25">
        <f t="shared" si="104"/>
        <v>0.10813877795175847</v>
      </c>
      <c r="BW89" s="25">
        <f t="shared" si="104"/>
        <v>0.1047188793533336</v>
      </c>
      <c r="BX89" s="25">
        <f t="shared" ref="BX89" ca="1" si="105">SUM(BX87:BX88)</f>
        <v>0.10591582770441094</v>
      </c>
      <c r="BY89" s="25">
        <f t="shared" ref="BY89" ca="1" si="106">SUM(BY87:BY88)</f>
        <v>0.10711277605548826</v>
      </c>
      <c r="BZ89" s="25">
        <f t="shared" ref="BZ89" ca="1" si="107">SUM(BZ87:BZ88)</f>
        <v>0.10830972440656561</v>
      </c>
      <c r="CA89" s="25">
        <f t="shared" ref="CA89" ca="1" si="108">SUM(CA87:CA88)</f>
        <v>0.10950667275764296</v>
      </c>
      <c r="CB89" s="25">
        <f t="shared" ref="CB89" ca="1" si="109">SUM(CB87:CB88)</f>
        <v>0.11070362110872034</v>
      </c>
      <c r="CC89" s="25">
        <f t="shared" ref="CC89" ca="1" si="110">SUM(CC87:CC88)</f>
        <v>0.11190056945979772</v>
      </c>
      <c r="CD89" s="25">
        <f t="shared" ref="CD89" ca="1" si="111">SUM(CD87:CD88)</f>
        <v>0.11309751781087511</v>
      </c>
      <c r="CE89" s="25">
        <f t="shared" ref="CE89" ca="1" si="112">SUM(CE87:CE88)</f>
        <v>0.11429446616195252</v>
      </c>
      <c r="CF89" s="25">
        <f t="shared" ref="CF89" si="113">SUM(CF87:CF88)</f>
        <v>0.11549141451302994</v>
      </c>
      <c r="CG89" s="25">
        <f t="shared" ref="CG89" si="114">SUM(CG87:CG88)</f>
        <v>0.11549141451302994</v>
      </c>
    </row>
    <row r="90" spans="2:85" outlineLevel="1" x14ac:dyDescent="0.35">
      <c r="B90" t="s">
        <v>68</v>
      </c>
      <c r="R90" s="49">
        <f t="shared" ref="R90:AP90" ca="1" si="115">+R92/R84</f>
        <v>0.10455501051156271</v>
      </c>
      <c r="S90" s="49">
        <f t="shared" ca="1" si="115"/>
        <v>0.10315427905478969</v>
      </c>
      <c r="T90" s="49">
        <f t="shared" ca="1" si="115"/>
        <v>9.9039597661102194E-2</v>
      </c>
      <c r="U90" s="49">
        <f t="shared" ca="1" si="115"/>
        <v>9.2584597519762987E-2</v>
      </c>
      <c r="V90" s="49">
        <f t="shared" ca="1" si="115"/>
        <v>9.0829439252336455E-2</v>
      </c>
      <c r="W90" s="49">
        <f t="shared" ca="1" si="115"/>
        <v>8.7951617295097234E-2</v>
      </c>
      <c r="X90" s="49">
        <f t="shared" ca="1" si="115"/>
        <v>8.7490535879532261E-2</v>
      </c>
      <c r="Y90" s="49">
        <f t="shared" ca="1" si="115"/>
        <v>8.6872902856207551E-2</v>
      </c>
      <c r="Z90" s="49">
        <f t="shared" ca="1" si="115"/>
        <v>8.6968053363746078E-2</v>
      </c>
      <c r="AA90" s="49">
        <f t="shared" ca="1" si="115"/>
        <v>8.9127572228963878E-2</v>
      </c>
      <c r="AB90" s="49">
        <f t="shared" ca="1" si="115"/>
        <v>8.7500951510999458E-2</v>
      </c>
      <c r="AC90" s="49">
        <f t="shared" ca="1" si="115"/>
        <v>8.4475426804175135E-2</v>
      </c>
      <c r="AD90" s="49">
        <f t="shared" ca="1" si="115"/>
        <v>8.4044729138853858E-2</v>
      </c>
      <c r="AE90" s="49">
        <f t="shared" ca="1" si="115"/>
        <v>8.3212570511515385E-2</v>
      </c>
      <c r="AF90" s="49">
        <f t="shared" ca="1" si="115"/>
        <v>8.3809456631633389E-2</v>
      </c>
      <c r="AG90" s="49">
        <f t="shared" ca="1" si="115"/>
        <v>9.2341007522224752E-2</v>
      </c>
      <c r="AH90" s="49">
        <f t="shared" ca="1" si="115"/>
        <v>8.9540162718568794E-2</v>
      </c>
      <c r="AI90" s="49">
        <f t="shared" ca="1" si="115"/>
        <v>8.8651131403942221E-2</v>
      </c>
      <c r="AJ90" s="49">
        <f t="shared" ca="1" si="115"/>
        <v>9.1148464200502974E-2</v>
      </c>
      <c r="AK90" s="49">
        <f t="shared" ca="1" si="115"/>
        <v>9.3537414965986429E-2</v>
      </c>
      <c r="AL90" s="49">
        <f t="shared" ca="1" si="115"/>
        <v>9.7056557250732006E-2</v>
      </c>
      <c r="AM90" s="49">
        <f t="shared" ca="1" si="115"/>
        <v>0.1037659207793576</v>
      </c>
      <c r="AN90" s="49">
        <f t="shared" ca="1" si="115"/>
        <v>0.10898847580051375</v>
      </c>
      <c r="AO90" s="49">
        <f t="shared" ca="1" si="115"/>
        <v>0.11223022970873972</v>
      </c>
      <c r="AP90" s="49">
        <f t="shared" ca="1" si="115"/>
        <v>0.1093741068876822</v>
      </c>
      <c r="AQ90" s="49">
        <f ca="1">+AQ92/AQ84</f>
        <v>0.1134612308647667</v>
      </c>
      <c r="AR90" s="49">
        <f ca="1">+AR92/AR84</f>
        <v>0.11229574536842245</v>
      </c>
      <c r="AS90" s="49">
        <f t="shared" ref="AS90:BV90" ca="1" si="116">+AS92/AS84</f>
        <v>0.10936634624596252</v>
      </c>
      <c r="AT90" s="49">
        <f t="shared" ca="1" si="116"/>
        <v>0.10866272197200712</v>
      </c>
      <c r="AU90" s="49">
        <f t="shared" ca="1" si="116"/>
        <v>0.11186055403621437</v>
      </c>
      <c r="AV90" s="49">
        <f t="shared" ca="1" si="116"/>
        <v>0.1092784939382058</v>
      </c>
      <c r="AW90" s="49">
        <f t="shared" ca="1" si="116"/>
        <v>0.11303227664934483</v>
      </c>
      <c r="AX90" s="49">
        <f t="shared" ca="1" si="116"/>
        <v>0.11325605670844541</v>
      </c>
      <c r="AY90" s="49">
        <f t="shared" ca="1" si="116"/>
        <v>0.11348155535916001</v>
      </c>
      <c r="AZ90" s="49">
        <f t="shared" ca="1" si="116"/>
        <v>0.11534866536412859</v>
      </c>
      <c r="BA90" s="49">
        <f ca="1">+BA92/BA84</f>
        <v>0.11464474751217948</v>
      </c>
      <c r="BB90" s="49">
        <f t="shared" ca="1" si="116"/>
        <v>0.1120334965507836</v>
      </c>
      <c r="BC90" s="49">
        <f t="shared" ca="1" si="116"/>
        <v>0.11259255156871932</v>
      </c>
      <c r="BD90" s="49">
        <f t="shared" ca="1" si="116"/>
        <v>0.11249909692555715</v>
      </c>
      <c r="BE90" s="49">
        <f t="shared" ca="1" si="116"/>
        <v>0.11579192856530357</v>
      </c>
      <c r="BF90" s="49">
        <f t="shared" ca="1" si="116"/>
        <v>0.11561910087797866</v>
      </c>
      <c r="BG90" s="49">
        <f t="shared" ca="1" si="116"/>
        <v>0.11956738692811285</v>
      </c>
      <c r="BH90" s="49">
        <f t="shared" ca="1" si="116"/>
        <v>0.12041385111053178</v>
      </c>
      <c r="BI90" s="49">
        <f t="shared" ca="1" si="116"/>
        <v>0.12253746917112991</v>
      </c>
      <c r="BJ90" s="49">
        <f t="shared" ca="1" si="116"/>
        <v>0.11954981217932888</v>
      </c>
      <c r="BK90" s="49">
        <f t="shared" ca="1" si="116"/>
        <v>0.12047337527117562</v>
      </c>
      <c r="BL90" s="49">
        <f t="shared" ca="1" si="116"/>
        <v>0.11941889378482172</v>
      </c>
      <c r="BM90" s="49">
        <f t="shared" ca="1" si="116"/>
        <v>0.11414957712158644</v>
      </c>
      <c r="BN90" s="49">
        <f t="shared" ca="1" si="116"/>
        <v>0.11050710618642123</v>
      </c>
      <c r="BO90" s="49">
        <f t="shared" ca="1" si="116"/>
        <v>0.10860366410015995</v>
      </c>
      <c r="BP90" s="49">
        <f t="shared" ca="1" si="116"/>
        <v>0.10389594184567441</v>
      </c>
      <c r="BQ90" s="49">
        <f t="shared" ca="1" si="116"/>
        <v>0.1017791842104607</v>
      </c>
      <c r="BR90" s="49">
        <f t="shared" ca="1" si="116"/>
        <v>0.10315086760483703</v>
      </c>
      <c r="BS90" s="49">
        <f t="shared" ca="1" si="116"/>
        <v>9.9529410837282686E-2</v>
      </c>
      <c r="BT90" s="49">
        <f t="shared" ca="1" si="116"/>
        <v>9.902767452508536E-2</v>
      </c>
      <c r="BU90" s="49">
        <f t="shared" ca="1" si="116"/>
        <v>0.10193232409379291</v>
      </c>
      <c r="BV90" s="49">
        <f t="shared" ca="1" si="116"/>
        <v>0.10378670889283165</v>
      </c>
      <c r="BW90" s="49">
        <f ca="1">+BW92/BW84</f>
        <v>9.9174098925034107E-2</v>
      </c>
      <c r="BX90" s="51">
        <f ca="1">+BX89*BX91</f>
        <v>0.10030766982371968</v>
      </c>
      <c r="BY90" s="51">
        <f t="shared" ref="BY90:CG90" ca="1" si="117">+BY89*BY91</f>
        <v>0.10144124072240522</v>
      </c>
      <c r="BZ90" s="51">
        <f t="shared" ca="1" si="117"/>
        <v>0.10257481162109078</v>
      </c>
      <c r="CA90" s="51">
        <f t="shared" ca="1" si="117"/>
        <v>0.10370838251977633</v>
      </c>
      <c r="CB90" s="51">
        <f t="shared" ca="1" si="117"/>
        <v>0.10484195341846192</v>
      </c>
      <c r="CC90" s="51">
        <f t="shared" ca="1" si="117"/>
        <v>0.10597552431714748</v>
      </c>
      <c r="CD90" s="51">
        <f t="shared" ca="1" si="117"/>
        <v>0.10710909521583305</v>
      </c>
      <c r="CE90" s="51">
        <f t="shared" ca="1" si="117"/>
        <v>0.10824266611451862</v>
      </c>
      <c r="CF90" s="51">
        <f t="shared" ca="1" si="117"/>
        <v>0.1093762370132042</v>
      </c>
      <c r="CG90" s="51">
        <f t="shared" ca="1" si="117"/>
        <v>0.1093762370132042</v>
      </c>
    </row>
    <row r="91" spans="2:85" outlineLevel="1" x14ac:dyDescent="0.35">
      <c r="B91" t="s">
        <v>69</v>
      </c>
      <c r="R91" s="8">
        <f t="shared" ref="R91:BF91" ca="1" si="118">R90/R89</f>
        <v>1</v>
      </c>
      <c r="S91" s="8">
        <f t="shared" ca="1" si="118"/>
        <v>1</v>
      </c>
      <c r="T91" s="8">
        <f t="shared" ca="1" si="118"/>
        <v>1</v>
      </c>
      <c r="U91" s="8">
        <f t="shared" ca="1" si="118"/>
        <v>1</v>
      </c>
      <c r="V91" s="8">
        <f t="shared" ca="1" si="118"/>
        <v>1</v>
      </c>
      <c r="W91" s="8">
        <f t="shared" ca="1" si="118"/>
        <v>1</v>
      </c>
      <c r="X91" s="8">
        <f t="shared" ca="1" si="118"/>
        <v>1</v>
      </c>
      <c r="Y91" s="8">
        <f t="shared" ca="1" si="118"/>
        <v>1</v>
      </c>
      <c r="Z91" s="8">
        <f t="shared" ca="1" si="118"/>
        <v>1</v>
      </c>
      <c r="AA91" s="8">
        <f t="shared" ca="1" si="118"/>
        <v>1</v>
      </c>
      <c r="AB91" s="8">
        <f t="shared" ca="1" si="118"/>
        <v>1</v>
      </c>
      <c r="AC91" s="8">
        <f t="shared" ca="1" si="118"/>
        <v>1</v>
      </c>
      <c r="AD91" s="8">
        <f t="shared" ca="1" si="118"/>
        <v>1</v>
      </c>
      <c r="AE91" s="8">
        <f t="shared" ca="1" si="118"/>
        <v>1</v>
      </c>
      <c r="AF91" s="8">
        <f t="shared" ca="1" si="118"/>
        <v>1</v>
      </c>
      <c r="AG91" s="8">
        <f t="shared" ca="1" si="118"/>
        <v>0.99999999999999989</v>
      </c>
      <c r="AH91" s="8">
        <f t="shared" ca="1" si="118"/>
        <v>1</v>
      </c>
      <c r="AI91" s="8">
        <f t="shared" ca="1" si="118"/>
        <v>0.99999999999999989</v>
      </c>
      <c r="AJ91" s="8">
        <f t="shared" ca="1" si="118"/>
        <v>1</v>
      </c>
      <c r="AK91" s="8">
        <f t="shared" ca="1" si="118"/>
        <v>1.0000000000000002</v>
      </c>
      <c r="AL91" s="8">
        <f t="shared" ca="1" si="118"/>
        <v>1</v>
      </c>
      <c r="AM91" s="8">
        <f t="shared" ca="1" si="118"/>
        <v>0.99999999999999989</v>
      </c>
      <c r="AN91" s="8">
        <f t="shared" ca="1" si="118"/>
        <v>1</v>
      </c>
      <c r="AO91" s="8">
        <f t="shared" ca="1" si="118"/>
        <v>1</v>
      </c>
      <c r="AP91" s="8">
        <f t="shared" ca="1" si="118"/>
        <v>1</v>
      </c>
      <c r="AQ91" s="8">
        <f ca="1">AQ90/AQ89</f>
        <v>1</v>
      </c>
      <c r="AR91" s="8">
        <f ca="1">AR90/AR89</f>
        <v>1.0018827661462812</v>
      </c>
      <c r="AS91" s="8">
        <f t="shared" ca="1" si="118"/>
        <v>0.99338575765011938</v>
      </c>
      <c r="AT91" s="8">
        <f t="shared" ca="1" si="118"/>
        <v>0.99449776475481588</v>
      </c>
      <c r="AU91" s="8">
        <f t="shared" ca="1" si="118"/>
        <v>1.0125675394364055</v>
      </c>
      <c r="AV91" s="8">
        <f t="shared" ca="1" si="118"/>
        <v>0.97164709823272077</v>
      </c>
      <c r="AW91" s="8">
        <f t="shared" ca="1" si="118"/>
        <v>0.98072147658529596</v>
      </c>
      <c r="AX91" s="8">
        <f t="shared" ca="1" si="118"/>
        <v>0.97583862677451116</v>
      </c>
      <c r="AY91" s="8">
        <f t="shared" ca="1" si="118"/>
        <v>0.96809308813158312</v>
      </c>
      <c r="AZ91" s="8">
        <f t="shared" ca="1" si="118"/>
        <v>0.97276611785260148</v>
      </c>
      <c r="BA91" s="8">
        <f t="shared" ca="1" si="118"/>
        <v>0.98610309572814259</v>
      </c>
      <c r="BB91" s="8">
        <f t="shared" ca="1" si="118"/>
        <v>0.94055488327499592</v>
      </c>
      <c r="BC91" s="8">
        <f t="shared" ca="1" si="118"/>
        <v>0.9394876699608451</v>
      </c>
      <c r="BD91" s="8">
        <f t="shared" ca="1" si="118"/>
        <v>0.88992610271310491</v>
      </c>
      <c r="BE91" s="8">
        <f t="shared" ca="1" si="118"/>
        <v>0.90689708826041826</v>
      </c>
      <c r="BF91" s="8">
        <f t="shared" ca="1" si="118"/>
        <v>0.91280038688620435</v>
      </c>
      <c r="BG91" s="8">
        <f ca="1">BG90/BG89</f>
        <v>0.91678412759914807</v>
      </c>
      <c r="BH91" s="8">
        <f t="shared" ref="BH91:BW91" ca="1" si="119">BH90/BH89</f>
        <v>0.87280092551553823</v>
      </c>
      <c r="BI91" s="8">
        <f t="shared" ca="1" si="119"/>
        <v>0.85258464465546735</v>
      </c>
      <c r="BJ91" s="8">
        <f t="shared" ca="1" si="119"/>
        <v>0.82708887398378417</v>
      </c>
      <c r="BK91" s="8">
        <f t="shared" ca="1" si="119"/>
        <v>0.83999334396782921</v>
      </c>
      <c r="BL91" s="8">
        <f t="shared" ca="1" si="119"/>
        <v>0.84231162054836584</v>
      </c>
      <c r="BM91" s="8">
        <f t="shared" ca="1" si="119"/>
        <v>0.82991178593652581</v>
      </c>
      <c r="BN91" s="8">
        <f t="shared" ca="1" si="119"/>
        <v>0.8096577067685613</v>
      </c>
      <c r="BO91" s="8">
        <f t="shared" ca="1" si="119"/>
        <v>0.81268817635641144</v>
      </c>
      <c r="BP91" s="8">
        <f t="shared" ca="1" si="119"/>
        <v>0.8063565635783686</v>
      </c>
      <c r="BQ91" s="8">
        <f t="shared" ca="1" si="119"/>
        <v>0.79750649991771283</v>
      </c>
      <c r="BR91" s="8">
        <f t="shared" ca="1" si="119"/>
        <v>0.81437612941364423</v>
      </c>
      <c r="BS91" s="8">
        <f t="shared" ca="1" si="119"/>
        <v>0.81101403830155927</v>
      </c>
      <c r="BT91" s="8">
        <f t="shared" ca="1" si="119"/>
        <v>0.82489556203693926</v>
      </c>
      <c r="BU91" s="8">
        <f t="shared" ca="1" si="119"/>
        <v>0.96398091958601162</v>
      </c>
      <c r="BV91" s="8">
        <f t="shared" ca="1" si="119"/>
        <v>0.95975477861541658</v>
      </c>
      <c r="BW91" s="8">
        <f t="shared" ca="1" si="119"/>
        <v>0.94705080437701439</v>
      </c>
      <c r="BX91" s="46">
        <f t="shared" ref="BX91" ca="1" si="120">IFERROR(AVERAGE(BY91,BW91),$CF$88)</f>
        <v>0.94705080437701472</v>
      </c>
      <c r="BY91" s="46">
        <f t="shared" ref="BY91" ca="1" si="121">IFERROR(AVERAGE(BZ91,BX91),$CF$88)</f>
        <v>0.94705080437701494</v>
      </c>
      <c r="BZ91" s="46">
        <f t="shared" ref="BZ91" ca="1" si="122">IFERROR(AVERAGE(CA91,BY91),$CF$88)</f>
        <v>0.94705080437701505</v>
      </c>
      <c r="CA91" s="46">
        <f t="shared" ref="CA91" ca="1" si="123">IFERROR(AVERAGE(CB91,BZ91),$CF$88)</f>
        <v>0.94705080437701517</v>
      </c>
      <c r="CB91" s="46">
        <f t="shared" ref="CB91" ca="1" si="124">IFERROR(AVERAGE(CC91,CA91),$CF$88)</f>
        <v>0.94705080437701517</v>
      </c>
      <c r="CC91" s="46">
        <f t="shared" ref="CC91" ca="1" si="125">IFERROR(AVERAGE(CD91,CB91),$CF$88)</f>
        <v>0.94705080437701505</v>
      </c>
      <c r="CD91" s="46">
        <f t="shared" ref="CD91" ca="1" si="126">IFERROR(AVERAGE(CE91,CC91),$CF$88)</f>
        <v>0.94705080437701494</v>
      </c>
      <c r="CE91" s="46">
        <f ca="1">IFERROR(AVERAGE(CF91,CD91),$CF$88)</f>
        <v>0.94705080437701472</v>
      </c>
      <c r="CF91" s="47">
        <f ca="1">+BW91</f>
        <v>0.94705080437701439</v>
      </c>
      <c r="CG91" s="46">
        <f ca="1">+CF91</f>
        <v>0.94705080437701439</v>
      </c>
    </row>
    <row r="92" spans="2:85" outlineLevel="1" x14ac:dyDescent="0.35">
      <c r="B92" t="s">
        <v>71</v>
      </c>
      <c r="R92" s="48">
        <f t="shared" ref="R92:AW92" ca="1" si="127">IF(R$3&gt;$B$109,+Q92+R98,R89*R84)</f>
        <v>6762.3696958377386</v>
      </c>
      <c r="S92" s="48">
        <f t="shared" ca="1" si="127"/>
        <v>6774.6585355962143</v>
      </c>
      <c r="T92" s="48">
        <f t="shared" ca="1" si="127"/>
        <v>6575.5320421877223</v>
      </c>
      <c r="U92" s="48">
        <f t="shared" ca="1" si="127"/>
        <v>6260.199628832318</v>
      </c>
      <c r="V92" s="48">
        <f t="shared" ca="1" si="127"/>
        <v>6266.0883845520893</v>
      </c>
      <c r="W92" s="48">
        <f t="shared" ca="1" si="127"/>
        <v>6173.0951211879928</v>
      </c>
      <c r="X92" s="48">
        <f t="shared" ca="1" si="127"/>
        <v>6273.77394783624</v>
      </c>
      <c r="Y92" s="48">
        <f t="shared" ca="1" si="127"/>
        <v>6405.6164933242899</v>
      </c>
      <c r="Z92" s="48">
        <f t="shared" ca="1" si="127"/>
        <v>6580.2795407592903</v>
      </c>
      <c r="AA92" s="48">
        <f t="shared" ca="1" si="127"/>
        <v>6923.2071110509869</v>
      </c>
      <c r="AB92" s="48">
        <f t="shared" ca="1" si="127"/>
        <v>6911.7202297748363</v>
      </c>
      <c r="AC92" s="48">
        <f t="shared" ca="1" si="127"/>
        <v>6801.1819221582136</v>
      </c>
      <c r="AD92" s="48">
        <f t="shared" ca="1" si="127"/>
        <v>6885.5693029377007</v>
      </c>
      <c r="AE92" s="48">
        <f t="shared" ca="1" si="127"/>
        <v>6978.2306353267049</v>
      </c>
      <c r="AF92" s="48">
        <f t="shared" ca="1" si="127"/>
        <v>7156.5796550665891</v>
      </c>
      <c r="AG92" s="48">
        <f t="shared" ca="1" si="127"/>
        <v>8223.3216071761108</v>
      </c>
      <c r="AH92" s="48">
        <f t="shared" ca="1" si="127"/>
        <v>8096.743035284795</v>
      </c>
      <c r="AI92" s="48">
        <f t="shared" ca="1" si="127"/>
        <v>8198.2212815417952</v>
      </c>
      <c r="AJ92" s="48">
        <f t="shared" ca="1" si="127"/>
        <v>8514.2345522295564</v>
      </c>
      <c r="AK92" s="48">
        <f t="shared" ca="1" si="127"/>
        <v>8930.4414025928254</v>
      </c>
      <c r="AL92" s="48">
        <f t="shared" ca="1" si="127"/>
        <v>9460.8615050995704</v>
      </c>
      <c r="AM92" s="48">
        <f t="shared" ca="1" si="127"/>
        <v>10361.358509943881</v>
      </c>
      <c r="AN92" s="48">
        <f t="shared" ca="1" si="127"/>
        <v>11094.129345885476</v>
      </c>
      <c r="AO92" s="48">
        <f t="shared" ca="1" si="127"/>
        <v>11662.663594811585</v>
      </c>
      <c r="AP92" s="48">
        <f t="shared" ca="1" si="127"/>
        <v>11529.473097384547</v>
      </c>
      <c r="AQ92" s="48">
        <f t="shared" ca="1" si="127"/>
        <v>12096.189031307918</v>
      </c>
      <c r="AR92" s="48">
        <f t="shared" ca="1" si="127"/>
        <v>12083.319780274967</v>
      </c>
      <c r="AS92" s="48">
        <f t="shared" ca="1" si="127"/>
        <v>11883.780989378125</v>
      </c>
      <c r="AT92" s="48">
        <f t="shared" ca="1" si="127"/>
        <v>11925.960291095351</v>
      </c>
      <c r="AU92" s="48">
        <f t="shared" ca="1" si="127"/>
        <v>12416.191029240394</v>
      </c>
      <c r="AV92" s="48">
        <f t="shared" ca="1" si="127"/>
        <v>12261.75175795519</v>
      </c>
      <c r="AW92" s="48">
        <f t="shared" ca="1" si="127"/>
        <v>12830.86203744942</v>
      </c>
      <c r="AX92" s="48">
        <f t="shared" ref="AX92:BW92" ca="1" si="128">IF(AX$3&gt;$B$109,+AW92+AX98,AX89*AX84)</f>
        <v>13002.926757608464</v>
      </c>
      <c r="AY92" s="48">
        <f t="shared" ca="1" si="128"/>
        <v>13183.997551786042</v>
      </c>
      <c r="AZ92" s="48">
        <f t="shared" ca="1" si="128"/>
        <v>13573.577540515204</v>
      </c>
      <c r="BA92" s="48">
        <f t="shared" ca="1" si="128"/>
        <v>13658.629700026031</v>
      </c>
      <c r="BB92" s="48">
        <f t="shared" ca="1" si="128"/>
        <v>13511.101263999402</v>
      </c>
      <c r="BC92" s="48">
        <f t="shared" ca="1" si="128"/>
        <v>13751.484622994676</v>
      </c>
      <c r="BD92" s="48">
        <f t="shared" ca="1" si="128"/>
        <v>13916.137046477326</v>
      </c>
      <c r="BE92" s="48">
        <f t="shared" ca="1" si="128"/>
        <v>14523.420561981657</v>
      </c>
      <c r="BF92" s="48">
        <f t="shared" ca="1" si="128"/>
        <v>14711.56742615264</v>
      </c>
      <c r="BG92" s="48">
        <f t="shared" ca="1" si="128"/>
        <v>15436.492788275462</v>
      </c>
      <c r="BH92" s="48">
        <f t="shared" ca="1" si="128"/>
        <v>15712.278388654686</v>
      </c>
      <c r="BI92" s="48">
        <f t="shared" ca="1" si="128"/>
        <v>16111.719531998107</v>
      </c>
      <c r="BJ92" s="48">
        <f t="shared" ca="1" si="128"/>
        <v>15799.246498292077</v>
      </c>
      <c r="BK92" s="48">
        <f t="shared" ca="1" si="128"/>
        <v>15985.011139919659</v>
      </c>
      <c r="BL92" s="48">
        <f t="shared" ca="1" si="128"/>
        <v>15900.213784451391</v>
      </c>
      <c r="BM92" s="48">
        <f t="shared" ca="1" si="128"/>
        <v>15258.609232055143</v>
      </c>
      <c r="BN92" s="48">
        <f t="shared" ca="1" si="128"/>
        <v>14842.450640655805</v>
      </c>
      <c r="BO92" s="48">
        <f t="shared" ca="1" si="128"/>
        <v>14669.217393523231</v>
      </c>
      <c r="BP92" s="48">
        <f t="shared" ca="1" si="128"/>
        <v>14120.88503353401</v>
      </c>
      <c r="BQ92" s="48">
        <f t="shared" ca="1" si="128"/>
        <v>13928.193128858758</v>
      </c>
      <c r="BR92" s="48">
        <f t="shared" ca="1" si="128"/>
        <v>14221.702847077553</v>
      </c>
      <c r="BS92" s="48">
        <f t="shared" ca="1" si="128"/>
        <v>13827.566714490602</v>
      </c>
      <c r="BT92" s="48">
        <f t="shared" ca="1" si="128"/>
        <v>13869.359373522677</v>
      </c>
      <c r="BU92" s="48">
        <f t="shared" ca="1" si="128"/>
        <v>14394.074994273251</v>
      </c>
      <c r="BV92" s="48">
        <f t="shared" ca="1" si="128"/>
        <v>14781.498888334841</v>
      </c>
      <c r="BW92" s="48">
        <f t="shared" ca="1" si="128"/>
        <v>14249.510417564108</v>
      </c>
    </row>
    <row r="93" spans="2:85" outlineLevel="1" x14ac:dyDescent="0.35"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</row>
    <row r="94" spans="2:85" outlineLevel="1" x14ac:dyDescent="0.35">
      <c r="B94" s="37" t="s">
        <v>73</v>
      </c>
    </row>
    <row r="95" spans="2:85" outlineLevel="1" x14ac:dyDescent="0.35">
      <c r="B95" s="18" t="str">
        <f>B112</f>
        <v>Population Growth</v>
      </c>
      <c r="U95">
        <f t="shared" ref="U95:AZ95" si="129">IF(U$3&gt;$B$109,T85*U78,0)</f>
        <v>0</v>
      </c>
      <c r="V95" s="4">
        <f t="shared" si="129"/>
        <v>0</v>
      </c>
      <c r="W95" s="4">
        <f t="shared" si="129"/>
        <v>0</v>
      </c>
      <c r="X95" s="4">
        <f t="shared" si="129"/>
        <v>0</v>
      </c>
      <c r="Y95" s="4">
        <f t="shared" si="129"/>
        <v>0</v>
      </c>
      <c r="Z95" s="4">
        <f t="shared" si="129"/>
        <v>0</v>
      </c>
      <c r="AA95" s="4">
        <f t="shared" si="129"/>
        <v>0</v>
      </c>
      <c r="AB95" s="4">
        <f t="shared" si="129"/>
        <v>0</v>
      </c>
      <c r="AC95" s="4">
        <f t="shared" si="129"/>
        <v>0</v>
      </c>
      <c r="AD95" s="4">
        <f t="shared" si="129"/>
        <v>0</v>
      </c>
      <c r="AE95" s="4">
        <f t="shared" si="129"/>
        <v>0</v>
      </c>
      <c r="AF95" s="4">
        <f t="shared" si="129"/>
        <v>0</v>
      </c>
      <c r="AG95" s="4">
        <f t="shared" si="129"/>
        <v>0</v>
      </c>
      <c r="AH95" s="4">
        <f t="shared" si="129"/>
        <v>0</v>
      </c>
      <c r="AI95" s="4">
        <f t="shared" si="129"/>
        <v>0</v>
      </c>
      <c r="AJ95" s="4">
        <f t="shared" si="129"/>
        <v>0</v>
      </c>
      <c r="AK95" s="4">
        <f t="shared" si="129"/>
        <v>0</v>
      </c>
      <c r="AL95" s="4">
        <f t="shared" si="129"/>
        <v>0</v>
      </c>
      <c r="AM95" s="4">
        <f t="shared" si="129"/>
        <v>0</v>
      </c>
      <c r="AN95" s="4">
        <f t="shared" si="129"/>
        <v>0</v>
      </c>
      <c r="AO95" s="4">
        <f t="shared" si="129"/>
        <v>0</v>
      </c>
      <c r="AP95" s="4">
        <f t="shared" si="129"/>
        <v>0</v>
      </c>
      <c r="AQ95" s="4">
        <f t="shared" si="129"/>
        <v>0</v>
      </c>
      <c r="AR95" s="4">
        <f t="shared" si="129"/>
        <v>977.07017156589336</v>
      </c>
      <c r="AS95" s="4">
        <f t="shared" si="129"/>
        <v>874.9194942665348</v>
      </c>
      <c r="AT95" s="4">
        <f t="shared" si="129"/>
        <v>1776.5644864716185</v>
      </c>
      <c r="AU95" s="4">
        <f t="shared" si="129"/>
        <v>690.88825505797934</v>
      </c>
      <c r="AV95" s="4">
        <f t="shared" si="129"/>
        <v>880.88785570976916</v>
      </c>
      <c r="AW95" s="4">
        <f t="shared" si="129"/>
        <v>1164.3239924255374</v>
      </c>
      <c r="AX95" s="4">
        <f t="shared" si="129"/>
        <v>879.52350036602547</v>
      </c>
      <c r="AY95" s="4">
        <f t="shared" si="129"/>
        <v>986.41210164939059</v>
      </c>
      <c r="AZ95" s="4">
        <f t="shared" si="129"/>
        <v>1352.1104962224338</v>
      </c>
      <c r="BA95" s="4">
        <f t="shared" ref="BA95:BW95" si="130">IF(BA$3&gt;$B$109,AZ85*BA78,0)</f>
        <v>1379.3431013784495</v>
      </c>
      <c r="BB95" s="4">
        <f t="shared" si="130"/>
        <v>2400.3013829010415</v>
      </c>
      <c r="BC95" s="4">
        <f t="shared" si="130"/>
        <v>1643.0310880828983</v>
      </c>
      <c r="BD95" s="4">
        <f t="shared" si="130"/>
        <v>1389.7134496320859</v>
      </c>
      <c r="BE95" s="4">
        <f t="shared" si="130"/>
        <v>1290.8195002288039</v>
      </c>
      <c r="BF95" s="4">
        <f t="shared" si="130"/>
        <v>1329.8513279104909</v>
      </c>
      <c r="BG95" s="4">
        <f t="shared" si="130"/>
        <v>1033.5339306180206</v>
      </c>
      <c r="BH95" s="4">
        <f t="shared" si="130"/>
        <v>1616.7925183304017</v>
      </c>
      <c r="BI95" s="4">
        <f t="shared" si="130"/>
        <v>763.7640820092472</v>
      </c>
      <c r="BJ95" s="4">
        <f t="shared" si="130"/>
        <v>1599.0828977081705</v>
      </c>
      <c r="BK95" s="4">
        <f t="shared" si="130"/>
        <v>956.09469744780836</v>
      </c>
      <c r="BL95" s="4">
        <f t="shared" si="130"/>
        <v>1135.8437271350379</v>
      </c>
      <c r="BM95" s="4">
        <f t="shared" si="130"/>
        <v>1759.5114657015149</v>
      </c>
      <c r="BN95" s="4">
        <f t="shared" si="130"/>
        <v>727.36398740609206</v>
      </c>
      <c r="BO95" s="4">
        <f t="shared" si="130"/>
        <v>1374.1104299950628</v>
      </c>
      <c r="BP95" s="4">
        <f t="shared" si="130"/>
        <v>1326.8448930642244</v>
      </c>
      <c r="BQ95" s="4">
        <f t="shared" si="130"/>
        <v>1204.3695211967472</v>
      </c>
      <c r="BR95" s="4">
        <f t="shared" si="130"/>
        <v>1031.3075556367214</v>
      </c>
      <c r="BS95" s="4">
        <f t="shared" si="130"/>
        <v>1334.2379097711605</v>
      </c>
      <c r="BT95" s="4">
        <f t="shared" si="130"/>
        <v>973.66618730531525</v>
      </c>
      <c r="BU95" s="4">
        <f t="shared" si="130"/>
        <v>520.84584070093001</v>
      </c>
      <c r="BV95" s="4">
        <f t="shared" si="130"/>
        <v>782.91857595503302</v>
      </c>
      <c r="BW95" s="4">
        <f t="shared" si="130"/>
        <v>611.52122400253825</v>
      </c>
    </row>
    <row r="96" spans="2:85" outlineLevel="1" x14ac:dyDescent="0.35">
      <c r="B96" s="18" t="str">
        <f>B113</f>
        <v>Adults/Household</v>
      </c>
      <c r="U96">
        <f t="shared" ref="U96:AZ96" si="131">IF(U$3&gt;$B$109,U85-T85-(U95),0)</f>
        <v>0</v>
      </c>
      <c r="V96" s="4">
        <f t="shared" si="131"/>
        <v>0</v>
      </c>
      <c r="W96" s="4">
        <f t="shared" si="131"/>
        <v>0</v>
      </c>
      <c r="X96" s="4">
        <f t="shared" si="131"/>
        <v>0</v>
      </c>
      <c r="Y96" s="4">
        <f t="shared" si="131"/>
        <v>0</v>
      </c>
      <c r="Z96" s="4">
        <f t="shared" si="131"/>
        <v>0</v>
      </c>
      <c r="AA96" s="4">
        <f t="shared" si="131"/>
        <v>0</v>
      </c>
      <c r="AB96" s="4">
        <f t="shared" si="131"/>
        <v>0</v>
      </c>
      <c r="AC96" s="4">
        <f t="shared" si="131"/>
        <v>0</v>
      </c>
      <c r="AD96" s="4">
        <f t="shared" si="131"/>
        <v>0</v>
      </c>
      <c r="AE96" s="4">
        <f t="shared" si="131"/>
        <v>0</v>
      </c>
      <c r="AF96" s="4">
        <f t="shared" si="131"/>
        <v>0</v>
      </c>
      <c r="AG96" s="4">
        <f t="shared" si="131"/>
        <v>0</v>
      </c>
      <c r="AH96" s="4">
        <f t="shared" si="131"/>
        <v>0</v>
      </c>
      <c r="AI96" s="4">
        <f t="shared" si="131"/>
        <v>0</v>
      </c>
      <c r="AJ96" s="4">
        <f t="shared" si="131"/>
        <v>0</v>
      </c>
      <c r="AK96" s="4">
        <f t="shared" si="131"/>
        <v>0</v>
      </c>
      <c r="AL96" s="4">
        <f t="shared" si="131"/>
        <v>0</v>
      </c>
      <c r="AM96" s="4">
        <f t="shared" si="131"/>
        <v>0</v>
      </c>
      <c r="AN96" s="4">
        <f t="shared" si="131"/>
        <v>0</v>
      </c>
      <c r="AO96" s="4">
        <f t="shared" si="131"/>
        <v>0</v>
      </c>
      <c r="AP96" s="4">
        <f t="shared" si="131"/>
        <v>0</v>
      </c>
      <c r="AQ96" s="4">
        <f t="shared" si="131"/>
        <v>0</v>
      </c>
      <c r="AR96" s="4">
        <f t="shared" si="131"/>
        <v>27.680411968541193</v>
      </c>
      <c r="AS96" s="4">
        <f t="shared" si="131"/>
        <v>382.27845253307862</v>
      </c>
      <c r="AT96" s="4">
        <f t="shared" si="131"/>
        <v>-726.9679641535356</v>
      </c>
      <c r="AU96" s="4">
        <f t="shared" si="131"/>
        <v>63.841779854942502</v>
      </c>
      <c r="AV96" s="4">
        <f t="shared" si="131"/>
        <v>482.95471782150844</v>
      </c>
      <c r="AW96" s="4">
        <f t="shared" si="131"/>
        <v>-424.85538182582764</v>
      </c>
      <c r="AX96" s="4">
        <f t="shared" si="131"/>
        <v>243.37405142063835</v>
      </c>
      <c r="AY96" s="4">
        <f t="shared" si="131"/>
        <v>199.97541767706332</v>
      </c>
      <c r="AZ96" s="4">
        <f t="shared" si="131"/>
        <v>-244.80353125151237</v>
      </c>
      <c r="BA96" s="4">
        <f t="shared" ref="BA96:CF96" si="132">IF(BA$3&gt;$B$109,BA85-AZ85-(BA95),0)</f>
        <v>-6.5938365878537297E-12</v>
      </c>
      <c r="BB96" s="4">
        <f t="shared" si="132"/>
        <v>-792.73917046580391</v>
      </c>
      <c r="BC96" s="4">
        <f t="shared" si="132"/>
        <v>-347.23810017026699</v>
      </c>
      <c r="BD96" s="4">
        <f t="shared" si="132"/>
        <v>10.682252662075371</v>
      </c>
      <c r="BE96" s="4">
        <f t="shared" si="132"/>
        <v>-171.20995389407381</v>
      </c>
      <c r="BF96" s="4">
        <f t="shared" si="132"/>
        <v>296.78933458122356</v>
      </c>
      <c r="BG96" s="4">
        <f t="shared" si="132"/>
        <v>102.74098108838803</v>
      </c>
      <c r="BH96" s="4">
        <f t="shared" si="132"/>
        <v>-509.80824879243869</v>
      </c>
      <c r="BI96" s="4">
        <f t="shared" si="132"/>
        <v>-164.82095077200006</v>
      </c>
      <c r="BJ96" s="4">
        <f t="shared" si="132"/>
        <v>-614.45381196621884</v>
      </c>
      <c r="BK96" s="4">
        <f t="shared" si="132"/>
        <v>-613.02820713984875</v>
      </c>
      <c r="BL96" s="4">
        <f t="shared" si="132"/>
        <v>-589.50690710973527</v>
      </c>
      <c r="BM96" s="4">
        <f t="shared" si="132"/>
        <v>-592.39655339982005</v>
      </c>
      <c r="BN96" s="4">
        <f t="shared" si="132"/>
        <v>328.91638392404798</v>
      </c>
      <c r="BO96" s="4">
        <f t="shared" si="132"/>
        <v>-441.95053997725586</v>
      </c>
      <c r="BP96" s="4">
        <f t="shared" si="132"/>
        <v>64.108516946167583</v>
      </c>
      <c r="BQ96" s="4">
        <f t="shared" si="132"/>
        <v>-78.239972124011956</v>
      </c>
      <c r="BR96" s="4">
        <f t="shared" si="132"/>
        <v>-299.14746951491838</v>
      </c>
      <c r="BS96" s="4">
        <f t="shared" si="132"/>
        <v>116.51443658000017</v>
      </c>
      <c r="BT96" s="4">
        <f t="shared" si="132"/>
        <v>110.47500520845017</v>
      </c>
      <c r="BU96" s="4">
        <f t="shared" si="132"/>
        <v>111.12558155426927</v>
      </c>
      <c r="BV96" s="4">
        <f t="shared" si="132"/>
        <v>39.469172446622679</v>
      </c>
      <c r="BW96" s="4">
        <f t="shared" si="132"/>
        <v>1180.3540974353139</v>
      </c>
    </row>
    <row r="97" spans="2:85" outlineLevel="1" x14ac:dyDescent="0.35">
      <c r="B97" s="18" t="str">
        <f>B114</f>
        <v>Permanent Loss</v>
      </c>
      <c r="U97" s="4">
        <f t="shared" ref="U97:AZ97" si="133">IF(U$3&gt;$B$109,T84*U80,0)</f>
        <v>0</v>
      </c>
      <c r="V97" s="4">
        <f t="shared" si="133"/>
        <v>0</v>
      </c>
      <c r="W97" s="4">
        <f t="shared" si="133"/>
        <v>0</v>
      </c>
      <c r="X97" s="4">
        <f t="shared" si="133"/>
        <v>0</v>
      </c>
      <c r="Y97" s="4">
        <f t="shared" si="133"/>
        <v>0</v>
      </c>
      <c r="Z97" s="4">
        <f t="shared" si="133"/>
        <v>0</v>
      </c>
      <c r="AA97" s="4">
        <f t="shared" si="133"/>
        <v>0</v>
      </c>
      <c r="AB97" s="4">
        <f t="shared" si="133"/>
        <v>0</v>
      </c>
      <c r="AC97" s="4">
        <f t="shared" si="133"/>
        <v>0</v>
      </c>
      <c r="AD97" s="4">
        <f t="shared" si="133"/>
        <v>0</v>
      </c>
      <c r="AE97" s="4">
        <f t="shared" si="133"/>
        <v>0</v>
      </c>
      <c r="AF97" s="4">
        <f t="shared" si="133"/>
        <v>0</v>
      </c>
      <c r="AG97" s="4">
        <f t="shared" si="133"/>
        <v>0</v>
      </c>
      <c r="AH97" s="4">
        <f t="shared" si="133"/>
        <v>0</v>
      </c>
      <c r="AI97" s="4">
        <f t="shared" si="133"/>
        <v>0</v>
      </c>
      <c r="AJ97" s="4">
        <f t="shared" si="133"/>
        <v>0</v>
      </c>
      <c r="AK97" s="4">
        <f t="shared" si="133"/>
        <v>0</v>
      </c>
      <c r="AL97" s="4">
        <f t="shared" si="133"/>
        <v>0</v>
      </c>
      <c r="AM97" s="4">
        <f t="shared" si="133"/>
        <v>0</v>
      </c>
      <c r="AN97" s="4">
        <f t="shared" si="133"/>
        <v>0</v>
      </c>
      <c r="AO97" s="4">
        <f t="shared" si="133"/>
        <v>0</v>
      </c>
      <c r="AP97" s="4">
        <f t="shared" si="133"/>
        <v>0</v>
      </c>
      <c r="AQ97" s="4">
        <f t="shared" si="133"/>
        <v>0</v>
      </c>
      <c r="AR97" s="4">
        <f t="shared" ca="1" si="133"/>
        <v>99.118667498515734</v>
      </c>
      <c r="AS97" s="4">
        <f t="shared" ca="1" si="133"/>
        <v>100.04084409722917</v>
      </c>
      <c r="AT97" s="4">
        <f t="shared" ca="1" si="133"/>
        <v>101.02417596469033</v>
      </c>
      <c r="AU97" s="4">
        <f t="shared" ca="1" si="133"/>
        <v>102.03922694203588</v>
      </c>
      <c r="AV97" s="4">
        <f t="shared" ca="1" si="133"/>
        <v>103.19669775392711</v>
      </c>
      <c r="AW97" s="4">
        <f t="shared" ca="1" si="133"/>
        <v>104.32110990605966</v>
      </c>
      <c r="AX97" s="4">
        <f t="shared" ca="1" si="133"/>
        <v>105.53772805429286</v>
      </c>
      <c r="AY97" s="4">
        <f t="shared" ca="1" si="133"/>
        <v>106.74168649596798</v>
      </c>
      <c r="AZ97" s="4">
        <f t="shared" ca="1" si="133"/>
        <v>108.01304629991678</v>
      </c>
      <c r="BA97" s="4">
        <f t="shared" ref="BA97:BW97" ca="1" si="134">IF(BA$3&gt;$B$109,AZ84*BA80,0)</f>
        <v>109.40473911072951</v>
      </c>
      <c r="BB97" s="4">
        <f t="shared" ca="1" si="134"/>
        <v>110.76622359139135</v>
      </c>
      <c r="BC97" s="4">
        <f t="shared" ca="1" si="134"/>
        <v>112.12365309209547</v>
      </c>
      <c r="BD97" s="4">
        <f t="shared" ca="1" si="134"/>
        <v>113.55187422318873</v>
      </c>
      <c r="BE97" s="4">
        <f t="shared" ca="1" si="134"/>
        <v>115.00693816094012</v>
      </c>
      <c r="BF97" s="4">
        <f t="shared" ca="1" si="134"/>
        <v>116.61247333730277</v>
      </c>
      <c r="BG97" s="4">
        <f t="shared" ca="1" si="134"/>
        <v>118.29972617076899</v>
      </c>
      <c r="BH97" s="4">
        <f t="shared" ca="1" si="134"/>
        <v>120.03013008281337</v>
      </c>
      <c r="BI97" s="4">
        <f t="shared" ca="1" si="134"/>
        <v>121.31572541933187</v>
      </c>
      <c r="BJ97" s="4">
        <f t="shared" ca="1" si="134"/>
        <v>122.24394796407908</v>
      </c>
      <c r="BK97" s="4">
        <f t="shared" ca="1" si="134"/>
        <v>122.86886806445834</v>
      </c>
      <c r="BL97" s="4">
        <f t="shared" ca="1" si="134"/>
        <v>123.36053544296642</v>
      </c>
      <c r="BM97" s="4">
        <f t="shared" ca="1" si="134"/>
        <v>123.78964009455193</v>
      </c>
      <c r="BN97" s="4">
        <f t="shared" ca="1" si="134"/>
        <v>124.27822006919881</v>
      </c>
      <c r="BO97" s="4">
        <f t="shared" ca="1" si="134"/>
        <v>124.8733571147668</v>
      </c>
      <c r="BP97" s="4">
        <f t="shared" ca="1" si="134"/>
        <v>125.57894997882835</v>
      </c>
      <c r="BQ97" s="4">
        <f t="shared" ca="1" si="134"/>
        <v>126.36235560251642</v>
      </c>
      <c r="BR97" s="4">
        <f t="shared" ca="1" si="134"/>
        <v>127.23019565940173</v>
      </c>
      <c r="BS97" s="4">
        <f t="shared" ca="1" si="134"/>
        <v>128.18378623579102</v>
      </c>
      <c r="BT97" s="4">
        <f t="shared" ca="1" si="134"/>
        <v>129.16614845415961</v>
      </c>
      <c r="BU97" s="4">
        <f t="shared" ca="1" si="134"/>
        <v>130.21295699422589</v>
      </c>
      <c r="BV97" s="4">
        <f t="shared" ca="1" si="134"/>
        <v>131.28835753675338</v>
      </c>
      <c r="BW97" s="4">
        <f t="shared" ca="1" si="134"/>
        <v>132.41314933288189</v>
      </c>
    </row>
    <row r="98" spans="2:85" outlineLevel="1" x14ac:dyDescent="0.35">
      <c r="B98" s="18" t="s">
        <v>74</v>
      </c>
      <c r="U98" s="48">
        <f t="shared" ref="U98:AQ98" si="135">+U99-SUM(U95:U97)</f>
        <v>0</v>
      </c>
      <c r="V98" s="48">
        <f t="shared" si="135"/>
        <v>0</v>
      </c>
      <c r="W98" s="48">
        <f t="shared" si="135"/>
        <v>0</v>
      </c>
      <c r="X98" s="48">
        <f t="shared" si="135"/>
        <v>0</v>
      </c>
      <c r="Y98" s="48">
        <f t="shared" si="135"/>
        <v>0</v>
      </c>
      <c r="Z98" s="48">
        <f t="shared" si="135"/>
        <v>0</v>
      </c>
      <c r="AA98" s="48">
        <f t="shared" si="135"/>
        <v>0</v>
      </c>
      <c r="AB98" s="48">
        <f t="shared" si="135"/>
        <v>0</v>
      </c>
      <c r="AC98" s="48">
        <f t="shared" si="135"/>
        <v>0</v>
      </c>
      <c r="AD98" s="48">
        <f t="shared" si="135"/>
        <v>0</v>
      </c>
      <c r="AE98" s="48">
        <f t="shared" si="135"/>
        <v>0</v>
      </c>
      <c r="AF98" s="48">
        <f t="shared" si="135"/>
        <v>0</v>
      </c>
      <c r="AG98" s="48">
        <f t="shared" si="135"/>
        <v>0</v>
      </c>
      <c r="AH98" s="48">
        <f t="shared" si="135"/>
        <v>0</v>
      </c>
      <c r="AI98" s="48">
        <f t="shared" si="135"/>
        <v>0</v>
      </c>
      <c r="AJ98" s="48">
        <f t="shared" si="135"/>
        <v>0</v>
      </c>
      <c r="AK98" s="48">
        <f t="shared" si="135"/>
        <v>0</v>
      </c>
      <c r="AL98" s="48">
        <f t="shared" si="135"/>
        <v>0</v>
      </c>
      <c r="AM98" s="48">
        <f t="shared" si="135"/>
        <v>0</v>
      </c>
      <c r="AN98" s="48">
        <f t="shared" si="135"/>
        <v>0</v>
      </c>
      <c r="AO98" s="48">
        <f t="shared" si="135"/>
        <v>0</v>
      </c>
      <c r="AP98" s="48">
        <f t="shared" si="135"/>
        <v>0</v>
      </c>
      <c r="AQ98" s="48">
        <f t="shared" si="135"/>
        <v>0</v>
      </c>
      <c r="AR98" s="48">
        <f ca="1">+AR99-SUM(AR95:AR97)</f>
        <v>-12.869251032950388</v>
      </c>
      <c r="AS98" s="48">
        <f t="shared" ref="AS98:BV98" ca="1" si="136">+AS99-SUM(AS95:AS97)</f>
        <v>-199.53879089684256</v>
      </c>
      <c r="AT98" s="48">
        <f t="shared" ca="1" si="136"/>
        <v>42.179301717226735</v>
      </c>
      <c r="AU98" s="48">
        <f t="shared" ca="1" si="136"/>
        <v>490.23073814504232</v>
      </c>
      <c r="AV98" s="48">
        <f t="shared" ca="1" si="136"/>
        <v>-154.43927128520454</v>
      </c>
      <c r="AW98" s="48">
        <f t="shared" ref="AW98:BU98" ca="1" si="137">+AW99-SUM(AW95:AW97)</f>
        <v>569.11027949423044</v>
      </c>
      <c r="AX98" s="48">
        <f t="shared" ca="1" si="137"/>
        <v>172.06472015904342</v>
      </c>
      <c r="AY98" s="48">
        <f t="shared" ca="1" si="137"/>
        <v>181.07079417757791</v>
      </c>
      <c r="AZ98" s="48">
        <f t="shared" ca="1" si="137"/>
        <v>389.57998872916187</v>
      </c>
      <c r="BA98" s="48">
        <f t="shared" ca="1" si="137"/>
        <v>85.052159510827551</v>
      </c>
      <c r="BB98" s="48">
        <f t="shared" ca="1" si="137"/>
        <v>-147.5284360266287</v>
      </c>
      <c r="BC98" s="48">
        <f t="shared" ca="1" si="137"/>
        <v>240.38335899527306</v>
      </c>
      <c r="BD98" s="48">
        <f t="shared" ca="1" si="137"/>
        <v>164.65242348264997</v>
      </c>
      <c r="BE98" s="48">
        <f t="shared" ca="1" si="137"/>
        <v>607.2835155043299</v>
      </c>
      <c r="BF98" s="48">
        <f t="shared" ca="1" si="137"/>
        <v>188.14686417098278</v>
      </c>
      <c r="BG98" s="48">
        <f t="shared" ca="1" si="137"/>
        <v>724.92536212282243</v>
      </c>
      <c r="BH98" s="48">
        <f t="shared" ca="1" si="137"/>
        <v>275.78560037922375</v>
      </c>
      <c r="BI98" s="48">
        <f t="shared" ca="1" si="137"/>
        <v>399.441143343421</v>
      </c>
      <c r="BJ98" s="48">
        <f t="shared" ca="1" si="137"/>
        <v>-312.47303370603072</v>
      </c>
      <c r="BK98" s="48">
        <f t="shared" ca="1" si="137"/>
        <v>185.76464162758208</v>
      </c>
      <c r="BL98" s="48">
        <f t="shared" ca="1" si="137"/>
        <v>-84.797355468269075</v>
      </c>
      <c r="BM98" s="48">
        <f t="shared" ca="1" si="137"/>
        <v>-641.60455239624685</v>
      </c>
      <c r="BN98" s="48">
        <f t="shared" ca="1" si="137"/>
        <v>-416.15859139933877</v>
      </c>
      <c r="BO98" s="48">
        <f t="shared" ca="1" si="137"/>
        <v>-173.23324713257364</v>
      </c>
      <c r="BP98" s="48">
        <f t="shared" ca="1" si="137"/>
        <v>-548.33235998922032</v>
      </c>
      <c r="BQ98" s="48">
        <f t="shared" ca="1" si="137"/>
        <v>-192.69190467525164</v>
      </c>
      <c r="BR98" s="48">
        <f t="shared" ca="1" si="137"/>
        <v>293.50971821879534</v>
      </c>
      <c r="BS98" s="48">
        <f t="shared" ca="1" si="137"/>
        <v>-394.13613258695159</v>
      </c>
      <c r="BT98" s="48">
        <f t="shared" ca="1" si="137"/>
        <v>41.79265903207488</v>
      </c>
      <c r="BU98" s="48">
        <f t="shared" ca="1" si="137"/>
        <v>524.71562075057489</v>
      </c>
      <c r="BV98" s="48">
        <f t="shared" ca="1" si="136"/>
        <v>387.423894061591</v>
      </c>
      <c r="BW98" s="48">
        <f ca="1">+BW99-SUM(BW95:BW97)</f>
        <v>-531.98847077073378</v>
      </c>
    </row>
    <row r="99" spans="2:85" outlineLevel="1" x14ac:dyDescent="0.35">
      <c r="B99" s="10" t="s">
        <v>63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1"/>
      <c r="S99" s="11"/>
      <c r="T99" s="11"/>
      <c r="U99" s="50">
        <f t="shared" ref="U99:AQ99" si="138">+U100</f>
        <v>0</v>
      </c>
      <c r="V99" s="50">
        <f t="shared" si="138"/>
        <v>0</v>
      </c>
      <c r="W99" s="50">
        <f t="shared" si="138"/>
        <v>0</v>
      </c>
      <c r="X99" s="50">
        <f t="shared" si="138"/>
        <v>0</v>
      </c>
      <c r="Y99" s="50">
        <f t="shared" si="138"/>
        <v>0</v>
      </c>
      <c r="Z99" s="50">
        <f t="shared" si="138"/>
        <v>0</v>
      </c>
      <c r="AA99" s="50">
        <f t="shared" si="138"/>
        <v>0</v>
      </c>
      <c r="AB99" s="50">
        <f t="shared" si="138"/>
        <v>0</v>
      </c>
      <c r="AC99" s="50">
        <f t="shared" si="138"/>
        <v>0</v>
      </c>
      <c r="AD99" s="50">
        <f t="shared" si="138"/>
        <v>0</v>
      </c>
      <c r="AE99" s="50">
        <f t="shared" si="138"/>
        <v>0</v>
      </c>
      <c r="AF99" s="50">
        <f t="shared" si="138"/>
        <v>0</v>
      </c>
      <c r="AG99" s="50">
        <f t="shared" si="138"/>
        <v>0</v>
      </c>
      <c r="AH99" s="50">
        <f t="shared" si="138"/>
        <v>0</v>
      </c>
      <c r="AI99" s="50">
        <f t="shared" si="138"/>
        <v>0</v>
      </c>
      <c r="AJ99" s="50">
        <f t="shared" si="138"/>
        <v>0</v>
      </c>
      <c r="AK99" s="50">
        <f t="shared" si="138"/>
        <v>0</v>
      </c>
      <c r="AL99" s="50">
        <f t="shared" si="138"/>
        <v>0</v>
      </c>
      <c r="AM99" s="50">
        <f t="shared" si="138"/>
        <v>0</v>
      </c>
      <c r="AN99" s="50">
        <f t="shared" si="138"/>
        <v>0</v>
      </c>
      <c r="AO99" s="50">
        <f t="shared" si="138"/>
        <v>0</v>
      </c>
      <c r="AP99" s="50">
        <f t="shared" si="138"/>
        <v>0</v>
      </c>
      <c r="AQ99" s="50">
        <f t="shared" si="138"/>
        <v>0</v>
      </c>
      <c r="AR99" s="50">
        <f>+AR100</f>
        <v>1091</v>
      </c>
      <c r="AS99" s="50">
        <f t="shared" ref="AS99:BW99" si="139">+AS100</f>
        <v>1157.7</v>
      </c>
      <c r="AT99" s="50">
        <f t="shared" si="139"/>
        <v>1192.8</v>
      </c>
      <c r="AU99" s="50">
        <f t="shared" si="139"/>
        <v>1347</v>
      </c>
      <c r="AV99" s="50">
        <f t="shared" si="139"/>
        <v>1312.6000000000001</v>
      </c>
      <c r="AW99" s="50">
        <f t="shared" si="139"/>
        <v>1412.8999999999999</v>
      </c>
      <c r="AX99" s="50">
        <f t="shared" si="139"/>
        <v>1400.5</v>
      </c>
      <c r="AY99" s="50">
        <f t="shared" si="139"/>
        <v>1474.1999999999998</v>
      </c>
      <c r="AZ99" s="50">
        <f t="shared" si="139"/>
        <v>1604.9</v>
      </c>
      <c r="BA99" s="50">
        <f t="shared" si="139"/>
        <v>1573.8</v>
      </c>
      <c r="BB99" s="50">
        <f t="shared" si="139"/>
        <v>1570.8000000000002</v>
      </c>
      <c r="BC99" s="50">
        <f t="shared" si="139"/>
        <v>1648.3</v>
      </c>
      <c r="BD99" s="50">
        <f t="shared" si="139"/>
        <v>1678.6</v>
      </c>
      <c r="BE99" s="50">
        <f t="shared" si="139"/>
        <v>1841.9</v>
      </c>
      <c r="BF99" s="50">
        <f t="shared" si="139"/>
        <v>1931.4</v>
      </c>
      <c r="BG99" s="50">
        <f t="shared" si="139"/>
        <v>1979.5</v>
      </c>
      <c r="BH99" s="50">
        <f t="shared" si="139"/>
        <v>1502.8000000000002</v>
      </c>
      <c r="BI99" s="50">
        <f t="shared" si="139"/>
        <v>1119.7</v>
      </c>
      <c r="BJ99" s="50">
        <f t="shared" si="139"/>
        <v>794.40000000000009</v>
      </c>
      <c r="BK99" s="50">
        <f t="shared" si="139"/>
        <v>651.70000000000005</v>
      </c>
      <c r="BL99" s="50">
        <f t="shared" si="139"/>
        <v>584.9</v>
      </c>
      <c r="BM99" s="50">
        <f t="shared" si="139"/>
        <v>649.29999999999995</v>
      </c>
      <c r="BN99" s="50">
        <f t="shared" si="139"/>
        <v>764.40000000000009</v>
      </c>
      <c r="BO99" s="50">
        <f t="shared" si="139"/>
        <v>883.80000000000007</v>
      </c>
      <c r="BP99" s="50">
        <f t="shared" si="139"/>
        <v>968.2</v>
      </c>
      <c r="BQ99" s="50">
        <f t="shared" si="139"/>
        <v>1059.8</v>
      </c>
      <c r="BR99" s="50">
        <f t="shared" si="139"/>
        <v>1152.9000000000001</v>
      </c>
      <c r="BS99" s="50">
        <f t="shared" si="139"/>
        <v>1184.8000000000002</v>
      </c>
      <c r="BT99" s="50">
        <f t="shared" si="139"/>
        <v>1255.0999999999999</v>
      </c>
      <c r="BU99" s="50">
        <f t="shared" si="139"/>
        <v>1286.9000000000001</v>
      </c>
      <c r="BV99" s="50">
        <f t="shared" si="139"/>
        <v>1341.1000000000001</v>
      </c>
      <c r="BW99" s="50">
        <f t="shared" si="139"/>
        <v>1392.3000000000002</v>
      </c>
      <c r="BX99" s="11"/>
      <c r="BY99" s="11"/>
      <c r="BZ99" s="11"/>
      <c r="CA99" s="11"/>
      <c r="CB99" s="11"/>
      <c r="CC99" s="11"/>
      <c r="CD99" s="11"/>
      <c r="CE99" s="11"/>
      <c r="CF99" s="11"/>
      <c r="CG99" s="11"/>
    </row>
    <row r="100" spans="2:85" outlineLevel="1" x14ac:dyDescent="0.35">
      <c r="B100" s="18" t="s">
        <v>64</v>
      </c>
      <c r="U100" s="4">
        <f t="shared" ref="U100:AZ100" si="140">IF(U3&gt;$B$109,U67,0)</f>
        <v>0</v>
      </c>
      <c r="V100" s="4">
        <f t="shared" si="140"/>
        <v>0</v>
      </c>
      <c r="W100" s="4">
        <f t="shared" si="140"/>
        <v>0</v>
      </c>
      <c r="X100" s="4">
        <f t="shared" si="140"/>
        <v>0</v>
      </c>
      <c r="Y100" s="4">
        <f t="shared" si="140"/>
        <v>0</v>
      </c>
      <c r="Z100" s="4">
        <f t="shared" si="140"/>
        <v>0</v>
      </c>
      <c r="AA100" s="4">
        <f t="shared" si="140"/>
        <v>0</v>
      </c>
      <c r="AB100" s="4">
        <f t="shared" si="140"/>
        <v>0</v>
      </c>
      <c r="AC100" s="4">
        <f t="shared" si="140"/>
        <v>0</v>
      </c>
      <c r="AD100" s="4">
        <f t="shared" si="140"/>
        <v>0</v>
      </c>
      <c r="AE100" s="4">
        <f t="shared" si="140"/>
        <v>0</v>
      </c>
      <c r="AF100" s="4">
        <f t="shared" si="140"/>
        <v>0</v>
      </c>
      <c r="AG100" s="4">
        <f t="shared" si="140"/>
        <v>0</v>
      </c>
      <c r="AH100" s="4">
        <f t="shared" si="140"/>
        <v>0</v>
      </c>
      <c r="AI100" s="4">
        <f t="shared" si="140"/>
        <v>0</v>
      </c>
      <c r="AJ100" s="4">
        <f t="shared" si="140"/>
        <v>0</v>
      </c>
      <c r="AK100" s="4">
        <f t="shared" si="140"/>
        <v>0</v>
      </c>
      <c r="AL100" s="4">
        <f t="shared" si="140"/>
        <v>0</v>
      </c>
      <c r="AM100" s="4">
        <f t="shared" si="140"/>
        <v>0</v>
      </c>
      <c r="AN100" s="4">
        <f t="shared" si="140"/>
        <v>0</v>
      </c>
      <c r="AO100" s="4">
        <f t="shared" si="140"/>
        <v>0</v>
      </c>
      <c r="AP100" s="4">
        <f t="shared" si="140"/>
        <v>0</v>
      </c>
      <c r="AQ100" s="4">
        <f t="shared" si="140"/>
        <v>0</v>
      </c>
      <c r="AR100" s="4">
        <f t="shared" si="140"/>
        <v>1091</v>
      </c>
      <c r="AS100" s="4">
        <f t="shared" si="140"/>
        <v>1157.7</v>
      </c>
      <c r="AT100" s="4">
        <f t="shared" si="140"/>
        <v>1192.8</v>
      </c>
      <c r="AU100" s="4">
        <f t="shared" si="140"/>
        <v>1347</v>
      </c>
      <c r="AV100" s="4">
        <f t="shared" si="140"/>
        <v>1312.6000000000001</v>
      </c>
      <c r="AW100" s="4">
        <f t="shared" si="140"/>
        <v>1412.8999999999999</v>
      </c>
      <c r="AX100" s="4">
        <f t="shared" si="140"/>
        <v>1400.5</v>
      </c>
      <c r="AY100" s="4">
        <f t="shared" si="140"/>
        <v>1474.1999999999998</v>
      </c>
      <c r="AZ100" s="4">
        <f t="shared" si="140"/>
        <v>1604.9</v>
      </c>
      <c r="BA100" s="4">
        <f t="shared" ref="BA100:BW100" si="141">IF(BA3&gt;$B$109,BA67,0)</f>
        <v>1573.8</v>
      </c>
      <c r="BB100" s="4">
        <f t="shared" si="141"/>
        <v>1570.8000000000002</v>
      </c>
      <c r="BC100" s="4">
        <f t="shared" si="141"/>
        <v>1648.3</v>
      </c>
      <c r="BD100" s="4">
        <f t="shared" si="141"/>
        <v>1678.6</v>
      </c>
      <c r="BE100" s="4">
        <f t="shared" si="141"/>
        <v>1841.9</v>
      </c>
      <c r="BF100" s="4">
        <f t="shared" si="141"/>
        <v>1931.4</v>
      </c>
      <c r="BG100" s="4">
        <f t="shared" si="141"/>
        <v>1979.5</v>
      </c>
      <c r="BH100" s="4">
        <f t="shared" si="141"/>
        <v>1502.8000000000002</v>
      </c>
      <c r="BI100" s="4">
        <f t="shared" si="141"/>
        <v>1119.7</v>
      </c>
      <c r="BJ100" s="4">
        <f t="shared" si="141"/>
        <v>794.40000000000009</v>
      </c>
      <c r="BK100" s="4">
        <f t="shared" si="141"/>
        <v>651.70000000000005</v>
      </c>
      <c r="BL100" s="4">
        <f t="shared" si="141"/>
        <v>584.9</v>
      </c>
      <c r="BM100" s="4">
        <f t="shared" si="141"/>
        <v>649.29999999999995</v>
      </c>
      <c r="BN100" s="4">
        <f t="shared" si="141"/>
        <v>764.40000000000009</v>
      </c>
      <c r="BO100" s="4">
        <f t="shared" si="141"/>
        <v>883.80000000000007</v>
      </c>
      <c r="BP100" s="4">
        <f t="shared" si="141"/>
        <v>968.2</v>
      </c>
      <c r="BQ100" s="4">
        <f t="shared" si="141"/>
        <v>1059.8</v>
      </c>
      <c r="BR100" s="4">
        <f t="shared" si="141"/>
        <v>1152.9000000000001</v>
      </c>
      <c r="BS100" s="4">
        <f t="shared" si="141"/>
        <v>1184.8000000000002</v>
      </c>
      <c r="BT100" s="4">
        <f t="shared" si="141"/>
        <v>1255.0999999999999</v>
      </c>
      <c r="BU100" s="4">
        <f t="shared" si="141"/>
        <v>1286.9000000000001</v>
      </c>
      <c r="BV100" s="4">
        <f t="shared" si="141"/>
        <v>1341.1000000000001</v>
      </c>
      <c r="BW100" s="4">
        <f t="shared" si="141"/>
        <v>1392.3000000000002</v>
      </c>
    </row>
    <row r="101" spans="2:85" outlineLevel="1" x14ac:dyDescent="0.35">
      <c r="B101" s="18" t="s">
        <v>65</v>
      </c>
      <c r="U101" s="4">
        <f t="shared" ref="U101:AQ101" si="142">U99-U100</f>
        <v>0</v>
      </c>
      <c r="V101" s="4">
        <f t="shared" si="142"/>
        <v>0</v>
      </c>
      <c r="W101" s="4">
        <f t="shared" si="142"/>
        <v>0</v>
      </c>
      <c r="X101" s="4">
        <f t="shared" si="142"/>
        <v>0</v>
      </c>
      <c r="Y101" s="4">
        <f t="shared" si="142"/>
        <v>0</v>
      </c>
      <c r="Z101" s="4">
        <f t="shared" si="142"/>
        <v>0</v>
      </c>
      <c r="AA101" s="4">
        <f t="shared" si="142"/>
        <v>0</v>
      </c>
      <c r="AB101" s="4">
        <f t="shared" si="142"/>
        <v>0</v>
      </c>
      <c r="AC101" s="4">
        <f t="shared" si="142"/>
        <v>0</v>
      </c>
      <c r="AD101" s="4">
        <f t="shared" si="142"/>
        <v>0</v>
      </c>
      <c r="AE101" s="4">
        <f t="shared" si="142"/>
        <v>0</v>
      </c>
      <c r="AF101" s="4">
        <f t="shared" si="142"/>
        <v>0</v>
      </c>
      <c r="AG101" s="4">
        <f t="shared" si="142"/>
        <v>0</v>
      </c>
      <c r="AH101" s="4">
        <f t="shared" si="142"/>
        <v>0</v>
      </c>
      <c r="AI101" s="4">
        <f t="shared" si="142"/>
        <v>0</v>
      </c>
      <c r="AJ101" s="4">
        <f t="shared" si="142"/>
        <v>0</v>
      </c>
      <c r="AK101" s="4">
        <f t="shared" si="142"/>
        <v>0</v>
      </c>
      <c r="AL101" s="4">
        <f t="shared" si="142"/>
        <v>0</v>
      </c>
      <c r="AM101" s="4">
        <f t="shared" si="142"/>
        <v>0</v>
      </c>
      <c r="AN101" s="4">
        <f t="shared" si="142"/>
        <v>0</v>
      </c>
      <c r="AO101" s="4">
        <f t="shared" si="142"/>
        <v>0</v>
      </c>
      <c r="AP101" s="4">
        <f t="shared" si="142"/>
        <v>0</v>
      </c>
      <c r="AQ101" s="4">
        <f t="shared" si="142"/>
        <v>0</v>
      </c>
      <c r="AR101" s="4">
        <f t="shared" ref="AR101:AZ101" si="143">AR99-AR100</f>
        <v>0</v>
      </c>
      <c r="AS101" s="4">
        <f t="shared" si="143"/>
        <v>0</v>
      </c>
      <c r="AT101" s="4">
        <f t="shared" si="143"/>
        <v>0</v>
      </c>
      <c r="AU101" s="4">
        <f t="shared" si="143"/>
        <v>0</v>
      </c>
      <c r="AV101" s="4">
        <f t="shared" si="143"/>
        <v>0</v>
      </c>
      <c r="AW101" s="4">
        <f t="shared" si="143"/>
        <v>0</v>
      </c>
      <c r="AX101" s="4">
        <f t="shared" si="143"/>
        <v>0</v>
      </c>
      <c r="AY101" s="4">
        <f t="shared" si="143"/>
        <v>0</v>
      </c>
      <c r="AZ101" s="4">
        <f t="shared" si="143"/>
        <v>0</v>
      </c>
      <c r="BA101" s="4">
        <f t="shared" ref="BA101:BW101" si="144">BA99-BA100</f>
        <v>0</v>
      </c>
      <c r="BB101" s="4">
        <f t="shared" si="144"/>
        <v>0</v>
      </c>
      <c r="BC101" s="4">
        <f t="shared" si="144"/>
        <v>0</v>
      </c>
      <c r="BD101" s="4">
        <f t="shared" si="144"/>
        <v>0</v>
      </c>
      <c r="BE101" s="4">
        <f t="shared" si="144"/>
        <v>0</v>
      </c>
      <c r="BF101" s="4">
        <f>BF99-BF100</f>
        <v>0</v>
      </c>
      <c r="BG101" s="4">
        <f t="shared" si="144"/>
        <v>0</v>
      </c>
      <c r="BH101" s="4">
        <f t="shared" si="144"/>
        <v>0</v>
      </c>
      <c r="BI101" s="4">
        <f t="shared" si="144"/>
        <v>0</v>
      </c>
      <c r="BJ101" s="4">
        <f t="shared" si="144"/>
        <v>0</v>
      </c>
      <c r="BK101" s="4">
        <f t="shared" si="144"/>
        <v>0</v>
      </c>
      <c r="BL101" s="4">
        <f t="shared" si="144"/>
        <v>0</v>
      </c>
      <c r="BM101" s="4">
        <f t="shared" si="144"/>
        <v>0</v>
      </c>
      <c r="BN101" s="4">
        <f t="shared" si="144"/>
        <v>0</v>
      </c>
      <c r="BO101" s="4">
        <f t="shared" si="144"/>
        <v>0</v>
      </c>
      <c r="BP101" s="4">
        <f t="shared" si="144"/>
        <v>0</v>
      </c>
      <c r="BQ101" s="4">
        <f t="shared" si="144"/>
        <v>0</v>
      </c>
      <c r="BR101" s="4">
        <f t="shared" si="144"/>
        <v>0</v>
      </c>
      <c r="BS101" s="4">
        <f t="shared" si="144"/>
        <v>0</v>
      </c>
      <c r="BT101" s="4">
        <f t="shared" si="144"/>
        <v>0</v>
      </c>
      <c r="BU101" s="4">
        <f t="shared" si="144"/>
        <v>0</v>
      </c>
      <c r="BV101" s="4">
        <f t="shared" si="144"/>
        <v>0</v>
      </c>
      <c r="BW101" s="4">
        <f t="shared" si="144"/>
        <v>0</v>
      </c>
    </row>
    <row r="102" spans="2:85" outlineLevel="1" x14ac:dyDescent="0.35">
      <c r="B102" s="18" t="s">
        <v>70</v>
      </c>
      <c r="U102" s="8">
        <f t="shared" ref="U102:AQ102" si="145">IFERROR(U101/U100,0)</f>
        <v>0</v>
      </c>
      <c r="V102" s="8">
        <f t="shared" si="145"/>
        <v>0</v>
      </c>
      <c r="W102" s="8">
        <f t="shared" si="145"/>
        <v>0</v>
      </c>
      <c r="X102" s="8">
        <f t="shared" si="145"/>
        <v>0</v>
      </c>
      <c r="Y102" s="8">
        <f t="shared" si="145"/>
        <v>0</v>
      </c>
      <c r="Z102" s="8">
        <f t="shared" si="145"/>
        <v>0</v>
      </c>
      <c r="AA102" s="8">
        <f t="shared" si="145"/>
        <v>0</v>
      </c>
      <c r="AB102" s="8">
        <f t="shared" si="145"/>
        <v>0</v>
      </c>
      <c r="AC102" s="8">
        <f t="shared" si="145"/>
        <v>0</v>
      </c>
      <c r="AD102" s="8">
        <f t="shared" si="145"/>
        <v>0</v>
      </c>
      <c r="AE102" s="8">
        <f t="shared" si="145"/>
        <v>0</v>
      </c>
      <c r="AF102" s="8">
        <f t="shared" si="145"/>
        <v>0</v>
      </c>
      <c r="AG102" s="8">
        <f t="shared" si="145"/>
        <v>0</v>
      </c>
      <c r="AH102" s="8">
        <f t="shared" si="145"/>
        <v>0</v>
      </c>
      <c r="AI102" s="8">
        <f t="shared" si="145"/>
        <v>0</v>
      </c>
      <c r="AJ102" s="8">
        <f t="shared" si="145"/>
        <v>0</v>
      </c>
      <c r="AK102" s="8">
        <f t="shared" si="145"/>
        <v>0</v>
      </c>
      <c r="AL102" s="8">
        <f t="shared" si="145"/>
        <v>0</v>
      </c>
      <c r="AM102" s="8">
        <f t="shared" si="145"/>
        <v>0</v>
      </c>
      <c r="AN102" s="8">
        <f t="shared" si="145"/>
        <v>0</v>
      </c>
      <c r="AO102" s="8">
        <f t="shared" si="145"/>
        <v>0</v>
      </c>
      <c r="AP102" s="8">
        <f t="shared" si="145"/>
        <v>0</v>
      </c>
      <c r="AQ102" s="8">
        <f t="shared" si="145"/>
        <v>0</v>
      </c>
      <c r="AR102" s="8">
        <f t="shared" ref="AR102" si="146">IFERROR(AR101/AR100,0)</f>
        <v>0</v>
      </c>
      <c r="AS102" s="8">
        <f t="shared" ref="AS102" si="147">IFERROR(AS101/AS100,0)</f>
        <v>0</v>
      </c>
      <c r="AT102" s="8">
        <f t="shared" ref="AT102" si="148">IFERROR(AT101/AT100,0)</f>
        <v>0</v>
      </c>
      <c r="AU102" s="8">
        <f t="shared" ref="AU102" si="149">IFERROR(AU101/AU100,0)</f>
        <v>0</v>
      </c>
      <c r="AV102" s="8">
        <f t="shared" ref="AV102" si="150">IFERROR(AV101/AV100,0)</f>
        <v>0</v>
      </c>
      <c r="AW102" s="8">
        <f t="shared" ref="AW102" si="151">IFERROR(AW101/AW100,0)</f>
        <v>0</v>
      </c>
      <c r="AX102" s="8">
        <f t="shared" ref="AX102" si="152">IFERROR(AX101/AX100,0)</f>
        <v>0</v>
      </c>
      <c r="AY102" s="8">
        <f t="shared" ref="AY102" si="153">IFERROR(AY101/AY100,0)</f>
        <v>0</v>
      </c>
      <c r="AZ102" s="8">
        <f t="shared" ref="AZ102" si="154">IFERROR(AZ101/AZ100,0)</f>
        <v>0</v>
      </c>
      <c r="BA102" s="8">
        <f t="shared" ref="BA102" si="155">IFERROR(BA101/BA100,0)</f>
        <v>0</v>
      </c>
      <c r="BB102" s="8">
        <f t="shared" ref="BB102" si="156">IFERROR(BB101/BB100,0)</f>
        <v>0</v>
      </c>
      <c r="BC102" s="8">
        <f t="shared" ref="BC102" si="157">IFERROR(BC101/BC100,0)</f>
        <v>0</v>
      </c>
      <c r="BD102" s="8">
        <f t="shared" ref="BD102" si="158">IFERROR(BD101/BD100,0)</f>
        <v>0</v>
      </c>
      <c r="BE102" s="8">
        <f t="shared" ref="BE102" si="159">IFERROR(BE101/BE100,0)</f>
        <v>0</v>
      </c>
      <c r="BF102" s="8">
        <f>IFERROR(BF101/BF100,0)</f>
        <v>0</v>
      </c>
      <c r="BG102" s="8">
        <f t="shared" ref="BG102" si="160">IFERROR(BG101/BG100,0)</f>
        <v>0</v>
      </c>
      <c r="BH102" s="8">
        <f t="shared" ref="BH102" si="161">IFERROR(BH101/BH100,0)</f>
        <v>0</v>
      </c>
      <c r="BI102" s="8">
        <f t="shared" ref="BI102" si="162">IFERROR(BI101/BI100,0)</f>
        <v>0</v>
      </c>
      <c r="BJ102" s="8">
        <f t="shared" ref="BJ102" si="163">IFERROR(BJ101/BJ100,0)</f>
        <v>0</v>
      </c>
      <c r="BK102" s="8">
        <f t="shared" ref="BK102" si="164">IFERROR(BK101/BK100,0)</f>
        <v>0</v>
      </c>
      <c r="BL102" s="8">
        <f t="shared" ref="BL102" si="165">IFERROR(BL101/BL100,0)</f>
        <v>0</v>
      </c>
      <c r="BM102" s="8">
        <f t="shared" ref="BM102" si="166">IFERROR(BM101/BM100,0)</f>
        <v>0</v>
      </c>
      <c r="BN102" s="8">
        <f t="shared" ref="BN102" si="167">IFERROR(BN101/BN100,0)</f>
        <v>0</v>
      </c>
      <c r="BO102" s="8">
        <f t="shared" ref="BO102" si="168">IFERROR(BO101/BO100,0)</f>
        <v>0</v>
      </c>
      <c r="BP102" s="8">
        <f t="shared" ref="BP102" si="169">IFERROR(BP101/BP100,0)</f>
        <v>0</v>
      </c>
      <c r="BQ102" s="8">
        <f t="shared" ref="BQ102" si="170">IFERROR(BQ101/BQ100,0)</f>
        <v>0</v>
      </c>
      <c r="BR102" s="8">
        <f t="shared" ref="BR102" si="171">IFERROR(BR101/BR100,0)</f>
        <v>0</v>
      </c>
      <c r="BS102" s="8">
        <f t="shared" ref="BS102" si="172">IFERROR(BS101/BS100,0)</f>
        <v>0</v>
      </c>
      <c r="BT102" s="8">
        <f t="shared" ref="BT102" si="173">IFERROR(BT101/BT100,0)</f>
        <v>0</v>
      </c>
      <c r="BU102" s="8">
        <f t="shared" ref="BU102" si="174">IFERROR(BU101/BU100,0)</f>
        <v>0</v>
      </c>
      <c r="BV102" s="8">
        <f t="shared" ref="BV102" si="175">IFERROR(BV101/BV100,0)</f>
        <v>0</v>
      </c>
      <c r="BW102" s="8">
        <f t="shared" ref="BW102" si="176">IFERROR(BW101/BW100,0)</f>
        <v>0</v>
      </c>
    </row>
    <row r="103" spans="2:85" outlineLevel="1" x14ac:dyDescent="0.35">
      <c r="B103" s="10" t="s">
        <v>66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1"/>
      <c r="S103" s="11"/>
      <c r="T103" s="11"/>
      <c r="U103" s="50">
        <f t="shared" ref="U103:AQ103" si="177">+U104+U105</f>
        <v>0</v>
      </c>
      <c r="V103" s="50">
        <f t="shared" si="177"/>
        <v>0</v>
      </c>
      <c r="W103" s="50">
        <f t="shared" si="177"/>
        <v>0</v>
      </c>
      <c r="X103" s="50">
        <f t="shared" si="177"/>
        <v>0</v>
      </c>
      <c r="Y103" s="50">
        <f t="shared" si="177"/>
        <v>0</v>
      </c>
      <c r="Z103" s="50">
        <f t="shared" si="177"/>
        <v>0</v>
      </c>
      <c r="AA103" s="50">
        <f t="shared" si="177"/>
        <v>0</v>
      </c>
      <c r="AB103" s="50">
        <f t="shared" si="177"/>
        <v>0</v>
      </c>
      <c r="AC103" s="50">
        <f t="shared" si="177"/>
        <v>0</v>
      </c>
      <c r="AD103" s="50">
        <f t="shared" si="177"/>
        <v>0</v>
      </c>
      <c r="AE103" s="50">
        <f t="shared" si="177"/>
        <v>0</v>
      </c>
      <c r="AF103" s="50">
        <f t="shared" si="177"/>
        <v>0</v>
      </c>
      <c r="AG103" s="50">
        <f t="shared" si="177"/>
        <v>0</v>
      </c>
      <c r="AH103" s="50">
        <f t="shared" si="177"/>
        <v>0</v>
      </c>
      <c r="AI103" s="50">
        <f t="shared" si="177"/>
        <v>0</v>
      </c>
      <c r="AJ103" s="50">
        <f t="shared" si="177"/>
        <v>0</v>
      </c>
      <c r="AK103" s="50">
        <f t="shared" si="177"/>
        <v>0</v>
      </c>
      <c r="AL103" s="50">
        <f t="shared" si="177"/>
        <v>0</v>
      </c>
      <c r="AM103" s="50">
        <f t="shared" si="177"/>
        <v>0</v>
      </c>
      <c r="AN103" s="50">
        <f t="shared" si="177"/>
        <v>0</v>
      </c>
      <c r="AO103" s="50">
        <f t="shared" si="177"/>
        <v>0</v>
      </c>
      <c r="AP103" s="50">
        <f t="shared" si="177"/>
        <v>0</v>
      </c>
      <c r="AQ103" s="50">
        <f t="shared" si="177"/>
        <v>0</v>
      </c>
      <c r="AR103" s="50">
        <f>+AR104+AR105</f>
        <v>1091</v>
      </c>
      <c r="AS103" s="50">
        <f t="shared" ref="AS103:BW103" si="178">+AS104+AS105</f>
        <v>2248.6999999999998</v>
      </c>
      <c r="AT103" s="50">
        <f t="shared" si="178"/>
        <v>3441.5</v>
      </c>
      <c r="AU103" s="50">
        <f t="shared" si="178"/>
        <v>4788.5</v>
      </c>
      <c r="AV103" s="50">
        <f t="shared" si="178"/>
        <v>6101.1</v>
      </c>
      <c r="AW103" s="50">
        <f t="shared" si="178"/>
        <v>7514</v>
      </c>
      <c r="AX103" s="50">
        <f t="shared" si="178"/>
        <v>8914.5</v>
      </c>
      <c r="AY103" s="50">
        <f t="shared" si="178"/>
        <v>10388.700000000001</v>
      </c>
      <c r="AZ103" s="50">
        <f t="shared" si="178"/>
        <v>11993.6</v>
      </c>
      <c r="BA103" s="50">
        <f t="shared" si="178"/>
        <v>13567.4</v>
      </c>
      <c r="BB103" s="50">
        <f t="shared" si="178"/>
        <v>15138.2</v>
      </c>
      <c r="BC103" s="50">
        <f t="shared" si="178"/>
        <v>16786.5</v>
      </c>
      <c r="BD103" s="50">
        <f t="shared" si="178"/>
        <v>18465.099999999999</v>
      </c>
      <c r="BE103" s="50">
        <f t="shared" si="178"/>
        <v>20307</v>
      </c>
      <c r="BF103" s="50">
        <f t="shared" si="178"/>
        <v>22238.400000000001</v>
      </c>
      <c r="BG103" s="50">
        <f t="shared" si="178"/>
        <v>24217.9</v>
      </c>
      <c r="BH103" s="50">
        <f t="shared" si="178"/>
        <v>25720.7</v>
      </c>
      <c r="BI103" s="50">
        <f t="shared" si="178"/>
        <v>26840.400000000001</v>
      </c>
      <c r="BJ103" s="50">
        <f t="shared" si="178"/>
        <v>27634.800000000003</v>
      </c>
      <c r="BK103" s="50">
        <f t="shared" si="178"/>
        <v>28286.500000000004</v>
      </c>
      <c r="BL103" s="50">
        <f t="shared" si="178"/>
        <v>28871.400000000005</v>
      </c>
      <c r="BM103" s="50">
        <f t="shared" si="178"/>
        <v>29520.700000000004</v>
      </c>
      <c r="BN103" s="50">
        <f t="shared" si="178"/>
        <v>30285.100000000006</v>
      </c>
      <c r="BO103" s="50">
        <f t="shared" si="178"/>
        <v>31168.900000000005</v>
      </c>
      <c r="BP103" s="50">
        <f>+BP104+BP105</f>
        <v>32137.100000000006</v>
      </c>
      <c r="BQ103" s="50">
        <f t="shared" si="178"/>
        <v>33196.900000000009</v>
      </c>
      <c r="BR103" s="50">
        <f t="shared" si="178"/>
        <v>34349.80000000001</v>
      </c>
      <c r="BS103" s="50">
        <f t="shared" si="178"/>
        <v>35534.600000000013</v>
      </c>
      <c r="BT103" s="50">
        <f t="shared" si="178"/>
        <v>36789.700000000012</v>
      </c>
      <c r="BU103" s="50">
        <f t="shared" si="178"/>
        <v>38076.600000000013</v>
      </c>
      <c r="BV103" s="50">
        <f t="shared" si="178"/>
        <v>39417.700000000012</v>
      </c>
      <c r="BW103" s="50">
        <f t="shared" si="178"/>
        <v>40810.000000000015</v>
      </c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</row>
    <row r="104" spans="2:85" outlineLevel="1" x14ac:dyDescent="0.35">
      <c r="B104" s="18" t="s">
        <v>67</v>
      </c>
      <c r="U104" s="4">
        <f t="shared" ref="U104:AQ104" si="179">U100+T104</f>
        <v>0</v>
      </c>
      <c r="V104" s="4">
        <f t="shared" si="179"/>
        <v>0</v>
      </c>
      <c r="W104" s="4">
        <f t="shared" si="179"/>
        <v>0</v>
      </c>
      <c r="X104" s="4">
        <f t="shared" si="179"/>
        <v>0</v>
      </c>
      <c r="Y104" s="4">
        <f t="shared" si="179"/>
        <v>0</v>
      </c>
      <c r="Z104" s="4">
        <f t="shared" si="179"/>
        <v>0</v>
      </c>
      <c r="AA104" s="4">
        <f t="shared" si="179"/>
        <v>0</v>
      </c>
      <c r="AB104" s="4">
        <f t="shared" si="179"/>
        <v>0</v>
      </c>
      <c r="AC104" s="4">
        <f t="shared" si="179"/>
        <v>0</v>
      </c>
      <c r="AD104" s="4">
        <f t="shared" si="179"/>
        <v>0</v>
      </c>
      <c r="AE104" s="4">
        <f t="shared" si="179"/>
        <v>0</v>
      </c>
      <c r="AF104" s="4">
        <f t="shared" si="179"/>
        <v>0</v>
      </c>
      <c r="AG104" s="4">
        <f t="shared" si="179"/>
        <v>0</v>
      </c>
      <c r="AH104" s="4">
        <f t="shared" si="179"/>
        <v>0</v>
      </c>
      <c r="AI104" s="4">
        <f t="shared" si="179"/>
        <v>0</v>
      </c>
      <c r="AJ104" s="4">
        <f t="shared" si="179"/>
        <v>0</v>
      </c>
      <c r="AK104" s="4">
        <f t="shared" si="179"/>
        <v>0</v>
      </c>
      <c r="AL104" s="4">
        <f t="shared" si="179"/>
        <v>0</v>
      </c>
      <c r="AM104" s="4">
        <f t="shared" si="179"/>
        <v>0</v>
      </c>
      <c r="AN104" s="4">
        <f t="shared" si="179"/>
        <v>0</v>
      </c>
      <c r="AO104" s="4">
        <f t="shared" si="179"/>
        <v>0</v>
      </c>
      <c r="AP104" s="4">
        <f t="shared" si="179"/>
        <v>0</v>
      </c>
      <c r="AQ104" s="4">
        <f t="shared" si="179"/>
        <v>0</v>
      </c>
      <c r="AR104" s="4">
        <f>AR100+AQ104</f>
        <v>1091</v>
      </c>
      <c r="AS104" s="4">
        <f t="shared" ref="AS104:BW104" si="180">AS100+AR104</f>
        <v>2248.6999999999998</v>
      </c>
      <c r="AT104" s="4">
        <f t="shared" si="180"/>
        <v>3441.5</v>
      </c>
      <c r="AU104" s="4">
        <f t="shared" si="180"/>
        <v>4788.5</v>
      </c>
      <c r="AV104" s="4">
        <f t="shared" si="180"/>
        <v>6101.1</v>
      </c>
      <c r="AW104" s="4">
        <f t="shared" si="180"/>
        <v>7514</v>
      </c>
      <c r="AX104" s="4">
        <f t="shared" si="180"/>
        <v>8914.5</v>
      </c>
      <c r="AY104" s="4">
        <f t="shared" si="180"/>
        <v>10388.700000000001</v>
      </c>
      <c r="AZ104" s="4">
        <f t="shared" si="180"/>
        <v>11993.6</v>
      </c>
      <c r="BA104" s="4">
        <f t="shared" si="180"/>
        <v>13567.4</v>
      </c>
      <c r="BB104" s="4">
        <f t="shared" si="180"/>
        <v>15138.2</v>
      </c>
      <c r="BC104" s="4">
        <f t="shared" si="180"/>
        <v>16786.5</v>
      </c>
      <c r="BD104" s="4">
        <f t="shared" si="180"/>
        <v>18465.099999999999</v>
      </c>
      <c r="BE104" s="4">
        <f t="shared" si="180"/>
        <v>20307</v>
      </c>
      <c r="BF104" s="4">
        <f>BF100+BE104</f>
        <v>22238.400000000001</v>
      </c>
      <c r="BG104" s="4">
        <f t="shared" si="180"/>
        <v>24217.9</v>
      </c>
      <c r="BH104" s="4">
        <f t="shared" si="180"/>
        <v>25720.7</v>
      </c>
      <c r="BI104" s="4">
        <f t="shared" si="180"/>
        <v>26840.400000000001</v>
      </c>
      <c r="BJ104" s="4">
        <f t="shared" si="180"/>
        <v>27634.800000000003</v>
      </c>
      <c r="BK104" s="4">
        <f t="shared" si="180"/>
        <v>28286.500000000004</v>
      </c>
      <c r="BL104" s="4">
        <f t="shared" si="180"/>
        <v>28871.400000000005</v>
      </c>
      <c r="BM104" s="4">
        <f t="shared" si="180"/>
        <v>29520.700000000004</v>
      </c>
      <c r="BN104" s="4">
        <f t="shared" si="180"/>
        <v>30285.100000000006</v>
      </c>
      <c r="BO104" s="4">
        <f t="shared" si="180"/>
        <v>31168.900000000005</v>
      </c>
      <c r="BP104" s="4">
        <f t="shared" si="180"/>
        <v>32137.100000000006</v>
      </c>
      <c r="BQ104" s="4">
        <f t="shared" si="180"/>
        <v>33196.900000000009</v>
      </c>
      <c r="BR104" s="4">
        <f t="shared" si="180"/>
        <v>34349.80000000001</v>
      </c>
      <c r="BS104" s="4">
        <f t="shared" si="180"/>
        <v>35534.600000000013</v>
      </c>
      <c r="BT104" s="4">
        <f t="shared" si="180"/>
        <v>36789.700000000012</v>
      </c>
      <c r="BU104" s="4">
        <f t="shared" si="180"/>
        <v>38076.600000000013</v>
      </c>
      <c r="BV104" s="4">
        <f t="shared" si="180"/>
        <v>39417.700000000012</v>
      </c>
      <c r="BW104" s="4">
        <f t="shared" si="180"/>
        <v>40810.000000000015</v>
      </c>
      <c r="BX104" s="4"/>
      <c r="BY104" s="4"/>
      <c r="BZ104" s="4"/>
      <c r="CA104" s="4"/>
      <c r="CB104" s="4"/>
      <c r="CC104" s="4"/>
      <c r="CD104" s="4"/>
      <c r="CE104" s="4"/>
      <c r="CF104" s="4"/>
      <c r="CG104" s="4"/>
    </row>
    <row r="105" spans="2:85" outlineLevel="1" x14ac:dyDescent="0.35">
      <c r="B105" s="18" t="s">
        <v>65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/>
      <c r="BY105" s="5"/>
      <c r="BZ105" s="5"/>
      <c r="CA105" s="5"/>
      <c r="CB105" s="5"/>
      <c r="CC105" s="5"/>
      <c r="CD105" s="5"/>
      <c r="CE105" s="5"/>
      <c r="CF105" s="5"/>
      <c r="CG105" s="5"/>
    </row>
    <row r="106" spans="2:85" outlineLevel="1" x14ac:dyDescent="0.35">
      <c r="B106" s="18" t="s">
        <v>70</v>
      </c>
      <c r="U106" s="8">
        <f t="shared" ref="U106:AQ106" si="181">IFERROR(U105/U104,0)</f>
        <v>0</v>
      </c>
      <c r="V106" s="8">
        <f t="shared" si="181"/>
        <v>0</v>
      </c>
      <c r="W106" s="8">
        <f t="shared" si="181"/>
        <v>0</v>
      </c>
      <c r="X106" s="8">
        <f t="shared" si="181"/>
        <v>0</v>
      </c>
      <c r="Y106" s="8">
        <f t="shared" si="181"/>
        <v>0</v>
      </c>
      <c r="Z106" s="8">
        <f t="shared" si="181"/>
        <v>0</v>
      </c>
      <c r="AA106" s="8">
        <f t="shared" si="181"/>
        <v>0</v>
      </c>
      <c r="AB106" s="8">
        <f t="shared" si="181"/>
        <v>0</v>
      </c>
      <c r="AC106" s="8">
        <f t="shared" si="181"/>
        <v>0</v>
      </c>
      <c r="AD106" s="8">
        <f t="shared" si="181"/>
        <v>0</v>
      </c>
      <c r="AE106" s="8">
        <f t="shared" si="181"/>
        <v>0</v>
      </c>
      <c r="AF106" s="8">
        <f t="shared" si="181"/>
        <v>0</v>
      </c>
      <c r="AG106" s="8">
        <f t="shared" si="181"/>
        <v>0</v>
      </c>
      <c r="AH106" s="8">
        <f t="shared" si="181"/>
        <v>0</v>
      </c>
      <c r="AI106" s="8">
        <f t="shared" si="181"/>
        <v>0</v>
      </c>
      <c r="AJ106" s="8">
        <f t="shared" si="181"/>
        <v>0</v>
      </c>
      <c r="AK106" s="8">
        <f t="shared" si="181"/>
        <v>0</v>
      </c>
      <c r="AL106" s="8">
        <f t="shared" si="181"/>
        <v>0</v>
      </c>
      <c r="AM106" s="8">
        <f t="shared" si="181"/>
        <v>0</v>
      </c>
      <c r="AN106" s="8">
        <f t="shared" si="181"/>
        <v>0</v>
      </c>
      <c r="AO106" s="8">
        <f t="shared" si="181"/>
        <v>0</v>
      </c>
      <c r="AP106" s="8">
        <f t="shared" si="181"/>
        <v>0</v>
      </c>
      <c r="AQ106" s="8">
        <f t="shared" si="181"/>
        <v>0</v>
      </c>
      <c r="AR106" s="8">
        <f t="shared" ref="AR106:BW106" si="182">IFERROR(AR105/AR104,0)</f>
        <v>0</v>
      </c>
      <c r="AS106" s="8">
        <f t="shared" si="182"/>
        <v>0</v>
      </c>
      <c r="AT106" s="8">
        <f t="shared" si="182"/>
        <v>0</v>
      </c>
      <c r="AU106" s="8">
        <f t="shared" si="182"/>
        <v>0</v>
      </c>
      <c r="AV106" s="8">
        <f t="shared" si="182"/>
        <v>0</v>
      </c>
      <c r="AW106" s="8">
        <f t="shared" si="182"/>
        <v>0</v>
      </c>
      <c r="AX106" s="8">
        <f t="shared" si="182"/>
        <v>0</v>
      </c>
      <c r="AY106" s="8">
        <f t="shared" si="182"/>
        <v>0</v>
      </c>
      <c r="AZ106" s="8">
        <f t="shared" si="182"/>
        <v>0</v>
      </c>
      <c r="BA106" s="8">
        <f t="shared" si="182"/>
        <v>0</v>
      </c>
      <c r="BB106" s="8">
        <f t="shared" si="182"/>
        <v>0</v>
      </c>
      <c r="BC106" s="8">
        <f t="shared" si="182"/>
        <v>0</v>
      </c>
      <c r="BD106" s="8">
        <f t="shared" si="182"/>
        <v>0</v>
      </c>
      <c r="BE106" s="8">
        <f t="shared" si="182"/>
        <v>0</v>
      </c>
      <c r="BF106" s="8">
        <f>IFERROR(BF105/BF104,0)</f>
        <v>0</v>
      </c>
      <c r="BG106" s="8">
        <f t="shared" si="182"/>
        <v>0</v>
      </c>
      <c r="BH106" s="8">
        <f t="shared" si="182"/>
        <v>0</v>
      </c>
      <c r="BI106" s="8">
        <f t="shared" si="182"/>
        <v>0</v>
      </c>
      <c r="BJ106" s="8">
        <f t="shared" si="182"/>
        <v>0</v>
      </c>
      <c r="BK106" s="8">
        <f t="shared" si="182"/>
        <v>0</v>
      </c>
      <c r="BL106" s="8">
        <f t="shared" si="182"/>
        <v>0</v>
      </c>
      <c r="BM106" s="8">
        <f t="shared" si="182"/>
        <v>0</v>
      </c>
      <c r="BN106" s="8">
        <f t="shared" si="182"/>
        <v>0</v>
      </c>
      <c r="BO106" s="8">
        <f t="shared" si="182"/>
        <v>0</v>
      </c>
      <c r="BP106" s="8">
        <f t="shared" si="182"/>
        <v>0</v>
      </c>
      <c r="BQ106" s="8">
        <f t="shared" si="182"/>
        <v>0</v>
      </c>
      <c r="BR106" s="8">
        <f t="shared" si="182"/>
        <v>0</v>
      </c>
      <c r="BS106" s="8">
        <f t="shared" si="182"/>
        <v>0</v>
      </c>
      <c r="BT106" s="8">
        <f t="shared" si="182"/>
        <v>0</v>
      </c>
      <c r="BU106" s="8">
        <f t="shared" si="182"/>
        <v>0</v>
      </c>
      <c r="BV106" s="8">
        <f t="shared" si="182"/>
        <v>0</v>
      </c>
      <c r="BW106" s="8">
        <f t="shared" si="182"/>
        <v>0</v>
      </c>
      <c r="BX106" s="8"/>
      <c r="BY106" s="8"/>
      <c r="BZ106" s="8"/>
      <c r="CA106" s="8"/>
      <c r="CB106" s="8"/>
      <c r="CC106" s="8"/>
      <c r="CD106" s="8"/>
      <c r="CE106" s="8"/>
      <c r="CF106" s="8"/>
      <c r="CG106" s="8"/>
    </row>
    <row r="107" spans="2:85" outlineLevel="1" x14ac:dyDescent="0.35"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</row>
    <row r="108" spans="2:85" ht="15" customHeight="1" outlineLevel="1" thickBot="1" x14ac:dyDescent="0.4">
      <c r="B108" s="37" t="s">
        <v>48</v>
      </c>
    </row>
    <row r="109" spans="2:85" ht="15" outlineLevel="1" thickBot="1" x14ac:dyDescent="0.4">
      <c r="B109" s="36">
        <v>1990</v>
      </c>
    </row>
    <row r="110" spans="2:85" outlineLevel="1" x14ac:dyDescent="0.35">
      <c r="B110" s="39" t="s">
        <v>114</v>
      </c>
      <c r="AS110" s="4"/>
    </row>
    <row r="111" spans="2:85" outlineLevel="1" x14ac:dyDescent="0.35">
      <c r="B111" s="15" t="s">
        <v>49</v>
      </c>
    </row>
    <row r="112" spans="2:85" outlineLevel="1" x14ac:dyDescent="0.35">
      <c r="B112" s="18" t="s">
        <v>44</v>
      </c>
      <c r="R112" s="4"/>
      <c r="S112" s="4"/>
      <c r="T112" s="4"/>
      <c r="U112" s="4">
        <f t="shared" ref="U112:AZ112" si="183">IF(U$3&gt;$B$109,T85*U78+T112,0)</f>
        <v>0</v>
      </c>
      <c r="V112" s="4">
        <f t="shared" si="183"/>
        <v>0</v>
      </c>
      <c r="W112" s="4">
        <f t="shared" si="183"/>
        <v>0</v>
      </c>
      <c r="X112" s="4">
        <f t="shared" si="183"/>
        <v>0</v>
      </c>
      <c r="Y112" s="4">
        <f t="shared" si="183"/>
        <v>0</v>
      </c>
      <c r="Z112" s="4">
        <f t="shared" si="183"/>
        <v>0</v>
      </c>
      <c r="AA112" s="4">
        <f t="shared" si="183"/>
        <v>0</v>
      </c>
      <c r="AB112" s="4">
        <f t="shared" si="183"/>
        <v>0</v>
      </c>
      <c r="AC112" s="4">
        <f t="shared" si="183"/>
        <v>0</v>
      </c>
      <c r="AD112" s="4">
        <f t="shared" si="183"/>
        <v>0</v>
      </c>
      <c r="AE112" s="4">
        <f t="shared" si="183"/>
        <v>0</v>
      </c>
      <c r="AF112" s="4">
        <f t="shared" si="183"/>
        <v>0</v>
      </c>
      <c r="AG112" s="4">
        <f t="shared" si="183"/>
        <v>0</v>
      </c>
      <c r="AH112" s="4">
        <f t="shared" si="183"/>
        <v>0</v>
      </c>
      <c r="AI112" s="4">
        <f t="shared" si="183"/>
        <v>0</v>
      </c>
      <c r="AJ112" s="4">
        <f t="shared" si="183"/>
        <v>0</v>
      </c>
      <c r="AK112" s="4">
        <f t="shared" si="183"/>
        <v>0</v>
      </c>
      <c r="AL112" s="4">
        <f t="shared" si="183"/>
        <v>0</v>
      </c>
      <c r="AM112" s="4">
        <f t="shared" si="183"/>
        <v>0</v>
      </c>
      <c r="AN112" s="4">
        <f t="shared" si="183"/>
        <v>0</v>
      </c>
      <c r="AO112" s="4">
        <f t="shared" si="183"/>
        <v>0</v>
      </c>
      <c r="AP112" s="4">
        <f t="shared" si="183"/>
        <v>0</v>
      </c>
      <c r="AQ112" s="4">
        <f t="shared" si="183"/>
        <v>0</v>
      </c>
      <c r="AR112" s="4">
        <f t="shared" si="183"/>
        <v>977.07017156589336</v>
      </c>
      <c r="AS112" s="4">
        <f t="shared" si="183"/>
        <v>1851.9896658324283</v>
      </c>
      <c r="AT112" s="4">
        <f t="shared" si="183"/>
        <v>3628.5541523040465</v>
      </c>
      <c r="AU112" s="4">
        <f t="shared" si="183"/>
        <v>4319.4424073620257</v>
      </c>
      <c r="AV112" s="4">
        <f t="shared" si="183"/>
        <v>5200.3302630717953</v>
      </c>
      <c r="AW112" s="4">
        <f t="shared" si="183"/>
        <v>6364.654255497333</v>
      </c>
      <c r="AX112" s="4">
        <f t="shared" si="183"/>
        <v>7244.1777558633585</v>
      </c>
      <c r="AY112" s="4">
        <f t="shared" si="183"/>
        <v>8230.5898575127485</v>
      </c>
      <c r="AZ112" s="4">
        <f t="shared" si="183"/>
        <v>9582.7003537351829</v>
      </c>
      <c r="BA112" s="4">
        <f t="shared" ref="BA112:CG112" si="184">IF(BA$3&gt;$B$109,AZ85*BA78+AZ112,0)</f>
        <v>10962.043455113633</v>
      </c>
      <c r="BB112" s="4">
        <f t="shared" si="184"/>
        <v>13362.344838014675</v>
      </c>
      <c r="BC112" s="4">
        <f t="shared" si="184"/>
        <v>15005.375926097573</v>
      </c>
      <c r="BD112" s="4">
        <f t="shared" si="184"/>
        <v>16395.089375729658</v>
      </c>
      <c r="BE112" s="4">
        <f t="shared" si="184"/>
        <v>17685.908875958463</v>
      </c>
      <c r="BF112" s="4">
        <f t="shared" si="184"/>
        <v>19015.760203868955</v>
      </c>
      <c r="BG112" s="4">
        <f t="shared" si="184"/>
        <v>20049.294134486976</v>
      </c>
      <c r="BH112" s="4">
        <f t="shared" si="184"/>
        <v>21666.086652817379</v>
      </c>
      <c r="BI112" s="4">
        <f t="shared" si="184"/>
        <v>22429.850734826625</v>
      </c>
      <c r="BJ112" s="4">
        <f t="shared" si="184"/>
        <v>24028.933632534794</v>
      </c>
      <c r="BK112" s="4">
        <f t="shared" si="184"/>
        <v>24985.028329982604</v>
      </c>
      <c r="BL112" s="4">
        <f t="shared" si="184"/>
        <v>26120.872057117642</v>
      </c>
      <c r="BM112" s="4">
        <f t="shared" si="184"/>
        <v>27880.383522819156</v>
      </c>
      <c r="BN112" s="4">
        <f t="shared" si="184"/>
        <v>28607.74751022525</v>
      </c>
      <c r="BO112" s="4">
        <f t="shared" si="184"/>
        <v>29981.857940220314</v>
      </c>
      <c r="BP112" s="4">
        <f t="shared" si="184"/>
        <v>31308.702833284537</v>
      </c>
      <c r="BQ112" s="4">
        <f t="shared" si="184"/>
        <v>32513.072354481283</v>
      </c>
      <c r="BR112" s="4">
        <f t="shared" si="184"/>
        <v>33544.379910118005</v>
      </c>
      <c r="BS112" s="4">
        <f t="shared" si="184"/>
        <v>34878.617819889165</v>
      </c>
      <c r="BT112" s="4">
        <f t="shared" si="184"/>
        <v>35852.284007194481</v>
      </c>
      <c r="BU112" s="4">
        <f t="shared" si="184"/>
        <v>36373.129847895412</v>
      </c>
      <c r="BV112" s="4">
        <f t="shared" si="184"/>
        <v>37156.048423850443</v>
      </c>
      <c r="BW112" s="4">
        <f t="shared" si="184"/>
        <v>37767.569647852979</v>
      </c>
      <c r="BX112" s="4">
        <f t="shared" ca="1" si="184"/>
        <v>38479.44709473713</v>
      </c>
      <c r="BY112" s="4">
        <f t="shared" ca="1" si="184"/>
        <v>39195.239867579119</v>
      </c>
      <c r="BZ112" s="4">
        <f t="shared" ca="1" si="184"/>
        <v>39914.969500671737</v>
      </c>
      <c r="CA112" s="4">
        <f t="shared" ca="1" si="184"/>
        <v>40638.657646746367</v>
      </c>
      <c r="CB112" s="4">
        <f t="shared" ca="1" si="184"/>
        <v>41366.326077624406</v>
      </c>
      <c r="CC112" s="4">
        <f t="shared" ca="1" si="184"/>
        <v>42097.996684872276</v>
      </c>
      <c r="CD112" s="4">
        <f t="shared" ca="1" si="184"/>
        <v>42833.69148045998</v>
      </c>
      <c r="CE112" s="4">
        <f t="shared" ca="1" si="184"/>
        <v>43573.432597423445</v>
      </c>
      <c r="CF112" s="4">
        <f t="shared" ca="1" si="184"/>
        <v>44317.242290530179</v>
      </c>
      <c r="CG112" s="4">
        <f t="shared" ca="1" si="184"/>
        <v>45065.142936949029</v>
      </c>
    </row>
    <row r="113" spans="2:85" outlineLevel="1" x14ac:dyDescent="0.35">
      <c r="B113" s="18" t="s">
        <v>8</v>
      </c>
      <c r="R113" s="4"/>
      <c r="S113" s="4"/>
      <c r="T113" s="4"/>
      <c r="U113" s="4">
        <f t="shared" ref="U113:AZ113" si="185">IF(U$3&gt;$B$109,U85-T85+T113-(U112-T112),0)</f>
        <v>0</v>
      </c>
      <c r="V113" s="4">
        <f t="shared" si="185"/>
        <v>0</v>
      </c>
      <c r="W113" s="4">
        <f t="shared" si="185"/>
        <v>0</v>
      </c>
      <c r="X113" s="4">
        <f t="shared" si="185"/>
        <v>0</v>
      </c>
      <c r="Y113" s="4">
        <f t="shared" si="185"/>
        <v>0</v>
      </c>
      <c r="Z113" s="4">
        <f t="shared" si="185"/>
        <v>0</v>
      </c>
      <c r="AA113" s="4">
        <f t="shared" si="185"/>
        <v>0</v>
      </c>
      <c r="AB113" s="4">
        <f t="shared" si="185"/>
        <v>0</v>
      </c>
      <c r="AC113" s="4">
        <f t="shared" si="185"/>
        <v>0</v>
      </c>
      <c r="AD113" s="4">
        <f t="shared" si="185"/>
        <v>0</v>
      </c>
      <c r="AE113" s="4">
        <f t="shared" si="185"/>
        <v>0</v>
      </c>
      <c r="AF113" s="4">
        <f t="shared" si="185"/>
        <v>0</v>
      </c>
      <c r="AG113" s="4">
        <f t="shared" si="185"/>
        <v>0</v>
      </c>
      <c r="AH113" s="4">
        <f t="shared" si="185"/>
        <v>0</v>
      </c>
      <c r="AI113" s="4">
        <f t="shared" si="185"/>
        <v>0</v>
      </c>
      <c r="AJ113" s="4">
        <f t="shared" si="185"/>
        <v>0</v>
      </c>
      <c r="AK113" s="4">
        <f t="shared" si="185"/>
        <v>0</v>
      </c>
      <c r="AL113" s="4">
        <f t="shared" si="185"/>
        <v>0</v>
      </c>
      <c r="AM113" s="4">
        <f t="shared" si="185"/>
        <v>0</v>
      </c>
      <c r="AN113" s="4">
        <f t="shared" si="185"/>
        <v>0</v>
      </c>
      <c r="AO113" s="4">
        <f t="shared" si="185"/>
        <v>0</v>
      </c>
      <c r="AP113" s="4">
        <f t="shared" si="185"/>
        <v>0</v>
      </c>
      <c r="AQ113" s="4">
        <f t="shared" si="185"/>
        <v>0</v>
      </c>
      <c r="AR113" s="4">
        <f t="shared" si="185"/>
        <v>27.680411968541193</v>
      </c>
      <c r="AS113" s="4">
        <f t="shared" si="185"/>
        <v>409.9588645016197</v>
      </c>
      <c r="AT113" s="4">
        <f t="shared" si="185"/>
        <v>-317.00909965191568</v>
      </c>
      <c r="AU113" s="4">
        <f t="shared" si="185"/>
        <v>-253.16731979697306</v>
      </c>
      <c r="AV113" s="4">
        <f t="shared" si="185"/>
        <v>229.78739802453492</v>
      </c>
      <c r="AW113" s="4">
        <f t="shared" si="185"/>
        <v>-195.06798380129294</v>
      </c>
      <c r="AX113" s="4">
        <f t="shared" si="185"/>
        <v>48.306067619345413</v>
      </c>
      <c r="AY113" s="4">
        <f t="shared" si="185"/>
        <v>248.2814852964093</v>
      </c>
      <c r="AZ113" s="4">
        <f t="shared" si="185"/>
        <v>3.4779540448962507</v>
      </c>
      <c r="BA113" s="4">
        <f t="shared" ref="BA113:CF113" si="186">IF(BA$3&gt;$B$109,BA85-AZ85+AZ113-(BA112-AZ112),0)</f>
        <v>3.4779540448889747</v>
      </c>
      <c r="BB113" s="4">
        <f t="shared" si="186"/>
        <v>-789.26121642091493</v>
      </c>
      <c r="BC113" s="4">
        <f t="shared" si="186"/>
        <v>-1136.4993165911819</v>
      </c>
      <c r="BD113" s="4">
        <f t="shared" si="186"/>
        <v>-1125.8170639291056</v>
      </c>
      <c r="BE113" s="4">
        <f t="shared" si="186"/>
        <v>-1297.0270178231804</v>
      </c>
      <c r="BF113" s="4">
        <f t="shared" si="186"/>
        <v>-1000.2376832419577</v>
      </c>
      <c r="BG113" s="4">
        <f t="shared" si="186"/>
        <v>-897.49670215357037</v>
      </c>
      <c r="BH113" s="4">
        <f t="shared" si="186"/>
        <v>-1407.3049509460106</v>
      </c>
      <c r="BI113" s="4">
        <f t="shared" si="186"/>
        <v>-1572.1259017180091</v>
      </c>
      <c r="BJ113" s="4">
        <f t="shared" si="186"/>
        <v>-2186.5797136842266</v>
      </c>
      <c r="BK113" s="4">
        <f t="shared" si="186"/>
        <v>-2799.6079208240772</v>
      </c>
      <c r="BL113" s="4">
        <f t="shared" si="186"/>
        <v>-3389.1148279338122</v>
      </c>
      <c r="BM113" s="4">
        <f t="shared" si="186"/>
        <v>-3981.511381333632</v>
      </c>
      <c r="BN113" s="4">
        <f t="shared" si="186"/>
        <v>-3652.5949974095856</v>
      </c>
      <c r="BO113" s="4">
        <f t="shared" si="186"/>
        <v>-4094.5455373868426</v>
      </c>
      <c r="BP113" s="4">
        <f t="shared" si="186"/>
        <v>-4030.4370204406732</v>
      </c>
      <c r="BQ113" s="4">
        <f t="shared" si="186"/>
        <v>-4108.676992564684</v>
      </c>
      <c r="BR113" s="4">
        <f t="shared" si="186"/>
        <v>-4407.8244620796031</v>
      </c>
      <c r="BS113" s="4">
        <f t="shared" si="186"/>
        <v>-4291.3100254996025</v>
      </c>
      <c r="BT113" s="4">
        <f t="shared" si="186"/>
        <v>-4180.8350202911533</v>
      </c>
      <c r="BU113" s="4">
        <f t="shared" si="186"/>
        <v>-4069.7094387368852</v>
      </c>
      <c r="BV113" s="4">
        <f t="shared" si="186"/>
        <v>-4030.2402662902605</v>
      </c>
      <c r="BW113" s="4">
        <f t="shared" si="186"/>
        <v>-2849.8861688549441</v>
      </c>
      <c r="BX113" s="4">
        <f t="shared" ca="1" si="186"/>
        <v>-2849.8861688549659</v>
      </c>
      <c r="BY113" s="4">
        <f t="shared" ca="1" si="186"/>
        <v>-2849.8861688549659</v>
      </c>
      <c r="BZ113" s="4">
        <f t="shared" ca="1" si="186"/>
        <v>-2849.8861688549805</v>
      </c>
      <c r="CA113" s="4">
        <f t="shared" ca="1" si="186"/>
        <v>-2849.8861688549587</v>
      </c>
      <c r="CB113" s="4">
        <f t="shared" ca="1" si="186"/>
        <v>-2849.8861688549441</v>
      </c>
      <c r="CC113" s="4">
        <f t="shared" ca="1" si="186"/>
        <v>-2849.8861688549587</v>
      </c>
      <c r="CD113" s="4">
        <f t="shared" ca="1" si="186"/>
        <v>-2849.8861688549514</v>
      </c>
      <c r="CE113" s="4">
        <f t="shared" ca="1" si="186"/>
        <v>-2849.8861688549732</v>
      </c>
      <c r="CF113" s="4">
        <f t="shared" ca="1" si="186"/>
        <v>-2849.8861688549368</v>
      </c>
      <c r="CG113" s="4">
        <f t="shared" ref="CG113:DL113" ca="1" si="187">IF(CG$3&gt;$B$109,CG85-CF85+CF113-(CG112-CF112),0)</f>
        <v>-2849.8861688549296</v>
      </c>
    </row>
    <row r="114" spans="2:85" outlineLevel="1" x14ac:dyDescent="0.35">
      <c r="B114" s="18" t="s">
        <v>60</v>
      </c>
      <c r="R114" s="4"/>
      <c r="S114" s="4"/>
      <c r="T114" s="4"/>
      <c r="U114" s="4">
        <f t="shared" ref="U114:AZ114" si="188">IF(U$3&gt;$B$109,T84*U80+T114,0)</f>
        <v>0</v>
      </c>
      <c r="V114" s="4">
        <f t="shared" si="188"/>
        <v>0</v>
      </c>
      <c r="W114" s="4">
        <f t="shared" si="188"/>
        <v>0</v>
      </c>
      <c r="X114" s="4">
        <f t="shared" si="188"/>
        <v>0</v>
      </c>
      <c r="Y114" s="4">
        <f t="shared" si="188"/>
        <v>0</v>
      </c>
      <c r="Z114" s="4">
        <f t="shared" si="188"/>
        <v>0</v>
      </c>
      <c r="AA114" s="4">
        <f t="shared" si="188"/>
        <v>0</v>
      </c>
      <c r="AB114" s="4">
        <f t="shared" si="188"/>
        <v>0</v>
      </c>
      <c r="AC114" s="4">
        <f t="shared" si="188"/>
        <v>0</v>
      </c>
      <c r="AD114" s="4">
        <f t="shared" si="188"/>
        <v>0</v>
      </c>
      <c r="AE114" s="4">
        <f t="shared" si="188"/>
        <v>0</v>
      </c>
      <c r="AF114" s="4">
        <f t="shared" si="188"/>
        <v>0</v>
      </c>
      <c r="AG114" s="4">
        <f t="shared" si="188"/>
        <v>0</v>
      </c>
      <c r="AH114" s="4">
        <f t="shared" si="188"/>
        <v>0</v>
      </c>
      <c r="AI114" s="4">
        <f t="shared" si="188"/>
        <v>0</v>
      </c>
      <c r="AJ114" s="4">
        <f t="shared" si="188"/>
        <v>0</v>
      </c>
      <c r="AK114" s="4">
        <f t="shared" si="188"/>
        <v>0</v>
      </c>
      <c r="AL114" s="4">
        <f t="shared" si="188"/>
        <v>0</v>
      </c>
      <c r="AM114" s="4">
        <f t="shared" si="188"/>
        <v>0</v>
      </c>
      <c r="AN114" s="4">
        <f t="shared" si="188"/>
        <v>0</v>
      </c>
      <c r="AO114" s="4">
        <f t="shared" si="188"/>
        <v>0</v>
      </c>
      <c r="AP114" s="4">
        <f t="shared" si="188"/>
        <v>0</v>
      </c>
      <c r="AQ114" s="4">
        <f t="shared" si="188"/>
        <v>0</v>
      </c>
      <c r="AR114" s="4">
        <f t="shared" ca="1" si="188"/>
        <v>99.118667498515734</v>
      </c>
      <c r="AS114" s="4">
        <f t="shared" ca="1" si="188"/>
        <v>199.1595115957449</v>
      </c>
      <c r="AT114" s="4">
        <f t="shared" ca="1" si="188"/>
        <v>300.18368756043526</v>
      </c>
      <c r="AU114" s="4">
        <f t="shared" ca="1" si="188"/>
        <v>402.22291450247116</v>
      </c>
      <c r="AV114" s="4">
        <f t="shared" ca="1" si="188"/>
        <v>505.4196122563983</v>
      </c>
      <c r="AW114" s="4">
        <f t="shared" ca="1" si="188"/>
        <v>609.74072216245793</v>
      </c>
      <c r="AX114" s="4">
        <f t="shared" ca="1" si="188"/>
        <v>715.2784502167508</v>
      </c>
      <c r="AY114" s="4">
        <f t="shared" ca="1" si="188"/>
        <v>822.0201367127188</v>
      </c>
      <c r="AZ114" s="4">
        <f t="shared" ca="1" si="188"/>
        <v>930.03318301263562</v>
      </c>
      <c r="BA114" s="4">
        <f t="shared" ref="BA114:CG114" ca="1" si="189">IF(BA$3&gt;$B$109,AZ84*BA80+AZ114,0)</f>
        <v>1039.4379221233651</v>
      </c>
      <c r="BB114" s="4">
        <f t="shared" ca="1" si="189"/>
        <v>1150.2041457147564</v>
      </c>
      <c r="BC114" s="4">
        <f t="shared" ca="1" si="189"/>
        <v>1262.3277988068519</v>
      </c>
      <c r="BD114" s="4">
        <f t="shared" ca="1" si="189"/>
        <v>1375.8796730300405</v>
      </c>
      <c r="BE114" s="4">
        <f t="shared" ca="1" si="189"/>
        <v>1490.8866111909806</v>
      </c>
      <c r="BF114" s="4">
        <f t="shared" ca="1" si="189"/>
        <v>1607.4990845282834</v>
      </c>
      <c r="BG114" s="4">
        <f t="shared" ca="1" si="189"/>
        <v>1725.7988106990524</v>
      </c>
      <c r="BH114" s="4">
        <f t="shared" ca="1" si="189"/>
        <v>1845.8289407818659</v>
      </c>
      <c r="BI114" s="4">
        <f t="shared" ca="1" si="189"/>
        <v>1967.1446662011977</v>
      </c>
      <c r="BJ114" s="4">
        <f t="shared" ca="1" si="189"/>
        <v>2089.3886141652765</v>
      </c>
      <c r="BK114" s="4">
        <f t="shared" ca="1" si="189"/>
        <v>2212.2574822297347</v>
      </c>
      <c r="BL114" s="4">
        <f t="shared" ca="1" si="189"/>
        <v>2335.6180176727012</v>
      </c>
      <c r="BM114" s="4">
        <f t="shared" ca="1" si="189"/>
        <v>2459.4076577672531</v>
      </c>
      <c r="BN114" s="4">
        <f t="shared" ca="1" si="189"/>
        <v>2583.6858778364517</v>
      </c>
      <c r="BO114" s="4">
        <f t="shared" ca="1" si="189"/>
        <v>2708.5592349512185</v>
      </c>
      <c r="BP114" s="4">
        <f t="shared" ca="1" si="189"/>
        <v>2834.1381849300469</v>
      </c>
      <c r="BQ114" s="4">
        <f t="shared" ca="1" si="189"/>
        <v>2960.5005405325633</v>
      </c>
      <c r="BR114" s="4">
        <f t="shared" ca="1" si="189"/>
        <v>3087.7307361919652</v>
      </c>
      <c r="BS114" s="4">
        <f t="shared" ca="1" si="189"/>
        <v>3215.9145224277563</v>
      </c>
      <c r="BT114" s="4">
        <f t="shared" ca="1" si="189"/>
        <v>3345.0806708819159</v>
      </c>
      <c r="BU114" s="4">
        <f t="shared" ca="1" si="189"/>
        <v>3475.2936278761417</v>
      </c>
      <c r="BV114" s="4">
        <f t="shared" ca="1" si="189"/>
        <v>3606.5819854128949</v>
      </c>
      <c r="BW114" s="4">
        <f t="shared" ca="1" si="189"/>
        <v>3738.9951347457768</v>
      </c>
      <c r="BX114" s="4">
        <f t="shared" ca="1" si="189"/>
        <v>3881.6838723609376</v>
      </c>
      <c r="BY114" s="4">
        <f t="shared" ca="1" si="189"/>
        <v>4034.5040157297021</v>
      </c>
      <c r="BZ114" s="4">
        <f t="shared" ca="1" si="189"/>
        <v>4197.5864060121376</v>
      </c>
      <c r="CA114" s="4">
        <f t="shared" ca="1" si="189"/>
        <v>4371.0632379110448</v>
      </c>
      <c r="CB114" s="4">
        <f t="shared" ca="1" si="189"/>
        <v>4555.0680727736944</v>
      </c>
      <c r="CC114" s="4">
        <f t="shared" ca="1" si="189"/>
        <v>4749.7358518193878</v>
      </c>
      <c r="CD114" s="4">
        <f t="shared" ca="1" si="189"/>
        <v>4955.2029094940854</v>
      </c>
      <c r="CE114" s="4">
        <f t="shared" ca="1" si="189"/>
        <v>5171.6069869533558</v>
      </c>
      <c r="CF114" s="4">
        <f t="shared" ca="1" si="189"/>
        <v>5399.0872456749121</v>
      </c>
      <c r="CG114" s="4">
        <f t="shared" ca="1" si="189"/>
        <v>5628.1097712863238</v>
      </c>
    </row>
    <row r="115" spans="2:85" outlineLevel="1" x14ac:dyDescent="0.35">
      <c r="B115" s="18" t="s">
        <v>52</v>
      </c>
      <c r="U115" s="4">
        <f t="shared" ref="U115:AZ115" si="190">IF(U$3&gt;$B$109,U84*U88*U91-INDEX($84:$84,1,MATCH($B$109,$3:$3,0))*INDEX($88:$88,1,MATCH($B$109,$3:$3,0))*INDEX($91:$91,1,MATCH($B$109,$3:$3,0)),0)</f>
        <v>0</v>
      </c>
      <c r="V115" s="4">
        <f t="shared" si="190"/>
        <v>0</v>
      </c>
      <c r="W115" s="4">
        <f t="shared" si="190"/>
        <v>0</v>
      </c>
      <c r="X115" s="4">
        <f t="shared" si="190"/>
        <v>0</v>
      </c>
      <c r="Y115" s="4">
        <f t="shared" si="190"/>
        <v>0</v>
      </c>
      <c r="Z115" s="4">
        <f t="shared" si="190"/>
        <v>0</v>
      </c>
      <c r="AA115" s="4">
        <f t="shared" si="190"/>
        <v>0</v>
      </c>
      <c r="AB115" s="4">
        <f t="shared" si="190"/>
        <v>0</v>
      </c>
      <c r="AC115" s="4">
        <f t="shared" si="190"/>
        <v>0</v>
      </c>
      <c r="AD115" s="4">
        <f t="shared" si="190"/>
        <v>0</v>
      </c>
      <c r="AE115" s="4">
        <f t="shared" si="190"/>
        <v>0</v>
      </c>
      <c r="AF115" s="4">
        <f t="shared" si="190"/>
        <v>0</v>
      </c>
      <c r="AG115" s="4">
        <f t="shared" si="190"/>
        <v>0</v>
      </c>
      <c r="AH115" s="4">
        <f t="shared" si="190"/>
        <v>0</v>
      </c>
      <c r="AI115" s="4">
        <f t="shared" si="190"/>
        <v>0</v>
      </c>
      <c r="AJ115" s="4">
        <f t="shared" si="190"/>
        <v>0</v>
      </c>
      <c r="AK115" s="4">
        <f t="shared" si="190"/>
        <v>0</v>
      </c>
      <c r="AL115" s="4">
        <f t="shared" si="190"/>
        <v>0</v>
      </c>
      <c r="AM115" s="4">
        <f t="shared" si="190"/>
        <v>0</v>
      </c>
      <c r="AN115" s="4">
        <f t="shared" si="190"/>
        <v>0</v>
      </c>
      <c r="AO115" s="4">
        <f t="shared" si="190"/>
        <v>0</v>
      </c>
      <c r="AP115" s="4">
        <f t="shared" si="190"/>
        <v>0</v>
      </c>
      <c r="AQ115" s="4">
        <f t="shared" si="190"/>
        <v>0</v>
      </c>
      <c r="AR115" s="4">
        <f t="shared" ca="1" si="190"/>
        <v>-87.306874414220147</v>
      </c>
      <c r="AS115" s="4">
        <f t="shared" ca="1" si="190"/>
        <v>-164.78732788758589</v>
      </c>
      <c r="AT115" s="4">
        <f t="shared" ca="1" si="190"/>
        <v>-50.439153392486332</v>
      </c>
      <c r="AU115" s="4">
        <f t="shared" ca="1" si="190"/>
        <v>77.005160995881852</v>
      </c>
      <c r="AV115" s="4">
        <f t="shared" ca="1" si="190"/>
        <v>-58.956165903772671</v>
      </c>
      <c r="AW115" s="4">
        <f t="shared" ca="1" si="190"/>
        <v>331.5259906349529</v>
      </c>
      <c r="AX115" s="4">
        <f t="shared" ca="1" si="190"/>
        <v>482.61306508767757</v>
      </c>
      <c r="AY115" s="4">
        <f t="shared" ca="1" si="190"/>
        <v>521.75857359549173</v>
      </c>
      <c r="AZ115" s="4">
        <f t="shared" ca="1" si="190"/>
        <v>819.99731964239527</v>
      </c>
      <c r="BA115" s="4">
        <f t="shared" ref="BA115:CG115" ca="1" si="191">IF(BA$3&gt;$B$109,BA84*BA88*BA91-INDEX($84:$84,1,MATCH($B$109,$3:$3,0))*INDEX($88:$88,1,MATCH($B$109,$3:$3,0))*INDEX($91:$91,1,MATCH($B$109,$3:$3,0)),0)</f>
        <v>1024.1187457747319</v>
      </c>
      <c r="BB115" s="4">
        <f t="shared" ca="1" si="191"/>
        <v>785.35805721179622</v>
      </c>
      <c r="BC115" s="4">
        <f t="shared" ca="1" si="191"/>
        <v>796.7095199132591</v>
      </c>
      <c r="BD115" s="4">
        <f t="shared" ca="1" si="191"/>
        <v>790.77589976114268</v>
      </c>
      <c r="BE115" s="4">
        <f t="shared" ca="1" si="191"/>
        <v>1146.4864652217593</v>
      </c>
      <c r="BF115" s="4">
        <f t="shared" ca="1" si="191"/>
        <v>1174.3779346005385</v>
      </c>
      <c r="BG115" s="4">
        <f t="shared" ca="1" si="191"/>
        <v>1470.2074575035685</v>
      </c>
      <c r="BH115" s="4">
        <f t="shared" ca="1" si="191"/>
        <v>1700.1725365899447</v>
      </c>
      <c r="BI115" s="4">
        <f t="shared" ca="1" si="191"/>
        <v>2079.1899286185972</v>
      </c>
      <c r="BJ115" s="4">
        <f t="shared" ca="1" si="191"/>
        <v>1884.138690678109</v>
      </c>
      <c r="BK115" s="4">
        <f t="shared" ca="1" si="191"/>
        <v>2168.8218727821868</v>
      </c>
      <c r="BL115" s="4">
        <f t="shared" ca="1" si="191"/>
        <v>2292.5741004595902</v>
      </c>
      <c r="BM115" s="4">
        <f t="shared" ca="1" si="191"/>
        <v>2242.7299666437366</v>
      </c>
      <c r="BN115" s="4">
        <f t="shared" ca="1" si="191"/>
        <v>2008.5175735155799</v>
      </c>
      <c r="BO115" s="4">
        <f t="shared" ca="1" si="191"/>
        <v>2103.5183924782586</v>
      </c>
      <c r="BP115" s="4">
        <f t="shared" ca="1" si="191"/>
        <v>1725.9069547518384</v>
      </c>
      <c r="BQ115" s="4">
        <f t="shared" ca="1" si="191"/>
        <v>1703.1442272336089</v>
      </c>
      <c r="BR115" s="4">
        <f t="shared" ca="1" si="191"/>
        <v>1764.561958318679</v>
      </c>
      <c r="BS115" s="4">
        <f t="shared" ca="1" si="191"/>
        <v>1627.863579765858</v>
      </c>
      <c r="BT115" s="4">
        <f t="shared" ca="1" si="191"/>
        <v>1712.4403046370453</v>
      </c>
      <c r="BU115" s="4">
        <f t="shared" ca="1" si="191"/>
        <v>2234.3204019896266</v>
      </c>
      <c r="BV115" s="4">
        <f t="shared" ca="1" si="191"/>
        <v>2610.1047999036864</v>
      </c>
      <c r="BW115" s="4">
        <f t="shared" ca="1" si="191"/>
        <v>2371.6402928506768</v>
      </c>
      <c r="BX115" s="4">
        <f t="shared" ca="1" si="191"/>
        <v>2439.7713298021035</v>
      </c>
      <c r="BY115" s="4">
        <f t="shared" ca="1" si="191"/>
        <v>2508.3796018973471</v>
      </c>
      <c r="BZ115" s="4">
        <f t="shared" ca="1" si="191"/>
        <v>2577.4685990380613</v>
      </c>
      <c r="CA115" s="4">
        <f t="shared" ca="1" si="191"/>
        <v>2647.041838040831</v>
      </c>
      <c r="CB115" s="4">
        <f t="shared" ca="1" si="191"/>
        <v>2717.1028628585764</v>
      </c>
      <c r="CC115" s="4">
        <f t="shared" ca="1" si="191"/>
        <v>2787.6552448039338</v>
      </c>
      <c r="CD115" s="4">
        <f t="shared" ca="1" si="191"/>
        <v>2858.7025827746174</v>
      </c>
      <c r="CE115" s="4">
        <f t="shared" ca="1" si="191"/>
        <v>2930.2485034807842</v>
      </c>
      <c r="CF115" s="4">
        <f t="shared" ca="1" si="191"/>
        <v>3002.2966616744043</v>
      </c>
      <c r="CG115" s="4">
        <f t="shared" ca="1" si="191"/>
        <v>3061.1409395035744</v>
      </c>
    </row>
    <row r="116" spans="2:85" outlineLevel="1" x14ac:dyDescent="0.35">
      <c r="B116" s="18" t="s">
        <v>72</v>
      </c>
      <c r="C116" s="41">
        <f>INDEX($87:$87,1,MATCH($B$109,$3:$3,0))</f>
        <v>4.1267182898487999E-2</v>
      </c>
      <c r="U116" s="4">
        <f t="shared" ref="U116:AZ116" si="192">IF(U$3&gt;$B$109,(U84*$C$116)-(INDEX($84:$84,1,MATCH($B$109,$3:$3,0))*INDEX($87:$87,1,MATCH($B$109,$3:$3,0))*INDEX($91:$91,1,MATCH($B$109,$3:$3,0))),0)</f>
        <v>0</v>
      </c>
      <c r="V116" s="4">
        <f t="shared" si="192"/>
        <v>0</v>
      </c>
      <c r="W116" s="4">
        <f t="shared" si="192"/>
        <v>0</v>
      </c>
      <c r="X116" s="4">
        <f t="shared" si="192"/>
        <v>0</v>
      </c>
      <c r="Y116" s="4">
        <f t="shared" si="192"/>
        <v>0</v>
      </c>
      <c r="Z116" s="4">
        <f t="shared" si="192"/>
        <v>0</v>
      </c>
      <c r="AA116" s="4">
        <f t="shared" si="192"/>
        <v>0</v>
      </c>
      <c r="AB116" s="4">
        <f t="shared" si="192"/>
        <v>0</v>
      </c>
      <c r="AC116" s="4">
        <f t="shared" si="192"/>
        <v>0</v>
      </c>
      <c r="AD116" s="4">
        <f t="shared" si="192"/>
        <v>0</v>
      </c>
      <c r="AE116" s="4">
        <f t="shared" si="192"/>
        <v>0</v>
      </c>
      <c r="AF116" s="4">
        <f t="shared" si="192"/>
        <v>0</v>
      </c>
      <c r="AG116" s="4">
        <f t="shared" si="192"/>
        <v>0</v>
      </c>
      <c r="AH116" s="4">
        <f t="shared" si="192"/>
        <v>0</v>
      </c>
      <c r="AI116" s="4">
        <f t="shared" si="192"/>
        <v>0</v>
      </c>
      <c r="AJ116" s="4">
        <f t="shared" si="192"/>
        <v>0</v>
      </c>
      <c r="AK116" s="4">
        <f t="shared" si="192"/>
        <v>0</v>
      </c>
      <c r="AL116" s="4">
        <f t="shared" si="192"/>
        <v>0</v>
      </c>
      <c r="AM116" s="4">
        <f t="shared" si="192"/>
        <v>0</v>
      </c>
      <c r="AN116" s="4">
        <f t="shared" si="192"/>
        <v>0</v>
      </c>
      <c r="AO116" s="4">
        <f t="shared" si="192"/>
        <v>0</v>
      </c>
      <c r="AP116" s="4">
        <f t="shared" si="192"/>
        <v>0</v>
      </c>
      <c r="AQ116" s="4">
        <f t="shared" si="192"/>
        <v>0</v>
      </c>
      <c r="AR116" s="4">
        <f t="shared" ca="1" si="192"/>
        <v>40.932148361935106</v>
      </c>
      <c r="AS116" s="4">
        <f t="shared" ca="1" si="192"/>
        <v>84.578762192834802</v>
      </c>
      <c r="AT116" s="4">
        <f t="shared" ca="1" si="192"/>
        <v>129.63327480744738</v>
      </c>
      <c r="AU116" s="4">
        <f t="shared" ca="1" si="192"/>
        <v>181.00929873067344</v>
      </c>
      <c r="AV116" s="4">
        <f t="shared" ca="1" si="192"/>
        <v>230.91796600249745</v>
      </c>
      <c r="AW116" s="4">
        <f t="shared" ca="1" si="192"/>
        <v>284.9193303971042</v>
      </c>
      <c r="AX116" s="4">
        <f t="shared" ca="1" si="192"/>
        <v>338.35877532013001</v>
      </c>
      <c r="AY116" s="4">
        <f t="shared" ca="1" si="192"/>
        <v>394.78992764955819</v>
      </c>
      <c r="AZ116" s="4">
        <f t="shared" ca="1" si="192"/>
        <v>456.56223534626042</v>
      </c>
      <c r="BA116" s="4">
        <f t="shared" ref="BA116:CG116" ca="1" si="193">IF(BA$3&gt;$B$109,(BA84*$C$116)-(INDEX($84:$84,1,MATCH($B$109,$3:$3,0))*INDEX($87:$87,1,MATCH($B$109,$3:$3,0))*INDEX($91:$91,1,MATCH($B$109,$3:$3,0))),0)</f>
        <v>516.99370241305769</v>
      </c>
      <c r="BB116" s="4">
        <f t="shared" ca="1" si="193"/>
        <v>577.24518330208139</v>
      </c>
      <c r="BC116" s="4">
        <f t="shared" ca="1" si="193"/>
        <v>640.63885357426079</v>
      </c>
      <c r="BD116" s="4">
        <f t="shared" ca="1" si="193"/>
        <v>705.22398082562813</v>
      </c>
      <c r="BE116" s="4">
        <f t="shared" ca="1" si="193"/>
        <v>776.48799265467096</v>
      </c>
      <c r="BF116" s="4">
        <f t="shared" ca="1" si="193"/>
        <v>851.3791614393549</v>
      </c>
      <c r="BG116" s="4">
        <f t="shared" ca="1" si="193"/>
        <v>928.185653550182</v>
      </c>
      <c r="BH116" s="4">
        <f t="shared" ca="1" si="193"/>
        <v>985.24867067857303</v>
      </c>
      <c r="BI116" s="4">
        <f t="shared" ca="1" si="193"/>
        <v>1026.4491771406674</v>
      </c>
      <c r="BJ116" s="4">
        <f t="shared" ca="1" si="193"/>
        <v>1054.1871638763587</v>
      </c>
      <c r="BK116" s="4">
        <f t="shared" ca="1" si="193"/>
        <v>1076.0105349203577</v>
      </c>
      <c r="BL116" s="4">
        <f t="shared" ca="1" si="193"/>
        <v>1095.0569684191032</v>
      </c>
      <c r="BM116" s="4">
        <f t="shared" ca="1" si="193"/>
        <v>1116.7433005563717</v>
      </c>
      <c r="BN116" s="4">
        <f t="shared" ca="1" si="193"/>
        <v>1143.1593231260822</v>
      </c>
      <c r="BO116" s="4">
        <f t="shared" ca="1" si="193"/>
        <v>1174.4780877045623</v>
      </c>
      <c r="BP116" s="4">
        <f t="shared" ca="1" si="193"/>
        <v>1209.2506846899014</v>
      </c>
      <c r="BQ116" s="4">
        <f t="shared" ca="1" si="193"/>
        <v>1247.7710266855865</v>
      </c>
      <c r="BR116" s="4">
        <f t="shared" ca="1" si="193"/>
        <v>1290.0975300947657</v>
      </c>
      <c r="BS116" s="4">
        <f t="shared" ca="1" si="193"/>
        <v>1333.701104641681</v>
      </c>
      <c r="BT116" s="4">
        <f t="shared" ca="1" si="193"/>
        <v>1380.1652228250232</v>
      </c>
      <c r="BU116" s="4">
        <f t="shared" ca="1" si="193"/>
        <v>1427.8984385850536</v>
      </c>
      <c r="BV116" s="4">
        <f t="shared" ca="1" si="193"/>
        <v>1477.8239569073048</v>
      </c>
      <c r="BW116" s="4">
        <f t="shared" ca="1" si="193"/>
        <v>1529.8159380051848</v>
      </c>
      <c r="BX116" s="4">
        <f t="shared" ca="1" si="193"/>
        <v>1569.9391058479869</v>
      </c>
      <c r="BY116" s="4">
        <f t="shared" ca="1" si="193"/>
        <v>1610.343323071992</v>
      </c>
      <c r="BZ116" s="4">
        <f t="shared" ca="1" si="193"/>
        <v>1651.0306449212694</v>
      </c>
      <c r="CA116" s="4">
        <f t="shared" ca="1" si="193"/>
        <v>1692.0031424904118</v>
      </c>
      <c r="CB116" s="4">
        <f t="shared" ca="1" si="193"/>
        <v>1733.2629028549172</v>
      </c>
      <c r="CC116" s="4">
        <f t="shared" ca="1" si="193"/>
        <v>1774.8120292027406</v>
      </c>
      <c r="CD116" s="4">
        <f t="shared" ca="1" si="193"/>
        <v>1816.6526409670132</v>
      </c>
      <c r="CE116" s="4">
        <f t="shared" ca="1" si="193"/>
        <v>1858.7868739599426</v>
      </c>
      <c r="CF116" s="4">
        <f t="shared" ca="1" si="193"/>
        <v>1901.2168805078882</v>
      </c>
      <c r="CG116" s="4">
        <f t="shared" ca="1" si="193"/>
        <v>1935.8709668329147</v>
      </c>
    </row>
    <row r="117" spans="2:85" outlineLevel="1" x14ac:dyDescent="0.35">
      <c r="B117" s="10" t="s">
        <v>54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1"/>
      <c r="S117" s="11"/>
      <c r="T117" s="11"/>
      <c r="U117" s="11">
        <f t="shared" ref="U117:AZ117" si="194">SUM(U112:U116)</f>
        <v>0</v>
      </c>
      <c r="V117" s="11">
        <f t="shared" si="194"/>
        <v>0</v>
      </c>
      <c r="W117" s="11">
        <f t="shared" si="194"/>
        <v>0</v>
      </c>
      <c r="X117" s="11">
        <f t="shared" si="194"/>
        <v>0</v>
      </c>
      <c r="Y117" s="11">
        <f t="shared" si="194"/>
        <v>0</v>
      </c>
      <c r="Z117" s="11">
        <f t="shared" si="194"/>
        <v>0</v>
      </c>
      <c r="AA117" s="11">
        <f t="shared" si="194"/>
        <v>0</v>
      </c>
      <c r="AB117" s="11">
        <f t="shared" si="194"/>
        <v>0</v>
      </c>
      <c r="AC117" s="11">
        <f t="shared" si="194"/>
        <v>0</v>
      </c>
      <c r="AD117" s="11">
        <f t="shared" si="194"/>
        <v>0</v>
      </c>
      <c r="AE117" s="11">
        <f t="shared" si="194"/>
        <v>0</v>
      </c>
      <c r="AF117" s="11">
        <f t="shared" si="194"/>
        <v>0</v>
      </c>
      <c r="AG117" s="11">
        <f t="shared" si="194"/>
        <v>0</v>
      </c>
      <c r="AH117" s="11">
        <f t="shared" si="194"/>
        <v>0</v>
      </c>
      <c r="AI117" s="11">
        <f t="shared" si="194"/>
        <v>0</v>
      </c>
      <c r="AJ117" s="11">
        <f t="shared" si="194"/>
        <v>0</v>
      </c>
      <c r="AK117" s="11">
        <f t="shared" si="194"/>
        <v>0</v>
      </c>
      <c r="AL117" s="11">
        <f t="shared" si="194"/>
        <v>0</v>
      </c>
      <c r="AM117" s="11">
        <f t="shared" si="194"/>
        <v>0</v>
      </c>
      <c r="AN117" s="11">
        <f t="shared" si="194"/>
        <v>0</v>
      </c>
      <c r="AO117" s="11">
        <f t="shared" si="194"/>
        <v>0</v>
      </c>
      <c r="AP117" s="11">
        <f t="shared" si="194"/>
        <v>0</v>
      </c>
      <c r="AQ117" s="11">
        <f t="shared" si="194"/>
        <v>0</v>
      </c>
      <c r="AR117" s="11">
        <f t="shared" ca="1" si="194"/>
        <v>1057.4945249806653</v>
      </c>
      <c r="AS117" s="11">
        <f t="shared" ca="1" si="194"/>
        <v>2380.8994762350417</v>
      </c>
      <c r="AT117" s="11">
        <f t="shared" ca="1" si="194"/>
        <v>3690.9228616275273</v>
      </c>
      <c r="AU117" s="11">
        <f t="shared" ca="1" si="194"/>
        <v>4726.5124617940792</v>
      </c>
      <c r="AV117" s="11">
        <f t="shared" ca="1" si="194"/>
        <v>6107.4990734514531</v>
      </c>
      <c r="AW117" s="11">
        <f t="shared" ca="1" si="194"/>
        <v>7395.7723148905552</v>
      </c>
      <c r="AX117" s="11">
        <f t="shared" ca="1" si="194"/>
        <v>8828.7341141072629</v>
      </c>
      <c r="AY117" s="11">
        <f t="shared" ca="1" si="194"/>
        <v>10217.439980766929</v>
      </c>
      <c r="AZ117" s="11">
        <f t="shared" ca="1" si="194"/>
        <v>11792.77104578137</v>
      </c>
      <c r="BA117" s="11">
        <f t="shared" ref="BA117:CF117" ca="1" si="195">SUM(BA112:BA116)</f>
        <v>13546.071779469677</v>
      </c>
      <c r="BB117" s="11">
        <f t="shared" ca="1" si="195"/>
        <v>15085.891007822396</v>
      </c>
      <c r="BC117" s="11">
        <f t="shared" ca="1" si="195"/>
        <v>16568.552781800761</v>
      </c>
      <c r="BD117" s="11">
        <f t="shared" ca="1" si="195"/>
        <v>18141.151865417363</v>
      </c>
      <c r="BE117" s="11">
        <f t="shared" ca="1" si="195"/>
        <v>19802.742927202693</v>
      </c>
      <c r="BF117" s="11">
        <f t="shared" ca="1" si="195"/>
        <v>21648.778701195177</v>
      </c>
      <c r="BG117" s="11">
        <f t="shared" ca="1" si="195"/>
        <v>23275.98935408621</v>
      </c>
      <c r="BH117" s="11">
        <f t="shared" ca="1" si="195"/>
        <v>24790.031849921754</v>
      </c>
      <c r="BI117" s="11">
        <f t="shared" ca="1" si="195"/>
        <v>25930.508605069081</v>
      </c>
      <c r="BJ117" s="11">
        <f t="shared" ca="1" si="195"/>
        <v>26870.068387570311</v>
      </c>
      <c r="BK117" s="11">
        <f t="shared" ca="1" si="195"/>
        <v>27642.510299090809</v>
      </c>
      <c r="BL117" s="11">
        <f t="shared" ca="1" si="195"/>
        <v>28455.006315735223</v>
      </c>
      <c r="BM117" s="11">
        <f t="shared" ca="1" si="195"/>
        <v>29717.753066452886</v>
      </c>
      <c r="BN117" s="11">
        <f t="shared" ca="1" si="195"/>
        <v>30690.515287293776</v>
      </c>
      <c r="BO117" s="11">
        <f t="shared" ca="1" si="195"/>
        <v>31873.868117967511</v>
      </c>
      <c r="BP117" s="11">
        <f t="shared" ca="1" si="195"/>
        <v>33047.561637215651</v>
      </c>
      <c r="BQ117" s="11">
        <f t="shared" ca="1" si="195"/>
        <v>34315.811156368356</v>
      </c>
      <c r="BR117" s="11">
        <f t="shared" ca="1" si="195"/>
        <v>35278.945672643815</v>
      </c>
      <c r="BS117" s="11">
        <f t="shared" ca="1" si="195"/>
        <v>36764.78700122486</v>
      </c>
      <c r="BT117" s="11">
        <f t="shared" ca="1" si="195"/>
        <v>38109.135185247309</v>
      </c>
      <c r="BU117" s="11">
        <f t="shared" ca="1" si="195"/>
        <v>39440.932877609353</v>
      </c>
      <c r="BV117" s="11">
        <f t="shared" ca="1" si="195"/>
        <v>40820.31889978407</v>
      </c>
      <c r="BW117" s="11">
        <f t="shared" ca="1" si="195"/>
        <v>42558.134844599677</v>
      </c>
      <c r="BX117" s="11">
        <f t="shared" ca="1" si="195"/>
        <v>43520.955233893197</v>
      </c>
      <c r="BY117" s="11">
        <f t="shared" ca="1" si="195"/>
        <v>44498.580639423191</v>
      </c>
      <c r="BZ117" s="11">
        <f t="shared" ca="1" si="195"/>
        <v>45491.168981788229</v>
      </c>
      <c r="CA117" s="11">
        <f t="shared" ca="1" si="195"/>
        <v>46498.879696333694</v>
      </c>
      <c r="CB117" s="11">
        <f t="shared" ca="1" si="195"/>
        <v>47521.87374725665</v>
      </c>
      <c r="CC117" s="11">
        <f t="shared" ca="1" si="195"/>
        <v>48560.313641843379</v>
      </c>
      <c r="CD117" s="11">
        <f t="shared" ca="1" si="195"/>
        <v>49614.363444840747</v>
      </c>
      <c r="CE117" s="11">
        <f t="shared" ca="1" si="195"/>
        <v>50684.188792962552</v>
      </c>
      <c r="CF117" s="11">
        <f t="shared" ca="1" si="195"/>
        <v>51769.956909532448</v>
      </c>
      <c r="CG117" s="11">
        <f t="shared" ref="CG117" ca="1" si="196">SUM(CG112:CG116)</f>
        <v>52840.378445716917</v>
      </c>
    </row>
    <row r="118" spans="2:85" outlineLevel="1" x14ac:dyDescent="0.35">
      <c r="B118" s="18" t="s">
        <v>56</v>
      </c>
      <c r="U118" s="4">
        <f t="shared" ref="U118:BJ118" si="197">+U119-U117</f>
        <v>0</v>
      </c>
      <c r="V118" s="4">
        <f t="shared" si="197"/>
        <v>0</v>
      </c>
      <c r="W118" s="4">
        <f t="shared" si="197"/>
        <v>0</v>
      </c>
      <c r="X118" s="4">
        <f t="shared" si="197"/>
        <v>0</v>
      </c>
      <c r="Y118" s="4">
        <f t="shared" si="197"/>
        <v>0</v>
      </c>
      <c r="Z118" s="4">
        <f t="shared" si="197"/>
        <v>0</v>
      </c>
      <c r="AA118" s="4">
        <f t="shared" si="197"/>
        <v>0</v>
      </c>
      <c r="AB118" s="4">
        <f t="shared" si="197"/>
        <v>0</v>
      </c>
      <c r="AC118" s="4">
        <f t="shared" si="197"/>
        <v>0</v>
      </c>
      <c r="AD118" s="4">
        <f t="shared" si="197"/>
        <v>0</v>
      </c>
      <c r="AE118" s="4">
        <f t="shared" si="197"/>
        <v>0</v>
      </c>
      <c r="AF118" s="4">
        <f t="shared" si="197"/>
        <v>0</v>
      </c>
      <c r="AG118" s="4">
        <f t="shared" si="197"/>
        <v>0</v>
      </c>
      <c r="AH118" s="4">
        <f t="shared" si="197"/>
        <v>0</v>
      </c>
      <c r="AI118" s="4">
        <f t="shared" si="197"/>
        <v>0</v>
      </c>
      <c r="AJ118" s="4">
        <f t="shared" si="197"/>
        <v>0</v>
      </c>
      <c r="AK118" s="4">
        <f t="shared" si="197"/>
        <v>0</v>
      </c>
      <c r="AL118" s="4">
        <f t="shared" si="197"/>
        <v>0</v>
      </c>
      <c r="AM118" s="4">
        <f t="shared" si="197"/>
        <v>0</v>
      </c>
      <c r="AN118" s="4">
        <f t="shared" si="197"/>
        <v>0</v>
      </c>
      <c r="AO118" s="4">
        <f t="shared" si="197"/>
        <v>0</v>
      </c>
      <c r="AP118" s="4">
        <f t="shared" si="197"/>
        <v>0</v>
      </c>
      <c r="AQ118" s="4">
        <f t="shared" si="197"/>
        <v>0</v>
      </c>
      <c r="AR118" s="4">
        <f t="shared" ca="1" si="197"/>
        <v>33.505475019334654</v>
      </c>
      <c r="AS118" s="4">
        <f t="shared" ca="1" si="197"/>
        <v>-132.19947623504186</v>
      </c>
      <c r="AT118" s="4">
        <f t="shared" ca="1" si="197"/>
        <v>-249.42286162752725</v>
      </c>
      <c r="AU118" s="4">
        <f t="shared" ca="1" si="197"/>
        <v>61.987538205920828</v>
      </c>
      <c r="AV118" s="4">
        <f t="shared" ca="1" si="197"/>
        <v>-6.3990734514527503</v>
      </c>
      <c r="AW118" s="4">
        <f t="shared" ca="1" si="197"/>
        <v>118.22768510944479</v>
      </c>
      <c r="AX118" s="4">
        <f t="shared" ca="1" si="197"/>
        <v>85.76588589273706</v>
      </c>
      <c r="AY118" s="4">
        <f t="shared" ca="1" si="197"/>
        <v>171.26001923307194</v>
      </c>
      <c r="AZ118" s="4">
        <f t="shared" ca="1" si="197"/>
        <v>200.82895421863032</v>
      </c>
      <c r="BA118" s="4">
        <f t="shared" ca="1" si="197"/>
        <v>21.328220530322142</v>
      </c>
      <c r="BB118" s="4">
        <f t="shared" ca="1" si="197"/>
        <v>52.308992177604523</v>
      </c>
      <c r="BC118" s="4">
        <f t="shared" ca="1" si="197"/>
        <v>217.9472181992387</v>
      </c>
      <c r="BD118" s="4">
        <f t="shared" ca="1" si="197"/>
        <v>323.94813458263525</v>
      </c>
      <c r="BE118" s="4">
        <f t="shared" ca="1" si="197"/>
        <v>504.25707279730705</v>
      </c>
      <c r="BF118" s="4">
        <f t="shared" ca="1" si="197"/>
        <v>589.62129880482462</v>
      </c>
      <c r="BG118" s="4">
        <f t="shared" ca="1" si="197"/>
        <v>941.91064591379109</v>
      </c>
      <c r="BH118" s="4">
        <f t="shared" ca="1" si="197"/>
        <v>930.66815007824698</v>
      </c>
      <c r="BI118" s="4">
        <f t="shared" ca="1" si="197"/>
        <v>909.8913949309208</v>
      </c>
      <c r="BJ118" s="4">
        <f t="shared" ca="1" si="197"/>
        <v>764.73161242969218</v>
      </c>
      <c r="BK118" s="4">
        <f t="shared" ref="BK118" ca="1" si="198">+BK119-BK117</f>
        <v>643.98970090919465</v>
      </c>
      <c r="BL118" s="4">
        <f t="shared" ref="BL118" ca="1" si="199">+BL119-BL117</f>
        <v>416.39368426478177</v>
      </c>
      <c r="BM118" s="4">
        <f t="shared" ref="BM118" ca="1" si="200">+BM119-BM117</f>
        <v>-197.05306645288147</v>
      </c>
      <c r="BN118" s="4">
        <f t="shared" ref="BN118" ca="1" si="201">+BN119-BN117</f>
        <v>-405.41528729377023</v>
      </c>
      <c r="BO118" s="4">
        <f t="shared" ref="BO118" ca="1" si="202">+BO119-BO117</f>
        <v>-704.96811796750626</v>
      </c>
      <c r="BP118" s="4">
        <f t="shared" ref="BP118" ca="1" si="203">+BP119-BP117</f>
        <v>-910.46163721564517</v>
      </c>
      <c r="BQ118" s="4">
        <f t="shared" ref="BQ118" ca="1" si="204">+BQ119-BQ117</f>
        <v>-1118.9111563683473</v>
      </c>
      <c r="BR118" s="4">
        <f t="shared" ref="BR118" ca="1" si="205">+BR119-BR117</f>
        <v>-929.14567264380457</v>
      </c>
      <c r="BS118" s="4">
        <f t="shared" ref="BS118" ca="1" si="206">+BS119-BS117</f>
        <v>-1230.1870012248473</v>
      </c>
      <c r="BT118" s="4">
        <f t="shared" ref="BT118" ca="1" si="207">+BT119-BT117</f>
        <v>-1319.4351852472973</v>
      </c>
      <c r="BU118" s="4">
        <f t="shared" ref="BU118" ca="1" si="208">+BU119-BU117</f>
        <v>-1364.3328776093404</v>
      </c>
      <c r="BV118" s="4">
        <f t="shared" ref="BV118" ca="1" si="209">+BV119-BV117</f>
        <v>-1402.6188997840582</v>
      </c>
      <c r="BW118" s="4">
        <f ca="1">+BW119-BW117</f>
        <v>-1748.1348445996628</v>
      </c>
      <c r="BX118" s="4">
        <f t="shared" ref="BX118:CG118" ca="1" si="210">+BX119-BX117</f>
        <v>-1457.8852338931829</v>
      </c>
      <c r="BY118" s="4">
        <f t="shared" ca="1" si="210"/>
        <v>-1085.5106394231771</v>
      </c>
      <c r="BZ118" s="4">
        <f t="shared" ca="1" si="210"/>
        <v>-778.09898178821459</v>
      </c>
      <c r="CA118" s="4">
        <f t="shared" ca="1" si="210"/>
        <v>-510.80969633367931</v>
      </c>
      <c r="CB118" s="4">
        <f t="shared" ca="1" si="210"/>
        <v>-283.80374725663569</v>
      </c>
      <c r="CC118" s="4">
        <f t="shared" ca="1" si="210"/>
        <v>-147.24364184336446</v>
      </c>
      <c r="CD118" s="4">
        <f t="shared" ca="1" si="210"/>
        <v>-51.293444840732263</v>
      </c>
      <c r="CE118" s="4">
        <f t="shared" ca="1" si="210"/>
        <v>-21.118792962537555</v>
      </c>
      <c r="CF118" s="4">
        <f t="shared" ca="1" si="210"/>
        <v>-31.886909532433492</v>
      </c>
      <c r="CG118" s="4">
        <f t="shared" ca="1" si="210"/>
        <v>-27.308445716902497</v>
      </c>
    </row>
    <row r="119" spans="2:85" outlineLevel="1" x14ac:dyDescent="0.35">
      <c r="B119" s="18" t="s">
        <v>55</v>
      </c>
      <c r="U119" s="4">
        <f t="shared" ref="U119:AZ119" si="211">IF(U$3&gt;$B$109,U67+T119,0)</f>
        <v>0</v>
      </c>
      <c r="V119" s="4">
        <f t="shared" si="211"/>
        <v>0</v>
      </c>
      <c r="W119" s="4">
        <f t="shared" si="211"/>
        <v>0</v>
      </c>
      <c r="X119" s="4">
        <f t="shared" si="211"/>
        <v>0</v>
      </c>
      <c r="Y119" s="4">
        <f t="shared" si="211"/>
        <v>0</v>
      </c>
      <c r="Z119" s="4">
        <f t="shared" si="211"/>
        <v>0</v>
      </c>
      <c r="AA119" s="4">
        <f t="shared" si="211"/>
        <v>0</v>
      </c>
      <c r="AB119" s="4">
        <f t="shared" si="211"/>
        <v>0</v>
      </c>
      <c r="AC119" s="4">
        <f t="shared" si="211"/>
        <v>0</v>
      </c>
      <c r="AD119" s="4">
        <f t="shared" si="211"/>
        <v>0</v>
      </c>
      <c r="AE119" s="4">
        <f t="shared" si="211"/>
        <v>0</v>
      </c>
      <c r="AF119" s="4">
        <f t="shared" si="211"/>
        <v>0</v>
      </c>
      <c r="AG119" s="4">
        <f t="shared" si="211"/>
        <v>0</v>
      </c>
      <c r="AH119" s="4">
        <f t="shared" si="211"/>
        <v>0</v>
      </c>
      <c r="AI119" s="4">
        <f t="shared" si="211"/>
        <v>0</v>
      </c>
      <c r="AJ119" s="4">
        <f t="shared" si="211"/>
        <v>0</v>
      </c>
      <c r="AK119" s="4">
        <f t="shared" si="211"/>
        <v>0</v>
      </c>
      <c r="AL119" s="4">
        <f t="shared" si="211"/>
        <v>0</v>
      </c>
      <c r="AM119" s="4">
        <f t="shared" si="211"/>
        <v>0</v>
      </c>
      <c r="AN119" s="4">
        <f t="shared" si="211"/>
        <v>0</v>
      </c>
      <c r="AO119" s="4">
        <f t="shared" si="211"/>
        <v>0</v>
      </c>
      <c r="AP119" s="4">
        <f t="shared" si="211"/>
        <v>0</v>
      </c>
      <c r="AQ119" s="4">
        <f t="shared" si="211"/>
        <v>0</v>
      </c>
      <c r="AR119" s="4">
        <f t="shared" si="211"/>
        <v>1091</v>
      </c>
      <c r="AS119" s="4">
        <f t="shared" si="211"/>
        <v>2248.6999999999998</v>
      </c>
      <c r="AT119" s="4">
        <f t="shared" si="211"/>
        <v>3441.5</v>
      </c>
      <c r="AU119" s="4">
        <f t="shared" si="211"/>
        <v>4788.5</v>
      </c>
      <c r="AV119" s="4">
        <f t="shared" si="211"/>
        <v>6101.1</v>
      </c>
      <c r="AW119" s="4">
        <f t="shared" si="211"/>
        <v>7514</v>
      </c>
      <c r="AX119" s="4">
        <f t="shared" si="211"/>
        <v>8914.5</v>
      </c>
      <c r="AY119" s="4">
        <f t="shared" si="211"/>
        <v>10388.700000000001</v>
      </c>
      <c r="AZ119" s="4">
        <f t="shared" si="211"/>
        <v>11993.6</v>
      </c>
      <c r="BA119" s="4">
        <f t="shared" ref="BA119:BW119" si="212">IF(BA$3&gt;$B$109,BA67+AZ119,0)</f>
        <v>13567.4</v>
      </c>
      <c r="BB119" s="4">
        <f t="shared" si="212"/>
        <v>15138.2</v>
      </c>
      <c r="BC119" s="4">
        <f t="shared" si="212"/>
        <v>16786.5</v>
      </c>
      <c r="BD119" s="4">
        <f t="shared" si="212"/>
        <v>18465.099999999999</v>
      </c>
      <c r="BE119" s="4">
        <f t="shared" si="212"/>
        <v>20307</v>
      </c>
      <c r="BF119" s="4">
        <f t="shared" si="212"/>
        <v>22238.400000000001</v>
      </c>
      <c r="BG119" s="4">
        <f t="shared" si="212"/>
        <v>24217.9</v>
      </c>
      <c r="BH119" s="4">
        <f t="shared" si="212"/>
        <v>25720.7</v>
      </c>
      <c r="BI119" s="4">
        <f t="shared" si="212"/>
        <v>26840.400000000001</v>
      </c>
      <c r="BJ119" s="4">
        <f t="shared" si="212"/>
        <v>27634.800000000003</v>
      </c>
      <c r="BK119" s="4">
        <f t="shared" si="212"/>
        <v>28286.500000000004</v>
      </c>
      <c r="BL119" s="4">
        <f t="shared" si="212"/>
        <v>28871.400000000005</v>
      </c>
      <c r="BM119" s="4">
        <f t="shared" si="212"/>
        <v>29520.700000000004</v>
      </c>
      <c r="BN119" s="4">
        <f t="shared" si="212"/>
        <v>30285.100000000006</v>
      </c>
      <c r="BO119" s="4">
        <f t="shared" si="212"/>
        <v>31168.900000000005</v>
      </c>
      <c r="BP119" s="4">
        <f t="shared" si="212"/>
        <v>32137.100000000006</v>
      </c>
      <c r="BQ119" s="4">
        <f t="shared" si="212"/>
        <v>33196.900000000009</v>
      </c>
      <c r="BR119" s="4">
        <f t="shared" si="212"/>
        <v>34349.80000000001</v>
      </c>
      <c r="BS119" s="4">
        <f t="shared" si="212"/>
        <v>35534.600000000013</v>
      </c>
      <c r="BT119" s="4">
        <f t="shared" si="212"/>
        <v>36789.700000000012</v>
      </c>
      <c r="BU119" s="4">
        <f t="shared" si="212"/>
        <v>38076.600000000013</v>
      </c>
      <c r="BV119" s="4">
        <f t="shared" si="212"/>
        <v>39417.700000000012</v>
      </c>
      <c r="BW119" s="4">
        <f t="shared" si="212"/>
        <v>40810.000000000015</v>
      </c>
      <c r="BX119" s="32">
        <f t="shared" ref="BX119:CG119" si="213">+BW119+BX130</f>
        <v>42063.070000000014</v>
      </c>
      <c r="BY119" s="32">
        <f t="shared" si="213"/>
        <v>43413.070000000014</v>
      </c>
      <c r="BZ119" s="32">
        <f t="shared" si="213"/>
        <v>44713.070000000014</v>
      </c>
      <c r="CA119" s="32">
        <f t="shared" si="213"/>
        <v>45988.070000000014</v>
      </c>
      <c r="CB119" s="32">
        <f t="shared" si="213"/>
        <v>47238.070000000014</v>
      </c>
      <c r="CC119" s="32">
        <f t="shared" si="213"/>
        <v>48413.070000000014</v>
      </c>
      <c r="CD119" s="32">
        <f t="shared" si="213"/>
        <v>49563.070000000014</v>
      </c>
      <c r="CE119" s="32">
        <f t="shared" si="213"/>
        <v>50663.070000000014</v>
      </c>
      <c r="CF119" s="32">
        <f t="shared" si="213"/>
        <v>51738.070000000014</v>
      </c>
      <c r="CG119" s="32">
        <f t="shared" si="213"/>
        <v>52813.070000000014</v>
      </c>
    </row>
    <row r="120" spans="2:85" outlineLevel="1" x14ac:dyDescent="0.35"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</row>
    <row r="121" spans="2:85" outlineLevel="1" x14ac:dyDescent="0.35">
      <c r="B121" s="15" t="s">
        <v>50</v>
      </c>
    </row>
    <row r="122" spans="2:85" ht="14.5" customHeight="1" outlineLevel="1" x14ac:dyDescent="0.35">
      <c r="B122" s="18" t="s">
        <v>44</v>
      </c>
      <c r="R122" s="4"/>
      <c r="S122" s="4"/>
      <c r="T122" s="4"/>
      <c r="U122" s="4"/>
      <c r="V122" s="4">
        <f t="shared" ref="V122:BA122" si="214">+V112-U112</f>
        <v>0</v>
      </c>
      <c r="W122" s="4">
        <f t="shared" si="214"/>
        <v>0</v>
      </c>
      <c r="X122" s="4">
        <f t="shared" si="214"/>
        <v>0</v>
      </c>
      <c r="Y122" s="4">
        <f t="shared" si="214"/>
        <v>0</v>
      </c>
      <c r="Z122" s="4">
        <f t="shared" si="214"/>
        <v>0</v>
      </c>
      <c r="AA122" s="4">
        <f t="shared" si="214"/>
        <v>0</v>
      </c>
      <c r="AB122" s="4">
        <f t="shared" si="214"/>
        <v>0</v>
      </c>
      <c r="AC122" s="4">
        <f t="shared" si="214"/>
        <v>0</v>
      </c>
      <c r="AD122" s="4">
        <f t="shared" si="214"/>
        <v>0</v>
      </c>
      <c r="AE122" s="4">
        <f t="shared" si="214"/>
        <v>0</v>
      </c>
      <c r="AF122" s="4">
        <f t="shared" si="214"/>
        <v>0</v>
      </c>
      <c r="AG122" s="4">
        <f t="shared" si="214"/>
        <v>0</v>
      </c>
      <c r="AH122" s="4">
        <f t="shared" si="214"/>
        <v>0</v>
      </c>
      <c r="AI122" s="4">
        <f t="shared" si="214"/>
        <v>0</v>
      </c>
      <c r="AJ122" s="4">
        <f t="shared" si="214"/>
        <v>0</v>
      </c>
      <c r="AK122" s="4">
        <f t="shared" si="214"/>
        <v>0</v>
      </c>
      <c r="AL122" s="4">
        <f t="shared" si="214"/>
        <v>0</v>
      </c>
      <c r="AM122" s="4">
        <f t="shared" si="214"/>
        <v>0</v>
      </c>
      <c r="AN122" s="4">
        <f t="shared" si="214"/>
        <v>0</v>
      </c>
      <c r="AO122" s="4">
        <f t="shared" si="214"/>
        <v>0</v>
      </c>
      <c r="AP122" s="4">
        <f t="shared" si="214"/>
        <v>0</v>
      </c>
      <c r="AQ122" s="4">
        <f t="shared" si="214"/>
        <v>0</v>
      </c>
      <c r="AR122" s="4">
        <f t="shared" si="214"/>
        <v>977.07017156589336</v>
      </c>
      <c r="AS122" s="4">
        <f t="shared" si="214"/>
        <v>874.91949426653491</v>
      </c>
      <c r="AT122" s="4">
        <f t="shared" si="214"/>
        <v>1776.5644864716182</v>
      </c>
      <c r="AU122" s="4">
        <f t="shared" si="214"/>
        <v>690.88825505797922</v>
      </c>
      <c r="AV122" s="4">
        <f t="shared" si="214"/>
        <v>880.88785570976961</v>
      </c>
      <c r="AW122" s="4">
        <f t="shared" si="214"/>
        <v>1164.3239924255377</v>
      </c>
      <c r="AX122" s="4">
        <f t="shared" si="214"/>
        <v>879.52350036602547</v>
      </c>
      <c r="AY122" s="4">
        <f t="shared" si="214"/>
        <v>986.41210164939002</v>
      </c>
      <c r="AZ122" s="4">
        <f t="shared" si="214"/>
        <v>1352.1104962224344</v>
      </c>
      <c r="BA122" s="4">
        <f t="shared" si="214"/>
        <v>1379.3431013784502</v>
      </c>
      <c r="BB122" s="4">
        <f t="shared" ref="BB122:BW122" si="215">+BB112-BA112</f>
        <v>2400.3013829010415</v>
      </c>
      <c r="BC122" s="4">
        <f t="shared" si="215"/>
        <v>1643.0310880828983</v>
      </c>
      <c r="BD122" s="4">
        <f t="shared" si="215"/>
        <v>1389.713449632085</v>
      </c>
      <c r="BE122" s="4">
        <f t="shared" si="215"/>
        <v>1290.8195002288048</v>
      </c>
      <c r="BF122" s="4">
        <f t="shared" si="215"/>
        <v>1329.8513279104918</v>
      </c>
      <c r="BG122" s="4">
        <f t="shared" si="215"/>
        <v>1033.5339306180213</v>
      </c>
      <c r="BH122" s="4">
        <f t="shared" si="215"/>
        <v>1616.7925183304033</v>
      </c>
      <c r="BI122" s="4">
        <f t="shared" si="215"/>
        <v>763.76408200924561</v>
      </c>
      <c r="BJ122" s="4">
        <f t="shared" si="215"/>
        <v>1599.0828977081692</v>
      </c>
      <c r="BK122" s="4">
        <f t="shared" si="215"/>
        <v>956.09469744781018</v>
      </c>
      <c r="BL122" s="4">
        <f t="shared" si="215"/>
        <v>1135.8437271350376</v>
      </c>
      <c r="BM122" s="4">
        <f t="shared" si="215"/>
        <v>1759.5114657015147</v>
      </c>
      <c r="BN122" s="4">
        <f t="shared" si="215"/>
        <v>727.36398740609366</v>
      </c>
      <c r="BO122" s="4">
        <f t="shared" si="215"/>
        <v>1374.1104299950639</v>
      </c>
      <c r="BP122" s="4">
        <f t="shared" si="215"/>
        <v>1326.8448930642226</v>
      </c>
      <c r="BQ122" s="4">
        <f t="shared" si="215"/>
        <v>1204.3695211967461</v>
      </c>
      <c r="BR122" s="4">
        <f t="shared" si="215"/>
        <v>1031.3075556367221</v>
      </c>
      <c r="BS122" s="4">
        <f t="shared" si="215"/>
        <v>1334.23790977116</v>
      </c>
      <c r="BT122" s="4">
        <f t="shared" si="215"/>
        <v>973.66618730531627</v>
      </c>
      <c r="BU122" s="4">
        <f t="shared" si="215"/>
        <v>520.84584070093115</v>
      </c>
      <c r="BV122" s="4">
        <f t="shared" si="215"/>
        <v>782.91857595503097</v>
      </c>
      <c r="BW122" s="4">
        <f t="shared" si="215"/>
        <v>611.52122400253575</v>
      </c>
      <c r="BX122" s="4"/>
      <c r="BY122" s="4"/>
      <c r="BZ122" s="4"/>
      <c r="CA122" s="4"/>
      <c r="CB122" s="4"/>
      <c r="CC122" s="4"/>
      <c r="CD122" s="4"/>
      <c r="CE122" s="4"/>
      <c r="CF122" s="4"/>
      <c r="CG122" s="4"/>
    </row>
    <row r="123" spans="2:85" outlineLevel="1" x14ac:dyDescent="0.35">
      <c r="B123" s="18" t="s">
        <v>8</v>
      </c>
      <c r="R123" s="4"/>
      <c r="S123" s="4"/>
      <c r="T123" s="4"/>
      <c r="U123" s="4"/>
      <c r="V123" s="4">
        <f t="shared" ref="V123:BA123" si="216">+V113-U113</f>
        <v>0</v>
      </c>
      <c r="W123" s="4">
        <f t="shared" si="216"/>
        <v>0</v>
      </c>
      <c r="X123" s="4">
        <f t="shared" si="216"/>
        <v>0</v>
      </c>
      <c r="Y123" s="4">
        <f t="shared" si="216"/>
        <v>0</v>
      </c>
      <c r="Z123" s="4">
        <f t="shared" si="216"/>
        <v>0</v>
      </c>
      <c r="AA123" s="4">
        <f t="shared" si="216"/>
        <v>0</v>
      </c>
      <c r="AB123" s="4">
        <f t="shared" si="216"/>
        <v>0</v>
      </c>
      <c r="AC123" s="4">
        <f t="shared" si="216"/>
        <v>0</v>
      </c>
      <c r="AD123" s="4">
        <f t="shared" si="216"/>
        <v>0</v>
      </c>
      <c r="AE123" s="4">
        <f t="shared" si="216"/>
        <v>0</v>
      </c>
      <c r="AF123" s="4">
        <f t="shared" si="216"/>
        <v>0</v>
      </c>
      <c r="AG123" s="4">
        <f t="shared" si="216"/>
        <v>0</v>
      </c>
      <c r="AH123" s="4">
        <f t="shared" si="216"/>
        <v>0</v>
      </c>
      <c r="AI123" s="4">
        <f t="shared" si="216"/>
        <v>0</v>
      </c>
      <c r="AJ123" s="4">
        <f t="shared" si="216"/>
        <v>0</v>
      </c>
      <c r="AK123" s="4">
        <f t="shared" si="216"/>
        <v>0</v>
      </c>
      <c r="AL123" s="4">
        <f t="shared" si="216"/>
        <v>0</v>
      </c>
      <c r="AM123" s="4">
        <f t="shared" si="216"/>
        <v>0</v>
      </c>
      <c r="AN123" s="4">
        <f t="shared" si="216"/>
        <v>0</v>
      </c>
      <c r="AO123" s="4">
        <f t="shared" si="216"/>
        <v>0</v>
      </c>
      <c r="AP123" s="4">
        <f t="shared" si="216"/>
        <v>0</v>
      </c>
      <c r="AQ123" s="4">
        <f t="shared" si="216"/>
        <v>0</v>
      </c>
      <c r="AR123" s="4">
        <f t="shared" si="216"/>
        <v>27.680411968541193</v>
      </c>
      <c r="AS123" s="4">
        <f t="shared" si="216"/>
        <v>382.27845253307851</v>
      </c>
      <c r="AT123" s="4">
        <f t="shared" si="216"/>
        <v>-726.96796415353538</v>
      </c>
      <c r="AU123" s="4">
        <f t="shared" si="216"/>
        <v>63.841779854942615</v>
      </c>
      <c r="AV123" s="4">
        <f t="shared" si="216"/>
        <v>482.95471782150798</v>
      </c>
      <c r="AW123" s="4">
        <f t="shared" si="216"/>
        <v>-424.85538182582786</v>
      </c>
      <c r="AX123" s="4">
        <f t="shared" si="216"/>
        <v>243.37405142063835</v>
      </c>
      <c r="AY123" s="4">
        <f t="shared" si="216"/>
        <v>199.97541767706389</v>
      </c>
      <c r="AZ123" s="4">
        <f t="shared" si="216"/>
        <v>-244.80353125151305</v>
      </c>
      <c r="BA123" s="4">
        <f t="shared" si="216"/>
        <v>-7.2759576141834259E-12</v>
      </c>
      <c r="BB123" s="4">
        <f t="shared" ref="BB123:BW123" si="217">+BB113-BA113</f>
        <v>-792.73917046580391</v>
      </c>
      <c r="BC123" s="4">
        <f t="shared" si="217"/>
        <v>-347.23810017026699</v>
      </c>
      <c r="BD123" s="4">
        <f t="shared" si="217"/>
        <v>10.68225266207628</v>
      </c>
      <c r="BE123" s="4">
        <f t="shared" si="217"/>
        <v>-171.20995389407472</v>
      </c>
      <c r="BF123" s="4">
        <f t="shared" si="217"/>
        <v>296.78933458122265</v>
      </c>
      <c r="BG123" s="4">
        <f t="shared" si="217"/>
        <v>102.74098108838734</v>
      </c>
      <c r="BH123" s="4">
        <f t="shared" si="217"/>
        <v>-509.80824879244028</v>
      </c>
      <c r="BI123" s="4">
        <f t="shared" si="217"/>
        <v>-164.82095077199847</v>
      </c>
      <c r="BJ123" s="4">
        <f t="shared" si="217"/>
        <v>-614.45381196621747</v>
      </c>
      <c r="BK123" s="4">
        <f t="shared" si="217"/>
        <v>-613.02820713985056</v>
      </c>
      <c r="BL123" s="4">
        <f t="shared" si="217"/>
        <v>-589.50690710973504</v>
      </c>
      <c r="BM123" s="4">
        <f t="shared" si="217"/>
        <v>-592.39655339981982</v>
      </c>
      <c r="BN123" s="4">
        <f t="shared" si="217"/>
        <v>328.91638392404639</v>
      </c>
      <c r="BO123" s="4">
        <f t="shared" si="217"/>
        <v>-441.95053997725699</v>
      </c>
      <c r="BP123" s="4">
        <f t="shared" si="217"/>
        <v>64.108516946169402</v>
      </c>
      <c r="BQ123" s="4">
        <f t="shared" si="217"/>
        <v>-78.239972124010819</v>
      </c>
      <c r="BR123" s="4">
        <f t="shared" si="217"/>
        <v>-299.14746951491907</v>
      </c>
      <c r="BS123" s="4">
        <f t="shared" si="217"/>
        <v>116.51443658000062</v>
      </c>
      <c r="BT123" s="4">
        <f t="shared" si="217"/>
        <v>110.47500520844915</v>
      </c>
      <c r="BU123" s="4">
        <f t="shared" si="217"/>
        <v>111.12558155426814</v>
      </c>
      <c r="BV123" s="4">
        <f t="shared" si="217"/>
        <v>39.469172446624725</v>
      </c>
      <c r="BW123" s="4">
        <f t="shared" si="217"/>
        <v>1180.3540974353164</v>
      </c>
      <c r="BX123" s="4"/>
      <c r="BY123" s="4"/>
      <c r="BZ123" s="4"/>
      <c r="CA123" s="4"/>
      <c r="CB123" s="4"/>
      <c r="CC123" s="4"/>
      <c r="CD123" s="4"/>
      <c r="CE123" s="4"/>
      <c r="CF123" s="4"/>
      <c r="CG123" s="4"/>
    </row>
    <row r="124" spans="2:85" outlineLevel="1" x14ac:dyDescent="0.35">
      <c r="B124" s="18" t="s">
        <v>51</v>
      </c>
      <c r="R124" s="4"/>
      <c r="S124" s="4"/>
      <c r="T124" s="4"/>
      <c r="U124" s="4"/>
      <c r="V124" s="4">
        <f t="shared" ref="V124:BA124" si="218">+V114-U114</f>
        <v>0</v>
      </c>
      <c r="W124" s="4">
        <f t="shared" si="218"/>
        <v>0</v>
      </c>
      <c r="X124" s="4">
        <f t="shared" si="218"/>
        <v>0</v>
      </c>
      <c r="Y124" s="4">
        <f t="shared" si="218"/>
        <v>0</v>
      </c>
      <c r="Z124" s="4">
        <f t="shared" si="218"/>
        <v>0</v>
      </c>
      <c r="AA124" s="4">
        <f t="shared" si="218"/>
        <v>0</v>
      </c>
      <c r="AB124" s="4">
        <f t="shared" si="218"/>
        <v>0</v>
      </c>
      <c r="AC124" s="4">
        <f t="shared" si="218"/>
        <v>0</v>
      </c>
      <c r="AD124" s="4">
        <f t="shared" si="218"/>
        <v>0</v>
      </c>
      <c r="AE124" s="4">
        <f t="shared" si="218"/>
        <v>0</v>
      </c>
      <c r="AF124" s="4">
        <f t="shared" si="218"/>
        <v>0</v>
      </c>
      <c r="AG124" s="4">
        <f t="shared" si="218"/>
        <v>0</v>
      </c>
      <c r="AH124" s="4">
        <f t="shared" si="218"/>
        <v>0</v>
      </c>
      <c r="AI124" s="4">
        <f t="shared" si="218"/>
        <v>0</v>
      </c>
      <c r="AJ124" s="4">
        <f t="shared" si="218"/>
        <v>0</v>
      </c>
      <c r="AK124" s="4">
        <f t="shared" si="218"/>
        <v>0</v>
      </c>
      <c r="AL124" s="4">
        <f t="shared" si="218"/>
        <v>0</v>
      </c>
      <c r="AM124" s="4">
        <f t="shared" si="218"/>
        <v>0</v>
      </c>
      <c r="AN124" s="4">
        <f t="shared" si="218"/>
        <v>0</v>
      </c>
      <c r="AO124" s="4">
        <f t="shared" si="218"/>
        <v>0</v>
      </c>
      <c r="AP124" s="4">
        <f t="shared" si="218"/>
        <v>0</v>
      </c>
      <c r="AQ124" s="4">
        <f t="shared" si="218"/>
        <v>0</v>
      </c>
      <c r="AR124" s="4">
        <f t="shared" ca="1" si="218"/>
        <v>99.118667498515734</v>
      </c>
      <c r="AS124" s="4">
        <f t="shared" ca="1" si="218"/>
        <v>100.04084409722917</v>
      </c>
      <c r="AT124" s="4">
        <f t="shared" ca="1" si="218"/>
        <v>101.02417596469036</v>
      </c>
      <c r="AU124" s="4">
        <f t="shared" ca="1" si="218"/>
        <v>102.0392269420359</v>
      </c>
      <c r="AV124" s="4">
        <f t="shared" ca="1" si="218"/>
        <v>103.19669775392714</v>
      </c>
      <c r="AW124" s="4">
        <f t="shared" ca="1" si="218"/>
        <v>104.32110990605963</v>
      </c>
      <c r="AX124" s="4">
        <f t="shared" ca="1" si="218"/>
        <v>105.53772805429287</v>
      </c>
      <c r="AY124" s="4">
        <f t="shared" ca="1" si="218"/>
        <v>106.741686495968</v>
      </c>
      <c r="AZ124" s="4">
        <f t="shared" ca="1" si="218"/>
        <v>108.01304629991682</v>
      </c>
      <c r="BA124" s="4">
        <f t="shared" ca="1" si="218"/>
        <v>109.40473911072945</v>
      </c>
      <c r="BB124" s="4">
        <f t="shared" ref="BB124:BW124" ca="1" si="219">+BB114-BA114</f>
        <v>110.76622359139128</v>
      </c>
      <c r="BC124" s="4">
        <f t="shared" ca="1" si="219"/>
        <v>112.12365309209554</v>
      </c>
      <c r="BD124" s="4">
        <f t="shared" ca="1" si="219"/>
        <v>113.55187422318863</v>
      </c>
      <c r="BE124" s="4">
        <f t="shared" ca="1" si="219"/>
        <v>115.00693816094008</v>
      </c>
      <c r="BF124" s="4">
        <f t="shared" ca="1" si="219"/>
        <v>116.61247333730284</v>
      </c>
      <c r="BG124" s="4">
        <f t="shared" ca="1" si="219"/>
        <v>118.29972617076896</v>
      </c>
      <c r="BH124" s="4">
        <f t="shared" ca="1" si="219"/>
        <v>120.03013008281346</v>
      </c>
      <c r="BI124" s="4">
        <f t="shared" ca="1" si="219"/>
        <v>121.31572541933178</v>
      </c>
      <c r="BJ124" s="4">
        <f t="shared" ca="1" si="219"/>
        <v>122.24394796407887</v>
      </c>
      <c r="BK124" s="4">
        <f t="shared" ca="1" si="219"/>
        <v>122.86886806445818</v>
      </c>
      <c r="BL124" s="4">
        <f t="shared" ca="1" si="219"/>
        <v>123.36053544296647</v>
      </c>
      <c r="BM124" s="4">
        <f t="shared" ca="1" si="219"/>
        <v>123.78964009455194</v>
      </c>
      <c r="BN124" s="4">
        <f t="shared" ca="1" si="219"/>
        <v>124.2782200691986</v>
      </c>
      <c r="BO124" s="4">
        <f t="shared" ca="1" si="219"/>
        <v>124.8733571147668</v>
      </c>
      <c r="BP124" s="4">
        <f t="shared" ca="1" si="219"/>
        <v>125.5789499788284</v>
      </c>
      <c r="BQ124" s="4">
        <f t="shared" ca="1" si="219"/>
        <v>126.36235560251635</v>
      </c>
      <c r="BR124" s="4">
        <f t="shared" ca="1" si="219"/>
        <v>127.23019565940194</v>
      </c>
      <c r="BS124" s="4">
        <f t="shared" ca="1" si="219"/>
        <v>128.1837862357911</v>
      </c>
      <c r="BT124" s="4">
        <f t="shared" ca="1" si="219"/>
        <v>129.16614845415961</v>
      </c>
      <c r="BU124" s="4">
        <f t="shared" ca="1" si="219"/>
        <v>130.21295699422581</v>
      </c>
      <c r="BV124" s="4">
        <f t="shared" ca="1" si="219"/>
        <v>131.28835753675321</v>
      </c>
      <c r="BW124" s="4">
        <f t="shared" ca="1" si="219"/>
        <v>132.41314933288186</v>
      </c>
      <c r="BX124" s="4"/>
      <c r="BY124" s="4"/>
      <c r="BZ124" s="4"/>
      <c r="CA124" s="4"/>
      <c r="CB124" s="4"/>
      <c r="CC124" s="4"/>
      <c r="CD124" s="4"/>
      <c r="CE124" s="4"/>
      <c r="CF124" s="4"/>
      <c r="CG124" s="43"/>
    </row>
    <row r="125" spans="2:85" outlineLevel="1" x14ac:dyDescent="0.35">
      <c r="B125" s="18" t="s">
        <v>52</v>
      </c>
      <c r="V125" s="4">
        <f t="shared" ref="V125:BA125" si="220">+V115-U115</f>
        <v>0</v>
      </c>
      <c r="W125" s="4">
        <f t="shared" si="220"/>
        <v>0</v>
      </c>
      <c r="X125" s="4">
        <f t="shared" si="220"/>
        <v>0</v>
      </c>
      <c r="Y125" s="4">
        <f t="shared" si="220"/>
        <v>0</v>
      </c>
      <c r="Z125" s="4">
        <f t="shared" si="220"/>
        <v>0</v>
      </c>
      <c r="AA125" s="4">
        <f t="shared" si="220"/>
        <v>0</v>
      </c>
      <c r="AB125" s="4">
        <f t="shared" si="220"/>
        <v>0</v>
      </c>
      <c r="AC125" s="4">
        <f t="shared" si="220"/>
        <v>0</v>
      </c>
      <c r="AD125" s="4">
        <f t="shared" si="220"/>
        <v>0</v>
      </c>
      <c r="AE125" s="4">
        <f t="shared" si="220"/>
        <v>0</v>
      </c>
      <c r="AF125" s="4">
        <f t="shared" si="220"/>
        <v>0</v>
      </c>
      <c r="AG125" s="4">
        <f t="shared" si="220"/>
        <v>0</v>
      </c>
      <c r="AH125" s="4">
        <f t="shared" si="220"/>
        <v>0</v>
      </c>
      <c r="AI125" s="4">
        <f t="shared" si="220"/>
        <v>0</v>
      </c>
      <c r="AJ125" s="4">
        <f t="shared" si="220"/>
        <v>0</v>
      </c>
      <c r="AK125" s="4">
        <f t="shared" si="220"/>
        <v>0</v>
      </c>
      <c r="AL125" s="4">
        <f t="shared" si="220"/>
        <v>0</v>
      </c>
      <c r="AM125" s="4">
        <f t="shared" si="220"/>
        <v>0</v>
      </c>
      <c r="AN125" s="4">
        <f t="shared" si="220"/>
        <v>0</v>
      </c>
      <c r="AO125" s="4">
        <f t="shared" si="220"/>
        <v>0</v>
      </c>
      <c r="AP125" s="4">
        <f t="shared" si="220"/>
        <v>0</v>
      </c>
      <c r="AQ125" s="4">
        <f t="shared" si="220"/>
        <v>0</v>
      </c>
      <c r="AR125" s="4">
        <f t="shared" ca="1" si="220"/>
        <v>-87.306874414220147</v>
      </c>
      <c r="AS125" s="4">
        <f t="shared" ca="1" si="220"/>
        <v>-77.480453473365742</v>
      </c>
      <c r="AT125" s="4">
        <f t="shared" ca="1" si="220"/>
        <v>114.34817449509956</v>
      </c>
      <c r="AU125" s="4">
        <f t="shared" ca="1" si="220"/>
        <v>127.44431438836818</v>
      </c>
      <c r="AV125" s="4">
        <f t="shared" ca="1" si="220"/>
        <v>-135.96132689965452</v>
      </c>
      <c r="AW125" s="4">
        <f t="shared" ca="1" si="220"/>
        <v>390.48215653872558</v>
      </c>
      <c r="AX125" s="4">
        <f t="shared" ca="1" si="220"/>
        <v>151.08707445272466</v>
      </c>
      <c r="AY125" s="4">
        <f t="shared" ca="1" si="220"/>
        <v>39.145508507814156</v>
      </c>
      <c r="AZ125" s="4">
        <f t="shared" ca="1" si="220"/>
        <v>298.23874604690354</v>
      </c>
      <c r="BA125" s="4">
        <f t="shared" ca="1" si="220"/>
        <v>204.12142613233664</v>
      </c>
      <c r="BB125" s="4">
        <f t="shared" ref="BB125:BW125" ca="1" si="221">+BB115-BA115</f>
        <v>-238.76068856293568</v>
      </c>
      <c r="BC125" s="4">
        <f t="shared" ca="1" si="221"/>
        <v>11.351462701462879</v>
      </c>
      <c r="BD125" s="4">
        <f t="shared" ca="1" si="221"/>
        <v>-5.9336201521164185</v>
      </c>
      <c r="BE125" s="4">
        <f t="shared" ca="1" si="221"/>
        <v>355.71056546061664</v>
      </c>
      <c r="BF125" s="4">
        <f t="shared" ca="1" si="221"/>
        <v>27.89146937877922</v>
      </c>
      <c r="BG125" s="4">
        <f t="shared" ca="1" si="221"/>
        <v>295.82952290303001</v>
      </c>
      <c r="BH125" s="4">
        <f t="shared" ca="1" si="221"/>
        <v>229.96507908637614</v>
      </c>
      <c r="BI125" s="4">
        <f t="shared" ca="1" si="221"/>
        <v>379.01739202865247</v>
      </c>
      <c r="BJ125" s="4">
        <f t="shared" ca="1" si="221"/>
        <v>-195.05123794048814</v>
      </c>
      <c r="BK125" s="4">
        <f t="shared" ca="1" si="221"/>
        <v>284.68318210407779</v>
      </c>
      <c r="BL125" s="4">
        <f t="shared" ca="1" si="221"/>
        <v>123.75222767740343</v>
      </c>
      <c r="BM125" s="4">
        <f t="shared" ca="1" si="221"/>
        <v>-49.844133815853638</v>
      </c>
      <c r="BN125" s="4">
        <f t="shared" ca="1" si="221"/>
        <v>-234.21239312815669</v>
      </c>
      <c r="BO125" s="4">
        <f t="shared" ca="1" si="221"/>
        <v>95.00081896267875</v>
      </c>
      <c r="BP125" s="4">
        <f t="shared" ca="1" si="221"/>
        <v>-377.61143772642026</v>
      </c>
      <c r="BQ125" s="4">
        <f t="shared" ca="1" si="221"/>
        <v>-22.76272751822944</v>
      </c>
      <c r="BR125" s="4">
        <f t="shared" ca="1" si="221"/>
        <v>61.417731085070045</v>
      </c>
      <c r="BS125" s="4">
        <f t="shared" ca="1" si="221"/>
        <v>-136.69837855282094</v>
      </c>
      <c r="BT125" s="4">
        <f t="shared" ca="1" si="221"/>
        <v>84.576724871187253</v>
      </c>
      <c r="BU125" s="4">
        <f t="shared" ca="1" si="221"/>
        <v>521.88009735258129</v>
      </c>
      <c r="BV125" s="4">
        <f t="shared" ca="1" si="221"/>
        <v>375.78439791405981</v>
      </c>
      <c r="BW125" s="4">
        <f t="shared" ca="1" si="221"/>
        <v>-238.46450705300958</v>
      </c>
    </row>
    <row r="126" spans="2:85" outlineLevel="1" x14ac:dyDescent="0.35">
      <c r="B126" s="18" t="s">
        <v>53</v>
      </c>
      <c r="V126" s="4">
        <f t="shared" ref="V126:BA126" si="222">+V116-U116</f>
        <v>0</v>
      </c>
      <c r="W126" s="4">
        <f t="shared" si="222"/>
        <v>0</v>
      </c>
      <c r="X126" s="4">
        <f t="shared" si="222"/>
        <v>0</v>
      </c>
      <c r="Y126" s="4">
        <f t="shared" si="222"/>
        <v>0</v>
      </c>
      <c r="Z126" s="4">
        <f t="shared" si="222"/>
        <v>0</v>
      </c>
      <c r="AA126" s="4">
        <f t="shared" si="222"/>
        <v>0</v>
      </c>
      <c r="AB126" s="4">
        <f t="shared" si="222"/>
        <v>0</v>
      </c>
      <c r="AC126" s="4">
        <f t="shared" si="222"/>
        <v>0</v>
      </c>
      <c r="AD126" s="4">
        <f t="shared" si="222"/>
        <v>0</v>
      </c>
      <c r="AE126" s="4">
        <f t="shared" si="222"/>
        <v>0</v>
      </c>
      <c r="AF126" s="4">
        <f t="shared" si="222"/>
        <v>0</v>
      </c>
      <c r="AG126" s="4">
        <f t="shared" si="222"/>
        <v>0</v>
      </c>
      <c r="AH126" s="4">
        <f t="shared" si="222"/>
        <v>0</v>
      </c>
      <c r="AI126" s="4">
        <f t="shared" si="222"/>
        <v>0</v>
      </c>
      <c r="AJ126" s="4">
        <f t="shared" si="222"/>
        <v>0</v>
      </c>
      <c r="AK126" s="4">
        <f t="shared" si="222"/>
        <v>0</v>
      </c>
      <c r="AL126" s="4">
        <f t="shared" si="222"/>
        <v>0</v>
      </c>
      <c r="AM126" s="4">
        <f t="shared" si="222"/>
        <v>0</v>
      </c>
      <c r="AN126" s="4">
        <f t="shared" si="222"/>
        <v>0</v>
      </c>
      <c r="AO126" s="4">
        <f t="shared" si="222"/>
        <v>0</v>
      </c>
      <c r="AP126" s="4">
        <f t="shared" si="222"/>
        <v>0</v>
      </c>
      <c r="AQ126" s="4">
        <f t="shared" si="222"/>
        <v>0</v>
      </c>
      <c r="AR126" s="4">
        <f t="shared" ca="1" si="222"/>
        <v>40.932148361935106</v>
      </c>
      <c r="AS126" s="4">
        <f t="shared" ca="1" si="222"/>
        <v>43.646613830899696</v>
      </c>
      <c r="AT126" s="4">
        <f t="shared" ca="1" si="222"/>
        <v>45.054512614612577</v>
      </c>
      <c r="AU126" s="4">
        <f t="shared" ca="1" si="222"/>
        <v>51.376023923226057</v>
      </c>
      <c r="AV126" s="4">
        <f t="shared" ca="1" si="222"/>
        <v>49.908667271824015</v>
      </c>
      <c r="AW126" s="4">
        <f t="shared" ca="1" si="222"/>
        <v>54.001364394606753</v>
      </c>
      <c r="AX126" s="4">
        <f t="shared" ca="1" si="222"/>
        <v>53.439444923025803</v>
      </c>
      <c r="AY126" s="4">
        <f t="shared" ca="1" si="222"/>
        <v>56.431152329428187</v>
      </c>
      <c r="AZ126" s="4">
        <f t="shared" ca="1" si="222"/>
        <v>61.772307696702228</v>
      </c>
      <c r="BA126" s="4">
        <f t="shared" ca="1" si="222"/>
        <v>60.431467066797268</v>
      </c>
      <c r="BB126" s="4">
        <f t="shared" ref="BB126:BW126" ca="1" si="223">+BB116-BA116</f>
        <v>60.251480889023696</v>
      </c>
      <c r="BC126" s="4">
        <f t="shared" ca="1" si="223"/>
        <v>63.393670272179406</v>
      </c>
      <c r="BD126" s="4">
        <f t="shared" ca="1" si="223"/>
        <v>64.585127251367339</v>
      </c>
      <c r="BE126" s="4">
        <f t="shared" ca="1" si="223"/>
        <v>71.264011829042829</v>
      </c>
      <c r="BF126" s="4">
        <f t="shared" ca="1" si="223"/>
        <v>74.891168784683941</v>
      </c>
      <c r="BG126" s="4">
        <f t="shared" ca="1" si="223"/>
        <v>76.806492110827094</v>
      </c>
      <c r="BH126" s="4">
        <f t="shared" ca="1" si="223"/>
        <v>57.063017128391039</v>
      </c>
      <c r="BI126" s="4">
        <f t="shared" ca="1" si="223"/>
        <v>41.200506462094381</v>
      </c>
      <c r="BJ126" s="4">
        <f t="shared" ca="1" si="223"/>
        <v>27.737986735691265</v>
      </c>
      <c r="BK126" s="4">
        <f t="shared" ca="1" si="223"/>
        <v>21.823371043999032</v>
      </c>
      <c r="BL126" s="4">
        <f t="shared" ca="1" si="223"/>
        <v>19.0464334987455</v>
      </c>
      <c r="BM126" s="4">
        <f t="shared" ca="1" si="223"/>
        <v>21.686332137268437</v>
      </c>
      <c r="BN126" s="4">
        <f t="shared" ca="1" si="223"/>
        <v>26.416022569710549</v>
      </c>
      <c r="BO126" s="4">
        <f t="shared" ca="1" si="223"/>
        <v>31.318764578480113</v>
      </c>
      <c r="BP126" s="4">
        <f t="shared" ca="1" si="223"/>
        <v>34.772596985339078</v>
      </c>
      <c r="BQ126" s="4">
        <f t="shared" ca="1" si="223"/>
        <v>38.520341995685158</v>
      </c>
      <c r="BR126" s="4">
        <f t="shared" ca="1" si="223"/>
        <v>42.326503409179168</v>
      </c>
      <c r="BS126" s="4">
        <f t="shared" ca="1" si="223"/>
        <v>43.603574546915297</v>
      </c>
      <c r="BT126" s="4">
        <f t="shared" ca="1" si="223"/>
        <v>46.46411818334218</v>
      </c>
      <c r="BU126" s="4">
        <f t="shared" ca="1" si="223"/>
        <v>47.733215760030362</v>
      </c>
      <c r="BV126" s="4">
        <f t="shared" ca="1" si="223"/>
        <v>49.925518322251264</v>
      </c>
      <c r="BW126" s="4">
        <f t="shared" ca="1" si="223"/>
        <v>51.991981097879943</v>
      </c>
    </row>
    <row r="127" spans="2:85" outlineLevel="1" x14ac:dyDescent="0.35">
      <c r="B127" s="10" t="s">
        <v>54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1"/>
      <c r="S127" s="11"/>
      <c r="T127" s="11"/>
      <c r="U127" s="11"/>
      <c r="V127" s="11">
        <f>SUM(V122:V126)</f>
        <v>0</v>
      </c>
      <c r="W127" s="11">
        <f t="shared" ref="W127:AA127" si="224">SUM(W122:W126)</f>
        <v>0</v>
      </c>
      <c r="X127" s="11">
        <f t="shared" si="224"/>
        <v>0</v>
      </c>
      <c r="Y127" s="11">
        <f t="shared" si="224"/>
        <v>0</v>
      </c>
      <c r="Z127" s="11">
        <f t="shared" si="224"/>
        <v>0</v>
      </c>
      <c r="AA127" s="11">
        <f t="shared" si="224"/>
        <v>0</v>
      </c>
      <c r="AB127" s="11">
        <f t="shared" ref="AB127" si="225">SUM(AB122:AB126)</f>
        <v>0</v>
      </c>
      <c r="AC127" s="11">
        <f t="shared" ref="AC127" si="226">SUM(AC122:AC126)</f>
        <v>0</v>
      </c>
      <c r="AD127" s="11">
        <f t="shared" ref="AD127" si="227">SUM(AD122:AD126)</f>
        <v>0</v>
      </c>
      <c r="AE127" s="11">
        <f t="shared" ref="AE127" si="228">SUM(AE122:AE126)</f>
        <v>0</v>
      </c>
      <c r="AF127" s="11">
        <f t="shared" ref="AF127" si="229">SUM(AF122:AF126)</f>
        <v>0</v>
      </c>
      <c r="AG127" s="11">
        <f t="shared" ref="AG127" si="230">SUM(AG122:AG126)</f>
        <v>0</v>
      </c>
      <c r="AH127" s="11">
        <f t="shared" ref="AH127" si="231">SUM(AH122:AH126)</f>
        <v>0</v>
      </c>
      <c r="AI127" s="11">
        <f t="shared" ref="AI127" si="232">SUM(AI122:AI126)</f>
        <v>0</v>
      </c>
      <c r="AJ127" s="11">
        <f t="shared" ref="AJ127" si="233">SUM(AJ122:AJ126)</f>
        <v>0</v>
      </c>
      <c r="AK127" s="11">
        <f t="shared" ref="AK127" si="234">SUM(AK122:AK126)</f>
        <v>0</v>
      </c>
      <c r="AL127" s="11">
        <f t="shared" ref="AL127" si="235">SUM(AL122:AL126)</f>
        <v>0</v>
      </c>
      <c r="AM127" s="11">
        <f t="shared" ref="AM127" si="236">SUM(AM122:AM126)</f>
        <v>0</v>
      </c>
      <c r="AN127" s="11">
        <f t="shared" ref="AN127" si="237">SUM(AN122:AN126)</f>
        <v>0</v>
      </c>
      <c r="AO127" s="11">
        <f t="shared" ref="AO127" si="238">SUM(AO122:AO126)</f>
        <v>0</v>
      </c>
      <c r="AP127" s="11">
        <f t="shared" ref="AP127" si="239">SUM(AP122:AP126)</f>
        <v>0</v>
      </c>
      <c r="AQ127" s="11">
        <f t="shared" ref="AQ127" si="240">SUM(AQ122:AQ126)</f>
        <v>0</v>
      </c>
      <c r="AR127" s="11">
        <f t="shared" ref="AR127" ca="1" si="241">SUM(AR122:AR126)</f>
        <v>1057.4945249806653</v>
      </c>
      <c r="AS127" s="11">
        <f t="shared" ref="AS127" ca="1" si="242">SUM(AS122:AS126)</f>
        <v>1323.4049512543766</v>
      </c>
      <c r="AT127" s="11">
        <f t="shared" ref="AT127" ca="1" si="243">SUM(AT122:AT126)</f>
        <v>1310.0233853924854</v>
      </c>
      <c r="AU127" s="11">
        <f t="shared" ref="AU127" ca="1" si="244">SUM(AU122:AU126)</f>
        <v>1035.5896001665519</v>
      </c>
      <c r="AV127" s="11">
        <f t="shared" ref="AV127" ca="1" si="245">SUM(AV122:AV126)</f>
        <v>1380.9866116573742</v>
      </c>
      <c r="AW127" s="11">
        <f t="shared" ref="AW127" ca="1" si="246">SUM(AW122:AW126)</f>
        <v>1288.2732414391016</v>
      </c>
      <c r="AX127" s="11">
        <f t="shared" ref="AX127" ca="1" si="247">SUM(AX122:AX126)</f>
        <v>1432.9617992167073</v>
      </c>
      <c r="AY127" s="11">
        <f t="shared" ref="AY127" ca="1" si="248">SUM(AY122:AY126)</f>
        <v>1388.7058666596643</v>
      </c>
      <c r="AZ127" s="11">
        <f t="shared" ref="AZ127" ca="1" si="249">SUM(AZ122:AZ126)</f>
        <v>1575.331065014444</v>
      </c>
      <c r="BA127" s="11">
        <f t="shared" ref="BA127" ca="1" si="250">SUM(BA122:BA126)</f>
        <v>1753.3007336883063</v>
      </c>
      <c r="BB127" s="11">
        <f t="shared" ref="BB127" ca="1" si="251">SUM(BB122:BB126)</f>
        <v>1539.8192283527169</v>
      </c>
      <c r="BC127" s="11">
        <f t="shared" ref="BC127" ca="1" si="252">SUM(BC122:BC126)</f>
        <v>1482.6617739783692</v>
      </c>
      <c r="BD127" s="11">
        <f t="shared" ref="BD127" ca="1" si="253">SUM(BD122:BD126)</f>
        <v>1572.5990836166009</v>
      </c>
      <c r="BE127" s="11">
        <f t="shared" ref="BE127" ca="1" si="254">SUM(BE122:BE126)</f>
        <v>1661.5910617853297</v>
      </c>
      <c r="BF127" s="11">
        <f t="shared" ref="BF127" ca="1" si="255">SUM(BF122:BF126)</f>
        <v>1846.0357739924805</v>
      </c>
      <c r="BG127" s="11">
        <f t="shared" ref="BG127" ca="1" si="256">SUM(BG122:BG126)</f>
        <v>1627.2106528910347</v>
      </c>
      <c r="BH127" s="11">
        <f t="shared" ref="BH127" ca="1" si="257">SUM(BH122:BH126)</f>
        <v>1514.0424958355436</v>
      </c>
      <c r="BI127" s="11">
        <f t="shared" ref="BI127" ca="1" si="258">SUM(BI122:BI126)</f>
        <v>1140.4767551473258</v>
      </c>
      <c r="BJ127" s="11">
        <f t="shared" ref="BJ127" ca="1" si="259">SUM(BJ122:BJ126)</f>
        <v>939.55978250123371</v>
      </c>
      <c r="BK127" s="11">
        <f t="shared" ref="BK127" ca="1" si="260">SUM(BK122:BK126)</f>
        <v>772.44191152049461</v>
      </c>
      <c r="BL127" s="11">
        <f t="shared" ref="BL127" ca="1" si="261">SUM(BL122:BL126)</f>
        <v>812.49601664441798</v>
      </c>
      <c r="BM127" s="11">
        <f t="shared" ref="BM127" ca="1" si="262">SUM(BM122:BM126)</f>
        <v>1262.7467507176616</v>
      </c>
      <c r="BN127" s="11">
        <f t="shared" ref="BN127" ca="1" si="263">SUM(BN122:BN126)</f>
        <v>972.7622208408925</v>
      </c>
      <c r="BO127" s="11">
        <f t="shared" ref="BO127" ca="1" si="264">SUM(BO122:BO126)</f>
        <v>1183.3528306737326</v>
      </c>
      <c r="BP127" s="11">
        <f t="shared" ref="BP127" ca="1" si="265">SUM(BP122:BP126)</f>
        <v>1173.6935192481392</v>
      </c>
      <c r="BQ127" s="11">
        <f t="shared" ref="BQ127" ca="1" si="266">SUM(BQ122:BQ126)</f>
        <v>1268.2495191527073</v>
      </c>
      <c r="BR127" s="11">
        <f t="shared" ref="BR127" ca="1" si="267">SUM(BR122:BR126)</f>
        <v>963.13451627545419</v>
      </c>
      <c r="BS127" s="11">
        <f t="shared" ref="BS127" ca="1" si="268">SUM(BS122:BS126)</f>
        <v>1485.8413285810461</v>
      </c>
      <c r="BT127" s="11">
        <f t="shared" ref="BT127" ca="1" si="269">SUM(BT122:BT126)</f>
        <v>1344.3481840224545</v>
      </c>
      <c r="BU127" s="11">
        <f t="shared" ref="BU127" ca="1" si="270">SUM(BU122:BU126)</f>
        <v>1331.7976923620367</v>
      </c>
      <c r="BV127" s="11">
        <f t="shared" ref="BV127" ca="1" si="271">SUM(BV122:BV126)</f>
        <v>1379.38602217472</v>
      </c>
      <c r="BW127" s="11">
        <f t="shared" ref="BW127" ca="1" si="272">SUM(BW122:BW126)</f>
        <v>1737.8159448156043</v>
      </c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</row>
    <row r="128" spans="2:85" outlineLevel="1" x14ac:dyDescent="0.35">
      <c r="B128" s="18" t="s">
        <v>56</v>
      </c>
      <c r="V128" s="4">
        <f t="shared" ref="V128" si="273">+V129-V127</f>
        <v>0</v>
      </c>
      <c r="W128" s="4">
        <f t="shared" ref="W128" si="274">+W129-W127</f>
        <v>0</v>
      </c>
      <c r="X128" s="4">
        <f t="shared" ref="X128" si="275">+X129-X127</f>
        <v>0</v>
      </c>
      <c r="Y128" s="4">
        <f t="shared" ref="Y128" si="276">+Y129-Y127</f>
        <v>0</v>
      </c>
      <c r="Z128" s="4">
        <f t="shared" ref="Z128" si="277">+Z129-Z127</f>
        <v>0</v>
      </c>
      <c r="AA128" s="4">
        <f t="shared" ref="AA128" si="278">+AA129-AA127</f>
        <v>0</v>
      </c>
      <c r="AB128" s="4">
        <f t="shared" ref="AB128" si="279">+AB129-AB127</f>
        <v>0</v>
      </c>
      <c r="AC128" s="4">
        <f t="shared" ref="AC128" si="280">+AC129-AC127</f>
        <v>0</v>
      </c>
      <c r="AD128" s="4">
        <f t="shared" ref="AD128" si="281">+AD129-AD127</f>
        <v>0</v>
      </c>
      <c r="AE128" s="4">
        <f t="shared" ref="AE128" si="282">+AE129-AE127</f>
        <v>0</v>
      </c>
      <c r="AF128" s="4">
        <f t="shared" ref="AF128" si="283">+AF129-AF127</f>
        <v>0</v>
      </c>
      <c r="AG128" s="4">
        <f t="shared" ref="AG128" si="284">+AG129-AG127</f>
        <v>0</v>
      </c>
      <c r="AH128" s="4">
        <f t="shared" ref="AH128" si="285">+AH129-AH127</f>
        <v>0</v>
      </c>
      <c r="AI128" s="4">
        <f t="shared" ref="AI128" si="286">+AI129-AI127</f>
        <v>0</v>
      </c>
      <c r="AJ128" s="4">
        <f t="shared" ref="AJ128" si="287">+AJ129-AJ127</f>
        <v>0</v>
      </c>
      <c r="AK128" s="4">
        <f t="shared" ref="AK128" si="288">+AK129-AK127</f>
        <v>0</v>
      </c>
      <c r="AL128" s="4">
        <f t="shared" ref="AL128" si="289">+AL129-AL127</f>
        <v>0</v>
      </c>
      <c r="AM128" s="4">
        <f t="shared" ref="AM128" si="290">+AM129-AM127</f>
        <v>0</v>
      </c>
      <c r="AN128" s="4">
        <f t="shared" ref="AN128" si="291">+AN129-AN127</f>
        <v>0</v>
      </c>
      <c r="AO128" s="4">
        <f t="shared" ref="AO128" si="292">+AO129-AO127</f>
        <v>0</v>
      </c>
      <c r="AP128" s="4">
        <f t="shared" ref="AP128" si="293">+AP129-AP127</f>
        <v>0</v>
      </c>
      <c r="AQ128" s="4">
        <f t="shared" ref="AQ128" si="294">+AQ129-AQ127</f>
        <v>0</v>
      </c>
      <c r="AR128" s="4">
        <f t="shared" ref="AR128" ca="1" si="295">+AR129-AR127</f>
        <v>33.505475019334654</v>
      </c>
      <c r="AS128" s="4">
        <f t="shared" ref="AS128" ca="1" si="296">+AS129-AS127</f>
        <v>-165.70495125437674</v>
      </c>
      <c r="AT128" s="4">
        <f t="shared" ref="AT128" ca="1" si="297">+AT129-AT127</f>
        <v>-117.22338539248517</v>
      </c>
      <c r="AU128" s="4">
        <f t="shared" ref="AU128" ca="1" si="298">+AU129-AU127</f>
        <v>311.41039983344808</v>
      </c>
      <c r="AV128" s="4">
        <f t="shared" ref="AV128" ca="1" si="299">+AV129-AV127</f>
        <v>-68.386611657373805</v>
      </c>
      <c r="AW128" s="4">
        <f t="shared" ref="AW128" ca="1" si="300">+AW129-AW127</f>
        <v>124.626758560898</v>
      </c>
      <c r="AX128" s="4">
        <f t="shared" ref="AX128" ca="1" si="301">+AX129-AX127</f>
        <v>-32.461799216707277</v>
      </c>
      <c r="AY128" s="4">
        <f t="shared" ref="AY128" ca="1" si="302">+AY129-AY127</f>
        <v>85.494133340336475</v>
      </c>
      <c r="AZ128" s="4">
        <f t="shared" ref="AZ128" ca="1" si="303">+AZ129-AZ127</f>
        <v>29.568934985555643</v>
      </c>
      <c r="BA128" s="4">
        <f t="shared" ref="BA128" ca="1" si="304">+BA129-BA127</f>
        <v>-179.50073368830704</v>
      </c>
      <c r="BB128" s="4">
        <f t="shared" ref="BB128" ca="1" si="305">+BB129-BB127</f>
        <v>30.9807716472842</v>
      </c>
      <c r="BC128" s="4">
        <f t="shared" ref="BC128" ca="1" si="306">+BC129-BC127</f>
        <v>165.63822602163009</v>
      </c>
      <c r="BD128" s="4">
        <f t="shared" ref="BD128" ca="1" si="307">+BD129-BD127</f>
        <v>106.00091638339768</v>
      </c>
      <c r="BE128" s="4">
        <f t="shared" ref="BE128" ca="1" si="308">+BE129-BE127</f>
        <v>180.3089382146718</v>
      </c>
      <c r="BF128" s="4">
        <f t="shared" ref="BF128" ca="1" si="309">+BF129-BF127</f>
        <v>85.364226007520983</v>
      </c>
      <c r="BG128" s="4">
        <f t="shared" ref="BG128" ca="1" si="310">+BG129-BG127</f>
        <v>352.28934710896533</v>
      </c>
      <c r="BH128" s="4">
        <f t="shared" ref="BH128" ca="1" si="311">+BH129-BH127</f>
        <v>-11.242495835544332</v>
      </c>
      <c r="BI128" s="4">
        <f t="shared" ref="BI128" ca="1" si="312">+BI129-BI127</f>
        <v>-20.776755147325048</v>
      </c>
      <c r="BJ128" s="4">
        <f t="shared" ref="BJ128" ca="1" si="313">+BJ129-BJ127</f>
        <v>-145.15978250123226</v>
      </c>
      <c r="BK128" s="4">
        <f t="shared" ref="BK128" ca="1" si="314">+BK129-BK127</f>
        <v>-120.74191152049389</v>
      </c>
      <c r="BL128" s="4">
        <f t="shared" ref="BL128" ca="1" si="315">+BL129-BL127</f>
        <v>-227.59601664441652</v>
      </c>
      <c r="BM128" s="4">
        <f t="shared" ref="BM128" ca="1" si="316">+BM129-BM127</f>
        <v>-613.44675071766233</v>
      </c>
      <c r="BN128" s="4">
        <f t="shared" ref="BN128" ca="1" si="317">+BN129-BN127</f>
        <v>-208.36222084089104</v>
      </c>
      <c r="BO128" s="4">
        <f t="shared" ref="BO128" ca="1" si="318">+BO129-BO127</f>
        <v>-299.5528306737333</v>
      </c>
      <c r="BP128" s="4">
        <f t="shared" ref="BP128" ca="1" si="319">+BP129-BP127</f>
        <v>-205.49351924813845</v>
      </c>
      <c r="BQ128" s="4">
        <f t="shared" ref="BQ128" ca="1" si="320">+BQ129-BQ127</f>
        <v>-208.4495191527044</v>
      </c>
      <c r="BR128" s="4">
        <f t="shared" ref="BR128" ca="1" si="321">+BR129-BR127</f>
        <v>189.76548372454727</v>
      </c>
      <c r="BS128" s="4">
        <f t="shared" ref="BS128" ca="1" si="322">+BS129-BS127</f>
        <v>-301.04132858104322</v>
      </c>
      <c r="BT128" s="4">
        <f t="shared" ref="BT128" ca="1" si="323">+BT129-BT127</f>
        <v>-89.248184022455916</v>
      </c>
      <c r="BU128" s="4">
        <f t="shared" ref="BU128" ca="1" si="324">+BU129-BU127</f>
        <v>-44.897692362035286</v>
      </c>
      <c r="BV128" s="4">
        <f t="shared" ref="BV128" ca="1" si="325">+BV129-BV127</f>
        <v>-38.286022174721438</v>
      </c>
      <c r="BW128" s="4">
        <f t="shared" ref="BW128" ca="1" si="326">+BW129-BW127</f>
        <v>-345.51594481560142</v>
      </c>
    </row>
    <row r="129" spans="2:88" outlineLevel="1" x14ac:dyDescent="0.35">
      <c r="B129" s="18" t="s">
        <v>55</v>
      </c>
      <c r="U129" s="4">
        <f t="shared" ref="U129:AZ129" si="327">+U119-T119</f>
        <v>0</v>
      </c>
      <c r="V129" s="4">
        <f t="shared" si="327"/>
        <v>0</v>
      </c>
      <c r="W129" s="4">
        <f t="shared" si="327"/>
        <v>0</v>
      </c>
      <c r="X129" s="4">
        <f t="shared" si="327"/>
        <v>0</v>
      </c>
      <c r="Y129" s="4">
        <f t="shared" si="327"/>
        <v>0</v>
      </c>
      <c r="Z129" s="4">
        <f t="shared" si="327"/>
        <v>0</v>
      </c>
      <c r="AA129" s="4">
        <f t="shared" si="327"/>
        <v>0</v>
      </c>
      <c r="AB129" s="4">
        <f t="shared" si="327"/>
        <v>0</v>
      </c>
      <c r="AC129" s="4">
        <f t="shared" si="327"/>
        <v>0</v>
      </c>
      <c r="AD129" s="4">
        <f t="shared" si="327"/>
        <v>0</v>
      </c>
      <c r="AE129" s="4">
        <f t="shared" si="327"/>
        <v>0</v>
      </c>
      <c r="AF129" s="4">
        <f t="shared" si="327"/>
        <v>0</v>
      </c>
      <c r="AG129" s="4">
        <f t="shared" si="327"/>
        <v>0</v>
      </c>
      <c r="AH129" s="4">
        <f t="shared" si="327"/>
        <v>0</v>
      </c>
      <c r="AI129" s="4">
        <f t="shared" si="327"/>
        <v>0</v>
      </c>
      <c r="AJ129" s="4">
        <f t="shared" si="327"/>
        <v>0</v>
      </c>
      <c r="AK129" s="4">
        <f t="shared" si="327"/>
        <v>0</v>
      </c>
      <c r="AL129" s="4">
        <f t="shared" si="327"/>
        <v>0</v>
      </c>
      <c r="AM129" s="4">
        <f t="shared" si="327"/>
        <v>0</v>
      </c>
      <c r="AN129" s="4">
        <f t="shared" si="327"/>
        <v>0</v>
      </c>
      <c r="AO129" s="4">
        <f t="shared" si="327"/>
        <v>0</v>
      </c>
      <c r="AP129" s="4">
        <f t="shared" si="327"/>
        <v>0</v>
      </c>
      <c r="AQ129" s="4">
        <f t="shared" si="327"/>
        <v>0</v>
      </c>
      <c r="AR129" s="4">
        <f t="shared" si="327"/>
        <v>1091</v>
      </c>
      <c r="AS129" s="4">
        <f t="shared" si="327"/>
        <v>1157.6999999999998</v>
      </c>
      <c r="AT129" s="4">
        <f t="shared" si="327"/>
        <v>1192.8000000000002</v>
      </c>
      <c r="AU129" s="4">
        <f t="shared" si="327"/>
        <v>1347</v>
      </c>
      <c r="AV129" s="4">
        <f t="shared" si="327"/>
        <v>1312.6000000000004</v>
      </c>
      <c r="AW129" s="4">
        <f t="shared" si="327"/>
        <v>1412.8999999999996</v>
      </c>
      <c r="AX129" s="4">
        <f t="shared" si="327"/>
        <v>1400.5</v>
      </c>
      <c r="AY129" s="4">
        <f t="shared" si="327"/>
        <v>1474.2000000000007</v>
      </c>
      <c r="AZ129" s="4">
        <f t="shared" si="327"/>
        <v>1604.8999999999996</v>
      </c>
      <c r="BA129" s="4">
        <f t="shared" ref="BA129:BW129" si="328">+BA119-AZ119</f>
        <v>1573.7999999999993</v>
      </c>
      <c r="BB129" s="4">
        <f t="shared" si="328"/>
        <v>1570.8000000000011</v>
      </c>
      <c r="BC129" s="4">
        <f t="shared" si="328"/>
        <v>1648.2999999999993</v>
      </c>
      <c r="BD129" s="4">
        <f t="shared" si="328"/>
        <v>1678.5999999999985</v>
      </c>
      <c r="BE129" s="4">
        <f t="shared" si="328"/>
        <v>1841.9000000000015</v>
      </c>
      <c r="BF129" s="4">
        <f t="shared" si="328"/>
        <v>1931.4000000000015</v>
      </c>
      <c r="BG129" s="4">
        <f t="shared" si="328"/>
        <v>1979.5</v>
      </c>
      <c r="BH129" s="4">
        <f t="shared" si="328"/>
        <v>1502.7999999999993</v>
      </c>
      <c r="BI129" s="4">
        <f t="shared" si="328"/>
        <v>1119.7000000000007</v>
      </c>
      <c r="BJ129" s="4">
        <f t="shared" si="328"/>
        <v>794.40000000000146</v>
      </c>
      <c r="BK129" s="4">
        <f t="shared" si="328"/>
        <v>651.70000000000073</v>
      </c>
      <c r="BL129" s="4">
        <f t="shared" si="328"/>
        <v>584.90000000000146</v>
      </c>
      <c r="BM129" s="4">
        <f t="shared" si="328"/>
        <v>649.29999999999927</v>
      </c>
      <c r="BN129" s="4">
        <f t="shared" si="328"/>
        <v>764.40000000000146</v>
      </c>
      <c r="BO129" s="4">
        <f t="shared" si="328"/>
        <v>883.79999999999927</v>
      </c>
      <c r="BP129" s="4">
        <f t="shared" si="328"/>
        <v>968.20000000000073</v>
      </c>
      <c r="BQ129" s="4">
        <f t="shared" si="328"/>
        <v>1059.8000000000029</v>
      </c>
      <c r="BR129" s="4">
        <f t="shared" si="328"/>
        <v>1152.9000000000015</v>
      </c>
      <c r="BS129" s="4">
        <f t="shared" si="328"/>
        <v>1184.8000000000029</v>
      </c>
      <c r="BT129" s="4">
        <f t="shared" si="328"/>
        <v>1255.0999999999985</v>
      </c>
      <c r="BU129" s="4">
        <f t="shared" si="328"/>
        <v>1286.9000000000015</v>
      </c>
      <c r="BV129" s="4">
        <f t="shared" si="328"/>
        <v>1341.0999999999985</v>
      </c>
      <c r="BW129" s="4">
        <f t="shared" si="328"/>
        <v>1392.3000000000029</v>
      </c>
    </row>
    <row r="130" spans="2:88" outlineLevel="1" x14ac:dyDescent="0.35">
      <c r="B130" s="18" t="s">
        <v>78</v>
      </c>
      <c r="BX130" s="5">
        <f>+BW129*0.9</f>
        <v>1253.0700000000027</v>
      </c>
      <c r="BY130" s="5">
        <v>1350</v>
      </c>
      <c r="BZ130" s="5">
        <v>1300</v>
      </c>
      <c r="CA130" s="5">
        <v>1275</v>
      </c>
      <c r="CB130" s="5">
        <v>1250</v>
      </c>
      <c r="CC130" s="5">
        <v>1175</v>
      </c>
      <c r="CD130" s="5">
        <v>1150</v>
      </c>
      <c r="CE130" s="5">
        <v>1100</v>
      </c>
      <c r="CF130" s="5">
        <v>1075</v>
      </c>
      <c r="CG130" s="5">
        <v>1075</v>
      </c>
    </row>
    <row r="131" spans="2:88" outlineLevel="1" x14ac:dyDescent="0.35">
      <c r="B131" s="18" t="s">
        <v>76</v>
      </c>
      <c r="BX131" s="5">
        <f t="shared" ref="BX131:CE132" si="329">+BY131/1.005</f>
        <v>922.64101658556569</v>
      </c>
      <c r="BY131" s="5">
        <f t="shared" si="329"/>
        <v>927.25422166849341</v>
      </c>
      <c r="BZ131" s="5">
        <f t="shared" si="329"/>
        <v>931.8904927768358</v>
      </c>
      <c r="CA131" s="5">
        <f t="shared" si="329"/>
        <v>936.54994524071992</v>
      </c>
      <c r="CB131" s="5">
        <f t="shared" si="329"/>
        <v>941.23269496692342</v>
      </c>
      <c r="CC131" s="5">
        <f t="shared" si="329"/>
        <v>945.93885844175793</v>
      </c>
      <c r="CD131" s="5">
        <f t="shared" si="329"/>
        <v>950.66855273396664</v>
      </c>
      <c r="CE131" s="5">
        <f t="shared" si="329"/>
        <v>955.42189549763634</v>
      </c>
      <c r="CF131" s="5">
        <f>+CG131/1.005</f>
        <v>960.19900497512447</v>
      </c>
      <c r="CG131" s="5">
        <v>965</v>
      </c>
      <c r="CJ131" s="4"/>
    </row>
    <row r="132" spans="2:88" outlineLevel="1" x14ac:dyDescent="0.35">
      <c r="B132" s="18" t="s">
        <v>77</v>
      </c>
      <c r="BX132" s="5">
        <f t="shared" si="329"/>
        <v>1075.6177654494936</v>
      </c>
      <c r="BY132" s="5">
        <f t="shared" si="329"/>
        <v>1080.9958542767411</v>
      </c>
      <c r="BZ132" s="5">
        <f t="shared" si="329"/>
        <v>1086.4008335481246</v>
      </c>
      <c r="CA132" s="5">
        <f t="shared" si="329"/>
        <v>1091.8328377158653</v>
      </c>
      <c r="CB132" s="5">
        <f t="shared" si="329"/>
        <v>1097.2920019044445</v>
      </c>
      <c r="CC132" s="5">
        <f t="shared" si="329"/>
        <v>1102.7784619139666</v>
      </c>
      <c r="CD132" s="5">
        <f t="shared" si="329"/>
        <v>1108.2923542235362</v>
      </c>
      <c r="CE132" s="5">
        <f t="shared" si="329"/>
        <v>1113.8338159946538</v>
      </c>
      <c r="CF132" s="5">
        <f>+CG132/1.005</f>
        <v>1119.4029850746269</v>
      </c>
      <c r="CG132" s="5">
        <v>1125</v>
      </c>
      <c r="CJ132" s="4"/>
    </row>
    <row r="133" spans="2:88" outlineLevel="1" x14ac:dyDescent="0.35">
      <c r="B133" s="18" t="s">
        <v>75</v>
      </c>
      <c r="BW133" s="5"/>
      <c r="BX133" s="5">
        <v>1475</v>
      </c>
      <c r="BY133" s="5">
        <v>1525</v>
      </c>
      <c r="BZ133" s="5">
        <v>1550</v>
      </c>
      <c r="CA133" s="5">
        <v>1500</v>
      </c>
      <c r="CB133" s="5">
        <v>1450</v>
      </c>
      <c r="CC133" s="5">
        <v>1400</v>
      </c>
      <c r="CD133" s="5">
        <v>1325</v>
      </c>
      <c r="CE133" s="5">
        <v>1275</v>
      </c>
      <c r="CF133" s="5">
        <v>1175</v>
      </c>
      <c r="CG133" s="5">
        <v>1075</v>
      </c>
    </row>
    <row r="134" spans="2:88" outlineLevel="1" x14ac:dyDescent="0.35"/>
    <row r="135" spans="2:88" x14ac:dyDescent="0.35">
      <c r="B135" s="9" t="s">
        <v>84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2:88" ht="5" customHeight="1" x14ac:dyDescent="0.35">
      <c r="B136" s="18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</row>
    <row r="137" spans="2:88" hidden="1" outlineLevel="1" x14ac:dyDescent="0.35">
      <c r="B137" t="s">
        <v>86</v>
      </c>
      <c r="BA137" s="5">
        <v>208.2</v>
      </c>
      <c r="BB137" s="5">
        <v>216.1</v>
      </c>
      <c r="BC137" s="5">
        <v>229.8</v>
      </c>
      <c r="BD137" s="5">
        <v>241.7</v>
      </c>
      <c r="BE137" s="5">
        <v>255</v>
      </c>
      <c r="BF137" s="5">
        <v>275.7</v>
      </c>
      <c r="BG137" s="5">
        <v>264.3</v>
      </c>
      <c r="BH137" s="5">
        <v>259.39999999999998</v>
      </c>
      <c r="BI137" s="5">
        <v>224.1</v>
      </c>
      <c r="BJ137" s="5">
        <v>198.3</v>
      </c>
      <c r="BK137" s="5">
        <v>194.3</v>
      </c>
      <c r="BL137" s="5">
        <v>179.3</v>
      </c>
      <c r="BM137" s="5">
        <v>187.4</v>
      </c>
      <c r="BN137" s="5">
        <v>206.6</v>
      </c>
      <c r="BO137" s="5">
        <v>216.3</v>
      </c>
      <c r="BP137" s="5">
        <v>234.8</v>
      </c>
      <c r="BQ137" s="5">
        <v>246.5</v>
      </c>
      <c r="BR137" s="5">
        <v>256.39999999999998</v>
      </c>
      <c r="BS137" s="5">
        <v>261.60000000000002</v>
      </c>
      <c r="BT137" s="5">
        <v>274.60000000000002</v>
      </c>
      <c r="BU137" s="5">
        <v>300.2</v>
      </c>
      <c r="BV137" s="5">
        <v>357.1</v>
      </c>
      <c r="BW137" s="5">
        <v>392.6</v>
      </c>
    </row>
    <row r="138" spans="2:88" hidden="1" outlineLevel="1" x14ac:dyDescent="0.35">
      <c r="B138" t="s">
        <v>85</v>
      </c>
      <c r="R138" s="5">
        <v>20.125</v>
      </c>
      <c r="S138" s="5">
        <v>21.5</v>
      </c>
      <c r="T138" s="5">
        <v>22.75</v>
      </c>
      <c r="U138" s="5">
        <v>24.799999999999997</v>
      </c>
      <c r="V138" s="5">
        <v>25.6</v>
      </c>
      <c r="W138" s="5">
        <v>23.475000000000001</v>
      </c>
      <c r="X138" s="5">
        <v>25.225000000000001</v>
      </c>
      <c r="Y138" s="5">
        <v>27.525000000000002</v>
      </c>
      <c r="Z138" s="5">
        <v>32.6</v>
      </c>
      <c r="AA138" s="5">
        <v>36.050000000000004</v>
      </c>
      <c r="AB138" s="5">
        <v>39.274999999999999</v>
      </c>
      <c r="AC138" s="5">
        <v>44.225000000000001</v>
      </c>
      <c r="AD138" s="5">
        <v>48.9</v>
      </c>
      <c r="AE138" s="5">
        <v>55.85</v>
      </c>
      <c r="AF138" s="5">
        <v>62.75</v>
      </c>
      <c r="AG138" s="5">
        <v>64.75</v>
      </c>
      <c r="AH138" s="5">
        <v>68.949999999999989</v>
      </c>
      <c r="AI138" s="5">
        <v>69.224999999999994</v>
      </c>
      <c r="AJ138" s="5">
        <v>75.375</v>
      </c>
      <c r="AK138" s="5">
        <v>79.95</v>
      </c>
      <c r="AL138" s="5">
        <v>84.275000000000006</v>
      </c>
      <c r="AM138" s="5">
        <v>92.025000000000006</v>
      </c>
      <c r="AN138" s="5">
        <v>104.7</v>
      </c>
      <c r="AO138" s="5">
        <v>112.22499999999999</v>
      </c>
      <c r="AP138" s="5">
        <v>120.425</v>
      </c>
      <c r="AQ138" s="5">
        <v>122.3</v>
      </c>
      <c r="AR138" s="5">
        <v>119.97499999999999</v>
      </c>
      <c r="AS138" s="5">
        <v>121.375</v>
      </c>
      <c r="AT138" s="5">
        <v>126.5</v>
      </c>
      <c r="AU138" s="5">
        <v>130.42500000000001</v>
      </c>
      <c r="AV138" s="5">
        <v>133.47499999999999</v>
      </c>
      <c r="AW138" s="5">
        <v>140.25</v>
      </c>
      <c r="AX138" s="5">
        <v>145</v>
      </c>
      <c r="AY138" s="5">
        <v>151.92500000000001</v>
      </c>
      <c r="AZ138" s="5">
        <v>160.125</v>
      </c>
      <c r="BA138" s="5">
        <v>167.55</v>
      </c>
      <c r="BB138" s="5">
        <v>173.1</v>
      </c>
      <c r="BC138" s="5">
        <v>186.02500000000001</v>
      </c>
      <c r="BD138" s="5">
        <v>192.125</v>
      </c>
      <c r="BE138" s="5">
        <v>218.14999999999998</v>
      </c>
      <c r="BF138" s="5">
        <v>236.55</v>
      </c>
      <c r="BG138" s="5">
        <v>243.75</v>
      </c>
      <c r="BH138" s="5">
        <v>244.95</v>
      </c>
      <c r="BI138" s="5">
        <v>229.55</v>
      </c>
      <c r="BJ138" s="5">
        <v>215.65</v>
      </c>
      <c r="BK138" s="5">
        <v>222.7</v>
      </c>
      <c r="BL138" s="5">
        <v>224.9</v>
      </c>
      <c r="BM138" s="5">
        <v>244.40000000000003</v>
      </c>
      <c r="BN138" s="5">
        <v>266.22500000000002</v>
      </c>
      <c r="BO138" s="5">
        <v>285.77499999999998</v>
      </c>
      <c r="BP138" s="5">
        <v>294.14999999999998</v>
      </c>
      <c r="BQ138" s="5">
        <v>305.125</v>
      </c>
      <c r="BR138" s="5">
        <v>322.42499999999995</v>
      </c>
      <c r="BS138" s="5">
        <v>325.27500000000003</v>
      </c>
      <c r="BT138" s="5">
        <v>320.25</v>
      </c>
      <c r="BU138" s="5">
        <v>336.95</v>
      </c>
      <c r="BV138" s="5">
        <v>396.80000000000007</v>
      </c>
      <c r="BW138" s="5">
        <v>454.52500000000003</v>
      </c>
    </row>
    <row r="139" spans="2:88" hidden="1" outlineLevel="1" x14ac:dyDescent="0.35"/>
    <row r="140" spans="2:88" hidden="1" outlineLevel="1" x14ac:dyDescent="0.35">
      <c r="B140" t="s">
        <v>87</v>
      </c>
      <c r="AL140" s="5">
        <v>23</v>
      </c>
      <c r="AM140" s="5">
        <v>24</v>
      </c>
      <c r="AN140" s="5">
        <v>25</v>
      </c>
      <c r="AO140" s="5">
        <v>25</v>
      </c>
      <c r="AP140" s="5">
        <v>25</v>
      </c>
      <c r="AQ140" s="5">
        <v>25.5</v>
      </c>
      <c r="AR140" s="5">
        <v>26</v>
      </c>
      <c r="AS140" s="5">
        <v>26.5</v>
      </c>
      <c r="AT140" s="5">
        <v>27</v>
      </c>
      <c r="AU140" s="5">
        <v>27</v>
      </c>
      <c r="AV140" s="5">
        <v>27</v>
      </c>
      <c r="AW140" s="5">
        <v>28</v>
      </c>
      <c r="AX140" s="5">
        <v>29</v>
      </c>
      <c r="AY140" s="5">
        <v>29</v>
      </c>
      <c r="AZ140" s="5">
        <v>29</v>
      </c>
      <c r="BA140" s="5">
        <v>30</v>
      </c>
      <c r="BB140" s="5">
        <v>31</v>
      </c>
      <c r="BC140" s="5">
        <v>31</v>
      </c>
      <c r="BD140" s="5">
        <v>31</v>
      </c>
      <c r="BE140" s="5">
        <v>31</v>
      </c>
      <c r="BF140" s="5">
        <v>31</v>
      </c>
      <c r="BG140" s="5">
        <v>31</v>
      </c>
      <c r="BH140" s="5">
        <v>32</v>
      </c>
      <c r="BI140" s="5">
        <v>32</v>
      </c>
      <c r="BJ140" s="5">
        <v>33</v>
      </c>
      <c r="BK140" s="5">
        <v>33</v>
      </c>
      <c r="BL140" s="5">
        <v>34</v>
      </c>
      <c r="BM140" s="5">
        <v>35</v>
      </c>
      <c r="BN140" s="5">
        <v>36</v>
      </c>
      <c r="BO140" s="5">
        <v>36</v>
      </c>
      <c r="BP140" s="5">
        <v>37</v>
      </c>
      <c r="BQ140" s="5">
        <v>37</v>
      </c>
      <c r="BR140" s="5">
        <v>38</v>
      </c>
      <c r="BS140" s="5">
        <v>39</v>
      </c>
      <c r="BT140" s="5">
        <v>39</v>
      </c>
      <c r="BU140" s="5">
        <v>39.5</v>
      </c>
      <c r="BV140" s="5">
        <v>40</v>
      </c>
    </row>
    <row r="141" spans="2:88" hidden="1" outlineLevel="1" x14ac:dyDescent="0.35"/>
    <row r="142" spans="2:88" collapsed="1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9988-85B0-4D32-8BFE-88D6BFB95E74}">
  <dimension ref="B2:ZX41"/>
  <sheetViews>
    <sheetView showGridLines="0" zoomScale="85" zoomScaleNormal="85" workbookViewId="0">
      <pane xSplit="2" ySplit="5" topLeftCell="YZ6" activePane="bottomRight" state="frozen"/>
      <selection pane="topRight" activeCell="C1" sqref="C1"/>
      <selection pane="bottomLeft" activeCell="A6" sqref="A6"/>
      <selection pane="bottomRight" activeCell="AAD40" sqref="AAD40"/>
    </sheetView>
  </sheetViews>
  <sheetFormatPr defaultRowHeight="14.5" x14ac:dyDescent="0.35"/>
  <cols>
    <col min="1" max="1" width="1.6328125" customWidth="1"/>
    <col min="2" max="2" width="47.26953125" bestFit="1" customWidth="1"/>
  </cols>
  <sheetData>
    <row r="2" spans="2:700" x14ac:dyDescent="0.35">
      <c r="B2" s="2"/>
      <c r="C2" s="12" t="s">
        <v>88</v>
      </c>
      <c r="D2" s="12" t="str">
        <f>IF(C2=A2,"Q"&amp;IF(MID(C2,2,1)*1=4,1,MID(C2,2,1)+1)&amp;"/"&amp;IF(MID(C2,2,1)*1=4,TEXT(IF(MID(C2,4,2)*1+1=100,0,MID(C2,4,2)*1+1),"00"),MID(C2,4,2)),C2)</f>
        <v>Q1/65</v>
      </c>
      <c r="E2" s="12" t="str">
        <f t="shared" ref="E2:BP2" si="0">IF(D2=B2,"Q"&amp;IF(MID(D2,2,1)*1=4,1,MID(D2,2,1)+1)&amp;"/"&amp;IF(MID(D2,2,1)*1=4,TEXT(IF(MID(D2,4,2)*1+1=100,0,MID(D2,4,2)*1+1),"00"),MID(D2,4,2)),D2)</f>
        <v>Q1/65</v>
      </c>
      <c r="F2" s="12" t="str">
        <f t="shared" si="0"/>
        <v>Q2/65</v>
      </c>
      <c r="G2" s="12" t="str">
        <f t="shared" si="0"/>
        <v>Q2/65</v>
      </c>
      <c r="H2" s="12" t="str">
        <f t="shared" si="0"/>
        <v>Q2/65</v>
      </c>
      <c r="I2" s="12" t="str">
        <f t="shared" si="0"/>
        <v>Q3/65</v>
      </c>
      <c r="J2" s="12" t="str">
        <f t="shared" si="0"/>
        <v>Q3/65</v>
      </c>
      <c r="K2" s="12" t="str">
        <f t="shared" si="0"/>
        <v>Q3/65</v>
      </c>
      <c r="L2" s="12" t="str">
        <f t="shared" si="0"/>
        <v>Q4/65</v>
      </c>
      <c r="M2" s="12" t="str">
        <f t="shared" si="0"/>
        <v>Q4/65</v>
      </c>
      <c r="N2" s="12" t="str">
        <f t="shared" si="0"/>
        <v>Q4/65</v>
      </c>
      <c r="O2" s="12" t="str">
        <f t="shared" si="0"/>
        <v>Q1/66</v>
      </c>
      <c r="P2" s="12" t="str">
        <f t="shared" si="0"/>
        <v>Q1/66</v>
      </c>
      <c r="Q2" s="12" t="str">
        <f t="shared" si="0"/>
        <v>Q1/66</v>
      </c>
      <c r="R2" s="12" t="str">
        <f t="shared" si="0"/>
        <v>Q2/66</v>
      </c>
      <c r="S2" s="12" t="str">
        <f t="shared" si="0"/>
        <v>Q2/66</v>
      </c>
      <c r="T2" s="12" t="str">
        <f t="shared" si="0"/>
        <v>Q2/66</v>
      </c>
      <c r="U2" s="12" t="str">
        <f t="shared" si="0"/>
        <v>Q3/66</v>
      </c>
      <c r="V2" s="12" t="str">
        <f t="shared" si="0"/>
        <v>Q3/66</v>
      </c>
      <c r="W2" s="12" t="str">
        <f t="shared" si="0"/>
        <v>Q3/66</v>
      </c>
      <c r="X2" s="12" t="str">
        <f t="shared" si="0"/>
        <v>Q4/66</v>
      </c>
      <c r="Y2" s="12" t="str">
        <f t="shared" si="0"/>
        <v>Q4/66</v>
      </c>
      <c r="Z2" s="12" t="str">
        <f t="shared" si="0"/>
        <v>Q4/66</v>
      </c>
      <c r="AA2" s="12" t="str">
        <f t="shared" si="0"/>
        <v>Q1/67</v>
      </c>
      <c r="AB2" s="12" t="str">
        <f t="shared" si="0"/>
        <v>Q1/67</v>
      </c>
      <c r="AC2" s="12" t="str">
        <f t="shared" si="0"/>
        <v>Q1/67</v>
      </c>
      <c r="AD2" s="12" t="str">
        <f t="shared" si="0"/>
        <v>Q2/67</v>
      </c>
      <c r="AE2" s="12" t="str">
        <f t="shared" si="0"/>
        <v>Q2/67</v>
      </c>
      <c r="AF2" s="12" t="str">
        <f t="shared" si="0"/>
        <v>Q2/67</v>
      </c>
      <c r="AG2" s="12" t="str">
        <f t="shared" si="0"/>
        <v>Q3/67</v>
      </c>
      <c r="AH2" s="12" t="str">
        <f t="shared" si="0"/>
        <v>Q3/67</v>
      </c>
      <c r="AI2" s="12" t="str">
        <f t="shared" si="0"/>
        <v>Q3/67</v>
      </c>
      <c r="AJ2" s="12" t="str">
        <f t="shared" si="0"/>
        <v>Q4/67</v>
      </c>
      <c r="AK2" s="12" t="str">
        <f t="shared" si="0"/>
        <v>Q4/67</v>
      </c>
      <c r="AL2" s="12" t="str">
        <f t="shared" si="0"/>
        <v>Q4/67</v>
      </c>
      <c r="AM2" s="12" t="str">
        <f t="shared" si="0"/>
        <v>Q1/68</v>
      </c>
      <c r="AN2" s="12" t="str">
        <f t="shared" si="0"/>
        <v>Q1/68</v>
      </c>
      <c r="AO2" s="12" t="str">
        <f t="shared" si="0"/>
        <v>Q1/68</v>
      </c>
      <c r="AP2" s="12" t="str">
        <f t="shared" si="0"/>
        <v>Q2/68</v>
      </c>
      <c r="AQ2" s="12" t="str">
        <f t="shared" si="0"/>
        <v>Q2/68</v>
      </c>
      <c r="AR2" s="12" t="str">
        <f t="shared" si="0"/>
        <v>Q2/68</v>
      </c>
      <c r="AS2" s="12" t="str">
        <f t="shared" si="0"/>
        <v>Q3/68</v>
      </c>
      <c r="AT2" s="12" t="str">
        <f t="shared" si="0"/>
        <v>Q3/68</v>
      </c>
      <c r="AU2" s="12" t="str">
        <f t="shared" si="0"/>
        <v>Q3/68</v>
      </c>
      <c r="AV2" s="12" t="str">
        <f t="shared" si="0"/>
        <v>Q4/68</v>
      </c>
      <c r="AW2" s="12" t="str">
        <f t="shared" si="0"/>
        <v>Q4/68</v>
      </c>
      <c r="AX2" s="12" t="str">
        <f t="shared" si="0"/>
        <v>Q4/68</v>
      </c>
      <c r="AY2" s="12" t="str">
        <f t="shared" si="0"/>
        <v>Q1/69</v>
      </c>
      <c r="AZ2" s="12" t="str">
        <f t="shared" si="0"/>
        <v>Q1/69</v>
      </c>
      <c r="BA2" s="12" t="str">
        <f t="shared" si="0"/>
        <v>Q1/69</v>
      </c>
      <c r="BB2" s="12" t="str">
        <f t="shared" si="0"/>
        <v>Q2/69</v>
      </c>
      <c r="BC2" s="12" t="str">
        <f t="shared" si="0"/>
        <v>Q2/69</v>
      </c>
      <c r="BD2" s="12" t="str">
        <f t="shared" si="0"/>
        <v>Q2/69</v>
      </c>
      <c r="BE2" s="12" t="str">
        <f t="shared" si="0"/>
        <v>Q3/69</v>
      </c>
      <c r="BF2" s="12" t="str">
        <f t="shared" si="0"/>
        <v>Q3/69</v>
      </c>
      <c r="BG2" s="12" t="str">
        <f t="shared" si="0"/>
        <v>Q3/69</v>
      </c>
      <c r="BH2" s="12" t="str">
        <f t="shared" si="0"/>
        <v>Q4/69</v>
      </c>
      <c r="BI2" s="12" t="str">
        <f t="shared" si="0"/>
        <v>Q4/69</v>
      </c>
      <c r="BJ2" s="12" t="str">
        <f t="shared" si="0"/>
        <v>Q4/69</v>
      </c>
      <c r="BK2" s="12" t="str">
        <f t="shared" si="0"/>
        <v>Q1/70</v>
      </c>
      <c r="BL2" s="12" t="str">
        <f t="shared" si="0"/>
        <v>Q1/70</v>
      </c>
      <c r="BM2" s="12" t="str">
        <f t="shared" si="0"/>
        <v>Q1/70</v>
      </c>
      <c r="BN2" s="12" t="str">
        <f t="shared" si="0"/>
        <v>Q2/70</v>
      </c>
      <c r="BO2" s="12" t="str">
        <f t="shared" si="0"/>
        <v>Q2/70</v>
      </c>
      <c r="BP2" s="12" t="str">
        <f t="shared" si="0"/>
        <v>Q2/70</v>
      </c>
      <c r="BQ2" s="12" t="str">
        <f t="shared" ref="BQ2:EB2" si="1">IF(BP2=BN2,"Q"&amp;IF(MID(BP2,2,1)*1=4,1,MID(BP2,2,1)+1)&amp;"/"&amp;IF(MID(BP2,2,1)*1=4,TEXT(IF(MID(BP2,4,2)*1+1=100,0,MID(BP2,4,2)*1+1),"00"),MID(BP2,4,2)),BP2)</f>
        <v>Q3/70</v>
      </c>
      <c r="BR2" s="12" t="str">
        <f t="shared" si="1"/>
        <v>Q3/70</v>
      </c>
      <c r="BS2" s="12" t="str">
        <f t="shared" si="1"/>
        <v>Q3/70</v>
      </c>
      <c r="BT2" s="12" t="str">
        <f t="shared" si="1"/>
        <v>Q4/70</v>
      </c>
      <c r="BU2" s="12" t="str">
        <f t="shared" si="1"/>
        <v>Q4/70</v>
      </c>
      <c r="BV2" s="12" t="str">
        <f t="shared" si="1"/>
        <v>Q4/70</v>
      </c>
      <c r="BW2" s="12" t="str">
        <f t="shared" si="1"/>
        <v>Q1/71</v>
      </c>
      <c r="BX2" s="12" t="str">
        <f t="shared" si="1"/>
        <v>Q1/71</v>
      </c>
      <c r="BY2" s="12" t="str">
        <f t="shared" si="1"/>
        <v>Q1/71</v>
      </c>
      <c r="BZ2" s="12" t="str">
        <f t="shared" si="1"/>
        <v>Q2/71</v>
      </c>
      <c r="CA2" s="12" t="str">
        <f t="shared" si="1"/>
        <v>Q2/71</v>
      </c>
      <c r="CB2" s="12" t="str">
        <f t="shared" si="1"/>
        <v>Q2/71</v>
      </c>
      <c r="CC2" s="12" t="str">
        <f t="shared" si="1"/>
        <v>Q3/71</v>
      </c>
      <c r="CD2" s="12" t="str">
        <f t="shared" si="1"/>
        <v>Q3/71</v>
      </c>
      <c r="CE2" s="12" t="str">
        <f t="shared" si="1"/>
        <v>Q3/71</v>
      </c>
      <c r="CF2" s="12" t="str">
        <f t="shared" si="1"/>
        <v>Q4/71</v>
      </c>
      <c r="CG2" s="12" t="str">
        <f t="shared" si="1"/>
        <v>Q4/71</v>
      </c>
      <c r="CH2" s="12" t="str">
        <f t="shared" si="1"/>
        <v>Q4/71</v>
      </c>
      <c r="CI2" s="12" t="str">
        <f t="shared" si="1"/>
        <v>Q1/72</v>
      </c>
      <c r="CJ2" s="12" t="str">
        <f t="shared" si="1"/>
        <v>Q1/72</v>
      </c>
      <c r="CK2" s="12" t="str">
        <f t="shared" si="1"/>
        <v>Q1/72</v>
      </c>
      <c r="CL2" s="12" t="str">
        <f t="shared" si="1"/>
        <v>Q2/72</v>
      </c>
      <c r="CM2" s="12" t="str">
        <f t="shared" si="1"/>
        <v>Q2/72</v>
      </c>
      <c r="CN2" s="12" t="str">
        <f t="shared" si="1"/>
        <v>Q2/72</v>
      </c>
      <c r="CO2" s="12" t="str">
        <f t="shared" si="1"/>
        <v>Q3/72</v>
      </c>
      <c r="CP2" s="12" t="str">
        <f t="shared" si="1"/>
        <v>Q3/72</v>
      </c>
      <c r="CQ2" s="12" t="str">
        <f t="shared" si="1"/>
        <v>Q3/72</v>
      </c>
      <c r="CR2" s="12" t="str">
        <f t="shared" si="1"/>
        <v>Q4/72</v>
      </c>
      <c r="CS2" s="12" t="str">
        <f t="shared" si="1"/>
        <v>Q4/72</v>
      </c>
      <c r="CT2" s="12" t="str">
        <f t="shared" si="1"/>
        <v>Q4/72</v>
      </c>
      <c r="CU2" s="12" t="str">
        <f t="shared" si="1"/>
        <v>Q1/73</v>
      </c>
      <c r="CV2" s="12" t="str">
        <f t="shared" si="1"/>
        <v>Q1/73</v>
      </c>
      <c r="CW2" s="12" t="str">
        <f t="shared" si="1"/>
        <v>Q1/73</v>
      </c>
      <c r="CX2" s="12" t="str">
        <f t="shared" si="1"/>
        <v>Q2/73</v>
      </c>
      <c r="CY2" s="12" t="str">
        <f t="shared" si="1"/>
        <v>Q2/73</v>
      </c>
      <c r="CZ2" s="12" t="str">
        <f t="shared" si="1"/>
        <v>Q2/73</v>
      </c>
      <c r="DA2" s="12" t="str">
        <f t="shared" si="1"/>
        <v>Q3/73</v>
      </c>
      <c r="DB2" s="12" t="str">
        <f t="shared" si="1"/>
        <v>Q3/73</v>
      </c>
      <c r="DC2" s="12" t="str">
        <f t="shared" si="1"/>
        <v>Q3/73</v>
      </c>
      <c r="DD2" s="12" t="str">
        <f t="shared" si="1"/>
        <v>Q4/73</v>
      </c>
      <c r="DE2" s="12" t="str">
        <f t="shared" si="1"/>
        <v>Q4/73</v>
      </c>
      <c r="DF2" s="12" t="str">
        <f t="shared" si="1"/>
        <v>Q4/73</v>
      </c>
      <c r="DG2" s="12" t="str">
        <f t="shared" si="1"/>
        <v>Q1/74</v>
      </c>
      <c r="DH2" s="12" t="str">
        <f t="shared" si="1"/>
        <v>Q1/74</v>
      </c>
      <c r="DI2" s="12" t="str">
        <f t="shared" si="1"/>
        <v>Q1/74</v>
      </c>
      <c r="DJ2" s="12" t="str">
        <f t="shared" si="1"/>
        <v>Q2/74</v>
      </c>
      <c r="DK2" s="12" t="str">
        <f t="shared" si="1"/>
        <v>Q2/74</v>
      </c>
      <c r="DL2" s="12" t="str">
        <f t="shared" si="1"/>
        <v>Q2/74</v>
      </c>
      <c r="DM2" s="12" t="str">
        <f t="shared" si="1"/>
        <v>Q3/74</v>
      </c>
      <c r="DN2" s="12" t="str">
        <f t="shared" si="1"/>
        <v>Q3/74</v>
      </c>
      <c r="DO2" s="12" t="str">
        <f t="shared" si="1"/>
        <v>Q3/74</v>
      </c>
      <c r="DP2" s="12" t="str">
        <f t="shared" si="1"/>
        <v>Q4/74</v>
      </c>
      <c r="DQ2" s="12" t="str">
        <f t="shared" si="1"/>
        <v>Q4/74</v>
      </c>
      <c r="DR2" s="12" t="str">
        <f t="shared" si="1"/>
        <v>Q4/74</v>
      </c>
      <c r="DS2" s="12" t="str">
        <f t="shared" si="1"/>
        <v>Q1/75</v>
      </c>
      <c r="DT2" s="12" t="str">
        <f t="shared" si="1"/>
        <v>Q1/75</v>
      </c>
      <c r="DU2" s="12" t="str">
        <f t="shared" si="1"/>
        <v>Q1/75</v>
      </c>
      <c r="DV2" s="12" t="str">
        <f t="shared" si="1"/>
        <v>Q2/75</v>
      </c>
      <c r="DW2" s="12" t="str">
        <f t="shared" si="1"/>
        <v>Q2/75</v>
      </c>
      <c r="DX2" s="12" t="str">
        <f t="shared" si="1"/>
        <v>Q2/75</v>
      </c>
      <c r="DY2" s="12" t="str">
        <f t="shared" si="1"/>
        <v>Q3/75</v>
      </c>
      <c r="DZ2" s="12" t="str">
        <f t="shared" si="1"/>
        <v>Q3/75</v>
      </c>
      <c r="EA2" s="12" t="str">
        <f t="shared" si="1"/>
        <v>Q3/75</v>
      </c>
      <c r="EB2" s="12" t="str">
        <f t="shared" si="1"/>
        <v>Q4/75</v>
      </c>
      <c r="EC2" s="12" t="str">
        <f t="shared" ref="EC2:GN2" si="2">IF(EB2=DZ2,"Q"&amp;IF(MID(EB2,2,1)*1=4,1,MID(EB2,2,1)+1)&amp;"/"&amp;IF(MID(EB2,2,1)*1=4,TEXT(IF(MID(EB2,4,2)*1+1=100,0,MID(EB2,4,2)*1+1),"00"),MID(EB2,4,2)),EB2)</f>
        <v>Q4/75</v>
      </c>
      <c r="ED2" s="12" t="str">
        <f t="shared" si="2"/>
        <v>Q4/75</v>
      </c>
      <c r="EE2" s="12" t="str">
        <f t="shared" si="2"/>
        <v>Q1/76</v>
      </c>
      <c r="EF2" s="12" t="str">
        <f t="shared" si="2"/>
        <v>Q1/76</v>
      </c>
      <c r="EG2" s="12" t="str">
        <f t="shared" si="2"/>
        <v>Q1/76</v>
      </c>
      <c r="EH2" s="12" t="str">
        <f t="shared" si="2"/>
        <v>Q2/76</v>
      </c>
      <c r="EI2" s="12" t="str">
        <f t="shared" si="2"/>
        <v>Q2/76</v>
      </c>
      <c r="EJ2" s="12" t="str">
        <f t="shared" si="2"/>
        <v>Q2/76</v>
      </c>
      <c r="EK2" s="12" t="str">
        <f t="shared" si="2"/>
        <v>Q3/76</v>
      </c>
      <c r="EL2" s="12" t="str">
        <f t="shared" si="2"/>
        <v>Q3/76</v>
      </c>
      <c r="EM2" s="12" t="str">
        <f t="shared" si="2"/>
        <v>Q3/76</v>
      </c>
      <c r="EN2" s="12" t="str">
        <f t="shared" si="2"/>
        <v>Q4/76</v>
      </c>
      <c r="EO2" s="12" t="str">
        <f t="shared" si="2"/>
        <v>Q4/76</v>
      </c>
      <c r="EP2" s="12" t="str">
        <f t="shared" si="2"/>
        <v>Q4/76</v>
      </c>
      <c r="EQ2" s="12" t="str">
        <f t="shared" si="2"/>
        <v>Q1/77</v>
      </c>
      <c r="ER2" s="12" t="str">
        <f t="shared" si="2"/>
        <v>Q1/77</v>
      </c>
      <c r="ES2" s="12" t="str">
        <f t="shared" si="2"/>
        <v>Q1/77</v>
      </c>
      <c r="ET2" s="12" t="str">
        <f t="shared" si="2"/>
        <v>Q2/77</v>
      </c>
      <c r="EU2" s="12" t="str">
        <f t="shared" si="2"/>
        <v>Q2/77</v>
      </c>
      <c r="EV2" s="12" t="str">
        <f t="shared" si="2"/>
        <v>Q2/77</v>
      </c>
      <c r="EW2" s="12" t="str">
        <f t="shared" si="2"/>
        <v>Q3/77</v>
      </c>
      <c r="EX2" s="12" t="str">
        <f t="shared" si="2"/>
        <v>Q3/77</v>
      </c>
      <c r="EY2" s="12" t="str">
        <f t="shared" si="2"/>
        <v>Q3/77</v>
      </c>
      <c r="EZ2" s="12" t="str">
        <f t="shared" si="2"/>
        <v>Q4/77</v>
      </c>
      <c r="FA2" s="12" t="str">
        <f t="shared" si="2"/>
        <v>Q4/77</v>
      </c>
      <c r="FB2" s="12" t="str">
        <f t="shared" si="2"/>
        <v>Q4/77</v>
      </c>
      <c r="FC2" s="12" t="str">
        <f t="shared" si="2"/>
        <v>Q1/78</v>
      </c>
      <c r="FD2" s="12" t="str">
        <f t="shared" si="2"/>
        <v>Q1/78</v>
      </c>
      <c r="FE2" s="12" t="str">
        <f t="shared" si="2"/>
        <v>Q1/78</v>
      </c>
      <c r="FF2" s="12" t="str">
        <f t="shared" si="2"/>
        <v>Q2/78</v>
      </c>
      <c r="FG2" s="12" t="str">
        <f t="shared" si="2"/>
        <v>Q2/78</v>
      </c>
      <c r="FH2" s="12" t="str">
        <f t="shared" si="2"/>
        <v>Q2/78</v>
      </c>
      <c r="FI2" s="12" t="str">
        <f t="shared" si="2"/>
        <v>Q3/78</v>
      </c>
      <c r="FJ2" s="12" t="str">
        <f t="shared" si="2"/>
        <v>Q3/78</v>
      </c>
      <c r="FK2" s="12" t="str">
        <f t="shared" si="2"/>
        <v>Q3/78</v>
      </c>
      <c r="FL2" s="12" t="str">
        <f t="shared" si="2"/>
        <v>Q4/78</v>
      </c>
      <c r="FM2" s="12" t="str">
        <f t="shared" si="2"/>
        <v>Q4/78</v>
      </c>
      <c r="FN2" s="12" t="str">
        <f t="shared" si="2"/>
        <v>Q4/78</v>
      </c>
      <c r="FO2" s="12" t="str">
        <f t="shared" si="2"/>
        <v>Q1/79</v>
      </c>
      <c r="FP2" s="12" t="str">
        <f t="shared" si="2"/>
        <v>Q1/79</v>
      </c>
      <c r="FQ2" s="12" t="str">
        <f t="shared" si="2"/>
        <v>Q1/79</v>
      </c>
      <c r="FR2" s="12" t="str">
        <f t="shared" si="2"/>
        <v>Q2/79</v>
      </c>
      <c r="FS2" s="12" t="str">
        <f t="shared" si="2"/>
        <v>Q2/79</v>
      </c>
      <c r="FT2" s="12" t="str">
        <f t="shared" si="2"/>
        <v>Q2/79</v>
      </c>
      <c r="FU2" s="12" t="str">
        <f t="shared" si="2"/>
        <v>Q3/79</v>
      </c>
      <c r="FV2" s="12" t="str">
        <f t="shared" si="2"/>
        <v>Q3/79</v>
      </c>
      <c r="FW2" s="12" t="str">
        <f t="shared" si="2"/>
        <v>Q3/79</v>
      </c>
      <c r="FX2" s="12" t="str">
        <f t="shared" si="2"/>
        <v>Q4/79</v>
      </c>
      <c r="FY2" s="12" t="str">
        <f t="shared" si="2"/>
        <v>Q4/79</v>
      </c>
      <c r="FZ2" s="12" t="str">
        <f t="shared" si="2"/>
        <v>Q4/79</v>
      </c>
      <c r="GA2" s="12" t="str">
        <f t="shared" si="2"/>
        <v>Q1/80</v>
      </c>
      <c r="GB2" s="12" t="str">
        <f t="shared" si="2"/>
        <v>Q1/80</v>
      </c>
      <c r="GC2" s="12" t="str">
        <f t="shared" si="2"/>
        <v>Q1/80</v>
      </c>
      <c r="GD2" s="12" t="str">
        <f t="shared" si="2"/>
        <v>Q2/80</v>
      </c>
      <c r="GE2" s="12" t="str">
        <f t="shared" si="2"/>
        <v>Q2/80</v>
      </c>
      <c r="GF2" s="12" t="str">
        <f t="shared" si="2"/>
        <v>Q2/80</v>
      </c>
      <c r="GG2" s="12" t="str">
        <f t="shared" si="2"/>
        <v>Q3/80</v>
      </c>
      <c r="GH2" s="12" t="str">
        <f t="shared" si="2"/>
        <v>Q3/80</v>
      </c>
      <c r="GI2" s="12" t="str">
        <f t="shared" si="2"/>
        <v>Q3/80</v>
      </c>
      <c r="GJ2" s="12" t="str">
        <f t="shared" si="2"/>
        <v>Q4/80</v>
      </c>
      <c r="GK2" s="12" t="str">
        <f t="shared" si="2"/>
        <v>Q4/80</v>
      </c>
      <c r="GL2" s="12" t="str">
        <f t="shared" si="2"/>
        <v>Q4/80</v>
      </c>
      <c r="GM2" s="12" t="str">
        <f t="shared" si="2"/>
        <v>Q1/81</v>
      </c>
      <c r="GN2" s="12" t="str">
        <f t="shared" si="2"/>
        <v>Q1/81</v>
      </c>
      <c r="GO2" s="12" t="str">
        <f t="shared" ref="GO2:IZ2" si="3">IF(GN2=GL2,"Q"&amp;IF(MID(GN2,2,1)*1=4,1,MID(GN2,2,1)+1)&amp;"/"&amp;IF(MID(GN2,2,1)*1=4,TEXT(IF(MID(GN2,4,2)*1+1=100,0,MID(GN2,4,2)*1+1),"00"),MID(GN2,4,2)),GN2)</f>
        <v>Q1/81</v>
      </c>
      <c r="GP2" s="12" t="str">
        <f t="shared" si="3"/>
        <v>Q2/81</v>
      </c>
      <c r="GQ2" s="12" t="str">
        <f t="shared" si="3"/>
        <v>Q2/81</v>
      </c>
      <c r="GR2" s="12" t="str">
        <f t="shared" si="3"/>
        <v>Q2/81</v>
      </c>
      <c r="GS2" s="12" t="str">
        <f t="shared" si="3"/>
        <v>Q3/81</v>
      </c>
      <c r="GT2" s="12" t="str">
        <f t="shared" si="3"/>
        <v>Q3/81</v>
      </c>
      <c r="GU2" s="12" t="str">
        <f t="shared" si="3"/>
        <v>Q3/81</v>
      </c>
      <c r="GV2" s="12" t="str">
        <f t="shared" si="3"/>
        <v>Q4/81</v>
      </c>
      <c r="GW2" s="12" t="str">
        <f t="shared" si="3"/>
        <v>Q4/81</v>
      </c>
      <c r="GX2" s="12" t="str">
        <f t="shared" si="3"/>
        <v>Q4/81</v>
      </c>
      <c r="GY2" s="12" t="str">
        <f t="shared" si="3"/>
        <v>Q1/82</v>
      </c>
      <c r="GZ2" s="12" t="str">
        <f t="shared" si="3"/>
        <v>Q1/82</v>
      </c>
      <c r="HA2" s="12" t="str">
        <f t="shared" si="3"/>
        <v>Q1/82</v>
      </c>
      <c r="HB2" s="12" t="str">
        <f t="shared" si="3"/>
        <v>Q2/82</v>
      </c>
      <c r="HC2" s="12" t="str">
        <f t="shared" si="3"/>
        <v>Q2/82</v>
      </c>
      <c r="HD2" s="12" t="str">
        <f t="shared" si="3"/>
        <v>Q2/82</v>
      </c>
      <c r="HE2" s="12" t="str">
        <f t="shared" si="3"/>
        <v>Q3/82</v>
      </c>
      <c r="HF2" s="12" t="str">
        <f t="shared" si="3"/>
        <v>Q3/82</v>
      </c>
      <c r="HG2" s="12" t="str">
        <f t="shared" si="3"/>
        <v>Q3/82</v>
      </c>
      <c r="HH2" s="12" t="str">
        <f t="shared" si="3"/>
        <v>Q4/82</v>
      </c>
      <c r="HI2" s="12" t="str">
        <f t="shared" si="3"/>
        <v>Q4/82</v>
      </c>
      <c r="HJ2" s="12" t="str">
        <f t="shared" si="3"/>
        <v>Q4/82</v>
      </c>
      <c r="HK2" s="12" t="str">
        <f t="shared" si="3"/>
        <v>Q1/83</v>
      </c>
      <c r="HL2" s="12" t="str">
        <f t="shared" si="3"/>
        <v>Q1/83</v>
      </c>
      <c r="HM2" s="12" t="str">
        <f t="shared" si="3"/>
        <v>Q1/83</v>
      </c>
      <c r="HN2" s="12" t="str">
        <f t="shared" si="3"/>
        <v>Q2/83</v>
      </c>
      <c r="HO2" s="12" t="str">
        <f t="shared" si="3"/>
        <v>Q2/83</v>
      </c>
      <c r="HP2" s="12" t="str">
        <f t="shared" si="3"/>
        <v>Q2/83</v>
      </c>
      <c r="HQ2" s="12" t="str">
        <f t="shared" si="3"/>
        <v>Q3/83</v>
      </c>
      <c r="HR2" s="12" t="str">
        <f t="shared" si="3"/>
        <v>Q3/83</v>
      </c>
      <c r="HS2" s="12" t="str">
        <f t="shared" si="3"/>
        <v>Q3/83</v>
      </c>
      <c r="HT2" s="12" t="str">
        <f t="shared" si="3"/>
        <v>Q4/83</v>
      </c>
      <c r="HU2" s="12" t="str">
        <f t="shared" si="3"/>
        <v>Q4/83</v>
      </c>
      <c r="HV2" s="12" t="str">
        <f t="shared" si="3"/>
        <v>Q4/83</v>
      </c>
      <c r="HW2" s="12" t="str">
        <f t="shared" si="3"/>
        <v>Q1/84</v>
      </c>
      <c r="HX2" s="12" t="str">
        <f t="shared" si="3"/>
        <v>Q1/84</v>
      </c>
      <c r="HY2" s="12" t="str">
        <f t="shared" si="3"/>
        <v>Q1/84</v>
      </c>
      <c r="HZ2" s="12" t="str">
        <f t="shared" si="3"/>
        <v>Q2/84</v>
      </c>
      <c r="IA2" s="12" t="str">
        <f t="shared" si="3"/>
        <v>Q2/84</v>
      </c>
      <c r="IB2" s="12" t="str">
        <f t="shared" si="3"/>
        <v>Q2/84</v>
      </c>
      <c r="IC2" s="12" t="str">
        <f t="shared" si="3"/>
        <v>Q3/84</v>
      </c>
      <c r="ID2" s="12" t="str">
        <f t="shared" si="3"/>
        <v>Q3/84</v>
      </c>
      <c r="IE2" s="12" t="str">
        <f t="shared" si="3"/>
        <v>Q3/84</v>
      </c>
      <c r="IF2" s="12" t="str">
        <f t="shared" si="3"/>
        <v>Q4/84</v>
      </c>
      <c r="IG2" s="12" t="str">
        <f t="shared" si="3"/>
        <v>Q4/84</v>
      </c>
      <c r="IH2" s="12" t="str">
        <f t="shared" si="3"/>
        <v>Q4/84</v>
      </c>
      <c r="II2" s="12" t="str">
        <f t="shared" si="3"/>
        <v>Q1/85</v>
      </c>
      <c r="IJ2" s="12" t="str">
        <f t="shared" si="3"/>
        <v>Q1/85</v>
      </c>
      <c r="IK2" s="12" t="str">
        <f t="shared" si="3"/>
        <v>Q1/85</v>
      </c>
      <c r="IL2" s="12" t="str">
        <f t="shared" si="3"/>
        <v>Q2/85</v>
      </c>
      <c r="IM2" s="12" t="str">
        <f t="shared" si="3"/>
        <v>Q2/85</v>
      </c>
      <c r="IN2" s="12" t="str">
        <f t="shared" si="3"/>
        <v>Q2/85</v>
      </c>
      <c r="IO2" s="12" t="str">
        <f t="shared" si="3"/>
        <v>Q3/85</v>
      </c>
      <c r="IP2" s="12" t="str">
        <f t="shared" si="3"/>
        <v>Q3/85</v>
      </c>
      <c r="IQ2" s="12" t="str">
        <f t="shared" si="3"/>
        <v>Q3/85</v>
      </c>
      <c r="IR2" s="12" t="str">
        <f t="shared" si="3"/>
        <v>Q4/85</v>
      </c>
      <c r="IS2" s="12" t="str">
        <f t="shared" si="3"/>
        <v>Q4/85</v>
      </c>
      <c r="IT2" s="12" t="str">
        <f t="shared" si="3"/>
        <v>Q4/85</v>
      </c>
      <c r="IU2" s="12" t="str">
        <f t="shared" si="3"/>
        <v>Q1/86</v>
      </c>
      <c r="IV2" s="12" t="str">
        <f t="shared" si="3"/>
        <v>Q1/86</v>
      </c>
      <c r="IW2" s="12" t="str">
        <f t="shared" si="3"/>
        <v>Q1/86</v>
      </c>
      <c r="IX2" s="12" t="str">
        <f t="shared" si="3"/>
        <v>Q2/86</v>
      </c>
      <c r="IY2" s="12" t="str">
        <f t="shared" si="3"/>
        <v>Q2/86</v>
      </c>
      <c r="IZ2" s="12" t="str">
        <f t="shared" si="3"/>
        <v>Q2/86</v>
      </c>
      <c r="JA2" s="12" t="str">
        <f t="shared" ref="JA2:LL2" si="4">IF(IZ2=IX2,"Q"&amp;IF(MID(IZ2,2,1)*1=4,1,MID(IZ2,2,1)+1)&amp;"/"&amp;IF(MID(IZ2,2,1)*1=4,TEXT(IF(MID(IZ2,4,2)*1+1=100,0,MID(IZ2,4,2)*1+1),"00"),MID(IZ2,4,2)),IZ2)</f>
        <v>Q3/86</v>
      </c>
      <c r="JB2" s="12" t="str">
        <f t="shared" si="4"/>
        <v>Q3/86</v>
      </c>
      <c r="JC2" s="12" t="str">
        <f t="shared" si="4"/>
        <v>Q3/86</v>
      </c>
      <c r="JD2" s="12" t="str">
        <f t="shared" si="4"/>
        <v>Q4/86</v>
      </c>
      <c r="JE2" s="12" t="str">
        <f t="shared" si="4"/>
        <v>Q4/86</v>
      </c>
      <c r="JF2" s="12" t="str">
        <f t="shared" si="4"/>
        <v>Q4/86</v>
      </c>
      <c r="JG2" s="12" t="str">
        <f t="shared" si="4"/>
        <v>Q1/87</v>
      </c>
      <c r="JH2" s="12" t="str">
        <f t="shared" si="4"/>
        <v>Q1/87</v>
      </c>
      <c r="JI2" s="12" t="str">
        <f t="shared" si="4"/>
        <v>Q1/87</v>
      </c>
      <c r="JJ2" s="12" t="str">
        <f t="shared" si="4"/>
        <v>Q2/87</v>
      </c>
      <c r="JK2" s="12" t="str">
        <f t="shared" si="4"/>
        <v>Q2/87</v>
      </c>
      <c r="JL2" s="12" t="str">
        <f t="shared" si="4"/>
        <v>Q2/87</v>
      </c>
      <c r="JM2" s="12" t="str">
        <f t="shared" si="4"/>
        <v>Q3/87</v>
      </c>
      <c r="JN2" s="12" t="str">
        <f t="shared" si="4"/>
        <v>Q3/87</v>
      </c>
      <c r="JO2" s="12" t="str">
        <f t="shared" si="4"/>
        <v>Q3/87</v>
      </c>
      <c r="JP2" s="12" t="str">
        <f t="shared" si="4"/>
        <v>Q4/87</v>
      </c>
      <c r="JQ2" s="12" t="str">
        <f t="shared" si="4"/>
        <v>Q4/87</v>
      </c>
      <c r="JR2" s="12" t="str">
        <f t="shared" si="4"/>
        <v>Q4/87</v>
      </c>
      <c r="JS2" s="12" t="str">
        <f t="shared" si="4"/>
        <v>Q1/88</v>
      </c>
      <c r="JT2" s="12" t="str">
        <f t="shared" si="4"/>
        <v>Q1/88</v>
      </c>
      <c r="JU2" s="12" t="str">
        <f t="shared" si="4"/>
        <v>Q1/88</v>
      </c>
      <c r="JV2" s="12" t="str">
        <f t="shared" si="4"/>
        <v>Q2/88</v>
      </c>
      <c r="JW2" s="12" t="str">
        <f t="shared" si="4"/>
        <v>Q2/88</v>
      </c>
      <c r="JX2" s="12" t="str">
        <f t="shared" si="4"/>
        <v>Q2/88</v>
      </c>
      <c r="JY2" s="12" t="str">
        <f t="shared" si="4"/>
        <v>Q3/88</v>
      </c>
      <c r="JZ2" s="12" t="str">
        <f t="shared" si="4"/>
        <v>Q3/88</v>
      </c>
      <c r="KA2" s="12" t="str">
        <f t="shared" si="4"/>
        <v>Q3/88</v>
      </c>
      <c r="KB2" s="12" t="str">
        <f t="shared" si="4"/>
        <v>Q4/88</v>
      </c>
      <c r="KC2" s="12" t="str">
        <f t="shared" si="4"/>
        <v>Q4/88</v>
      </c>
      <c r="KD2" s="12" t="str">
        <f t="shared" si="4"/>
        <v>Q4/88</v>
      </c>
      <c r="KE2" s="12" t="str">
        <f t="shared" si="4"/>
        <v>Q1/89</v>
      </c>
      <c r="KF2" s="12" t="str">
        <f t="shared" si="4"/>
        <v>Q1/89</v>
      </c>
      <c r="KG2" s="12" t="str">
        <f t="shared" si="4"/>
        <v>Q1/89</v>
      </c>
      <c r="KH2" s="12" t="str">
        <f t="shared" si="4"/>
        <v>Q2/89</v>
      </c>
      <c r="KI2" s="12" t="str">
        <f t="shared" si="4"/>
        <v>Q2/89</v>
      </c>
      <c r="KJ2" s="12" t="str">
        <f t="shared" si="4"/>
        <v>Q2/89</v>
      </c>
      <c r="KK2" s="12" t="str">
        <f t="shared" si="4"/>
        <v>Q3/89</v>
      </c>
      <c r="KL2" s="12" t="str">
        <f t="shared" si="4"/>
        <v>Q3/89</v>
      </c>
      <c r="KM2" s="12" t="str">
        <f t="shared" si="4"/>
        <v>Q3/89</v>
      </c>
      <c r="KN2" s="12" t="str">
        <f t="shared" si="4"/>
        <v>Q4/89</v>
      </c>
      <c r="KO2" s="12" t="str">
        <f t="shared" si="4"/>
        <v>Q4/89</v>
      </c>
      <c r="KP2" s="12" t="str">
        <f t="shared" si="4"/>
        <v>Q4/89</v>
      </c>
      <c r="KQ2" s="12" t="str">
        <f t="shared" si="4"/>
        <v>Q1/90</v>
      </c>
      <c r="KR2" s="12" t="str">
        <f t="shared" si="4"/>
        <v>Q1/90</v>
      </c>
      <c r="KS2" s="12" t="str">
        <f t="shared" si="4"/>
        <v>Q1/90</v>
      </c>
      <c r="KT2" s="12" t="str">
        <f t="shared" si="4"/>
        <v>Q2/90</v>
      </c>
      <c r="KU2" s="12" t="str">
        <f t="shared" si="4"/>
        <v>Q2/90</v>
      </c>
      <c r="KV2" s="12" t="str">
        <f t="shared" si="4"/>
        <v>Q2/90</v>
      </c>
      <c r="KW2" s="12" t="str">
        <f t="shared" si="4"/>
        <v>Q3/90</v>
      </c>
      <c r="KX2" s="12" t="str">
        <f t="shared" si="4"/>
        <v>Q3/90</v>
      </c>
      <c r="KY2" s="12" t="str">
        <f t="shared" si="4"/>
        <v>Q3/90</v>
      </c>
      <c r="KZ2" s="12" t="str">
        <f t="shared" si="4"/>
        <v>Q4/90</v>
      </c>
      <c r="LA2" s="12" t="str">
        <f t="shared" si="4"/>
        <v>Q4/90</v>
      </c>
      <c r="LB2" s="12" t="str">
        <f t="shared" si="4"/>
        <v>Q4/90</v>
      </c>
      <c r="LC2" s="12" t="str">
        <f t="shared" si="4"/>
        <v>Q1/91</v>
      </c>
      <c r="LD2" s="12" t="str">
        <f t="shared" si="4"/>
        <v>Q1/91</v>
      </c>
      <c r="LE2" s="12" t="str">
        <f t="shared" si="4"/>
        <v>Q1/91</v>
      </c>
      <c r="LF2" s="12" t="str">
        <f t="shared" si="4"/>
        <v>Q2/91</v>
      </c>
      <c r="LG2" s="12" t="str">
        <f t="shared" si="4"/>
        <v>Q2/91</v>
      </c>
      <c r="LH2" s="12" t="str">
        <f t="shared" si="4"/>
        <v>Q2/91</v>
      </c>
      <c r="LI2" s="12" t="str">
        <f t="shared" si="4"/>
        <v>Q3/91</v>
      </c>
      <c r="LJ2" s="12" t="str">
        <f t="shared" si="4"/>
        <v>Q3/91</v>
      </c>
      <c r="LK2" s="12" t="str">
        <f t="shared" si="4"/>
        <v>Q3/91</v>
      </c>
      <c r="LL2" s="12" t="str">
        <f t="shared" si="4"/>
        <v>Q4/91</v>
      </c>
      <c r="LM2" s="12" t="str">
        <f t="shared" ref="LM2:NX2" si="5">IF(LL2=LJ2,"Q"&amp;IF(MID(LL2,2,1)*1=4,1,MID(LL2,2,1)+1)&amp;"/"&amp;IF(MID(LL2,2,1)*1=4,TEXT(IF(MID(LL2,4,2)*1+1=100,0,MID(LL2,4,2)*1+1),"00"),MID(LL2,4,2)),LL2)</f>
        <v>Q4/91</v>
      </c>
      <c r="LN2" s="12" t="str">
        <f t="shared" si="5"/>
        <v>Q4/91</v>
      </c>
      <c r="LO2" s="12" t="str">
        <f t="shared" si="5"/>
        <v>Q1/92</v>
      </c>
      <c r="LP2" s="12" t="str">
        <f t="shared" si="5"/>
        <v>Q1/92</v>
      </c>
      <c r="LQ2" s="12" t="str">
        <f t="shared" si="5"/>
        <v>Q1/92</v>
      </c>
      <c r="LR2" s="12" t="str">
        <f t="shared" si="5"/>
        <v>Q2/92</v>
      </c>
      <c r="LS2" s="12" t="str">
        <f t="shared" si="5"/>
        <v>Q2/92</v>
      </c>
      <c r="LT2" s="12" t="str">
        <f t="shared" si="5"/>
        <v>Q2/92</v>
      </c>
      <c r="LU2" s="12" t="str">
        <f t="shared" si="5"/>
        <v>Q3/92</v>
      </c>
      <c r="LV2" s="12" t="str">
        <f t="shared" si="5"/>
        <v>Q3/92</v>
      </c>
      <c r="LW2" s="12" t="str">
        <f t="shared" si="5"/>
        <v>Q3/92</v>
      </c>
      <c r="LX2" s="12" t="str">
        <f t="shared" si="5"/>
        <v>Q4/92</v>
      </c>
      <c r="LY2" s="12" t="str">
        <f t="shared" si="5"/>
        <v>Q4/92</v>
      </c>
      <c r="LZ2" s="12" t="str">
        <f t="shared" si="5"/>
        <v>Q4/92</v>
      </c>
      <c r="MA2" s="12" t="str">
        <f t="shared" si="5"/>
        <v>Q1/93</v>
      </c>
      <c r="MB2" s="12" t="str">
        <f t="shared" si="5"/>
        <v>Q1/93</v>
      </c>
      <c r="MC2" s="12" t="str">
        <f t="shared" si="5"/>
        <v>Q1/93</v>
      </c>
      <c r="MD2" s="12" t="str">
        <f t="shared" si="5"/>
        <v>Q2/93</v>
      </c>
      <c r="ME2" s="12" t="str">
        <f t="shared" si="5"/>
        <v>Q2/93</v>
      </c>
      <c r="MF2" s="12" t="str">
        <f t="shared" si="5"/>
        <v>Q2/93</v>
      </c>
      <c r="MG2" s="12" t="str">
        <f t="shared" si="5"/>
        <v>Q3/93</v>
      </c>
      <c r="MH2" s="12" t="str">
        <f t="shared" si="5"/>
        <v>Q3/93</v>
      </c>
      <c r="MI2" s="12" t="str">
        <f t="shared" si="5"/>
        <v>Q3/93</v>
      </c>
      <c r="MJ2" s="12" t="str">
        <f t="shared" si="5"/>
        <v>Q4/93</v>
      </c>
      <c r="MK2" s="12" t="str">
        <f t="shared" si="5"/>
        <v>Q4/93</v>
      </c>
      <c r="ML2" s="12" t="str">
        <f t="shared" si="5"/>
        <v>Q4/93</v>
      </c>
      <c r="MM2" s="12" t="str">
        <f t="shared" si="5"/>
        <v>Q1/94</v>
      </c>
      <c r="MN2" s="12" t="str">
        <f t="shared" si="5"/>
        <v>Q1/94</v>
      </c>
      <c r="MO2" s="12" t="str">
        <f t="shared" si="5"/>
        <v>Q1/94</v>
      </c>
      <c r="MP2" s="12" t="str">
        <f t="shared" si="5"/>
        <v>Q2/94</v>
      </c>
      <c r="MQ2" s="12" t="str">
        <f t="shared" si="5"/>
        <v>Q2/94</v>
      </c>
      <c r="MR2" s="12" t="str">
        <f t="shared" si="5"/>
        <v>Q2/94</v>
      </c>
      <c r="MS2" s="12" t="str">
        <f t="shared" si="5"/>
        <v>Q3/94</v>
      </c>
      <c r="MT2" s="12" t="str">
        <f t="shared" si="5"/>
        <v>Q3/94</v>
      </c>
      <c r="MU2" s="12" t="str">
        <f t="shared" si="5"/>
        <v>Q3/94</v>
      </c>
      <c r="MV2" s="12" t="str">
        <f t="shared" si="5"/>
        <v>Q4/94</v>
      </c>
      <c r="MW2" s="12" t="str">
        <f t="shared" si="5"/>
        <v>Q4/94</v>
      </c>
      <c r="MX2" s="12" t="str">
        <f t="shared" si="5"/>
        <v>Q4/94</v>
      </c>
      <c r="MY2" s="12" t="str">
        <f t="shared" si="5"/>
        <v>Q1/95</v>
      </c>
      <c r="MZ2" s="12" t="str">
        <f t="shared" si="5"/>
        <v>Q1/95</v>
      </c>
      <c r="NA2" s="12" t="str">
        <f t="shared" si="5"/>
        <v>Q1/95</v>
      </c>
      <c r="NB2" s="12" t="str">
        <f t="shared" si="5"/>
        <v>Q2/95</v>
      </c>
      <c r="NC2" s="12" t="str">
        <f t="shared" si="5"/>
        <v>Q2/95</v>
      </c>
      <c r="ND2" s="12" t="str">
        <f t="shared" si="5"/>
        <v>Q2/95</v>
      </c>
      <c r="NE2" s="12" t="str">
        <f t="shared" si="5"/>
        <v>Q3/95</v>
      </c>
      <c r="NF2" s="12" t="str">
        <f t="shared" si="5"/>
        <v>Q3/95</v>
      </c>
      <c r="NG2" s="12" t="str">
        <f t="shared" si="5"/>
        <v>Q3/95</v>
      </c>
      <c r="NH2" s="12" t="str">
        <f t="shared" si="5"/>
        <v>Q4/95</v>
      </c>
      <c r="NI2" s="12" t="str">
        <f t="shared" si="5"/>
        <v>Q4/95</v>
      </c>
      <c r="NJ2" s="12" t="str">
        <f t="shared" si="5"/>
        <v>Q4/95</v>
      </c>
      <c r="NK2" s="12" t="str">
        <f t="shared" si="5"/>
        <v>Q1/96</v>
      </c>
      <c r="NL2" s="12" t="str">
        <f t="shared" si="5"/>
        <v>Q1/96</v>
      </c>
      <c r="NM2" s="12" t="str">
        <f t="shared" si="5"/>
        <v>Q1/96</v>
      </c>
      <c r="NN2" s="12" t="str">
        <f t="shared" si="5"/>
        <v>Q2/96</v>
      </c>
      <c r="NO2" s="12" t="str">
        <f t="shared" si="5"/>
        <v>Q2/96</v>
      </c>
      <c r="NP2" s="12" t="str">
        <f t="shared" si="5"/>
        <v>Q2/96</v>
      </c>
      <c r="NQ2" s="12" t="str">
        <f t="shared" si="5"/>
        <v>Q3/96</v>
      </c>
      <c r="NR2" s="12" t="str">
        <f t="shared" si="5"/>
        <v>Q3/96</v>
      </c>
      <c r="NS2" s="12" t="str">
        <f t="shared" si="5"/>
        <v>Q3/96</v>
      </c>
      <c r="NT2" s="12" t="str">
        <f t="shared" si="5"/>
        <v>Q4/96</v>
      </c>
      <c r="NU2" s="12" t="str">
        <f t="shared" si="5"/>
        <v>Q4/96</v>
      </c>
      <c r="NV2" s="12" t="str">
        <f t="shared" si="5"/>
        <v>Q4/96</v>
      </c>
      <c r="NW2" s="12" t="str">
        <f t="shared" si="5"/>
        <v>Q1/97</v>
      </c>
      <c r="NX2" s="12" t="str">
        <f t="shared" si="5"/>
        <v>Q1/97</v>
      </c>
      <c r="NY2" s="12" t="str">
        <f t="shared" ref="NY2:QJ2" si="6">IF(NX2=NV2,"Q"&amp;IF(MID(NX2,2,1)*1=4,1,MID(NX2,2,1)+1)&amp;"/"&amp;IF(MID(NX2,2,1)*1=4,TEXT(IF(MID(NX2,4,2)*1+1=100,0,MID(NX2,4,2)*1+1),"00"),MID(NX2,4,2)),NX2)</f>
        <v>Q1/97</v>
      </c>
      <c r="NZ2" s="12" t="str">
        <f t="shared" si="6"/>
        <v>Q2/97</v>
      </c>
      <c r="OA2" s="12" t="str">
        <f t="shared" si="6"/>
        <v>Q2/97</v>
      </c>
      <c r="OB2" s="12" t="str">
        <f t="shared" si="6"/>
        <v>Q2/97</v>
      </c>
      <c r="OC2" s="12" t="str">
        <f t="shared" si="6"/>
        <v>Q3/97</v>
      </c>
      <c r="OD2" s="12" t="str">
        <f t="shared" si="6"/>
        <v>Q3/97</v>
      </c>
      <c r="OE2" s="12" t="str">
        <f t="shared" si="6"/>
        <v>Q3/97</v>
      </c>
      <c r="OF2" s="12" t="str">
        <f t="shared" si="6"/>
        <v>Q4/97</v>
      </c>
      <c r="OG2" s="12" t="str">
        <f t="shared" si="6"/>
        <v>Q4/97</v>
      </c>
      <c r="OH2" s="12" t="str">
        <f t="shared" si="6"/>
        <v>Q4/97</v>
      </c>
      <c r="OI2" s="12" t="str">
        <f t="shared" si="6"/>
        <v>Q1/98</v>
      </c>
      <c r="OJ2" s="12" t="str">
        <f t="shared" si="6"/>
        <v>Q1/98</v>
      </c>
      <c r="OK2" s="12" t="str">
        <f t="shared" si="6"/>
        <v>Q1/98</v>
      </c>
      <c r="OL2" s="12" t="str">
        <f t="shared" si="6"/>
        <v>Q2/98</v>
      </c>
      <c r="OM2" s="12" t="str">
        <f t="shared" si="6"/>
        <v>Q2/98</v>
      </c>
      <c r="ON2" s="12" t="str">
        <f t="shared" si="6"/>
        <v>Q2/98</v>
      </c>
      <c r="OO2" s="12" t="str">
        <f t="shared" si="6"/>
        <v>Q3/98</v>
      </c>
      <c r="OP2" s="12" t="str">
        <f t="shared" si="6"/>
        <v>Q3/98</v>
      </c>
      <c r="OQ2" s="12" t="str">
        <f t="shared" si="6"/>
        <v>Q3/98</v>
      </c>
      <c r="OR2" s="12" t="str">
        <f t="shared" si="6"/>
        <v>Q4/98</v>
      </c>
      <c r="OS2" s="12" t="str">
        <f t="shared" si="6"/>
        <v>Q4/98</v>
      </c>
      <c r="OT2" s="12" t="str">
        <f t="shared" si="6"/>
        <v>Q4/98</v>
      </c>
      <c r="OU2" s="12" t="str">
        <f t="shared" si="6"/>
        <v>Q1/99</v>
      </c>
      <c r="OV2" s="12" t="str">
        <f t="shared" si="6"/>
        <v>Q1/99</v>
      </c>
      <c r="OW2" s="12" t="str">
        <f t="shared" si="6"/>
        <v>Q1/99</v>
      </c>
      <c r="OX2" s="12" t="str">
        <f t="shared" si="6"/>
        <v>Q2/99</v>
      </c>
      <c r="OY2" s="12" t="str">
        <f t="shared" si="6"/>
        <v>Q2/99</v>
      </c>
      <c r="OZ2" s="12" t="str">
        <f t="shared" si="6"/>
        <v>Q2/99</v>
      </c>
      <c r="PA2" s="12" t="str">
        <f t="shared" si="6"/>
        <v>Q3/99</v>
      </c>
      <c r="PB2" s="12" t="str">
        <f t="shared" si="6"/>
        <v>Q3/99</v>
      </c>
      <c r="PC2" s="12" t="str">
        <f t="shared" si="6"/>
        <v>Q3/99</v>
      </c>
      <c r="PD2" s="12" t="str">
        <f t="shared" si="6"/>
        <v>Q4/99</v>
      </c>
      <c r="PE2" s="12" t="str">
        <f t="shared" si="6"/>
        <v>Q4/99</v>
      </c>
      <c r="PF2" s="12" t="str">
        <f t="shared" si="6"/>
        <v>Q4/99</v>
      </c>
      <c r="PG2" s="12" t="str">
        <f t="shared" si="6"/>
        <v>Q1/00</v>
      </c>
      <c r="PH2" s="12" t="str">
        <f t="shared" si="6"/>
        <v>Q1/00</v>
      </c>
      <c r="PI2" s="12" t="str">
        <f t="shared" si="6"/>
        <v>Q1/00</v>
      </c>
      <c r="PJ2" s="12" t="str">
        <f t="shared" si="6"/>
        <v>Q2/00</v>
      </c>
      <c r="PK2" s="12" t="str">
        <f t="shared" si="6"/>
        <v>Q2/00</v>
      </c>
      <c r="PL2" s="12" t="str">
        <f t="shared" si="6"/>
        <v>Q2/00</v>
      </c>
      <c r="PM2" s="12" t="str">
        <f t="shared" si="6"/>
        <v>Q3/00</v>
      </c>
      <c r="PN2" s="12" t="str">
        <f t="shared" si="6"/>
        <v>Q3/00</v>
      </c>
      <c r="PO2" s="12" t="str">
        <f t="shared" si="6"/>
        <v>Q3/00</v>
      </c>
      <c r="PP2" s="12" t="str">
        <f t="shared" si="6"/>
        <v>Q4/00</v>
      </c>
      <c r="PQ2" s="12" t="str">
        <f t="shared" si="6"/>
        <v>Q4/00</v>
      </c>
      <c r="PR2" s="12" t="str">
        <f t="shared" si="6"/>
        <v>Q4/00</v>
      </c>
      <c r="PS2" s="12" t="str">
        <f t="shared" si="6"/>
        <v>Q1/01</v>
      </c>
      <c r="PT2" s="12" t="str">
        <f t="shared" si="6"/>
        <v>Q1/01</v>
      </c>
      <c r="PU2" s="12" t="str">
        <f t="shared" si="6"/>
        <v>Q1/01</v>
      </c>
      <c r="PV2" s="12" t="str">
        <f t="shared" si="6"/>
        <v>Q2/01</v>
      </c>
      <c r="PW2" s="12" t="str">
        <f t="shared" si="6"/>
        <v>Q2/01</v>
      </c>
      <c r="PX2" s="12" t="str">
        <f t="shared" si="6"/>
        <v>Q2/01</v>
      </c>
      <c r="PY2" s="12" t="str">
        <f t="shared" si="6"/>
        <v>Q3/01</v>
      </c>
      <c r="PZ2" s="12" t="str">
        <f t="shared" si="6"/>
        <v>Q3/01</v>
      </c>
      <c r="QA2" s="12" t="str">
        <f t="shared" si="6"/>
        <v>Q3/01</v>
      </c>
      <c r="QB2" s="12" t="str">
        <f t="shared" si="6"/>
        <v>Q4/01</v>
      </c>
      <c r="QC2" s="12" t="str">
        <f t="shared" si="6"/>
        <v>Q4/01</v>
      </c>
      <c r="QD2" s="12" t="str">
        <f t="shared" si="6"/>
        <v>Q4/01</v>
      </c>
      <c r="QE2" s="12" t="str">
        <f t="shared" si="6"/>
        <v>Q1/02</v>
      </c>
      <c r="QF2" s="12" t="str">
        <f t="shared" si="6"/>
        <v>Q1/02</v>
      </c>
      <c r="QG2" s="12" t="str">
        <f t="shared" si="6"/>
        <v>Q1/02</v>
      </c>
      <c r="QH2" s="12" t="str">
        <f t="shared" si="6"/>
        <v>Q2/02</v>
      </c>
      <c r="QI2" s="12" t="str">
        <f t="shared" si="6"/>
        <v>Q2/02</v>
      </c>
      <c r="QJ2" s="12" t="str">
        <f t="shared" si="6"/>
        <v>Q2/02</v>
      </c>
      <c r="QK2" s="12" t="str">
        <f t="shared" ref="QK2:SV2" si="7">IF(QJ2=QH2,"Q"&amp;IF(MID(QJ2,2,1)*1=4,1,MID(QJ2,2,1)+1)&amp;"/"&amp;IF(MID(QJ2,2,1)*1=4,TEXT(IF(MID(QJ2,4,2)*1+1=100,0,MID(QJ2,4,2)*1+1),"00"),MID(QJ2,4,2)),QJ2)</f>
        <v>Q3/02</v>
      </c>
      <c r="QL2" s="12" t="str">
        <f t="shared" si="7"/>
        <v>Q3/02</v>
      </c>
      <c r="QM2" s="12" t="str">
        <f t="shared" si="7"/>
        <v>Q3/02</v>
      </c>
      <c r="QN2" s="12" t="str">
        <f t="shared" si="7"/>
        <v>Q4/02</v>
      </c>
      <c r="QO2" s="12" t="str">
        <f t="shared" si="7"/>
        <v>Q4/02</v>
      </c>
      <c r="QP2" s="12" t="str">
        <f t="shared" si="7"/>
        <v>Q4/02</v>
      </c>
      <c r="QQ2" s="12" t="str">
        <f t="shared" si="7"/>
        <v>Q1/03</v>
      </c>
      <c r="QR2" s="12" t="str">
        <f t="shared" si="7"/>
        <v>Q1/03</v>
      </c>
      <c r="QS2" s="12" t="str">
        <f t="shared" si="7"/>
        <v>Q1/03</v>
      </c>
      <c r="QT2" s="12" t="str">
        <f t="shared" si="7"/>
        <v>Q2/03</v>
      </c>
      <c r="QU2" s="12" t="str">
        <f t="shared" si="7"/>
        <v>Q2/03</v>
      </c>
      <c r="QV2" s="12" t="str">
        <f t="shared" si="7"/>
        <v>Q2/03</v>
      </c>
      <c r="QW2" s="12" t="str">
        <f t="shared" si="7"/>
        <v>Q3/03</v>
      </c>
      <c r="QX2" s="12" t="str">
        <f t="shared" si="7"/>
        <v>Q3/03</v>
      </c>
      <c r="QY2" s="12" t="str">
        <f t="shared" si="7"/>
        <v>Q3/03</v>
      </c>
      <c r="QZ2" s="12" t="str">
        <f t="shared" si="7"/>
        <v>Q4/03</v>
      </c>
      <c r="RA2" s="12" t="str">
        <f t="shared" si="7"/>
        <v>Q4/03</v>
      </c>
      <c r="RB2" s="12" t="str">
        <f t="shared" si="7"/>
        <v>Q4/03</v>
      </c>
      <c r="RC2" s="12" t="str">
        <f t="shared" si="7"/>
        <v>Q1/04</v>
      </c>
      <c r="RD2" s="12" t="str">
        <f t="shared" si="7"/>
        <v>Q1/04</v>
      </c>
      <c r="RE2" s="12" t="str">
        <f t="shared" si="7"/>
        <v>Q1/04</v>
      </c>
      <c r="RF2" s="12" t="str">
        <f t="shared" si="7"/>
        <v>Q2/04</v>
      </c>
      <c r="RG2" s="12" t="str">
        <f t="shared" si="7"/>
        <v>Q2/04</v>
      </c>
      <c r="RH2" s="12" t="str">
        <f t="shared" si="7"/>
        <v>Q2/04</v>
      </c>
      <c r="RI2" s="12" t="str">
        <f t="shared" si="7"/>
        <v>Q3/04</v>
      </c>
      <c r="RJ2" s="12" t="str">
        <f t="shared" si="7"/>
        <v>Q3/04</v>
      </c>
      <c r="RK2" s="12" t="str">
        <f t="shared" si="7"/>
        <v>Q3/04</v>
      </c>
      <c r="RL2" s="12" t="str">
        <f t="shared" si="7"/>
        <v>Q4/04</v>
      </c>
      <c r="RM2" s="12" t="str">
        <f t="shared" si="7"/>
        <v>Q4/04</v>
      </c>
      <c r="RN2" s="12" t="str">
        <f t="shared" si="7"/>
        <v>Q4/04</v>
      </c>
      <c r="RO2" s="12" t="str">
        <f t="shared" si="7"/>
        <v>Q1/05</v>
      </c>
      <c r="RP2" s="12" t="str">
        <f t="shared" si="7"/>
        <v>Q1/05</v>
      </c>
      <c r="RQ2" s="12" t="str">
        <f t="shared" si="7"/>
        <v>Q1/05</v>
      </c>
      <c r="RR2" s="12" t="str">
        <f t="shared" si="7"/>
        <v>Q2/05</v>
      </c>
      <c r="RS2" s="12" t="str">
        <f t="shared" si="7"/>
        <v>Q2/05</v>
      </c>
      <c r="RT2" s="12" t="str">
        <f t="shared" si="7"/>
        <v>Q2/05</v>
      </c>
      <c r="RU2" s="12" t="str">
        <f t="shared" si="7"/>
        <v>Q3/05</v>
      </c>
      <c r="RV2" s="12" t="str">
        <f t="shared" si="7"/>
        <v>Q3/05</v>
      </c>
      <c r="RW2" s="12" t="str">
        <f t="shared" si="7"/>
        <v>Q3/05</v>
      </c>
      <c r="RX2" s="12" t="str">
        <f t="shared" si="7"/>
        <v>Q4/05</v>
      </c>
      <c r="RY2" s="12" t="str">
        <f t="shared" si="7"/>
        <v>Q4/05</v>
      </c>
      <c r="RZ2" s="12" t="str">
        <f t="shared" si="7"/>
        <v>Q4/05</v>
      </c>
      <c r="SA2" s="12" t="str">
        <f t="shared" si="7"/>
        <v>Q1/06</v>
      </c>
      <c r="SB2" s="12" t="str">
        <f t="shared" si="7"/>
        <v>Q1/06</v>
      </c>
      <c r="SC2" s="12" t="str">
        <f t="shared" si="7"/>
        <v>Q1/06</v>
      </c>
      <c r="SD2" s="12" t="str">
        <f t="shared" si="7"/>
        <v>Q2/06</v>
      </c>
      <c r="SE2" s="12" t="str">
        <f t="shared" si="7"/>
        <v>Q2/06</v>
      </c>
      <c r="SF2" s="12" t="str">
        <f t="shared" si="7"/>
        <v>Q2/06</v>
      </c>
      <c r="SG2" s="12" t="str">
        <f t="shared" si="7"/>
        <v>Q3/06</v>
      </c>
      <c r="SH2" s="12" t="str">
        <f t="shared" si="7"/>
        <v>Q3/06</v>
      </c>
      <c r="SI2" s="12" t="str">
        <f t="shared" si="7"/>
        <v>Q3/06</v>
      </c>
      <c r="SJ2" s="12" t="str">
        <f t="shared" si="7"/>
        <v>Q4/06</v>
      </c>
      <c r="SK2" s="12" t="str">
        <f t="shared" si="7"/>
        <v>Q4/06</v>
      </c>
      <c r="SL2" s="12" t="str">
        <f t="shared" si="7"/>
        <v>Q4/06</v>
      </c>
      <c r="SM2" s="12" t="str">
        <f t="shared" si="7"/>
        <v>Q1/07</v>
      </c>
      <c r="SN2" s="12" t="str">
        <f t="shared" si="7"/>
        <v>Q1/07</v>
      </c>
      <c r="SO2" s="12" t="str">
        <f t="shared" si="7"/>
        <v>Q1/07</v>
      </c>
      <c r="SP2" s="12" t="str">
        <f t="shared" si="7"/>
        <v>Q2/07</v>
      </c>
      <c r="SQ2" s="12" t="str">
        <f t="shared" si="7"/>
        <v>Q2/07</v>
      </c>
      <c r="SR2" s="12" t="str">
        <f t="shared" si="7"/>
        <v>Q2/07</v>
      </c>
      <c r="SS2" s="12" t="str">
        <f t="shared" si="7"/>
        <v>Q3/07</v>
      </c>
      <c r="ST2" s="12" t="str">
        <f t="shared" si="7"/>
        <v>Q3/07</v>
      </c>
      <c r="SU2" s="12" t="str">
        <f t="shared" si="7"/>
        <v>Q3/07</v>
      </c>
      <c r="SV2" s="12" t="str">
        <f t="shared" si="7"/>
        <v>Q4/07</v>
      </c>
      <c r="SW2" s="12" t="str">
        <f t="shared" ref="SW2:VH2" si="8">IF(SV2=ST2,"Q"&amp;IF(MID(SV2,2,1)*1=4,1,MID(SV2,2,1)+1)&amp;"/"&amp;IF(MID(SV2,2,1)*1=4,TEXT(IF(MID(SV2,4,2)*1+1=100,0,MID(SV2,4,2)*1+1),"00"),MID(SV2,4,2)),SV2)</f>
        <v>Q4/07</v>
      </c>
      <c r="SX2" s="12" t="str">
        <f t="shared" si="8"/>
        <v>Q4/07</v>
      </c>
      <c r="SY2" s="12" t="str">
        <f t="shared" si="8"/>
        <v>Q1/08</v>
      </c>
      <c r="SZ2" s="12" t="str">
        <f t="shared" si="8"/>
        <v>Q1/08</v>
      </c>
      <c r="TA2" s="12" t="str">
        <f t="shared" si="8"/>
        <v>Q1/08</v>
      </c>
      <c r="TB2" s="12" t="str">
        <f t="shared" si="8"/>
        <v>Q2/08</v>
      </c>
      <c r="TC2" s="12" t="str">
        <f t="shared" si="8"/>
        <v>Q2/08</v>
      </c>
      <c r="TD2" s="12" t="str">
        <f t="shared" si="8"/>
        <v>Q2/08</v>
      </c>
      <c r="TE2" s="12" t="str">
        <f t="shared" si="8"/>
        <v>Q3/08</v>
      </c>
      <c r="TF2" s="12" t="str">
        <f t="shared" si="8"/>
        <v>Q3/08</v>
      </c>
      <c r="TG2" s="12" t="str">
        <f t="shared" si="8"/>
        <v>Q3/08</v>
      </c>
      <c r="TH2" s="12" t="str">
        <f t="shared" si="8"/>
        <v>Q4/08</v>
      </c>
      <c r="TI2" s="12" t="str">
        <f t="shared" si="8"/>
        <v>Q4/08</v>
      </c>
      <c r="TJ2" s="12" t="str">
        <f t="shared" si="8"/>
        <v>Q4/08</v>
      </c>
      <c r="TK2" s="12" t="str">
        <f t="shared" si="8"/>
        <v>Q1/09</v>
      </c>
      <c r="TL2" s="12" t="str">
        <f t="shared" si="8"/>
        <v>Q1/09</v>
      </c>
      <c r="TM2" s="12" t="str">
        <f t="shared" si="8"/>
        <v>Q1/09</v>
      </c>
      <c r="TN2" s="12" t="str">
        <f t="shared" si="8"/>
        <v>Q2/09</v>
      </c>
      <c r="TO2" s="12" t="str">
        <f t="shared" si="8"/>
        <v>Q2/09</v>
      </c>
      <c r="TP2" s="12" t="str">
        <f t="shared" si="8"/>
        <v>Q2/09</v>
      </c>
      <c r="TQ2" s="12" t="str">
        <f t="shared" si="8"/>
        <v>Q3/09</v>
      </c>
      <c r="TR2" s="12" t="str">
        <f t="shared" si="8"/>
        <v>Q3/09</v>
      </c>
      <c r="TS2" s="12" t="str">
        <f t="shared" si="8"/>
        <v>Q3/09</v>
      </c>
      <c r="TT2" s="12" t="str">
        <f t="shared" si="8"/>
        <v>Q4/09</v>
      </c>
      <c r="TU2" s="12" t="str">
        <f t="shared" si="8"/>
        <v>Q4/09</v>
      </c>
      <c r="TV2" s="12" t="str">
        <f t="shared" si="8"/>
        <v>Q4/09</v>
      </c>
      <c r="TW2" s="12" t="str">
        <f t="shared" si="8"/>
        <v>Q1/10</v>
      </c>
      <c r="TX2" s="12" t="str">
        <f t="shared" si="8"/>
        <v>Q1/10</v>
      </c>
      <c r="TY2" s="12" t="str">
        <f t="shared" si="8"/>
        <v>Q1/10</v>
      </c>
      <c r="TZ2" s="12" t="str">
        <f t="shared" si="8"/>
        <v>Q2/10</v>
      </c>
      <c r="UA2" s="12" t="str">
        <f t="shared" si="8"/>
        <v>Q2/10</v>
      </c>
      <c r="UB2" s="12" t="str">
        <f t="shared" si="8"/>
        <v>Q2/10</v>
      </c>
      <c r="UC2" s="12" t="str">
        <f t="shared" si="8"/>
        <v>Q3/10</v>
      </c>
      <c r="UD2" s="12" t="str">
        <f t="shared" si="8"/>
        <v>Q3/10</v>
      </c>
      <c r="UE2" s="12" t="str">
        <f t="shared" si="8"/>
        <v>Q3/10</v>
      </c>
      <c r="UF2" s="12" t="str">
        <f t="shared" si="8"/>
        <v>Q4/10</v>
      </c>
      <c r="UG2" s="12" t="str">
        <f t="shared" si="8"/>
        <v>Q4/10</v>
      </c>
      <c r="UH2" s="12" t="str">
        <f t="shared" si="8"/>
        <v>Q4/10</v>
      </c>
      <c r="UI2" s="12" t="str">
        <f t="shared" si="8"/>
        <v>Q1/11</v>
      </c>
      <c r="UJ2" s="12" t="str">
        <f t="shared" si="8"/>
        <v>Q1/11</v>
      </c>
      <c r="UK2" s="12" t="str">
        <f t="shared" si="8"/>
        <v>Q1/11</v>
      </c>
      <c r="UL2" s="12" t="str">
        <f t="shared" si="8"/>
        <v>Q2/11</v>
      </c>
      <c r="UM2" s="12" t="str">
        <f t="shared" si="8"/>
        <v>Q2/11</v>
      </c>
      <c r="UN2" s="12" t="str">
        <f t="shared" si="8"/>
        <v>Q2/11</v>
      </c>
      <c r="UO2" s="12" t="str">
        <f t="shared" si="8"/>
        <v>Q3/11</v>
      </c>
      <c r="UP2" s="12" t="str">
        <f t="shared" si="8"/>
        <v>Q3/11</v>
      </c>
      <c r="UQ2" s="12" t="str">
        <f t="shared" si="8"/>
        <v>Q3/11</v>
      </c>
      <c r="UR2" s="12" t="str">
        <f t="shared" si="8"/>
        <v>Q4/11</v>
      </c>
      <c r="US2" s="12" t="str">
        <f t="shared" si="8"/>
        <v>Q4/11</v>
      </c>
      <c r="UT2" s="12" t="str">
        <f t="shared" si="8"/>
        <v>Q4/11</v>
      </c>
      <c r="UU2" s="12" t="str">
        <f t="shared" si="8"/>
        <v>Q1/12</v>
      </c>
      <c r="UV2" s="12" t="str">
        <f t="shared" si="8"/>
        <v>Q1/12</v>
      </c>
      <c r="UW2" s="12" t="str">
        <f t="shared" si="8"/>
        <v>Q1/12</v>
      </c>
      <c r="UX2" s="12" t="str">
        <f t="shared" si="8"/>
        <v>Q2/12</v>
      </c>
      <c r="UY2" s="12" t="str">
        <f t="shared" si="8"/>
        <v>Q2/12</v>
      </c>
      <c r="UZ2" s="12" t="str">
        <f t="shared" si="8"/>
        <v>Q2/12</v>
      </c>
      <c r="VA2" s="12" t="str">
        <f t="shared" si="8"/>
        <v>Q3/12</v>
      </c>
      <c r="VB2" s="12" t="str">
        <f t="shared" si="8"/>
        <v>Q3/12</v>
      </c>
      <c r="VC2" s="12" t="str">
        <f t="shared" si="8"/>
        <v>Q3/12</v>
      </c>
      <c r="VD2" s="12" t="str">
        <f t="shared" si="8"/>
        <v>Q4/12</v>
      </c>
      <c r="VE2" s="12" t="str">
        <f t="shared" si="8"/>
        <v>Q4/12</v>
      </c>
      <c r="VF2" s="12" t="str">
        <f t="shared" si="8"/>
        <v>Q4/12</v>
      </c>
      <c r="VG2" s="12" t="str">
        <f t="shared" si="8"/>
        <v>Q1/13</v>
      </c>
      <c r="VH2" s="12" t="str">
        <f t="shared" si="8"/>
        <v>Q1/13</v>
      </c>
      <c r="VI2" s="12" t="str">
        <f t="shared" ref="VI2:XT2" si="9">IF(VH2=VF2,"Q"&amp;IF(MID(VH2,2,1)*1=4,1,MID(VH2,2,1)+1)&amp;"/"&amp;IF(MID(VH2,2,1)*1=4,TEXT(IF(MID(VH2,4,2)*1+1=100,0,MID(VH2,4,2)*1+1),"00"),MID(VH2,4,2)),VH2)</f>
        <v>Q1/13</v>
      </c>
      <c r="VJ2" s="12" t="str">
        <f t="shared" si="9"/>
        <v>Q2/13</v>
      </c>
      <c r="VK2" s="12" t="str">
        <f t="shared" si="9"/>
        <v>Q2/13</v>
      </c>
      <c r="VL2" s="12" t="str">
        <f t="shared" si="9"/>
        <v>Q2/13</v>
      </c>
      <c r="VM2" s="12" t="str">
        <f t="shared" si="9"/>
        <v>Q3/13</v>
      </c>
      <c r="VN2" s="12" t="str">
        <f t="shared" si="9"/>
        <v>Q3/13</v>
      </c>
      <c r="VO2" s="12" t="str">
        <f t="shared" si="9"/>
        <v>Q3/13</v>
      </c>
      <c r="VP2" s="12" t="str">
        <f t="shared" si="9"/>
        <v>Q4/13</v>
      </c>
      <c r="VQ2" s="12" t="str">
        <f t="shared" si="9"/>
        <v>Q4/13</v>
      </c>
      <c r="VR2" s="12" t="str">
        <f t="shared" si="9"/>
        <v>Q4/13</v>
      </c>
      <c r="VS2" s="12" t="str">
        <f t="shared" si="9"/>
        <v>Q1/14</v>
      </c>
      <c r="VT2" s="12" t="str">
        <f t="shared" si="9"/>
        <v>Q1/14</v>
      </c>
      <c r="VU2" s="12" t="str">
        <f t="shared" si="9"/>
        <v>Q1/14</v>
      </c>
      <c r="VV2" s="12" t="str">
        <f t="shared" si="9"/>
        <v>Q2/14</v>
      </c>
      <c r="VW2" s="12" t="str">
        <f t="shared" si="9"/>
        <v>Q2/14</v>
      </c>
      <c r="VX2" s="12" t="str">
        <f t="shared" si="9"/>
        <v>Q2/14</v>
      </c>
      <c r="VY2" s="12" t="str">
        <f t="shared" si="9"/>
        <v>Q3/14</v>
      </c>
      <c r="VZ2" s="12" t="str">
        <f t="shared" si="9"/>
        <v>Q3/14</v>
      </c>
      <c r="WA2" s="12" t="str">
        <f t="shared" si="9"/>
        <v>Q3/14</v>
      </c>
      <c r="WB2" s="12" t="str">
        <f t="shared" si="9"/>
        <v>Q4/14</v>
      </c>
      <c r="WC2" s="12" t="str">
        <f t="shared" si="9"/>
        <v>Q4/14</v>
      </c>
      <c r="WD2" s="12" t="str">
        <f t="shared" si="9"/>
        <v>Q4/14</v>
      </c>
      <c r="WE2" s="12" t="str">
        <f t="shared" si="9"/>
        <v>Q1/15</v>
      </c>
      <c r="WF2" s="12" t="str">
        <f t="shared" si="9"/>
        <v>Q1/15</v>
      </c>
      <c r="WG2" s="12" t="str">
        <f t="shared" si="9"/>
        <v>Q1/15</v>
      </c>
      <c r="WH2" s="12" t="str">
        <f t="shared" si="9"/>
        <v>Q2/15</v>
      </c>
      <c r="WI2" s="12" t="str">
        <f t="shared" si="9"/>
        <v>Q2/15</v>
      </c>
      <c r="WJ2" s="12" t="str">
        <f t="shared" si="9"/>
        <v>Q2/15</v>
      </c>
      <c r="WK2" s="12" t="str">
        <f t="shared" si="9"/>
        <v>Q3/15</v>
      </c>
      <c r="WL2" s="12" t="str">
        <f t="shared" si="9"/>
        <v>Q3/15</v>
      </c>
      <c r="WM2" s="12" t="str">
        <f t="shared" si="9"/>
        <v>Q3/15</v>
      </c>
      <c r="WN2" s="12" t="str">
        <f t="shared" si="9"/>
        <v>Q4/15</v>
      </c>
      <c r="WO2" s="12" t="str">
        <f t="shared" si="9"/>
        <v>Q4/15</v>
      </c>
      <c r="WP2" s="12" t="str">
        <f t="shared" si="9"/>
        <v>Q4/15</v>
      </c>
      <c r="WQ2" s="12" t="str">
        <f t="shared" si="9"/>
        <v>Q1/16</v>
      </c>
      <c r="WR2" s="12" t="str">
        <f t="shared" si="9"/>
        <v>Q1/16</v>
      </c>
      <c r="WS2" s="12" t="str">
        <f t="shared" si="9"/>
        <v>Q1/16</v>
      </c>
      <c r="WT2" s="12" t="str">
        <f t="shared" si="9"/>
        <v>Q2/16</v>
      </c>
      <c r="WU2" s="12" t="str">
        <f t="shared" si="9"/>
        <v>Q2/16</v>
      </c>
      <c r="WV2" s="12" t="str">
        <f t="shared" si="9"/>
        <v>Q2/16</v>
      </c>
      <c r="WW2" s="12" t="str">
        <f t="shared" si="9"/>
        <v>Q3/16</v>
      </c>
      <c r="WX2" s="12" t="str">
        <f t="shared" si="9"/>
        <v>Q3/16</v>
      </c>
      <c r="WY2" s="12" t="str">
        <f t="shared" si="9"/>
        <v>Q3/16</v>
      </c>
      <c r="WZ2" s="12" t="str">
        <f t="shared" si="9"/>
        <v>Q4/16</v>
      </c>
      <c r="XA2" s="12" t="str">
        <f t="shared" si="9"/>
        <v>Q4/16</v>
      </c>
      <c r="XB2" s="12" t="str">
        <f t="shared" si="9"/>
        <v>Q4/16</v>
      </c>
      <c r="XC2" s="12" t="str">
        <f t="shared" si="9"/>
        <v>Q1/17</v>
      </c>
      <c r="XD2" s="12" t="str">
        <f t="shared" si="9"/>
        <v>Q1/17</v>
      </c>
      <c r="XE2" s="12" t="str">
        <f t="shared" si="9"/>
        <v>Q1/17</v>
      </c>
      <c r="XF2" s="12" t="str">
        <f t="shared" si="9"/>
        <v>Q2/17</v>
      </c>
      <c r="XG2" s="12" t="str">
        <f t="shared" si="9"/>
        <v>Q2/17</v>
      </c>
      <c r="XH2" s="12" t="str">
        <f t="shared" si="9"/>
        <v>Q2/17</v>
      </c>
      <c r="XI2" s="12" t="str">
        <f t="shared" si="9"/>
        <v>Q3/17</v>
      </c>
      <c r="XJ2" s="12" t="str">
        <f t="shared" si="9"/>
        <v>Q3/17</v>
      </c>
      <c r="XK2" s="12" t="str">
        <f t="shared" si="9"/>
        <v>Q3/17</v>
      </c>
      <c r="XL2" s="12" t="str">
        <f t="shared" si="9"/>
        <v>Q4/17</v>
      </c>
      <c r="XM2" s="12" t="str">
        <f t="shared" si="9"/>
        <v>Q4/17</v>
      </c>
      <c r="XN2" s="12" t="str">
        <f t="shared" si="9"/>
        <v>Q4/17</v>
      </c>
      <c r="XO2" s="12" t="str">
        <f t="shared" si="9"/>
        <v>Q1/18</v>
      </c>
      <c r="XP2" s="12" t="str">
        <f t="shared" si="9"/>
        <v>Q1/18</v>
      </c>
      <c r="XQ2" s="12" t="str">
        <f t="shared" si="9"/>
        <v>Q1/18</v>
      </c>
      <c r="XR2" s="12" t="str">
        <f t="shared" si="9"/>
        <v>Q2/18</v>
      </c>
      <c r="XS2" s="12" t="str">
        <f t="shared" si="9"/>
        <v>Q2/18</v>
      </c>
      <c r="XT2" s="12" t="str">
        <f t="shared" si="9"/>
        <v>Q2/18</v>
      </c>
      <c r="XU2" s="12" t="str">
        <f t="shared" ref="XU2:ZX2" si="10">IF(XT2=XR2,"Q"&amp;IF(MID(XT2,2,1)*1=4,1,MID(XT2,2,1)+1)&amp;"/"&amp;IF(MID(XT2,2,1)*1=4,TEXT(IF(MID(XT2,4,2)*1+1=100,0,MID(XT2,4,2)*1+1),"00"),MID(XT2,4,2)),XT2)</f>
        <v>Q3/18</v>
      </c>
      <c r="XV2" s="12" t="str">
        <f t="shared" si="10"/>
        <v>Q3/18</v>
      </c>
      <c r="XW2" s="12" t="str">
        <f t="shared" si="10"/>
        <v>Q3/18</v>
      </c>
      <c r="XX2" s="12" t="str">
        <f t="shared" si="10"/>
        <v>Q4/18</v>
      </c>
      <c r="XY2" s="12" t="str">
        <f t="shared" si="10"/>
        <v>Q4/18</v>
      </c>
      <c r="XZ2" s="12" t="str">
        <f t="shared" si="10"/>
        <v>Q4/18</v>
      </c>
      <c r="YA2" s="12" t="str">
        <f t="shared" si="10"/>
        <v>Q1/19</v>
      </c>
      <c r="YB2" s="12" t="str">
        <f t="shared" si="10"/>
        <v>Q1/19</v>
      </c>
      <c r="YC2" s="12" t="str">
        <f t="shared" si="10"/>
        <v>Q1/19</v>
      </c>
      <c r="YD2" s="12" t="str">
        <f t="shared" si="10"/>
        <v>Q2/19</v>
      </c>
      <c r="YE2" s="12" t="str">
        <f t="shared" si="10"/>
        <v>Q2/19</v>
      </c>
      <c r="YF2" s="12" t="str">
        <f t="shared" si="10"/>
        <v>Q2/19</v>
      </c>
      <c r="YG2" s="12" t="str">
        <f t="shared" si="10"/>
        <v>Q3/19</v>
      </c>
      <c r="YH2" s="12" t="str">
        <f t="shared" si="10"/>
        <v>Q3/19</v>
      </c>
      <c r="YI2" s="12" t="str">
        <f t="shared" si="10"/>
        <v>Q3/19</v>
      </c>
      <c r="YJ2" s="12" t="str">
        <f t="shared" si="10"/>
        <v>Q4/19</v>
      </c>
      <c r="YK2" s="12" t="str">
        <f t="shared" si="10"/>
        <v>Q4/19</v>
      </c>
      <c r="YL2" s="12" t="str">
        <f t="shared" si="10"/>
        <v>Q4/19</v>
      </c>
      <c r="YM2" s="12" t="str">
        <f t="shared" si="10"/>
        <v>Q1/20</v>
      </c>
      <c r="YN2" s="12" t="str">
        <f t="shared" si="10"/>
        <v>Q1/20</v>
      </c>
      <c r="YO2" s="12" t="str">
        <f t="shared" si="10"/>
        <v>Q1/20</v>
      </c>
      <c r="YP2" s="12" t="str">
        <f t="shared" si="10"/>
        <v>Q2/20</v>
      </c>
      <c r="YQ2" s="12" t="str">
        <f t="shared" si="10"/>
        <v>Q2/20</v>
      </c>
      <c r="YR2" s="12" t="str">
        <f t="shared" si="10"/>
        <v>Q2/20</v>
      </c>
      <c r="YS2" s="12" t="str">
        <f t="shared" si="10"/>
        <v>Q3/20</v>
      </c>
      <c r="YT2" s="12" t="str">
        <f t="shared" si="10"/>
        <v>Q3/20</v>
      </c>
      <c r="YU2" s="12" t="str">
        <f t="shared" si="10"/>
        <v>Q3/20</v>
      </c>
      <c r="YV2" s="12" t="str">
        <f t="shared" si="10"/>
        <v>Q4/20</v>
      </c>
      <c r="YW2" s="12" t="str">
        <f t="shared" si="10"/>
        <v>Q4/20</v>
      </c>
      <c r="YX2" s="12" t="str">
        <f t="shared" si="10"/>
        <v>Q4/20</v>
      </c>
      <c r="YY2" s="12" t="str">
        <f t="shared" si="10"/>
        <v>Q1/21</v>
      </c>
      <c r="YZ2" s="12" t="str">
        <f t="shared" si="10"/>
        <v>Q1/21</v>
      </c>
      <c r="ZA2" s="12" t="str">
        <f t="shared" si="10"/>
        <v>Q1/21</v>
      </c>
      <c r="ZB2" s="12" t="str">
        <f t="shared" si="10"/>
        <v>Q2/21</v>
      </c>
      <c r="ZC2" s="12" t="str">
        <f t="shared" si="10"/>
        <v>Q2/21</v>
      </c>
      <c r="ZD2" s="12" t="str">
        <f t="shared" si="10"/>
        <v>Q2/21</v>
      </c>
      <c r="ZE2" s="12" t="str">
        <f t="shared" si="10"/>
        <v>Q3/21</v>
      </c>
      <c r="ZF2" s="12" t="str">
        <f t="shared" si="10"/>
        <v>Q3/21</v>
      </c>
      <c r="ZG2" s="12" t="str">
        <f t="shared" si="10"/>
        <v>Q3/21</v>
      </c>
      <c r="ZH2" s="12" t="str">
        <f t="shared" si="10"/>
        <v>Q4/21</v>
      </c>
      <c r="ZI2" s="12" t="str">
        <f t="shared" si="10"/>
        <v>Q4/21</v>
      </c>
      <c r="ZJ2" s="12" t="str">
        <f t="shared" si="10"/>
        <v>Q4/21</v>
      </c>
      <c r="ZK2" s="12" t="str">
        <f t="shared" si="10"/>
        <v>Q1/22</v>
      </c>
      <c r="ZL2" s="12" t="str">
        <f t="shared" si="10"/>
        <v>Q1/22</v>
      </c>
      <c r="ZM2" s="12" t="str">
        <f t="shared" si="10"/>
        <v>Q1/22</v>
      </c>
      <c r="ZN2" s="12" t="str">
        <f t="shared" si="10"/>
        <v>Q2/22</v>
      </c>
      <c r="ZO2" s="12" t="str">
        <f t="shared" si="10"/>
        <v>Q2/22</v>
      </c>
      <c r="ZP2" s="12" t="str">
        <f t="shared" si="10"/>
        <v>Q2/22</v>
      </c>
      <c r="ZQ2" s="12" t="str">
        <f t="shared" si="10"/>
        <v>Q3/22</v>
      </c>
      <c r="ZR2" s="12" t="str">
        <f t="shared" si="10"/>
        <v>Q3/22</v>
      </c>
      <c r="ZS2" s="12" t="str">
        <f t="shared" si="10"/>
        <v>Q3/22</v>
      </c>
      <c r="ZT2" s="12" t="str">
        <f t="shared" si="10"/>
        <v>Q4/22</v>
      </c>
      <c r="ZU2" s="12" t="str">
        <f t="shared" si="10"/>
        <v>Q4/22</v>
      </c>
      <c r="ZV2" s="12" t="str">
        <f t="shared" si="10"/>
        <v>Q4/22</v>
      </c>
      <c r="ZW2" s="12" t="str">
        <f t="shared" si="10"/>
        <v>Q1/23</v>
      </c>
      <c r="ZX2" s="12" t="str">
        <f t="shared" si="10"/>
        <v>Q1/23</v>
      </c>
    </row>
    <row r="3" spans="2:700" x14ac:dyDescent="0.35">
      <c r="B3" s="2"/>
      <c r="C3" s="12">
        <f t="shared" ref="C3:BN3" si="11">IF(RIGHT(C2,2)*1&gt;40,RIGHT(C2,2)*1+1900,RIGHT(C2,2)*1+2000)</f>
        <v>1965</v>
      </c>
      <c r="D3" s="12">
        <f t="shared" si="11"/>
        <v>1965</v>
      </c>
      <c r="E3" s="12">
        <f t="shared" si="11"/>
        <v>1965</v>
      </c>
      <c r="F3" s="12">
        <f t="shared" si="11"/>
        <v>1965</v>
      </c>
      <c r="G3" s="12">
        <f t="shared" si="11"/>
        <v>1965</v>
      </c>
      <c r="H3" s="12">
        <f t="shared" si="11"/>
        <v>1965</v>
      </c>
      <c r="I3" s="12">
        <f t="shared" si="11"/>
        <v>1965</v>
      </c>
      <c r="J3" s="12">
        <f t="shared" si="11"/>
        <v>1965</v>
      </c>
      <c r="K3" s="12">
        <f t="shared" si="11"/>
        <v>1965</v>
      </c>
      <c r="L3" s="12">
        <f t="shared" si="11"/>
        <v>1965</v>
      </c>
      <c r="M3" s="12">
        <f t="shared" si="11"/>
        <v>1965</v>
      </c>
      <c r="N3" s="12">
        <f t="shared" si="11"/>
        <v>1965</v>
      </c>
      <c r="O3" s="12">
        <f t="shared" si="11"/>
        <v>1966</v>
      </c>
      <c r="P3" s="12">
        <f t="shared" si="11"/>
        <v>1966</v>
      </c>
      <c r="Q3" s="12">
        <f t="shared" si="11"/>
        <v>1966</v>
      </c>
      <c r="R3" s="12">
        <f t="shared" si="11"/>
        <v>1966</v>
      </c>
      <c r="S3" s="12">
        <f t="shared" si="11"/>
        <v>1966</v>
      </c>
      <c r="T3" s="12">
        <f t="shared" si="11"/>
        <v>1966</v>
      </c>
      <c r="U3" s="12">
        <f t="shared" si="11"/>
        <v>1966</v>
      </c>
      <c r="V3" s="12">
        <f t="shared" si="11"/>
        <v>1966</v>
      </c>
      <c r="W3" s="12">
        <f t="shared" si="11"/>
        <v>1966</v>
      </c>
      <c r="X3" s="12">
        <f t="shared" si="11"/>
        <v>1966</v>
      </c>
      <c r="Y3" s="12">
        <f t="shared" si="11"/>
        <v>1966</v>
      </c>
      <c r="Z3" s="12">
        <f t="shared" si="11"/>
        <v>1966</v>
      </c>
      <c r="AA3" s="12">
        <f t="shared" si="11"/>
        <v>1967</v>
      </c>
      <c r="AB3" s="12">
        <f t="shared" si="11"/>
        <v>1967</v>
      </c>
      <c r="AC3" s="12">
        <f t="shared" si="11"/>
        <v>1967</v>
      </c>
      <c r="AD3" s="12">
        <f t="shared" si="11"/>
        <v>1967</v>
      </c>
      <c r="AE3" s="12">
        <f t="shared" si="11"/>
        <v>1967</v>
      </c>
      <c r="AF3" s="12">
        <f t="shared" si="11"/>
        <v>1967</v>
      </c>
      <c r="AG3" s="12">
        <f t="shared" si="11"/>
        <v>1967</v>
      </c>
      <c r="AH3" s="12">
        <f t="shared" si="11"/>
        <v>1967</v>
      </c>
      <c r="AI3" s="12">
        <f t="shared" si="11"/>
        <v>1967</v>
      </c>
      <c r="AJ3" s="12">
        <f t="shared" si="11"/>
        <v>1967</v>
      </c>
      <c r="AK3" s="12">
        <f t="shared" si="11"/>
        <v>1967</v>
      </c>
      <c r="AL3" s="12">
        <f t="shared" si="11"/>
        <v>1967</v>
      </c>
      <c r="AM3" s="12">
        <f t="shared" si="11"/>
        <v>1968</v>
      </c>
      <c r="AN3" s="12">
        <f t="shared" si="11"/>
        <v>1968</v>
      </c>
      <c r="AO3" s="12">
        <f t="shared" si="11"/>
        <v>1968</v>
      </c>
      <c r="AP3" s="12">
        <f t="shared" si="11"/>
        <v>1968</v>
      </c>
      <c r="AQ3" s="12">
        <f t="shared" si="11"/>
        <v>1968</v>
      </c>
      <c r="AR3" s="12">
        <f t="shared" si="11"/>
        <v>1968</v>
      </c>
      <c r="AS3" s="12">
        <f t="shared" si="11"/>
        <v>1968</v>
      </c>
      <c r="AT3" s="12">
        <f t="shared" si="11"/>
        <v>1968</v>
      </c>
      <c r="AU3" s="12">
        <f t="shared" si="11"/>
        <v>1968</v>
      </c>
      <c r="AV3" s="12">
        <f t="shared" si="11"/>
        <v>1968</v>
      </c>
      <c r="AW3" s="12">
        <f t="shared" si="11"/>
        <v>1968</v>
      </c>
      <c r="AX3" s="12">
        <f t="shared" si="11"/>
        <v>1968</v>
      </c>
      <c r="AY3" s="12">
        <f t="shared" si="11"/>
        <v>1969</v>
      </c>
      <c r="AZ3" s="12">
        <f t="shared" si="11"/>
        <v>1969</v>
      </c>
      <c r="BA3" s="12">
        <f t="shared" si="11"/>
        <v>1969</v>
      </c>
      <c r="BB3" s="12">
        <f t="shared" si="11"/>
        <v>1969</v>
      </c>
      <c r="BC3" s="12">
        <f t="shared" si="11"/>
        <v>1969</v>
      </c>
      <c r="BD3" s="12">
        <f t="shared" si="11"/>
        <v>1969</v>
      </c>
      <c r="BE3" s="12">
        <f t="shared" si="11"/>
        <v>1969</v>
      </c>
      <c r="BF3" s="12">
        <f t="shared" si="11"/>
        <v>1969</v>
      </c>
      <c r="BG3" s="12">
        <f t="shared" si="11"/>
        <v>1969</v>
      </c>
      <c r="BH3" s="12">
        <f t="shared" si="11"/>
        <v>1969</v>
      </c>
      <c r="BI3" s="12">
        <f t="shared" si="11"/>
        <v>1969</v>
      </c>
      <c r="BJ3" s="12">
        <f t="shared" si="11"/>
        <v>1969</v>
      </c>
      <c r="BK3" s="12">
        <f t="shared" si="11"/>
        <v>1970</v>
      </c>
      <c r="BL3" s="12">
        <f t="shared" si="11"/>
        <v>1970</v>
      </c>
      <c r="BM3" s="12">
        <f t="shared" si="11"/>
        <v>1970</v>
      </c>
      <c r="BN3" s="12">
        <f t="shared" si="11"/>
        <v>1970</v>
      </c>
      <c r="BO3" s="12">
        <f t="shared" ref="BO3:DZ3" si="12">IF(RIGHT(BO2,2)*1&gt;40,RIGHT(BO2,2)*1+1900,RIGHT(BO2,2)*1+2000)</f>
        <v>1970</v>
      </c>
      <c r="BP3" s="12">
        <f t="shared" si="12"/>
        <v>1970</v>
      </c>
      <c r="BQ3" s="12">
        <f t="shared" si="12"/>
        <v>1970</v>
      </c>
      <c r="BR3" s="12">
        <f t="shared" si="12"/>
        <v>1970</v>
      </c>
      <c r="BS3" s="12">
        <f t="shared" si="12"/>
        <v>1970</v>
      </c>
      <c r="BT3" s="12">
        <f t="shared" si="12"/>
        <v>1970</v>
      </c>
      <c r="BU3" s="12">
        <f t="shared" si="12"/>
        <v>1970</v>
      </c>
      <c r="BV3" s="12">
        <f t="shared" si="12"/>
        <v>1970</v>
      </c>
      <c r="BW3" s="12">
        <f t="shared" si="12"/>
        <v>1971</v>
      </c>
      <c r="BX3" s="12">
        <f t="shared" si="12"/>
        <v>1971</v>
      </c>
      <c r="BY3" s="12">
        <f t="shared" si="12"/>
        <v>1971</v>
      </c>
      <c r="BZ3" s="12">
        <f t="shared" si="12"/>
        <v>1971</v>
      </c>
      <c r="CA3" s="12">
        <f t="shared" si="12"/>
        <v>1971</v>
      </c>
      <c r="CB3" s="12">
        <f t="shared" si="12"/>
        <v>1971</v>
      </c>
      <c r="CC3" s="12">
        <f t="shared" si="12"/>
        <v>1971</v>
      </c>
      <c r="CD3" s="12">
        <f t="shared" si="12"/>
        <v>1971</v>
      </c>
      <c r="CE3" s="12">
        <f t="shared" si="12"/>
        <v>1971</v>
      </c>
      <c r="CF3" s="12">
        <f t="shared" si="12"/>
        <v>1971</v>
      </c>
      <c r="CG3" s="12">
        <f t="shared" si="12"/>
        <v>1971</v>
      </c>
      <c r="CH3" s="12">
        <f t="shared" si="12"/>
        <v>1971</v>
      </c>
      <c r="CI3" s="12">
        <f t="shared" si="12"/>
        <v>1972</v>
      </c>
      <c r="CJ3" s="12">
        <f t="shared" si="12"/>
        <v>1972</v>
      </c>
      <c r="CK3" s="12">
        <f t="shared" si="12"/>
        <v>1972</v>
      </c>
      <c r="CL3" s="12">
        <f t="shared" si="12"/>
        <v>1972</v>
      </c>
      <c r="CM3" s="12">
        <f t="shared" si="12"/>
        <v>1972</v>
      </c>
      <c r="CN3" s="12">
        <f t="shared" si="12"/>
        <v>1972</v>
      </c>
      <c r="CO3" s="12">
        <f t="shared" si="12"/>
        <v>1972</v>
      </c>
      <c r="CP3" s="12">
        <f t="shared" si="12"/>
        <v>1972</v>
      </c>
      <c r="CQ3" s="12">
        <f t="shared" si="12"/>
        <v>1972</v>
      </c>
      <c r="CR3" s="12">
        <f t="shared" si="12"/>
        <v>1972</v>
      </c>
      <c r="CS3" s="12">
        <f t="shared" si="12"/>
        <v>1972</v>
      </c>
      <c r="CT3" s="12">
        <f t="shared" si="12"/>
        <v>1972</v>
      </c>
      <c r="CU3" s="12">
        <f t="shared" si="12"/>
        <v>1973</v>
      </c>
      <c r="CV3" s="12">
        <f t="shared" si="12"/>
        <v>1973</v>
      </c>
      <c r="CW3" s="12">
        <f t="shared" si="12"/>
        <v>1973</v>
      </c>
      <c r="CX3" s="12">
        <f t="shared" si="12"/>
        <v>1973</v>
      </c>
      <c r="CY3" s="12">
        <f t="shared" si="12"/>
        <v>1973</v>
      </c>
      <c r="CZ3" s="12">
        <f t="shared" si="12"/>
        <v>1973</v>
      </c>
      <c r="DA3" s="12">
        <f t="shared" si="12"/>
        <v>1973</v>
      </c>
      <c r="DB3" s="12">
        <f t="shared" si="12"/>
        <v>1973</v>
      </c>
      <c r="DC3" s="12">
        <f t="shared" si="12"/>
        <v>1973</v>
      </c>
      <c r="DD3" s="12">
        <f t="shared" si="12"/>
        <v>1973</v>
      </c>
      <c r="DE3" s="12">
        <f t="shared" si="12"/>
        <v>1973</v>
      </c>
      <c r="DF3" s="12">
        <f t="shared" si="12"/>
        <v>1973</v>
      </c>
      <c r="DG3" s="12">
        <f t="shared" si="12"/>
        <v>1974</v>
      </c>
      <c r="DH3" s="12">
        <f t="shared" si="12"/>
        <v>1974</v>
      </c>
      <c r="DI3" s="12">
        <f t="shared" si="12"/>
        <v>1974</v>
      </c>
      <c r="DJ3" s="12">
        <f t="shared" si="12"/>
        <v>1974</v>
      </c>
      <c r="DK3" s="12">
        <f t="shared" si="12"/>
        <v>1974</v>
      </c>
      <c r="DL3" s="12">
        <f t="shared" si="12"/>
        <v>1974</v>
      </c>
      <c r="DM3" s="12">
        <f t="shared" si="12"/>
        <v>1974</v>
      </c>
      <c r="DN3" s="12">
        <f t="shared" si="12"/>
        <v>1974</v>
      </c>
      <c r="DO3" s="12">
        <f t="shared" si="12"/>
        <v>1974</v>
      </c>
      <c r="DP3" s="12">
        <f t="shared" si="12"/>
        <v>1974</v>
      </c>
      <c r="DQ3" s="12">
        <f t="shared" si="12"/>
        <v>1974</v>
      </c>
      <c r="DR3" s="12">
        <f t="shared" si="12"/>
        <v>1974</v>
      </c>
      <c r="DS3" s="12">
        <f t="shared" si="12"/>
        <v>1975</v>
      </c>
      <c r="DT3" s="12">
        <f t="shared" si="12"/>
        <v>1975</v>
      </c>
      <c r="DU3" s="12">
        <f t="shared" si="12"/>
        <v>1975</v>
      </c>
      <c r="DV3" s="12">
        <f t="shared" si="12"/>
        <v>1975</v>
      </c>
      <c r="DW3" s="12">
        <f t="shared" si="12"/>
        <v>1975</v>
      </c>
      <c r="DX3" s="12">
        <f t="shared" si="12"/>
        <v>1975</v>
      </c>
      <c r="DY3" s="12">
        <f t="shared" si="12"/>
        <v>1975</v>
      </c>
      <c r="DZ3" s="12">
        <f t="shared" si="12"/>
        <v>1975</v>
      </c>
      <c r="EA3" s="12">
        <f t="shared" ref="EA3:GL3" si="13">IF(RIGHT(EA2,2)*1&gt;40,RIGHT(EA2,2)*1+1900,RIGHT(EA2,2)*1+2000)</f>
        <v>1975</v>
      </c>
      <c r="EB3" s="12">
        <f t="shared" si="13"/>
        <v>1975</v>
      </c>
      <c r="EC3" s="12">
        <f t="shared" si="13"/>
        <v>1975</v>
      </c>
      <c r="ED3" s="12">
        <f t="shared" si="13"/>
        <v>1975</v>
      </c>
      <c r="EE3" s="12">
        <f t="shared" si="13"/>
        <v>1976</v>
      </c>
      <c r="EF3" s="12">
        <f t="shared" si="13"/>
        <v>1976</v>
      </c>
      <c r="EG3" s="12">
        <f t="shared" si="13"/>
        <v>1976</v>
      </c>
      <c r="EH3" s="12">
        <f t="shared" si="13"/>
        <v>1976</v>
      </c>
      <c r="EI3" s="12">
        <f t="shared" si="13"/>
        <v>1976</v>
      </c>
      <c r="EJ3" s="12">
        <f t="shared" si="13"/>
        <v>1976</v>
      </c>
      <c r="EK3" s="12">
        <f t="shared" si="13"/>
        <v>1976</v>
      </c>
      <c r="EL3" s="12">
        <f t="shared" si="13"/>
        <v>1976</v>
      </c>
      <c r="EM3" s="12">
        <f t="shared" si="13"/>
        <v>1976</v>
      </c>
      <c r="EN3" s="12">
        <f t="shared" si="13"/>
        <v>1976</v>
      </c>
      <c r="EO3" s="12">
        <f t="shared" si="13"/>
        <v>1976</v>
      </c>
      <c r="EP3" s="12">
        <f t="shared" si="13"/>
        <v>1976</v>
      </c>
      <c r="EQ3" s="12">
        <f t="shared" si="13"/>
        <v>1977</v>
      </c>
      <c r="ER3" s="12">
        <f t="shared" si="13"/>
        <v>1977</v>
      </c>
      <c r="ES3" s="12">
        <f t="shared" si="13"/>
        <v>1977</v>
      </c>
      <c r="ET3" s="12">
        <f t="shared" si="13"/>
        <v>1977</v>
      </c>
      <c r="EU3" s="12">
        <f t="shared" si="13"/>
        <v>1977</v>
      </c>
      <c r="EV3" s="12">
        <f t="shared" si="13"/>
        <v>1977</v>
      </c>
      <c r="EW3" s="12">
        <f t="shared" si="13"/>
        <v>1977</v>
      </c>
      <c r="EX3" s="12">
        <f t="shared" si="13"/>
        <v>1977</v>
      </c>
      <c r="EY3" s="12">
        <f t="shared" si="13"/>
        <v>1977</v>
      </c>
      <c r="EZ3" s="12">
        <f t="shared" si="13"/>
        <v>1977</v>
      </c>
      <c r="FA3" s="12">
        <f t="shared" si="13"/>
        <v>1977</v>
      </c>
      <c r="FB3" s="12">
        <f t="shared" si="13"/>
        <v>1977</v>
      </c>
      <c r="FC3" s="12">
        <f t="shared" si="13"/>
        <v>1978</v>
      </c>
      <c r="FD3" s="12">
        <f t="shared" si="13"/>
        <v>1978</v>
      </c>
      <c r="FE3" s="12">
        <f t="shared" si="13"/>
        <v>1978</v>
      </c>
      <c r="FF3" s="12">
        <f t="shared" si="13"/>
        <v>1978</v>
      </c>
      <c r="FG3" s="12">
        <f t="shared" si="13"/>
        <v>1978</v>
      </c>
      <c r="FH3" s="12">
        <f t="shared" si="13"/>
        <v>1978</v>
      </c>
      <c r="FI3" s="12">
        <f t="shared" si="13"/>
        <v>1978</v>
      </c>
      <c r="FJ3" s="12">
        <f t="shared" si="13"/>
        <v>1978</v>
      </c>
      <c r="FK3" s="12">
        <f t="shared" si="13"/>
        <v>1978</v>
      </c>
      <c r="FL3" s="12">
        <f t="shared" si="13"/>
        <v>1978</v>
      </c>
      <c r="FM3" s="12">
        <f t="shared" si="13"/>
        <v>1978</v>
      </c>
      <c r="FN3" s="12">
        <f t="shared" si="13"/>
        <v>1978</v>
      </c>
      <c r="FO3" s="12">
        <f t="shared" si="13"/>
        <v>1979</v>
      </c>
      <c r="FP3" s="12">
        <f t="shared" si="13"/>
        <v>1979</v>
      </c>
      <c r="FQ3" s="12">
        <f t="shared" si="13"/>
        <v>1979</v>
      </c>
      <c r="FR3" s="12">
        <f t="shared" si="13"/>
        <v>1979</v>
      </c>
      <c r="FS3" s="12">
        <f t="shared" si="13"/>
        <v>1979</v>
      </c>
      <c r="FT3" s="12">
        <f t="shared" si="13"/>
        <v>1979</v>
      </c>
      <c r="FU3" s="12">
        <f t="shared" si="13"/>
        <v>1979</v>
      </c>
      <c r="FV3" s="12">
        <f t="shared" si="13"/>
        <v>1979</v>
      </c>
      <c r="FW3" s="12">
        <f t="shared" si="13"/>
        <v>1979</v>
      </c>
      <c r="FX3" s="12">
        <f t="shared" si="13"/>
        <v>1979</v>
      </c>
      <c r="FY3" s="12">
        <f t="shared" si="13"/>
        <v>1979</v>
      </c>
      <c r="FZ3" s="12">
        <f t="shared" si="13"/>
        <v>1979</v>
      </c>
      <c r="GA3" s="12">
        <f t="shared" si="13"/>
        <v>1980</v>
      </c>
      <c r="GB3" s="12">
        <f t="shared" si="13"/>
        <v>1980</v>
      </c>
      <c r="GC3" s="12">
        <f t="shared" si="13"/>
        <v>1980</v>
      </c>
      <c r="GD3" s="12">
        <f t="shared" si="13"/>
        <v>1980</v>
      </c>
      <c r="GE3" s="12">
        <f t="shared" si="13"/>
        <v>1980</v>
      </c>
      <c r="GF3" s="12">
        <f t="shared" si="13"/>
        <v>1980</v>
      </c>
      <c r="GG3" s="12">
        <f t="shared" si="13"/>
        <v>1980</v>
      </c>
      <c r="GH3" s="12">
        <f t="shared" si="13"/>
        <v>1980</v>
      </c>
      <c r="GI3" s="12">
        <f t="shared" si="13"/>
        <v>1980</v>
      </c>
      <c r="GJ3" s="12">
        <f t="shared" si="13"/>
        <v>1980</v>
      </c>
      <c r="GK3" s="12">
        <f t="shared" si="13"/>
        <v>1980</v>
      </c>
      <c r="GL3" s="12">
        <f t="shared" si="13"/>
        <v>1980</v>
      </c>
      <c r="GM3" s="12">
        <f t="shared" ref="GM3:IX3" si="14">IF(RIGHT(GM2,2)*1&gt;40,RIGHT(GM2,2)*1+1900,RIGHT(GM2,2)*1+2000)</f>
        <v>1981</v>
      </c>
      <c r="GN3" s="12">
        <f t="shared" si="14"/>
        <v>1981</v>
      </c>
      <c r="GO3" s="12">
        <f t="shared" si="14"/>
        <v>1981</v>
      </c>
      <c r="GP3" s="12">
        <f t="shared" si="14"/>
        <v>1981</v>
      </c>
      <c r="GQ3" s="12">
        <f t="shared" si="14"/>
        <v>1981</v>
      </c>
      <c r="GR3" s="12">
        <f t="shared" si="14"/>
        <v>1981</v>
      </c>
      <c r="GS3" s="12">
        <f t="shared" si="14"/>
        <v>1981</v>
      </c>
      <c r="GT3" s="12">
        <f t="shared" si="14"/>
        <v>1981</v>
      </c>
      <c r="GU3" s="12">
        <f t="shared" si="14"/>
        <v>1981</v>
      </c>
      <c r="GV3" s="12">
        <f t="shared" si="14"/>
        <v>1981</v>
      </c>
      <c r="GW3" s="12">
        <f t="shared" si="14"/>
        <v>1981</v>
      </c>
      <c r="GX3" s="12">
        <f t="shared" si="14"/>
        <v>1981</v>
      </c>
      <c r="GY3" s="12">
        <f t="shared" si="14"/>
        <v>1982</v>
      </c>
      <c r="GZ3" s="12">
        <f t="shared" si="14"/>
        <v>1982</v>
      </c>
      <c r="HA3" s="12">
        <f t="shared" si="14"/>
        <v>1982</v>
      </c>
      <c r="HB3" s="12">
        <f t="shared" si="14"/>
        <v>1982</v>
      </c>
      <c r="HC3" s="12">
        <f t="shared" si="14"/>
        <v>1982</v>
      </c>
      <c r="HD3" s="12">
        <f t="shared" si="14"/>
        <v>1982</v>
      </c>
      <c r="HE3" s="12">
        <f t="shared" si="14"/>
        <v>1982</v>
      </c>
      <c r="HF3" s="12">
        <f t="shared" si="14"/>
        <v>1982</v>
      </c>
      <c r="HG3" s="12">
        <f t="shared" si="14"/>
        <v>1982</v>
      </c>
      <c r="HH3" s="12">
        <f t="shared" si="14"/>
        <v>1982</v>
      </c>
      <c r="HI3" s="12">
        <f t="shared" si="14"/>
        <v>1982</v>
      </c>
      <c r="HJ3" s="12">
        <f t="shared" si="14"/>
        <v>1982</v>
      </c>
      <c r="HK3" s="12">
        <f t="shared" si="14"/>
        <v>1983</v>
      </c>
      <c r="HL3" s="12">
        <f t="shared" si="14"/>
        <v>1983</v>
      </c>
      <c r="HM3" s="12">
        <f t="shared" si="14"/>
        <v>1983</v>
      </c>
      <c r="HN3" s="12">
        <f t="shared" si="14"/>
        <v>1983</v>
      </c>
      <c r="HO3" s="12">
        <f t="shared" si="14"/>
        <v>1983</v>
      </c>
      <c r="HP3" s="12">
        <f t="shared" si="14"/>
        <v>1983</v>
      </c>
      <c r="HQ3" s="12">
        <f t="shared" si="14"/>
        <v>1983</v>
      </c>
      <c r="HR3" s="12">
        <f t="shared" si="14"/>
        <v>1983</v>
      </c>
      <c r="HS3" s="12">
        <f t="shared" si="14"/>
        <v>1983</v>
      </c>
      <c r="HT3" s="12">
        <f t="shared" si="14"/>
        <v>1983</v>
      </c>
      <c r="HU3" s="12">
        <f t="shared" si="14"/>
        <v>1983</v>
      </c>
      <c r="HV3" s="12">
        <f t="shared" si="14"/>
        <v>1983</v>
      </c>
      <c r="HW3" s="12">
        <f t="shared" si="14"/>
        <v>1984</v>
      </c>
      <c r="HX3" s="12">
        <f t="shared" si="14"/>
        <v>1984</v>
      </c>
      <c r="HY3" s="12">
        <f t="shared" si="14"/>
        <v>1984</v>
      </c>
      <c r="HZ3" s="12">
        <f t="shared" si="14"/>
        <v>1984</v>
      </c>
      <c r="IA3" s="12">
        <f t="shared" si="14"/>
        <v>1984</v>
      </c>
      <c r="IB3" s="12">
        <f t="shared" si="14"/>
        <v>1984</v>
      </c>
      <c r="IC3" s="12">
        <f t="shared" si="14"/>
        <v>1984</v>
      </c>
      <c r="ID3" s="12">
        <f t="shared" si="14"/>
        <v>1984</v>
      </c>
      <c r="IE3" s="12">
        <f t="shared" si="14"/>
        <v>1984</v>
      </c>
      <c r="IF3" s="12">
        <f t="shared" si="14"/>
        <v>1984</v>
      </c>
      <c r="IG3" s="12">
        <f t="shared" si="14"/>
        <v>1984</v>
      </c>
      <c r="IH3" s="12">
        <f t="shared" si="14"/>
        <v>1984</v>
      </c>
      <c r="II3" s="12">
        <f t="shared" si="14"/>
        <v>1985</v>
      </c>
      <c r="IJ3" s="12">
        <f t="shared" si="14"/>
        <v>1985</v>
      </c>
      <c r="IK3" s="12">
        <f t="shared" si="14"/>
        <v>1985</v>
      </c>
      <c r="IL3" s="12">
        <f t="shared" si="14"/>
        <v>1985</v>
      </c>
      <c r="IM3" s="12">
        <f t="shared" si="14"/>
        <v>1985</v>
      </c>
      <c r="IN3" s="12">
        <f t="shared" si="14"/>
        <v>1985</v>
      </c>
      <c r="IO3" s="12">
        <f t="shared" si="14"/>
        <v>1985</v>
      </c>
      <c r="IP3" s="12">
        <f t="shared" si="14"/>
        <v>1985</v>
      </c>
      <c r="IQ3" s="12">
        <f t="shared" si="14"/>
        <v>1985</v>
      </c>
      <c r="IR3" s="12">
        <f t="shared" si="14"/>
        <v>1985</v>
      </c>
      <c r="IS3" s="12">
        <f t="shared" si="14"/>
        <v>1985</v>
      </c>
      <c r="IT3" s="12">
        <f t="shared" si="14"/>
        <v>1985</v>
      </c>
      <c r="IU3" s="12">
        <f t="shared" si="14"/>
        <v>1986</v>
      </c>
      <c r="IV3" s="12">
        <f t="shared" si="14"/>
        <v>1986</v>
      </c>
      <c r="IW3" s="12">
        <f t="shared" si="14"/>
        <v>1986</v>
      </c>
      <c r="IX3" s="12">
        <f t="shared" si="14"/>
        <v>1986</v>
      </c>
      <c r="IY3" s="12">
        <f t="shared" ref="IY3:LJ3" si="15">IF(RIGHT(IY2,2)*1&gt;40,RIGHT(IY2,2)*1+1900,RIGHT(IY2,2)*1+2000)</f>
        <v>1986</v>
      </c>
      <c r="IZ3" s="12">
        <f t="shared" si="15"/>
        <v>1986</v>
      </c>
      <c r="JA3" s="12">
        <f t="shared" si="15"/>
        <v>1986</v>
      </c>
      <c r="JB3" s="12">
        <f t="shared" si="15"/>
        <v>1986</v>
      </c>
      <c r="JC3" s="12">
        <f t="shared" si="15"/>
        <v>1986</v>
      </c>
      <c r="JD3" s="12">
        <f t="shared" si="15"/>
        <v>1986</v>
      </c>
      <c r="JE3" s="12">
        <f t="shared" si="15"/>
        <v>1986</v>
      </c>
      <c r="JF3" s="12">
        <f t="shared" si="15"/>
        <v>1986</v>
      </c>
      <c r="JG3" s="12">
        <f t="shared" si="15"/>
        <v>1987</v>
      </c>
      <c r="JH3" s="12">
        <f t="shared" si="15"/>
        <v>1987</v>
      </c>
      <c r="JI3" s="12">
        <f t="shared" si="15"/>
        <v>1987</v>
      </c>
      <c r="JJ3" s="12">
        <f t="shared" si="15"/>
        <v>1987</v>
      </c>
      <c r="JK3" s="12">
        <f t="shared" si="15"/>
        <v>1987</v>
      </c>
      <c r="JL3" s="12">
        <f t="shared" si="15"/>
        <v>1987</v>
      </c>
      <c r="JM3" s="12">
        <f t="shared" si="15"/>
        <v>1987</v>
      </c>
      <c r="JN3" s="12">
        <f t="shared" si="15"/>
        <v>1987</v>
      </c>
      <c r="JO3" s="12">
        <f t="shared" si="15"/>
        <v>1987</v>
      </c>
      <c r="JP3" s="12">
        <f t="shared" si="15"/>
        <v>1987</v>
      </c>
      <c r="JQ3" s="12">
        <f t="shared" si="15"/>
        <v>1987</v>
      </c>
      <c r="JR3" s="12">
        <f t="shared" si="15"/>
        <v>1987</v>
      </c>
      <c r="JS3" s="12">
        <f t="shared" si="15"/>
        <v>1988</v>
      </c>
      <c r="JT3" s="12">
        <f t="shared" si="15"/>
        <v>1988</v>
      </c>
      <c r="JU3" s="12">
        <f t="shared" si="15"/>
        <v>1988</v>
      </c>
      <c r="JV3" s="12">
        <f t="shared" si="15"/>
        <v>1988</v>
      </c>
      <c r="JW3" s="12">
        <f t="shared" si="15"/>
        <v>1988</v>
      </c>
      <c r="JX3" s="12">
        <f t="shared" si="15"/>
        <v>1988</v>
      </c>
      <c r="JY3" s="12">
        <f t="shared" si="15"/>
        <v>1988</v>
      </c>
      <c r="JZ3" s="12">
        <f t="shared" si="15"/>
        <v>1988</v>
      </c>
      <c r="KA3" s="12">
        <f t="shared" si="15"/>
        <v>1988</v>
      </c>
      <c r="KB3" s="12">
        <f t="shared" si="15"/>
        <v>1988</v>
      </c>
      <c r="KC3" s="12">
        <f t="shared" si="15"/>
        <v>1988</v>
      </c>
      <c r="KD3" s="12">
        <f t="shared" si="15"/>
        <v>1988</v>
      </c>
      <c r="KE3" s="12">
        <f t="shared" si="15"/>
        <v>1989</v>
      </c>
      <c r="KF3" s="12">
        <f t="shared" si="15"/>
        <v>1989</v>
      </c>
      <c r="KG3" s="12">
        <f t="shared" si="15"/>
        <v>1989</v>
      </c>
      <c r="KH3" s="12">
        <f t="shared" si="15"/>
        <v>1989</v>
      </c>
      <c r="KI3" s="12">
        <f t="shared" si="15"/>
        <v>1989</v>
      </c>
      <c r="KJ3" s="12">
        <f t="shared" si="15"/>
        <v>1989</v>
      </c>
      <c r="KK3" s="12">
        <f t="shared" si="15"/>
        <v>1989</v>
      </c>
      <c r="KL3" s="12">
        <f t="shared" si="15"/>
        <v>1989</v>
      </c>
      <c r="KM3" s="12">
        <f t="shared" si="15"/>
        <v>1989</v>
      </c>
      <c r="KN3" s="12">
        <f t="shared" si="15"/>
        <v>1989</v>
      </c>
      <c r="KO3" s="12">
        <f t="shared" si="15"/>
        <v>1989</v>
      </c>
      <c r="KP3" s="12">
        <f t="shared" si="15"/>
        <v>1989</v>
      </c>
      <c r="KQ3" s="12">
        <f t="shared" si="15"/>
        <v>1990</v>
      </c>
      <c r="KR3" s="12">
        <f t="shared" si="15"/>
        <v>1990</v>
      </c>
      <c r="KS3" s="12">
        <f t="shared" si="15"/>
        <v>1990</v>
      </c>
      <c r="KT3" s="12">
        <f t="shared" si="15"/>
        <v>1990</v>
      </c>
      <c r="KU3" s="12">
        <f t="shared" si="15"/>
        <v>1990</v>
      </c>
      <c r="KV3" s="12">
        <f t="shared" si="15"/>
        <v>1990</v>
      </c>
      <c r="KW3" s="12">
        <f t="shared" si="15"/>
        <v>1990</v>
      </c>
      <c r="KX3" s="12">
        <f t="shared" si="15"/>
        <v>1990</v>
      </c>
      <c r="KY3" s="12">
        <f t="shared" si="15"/>
        <v>1990</v>
      </c>
      <c r="KZ3" s="12">
        <f t="shared" si="15"/>
        <v>1990</v>
      </c>
      <c r="LA3" s="12">
        <f t="shared" si="15"/>
        <v>1990</v>
      </c>
      <c r="LB3" s="12">
        <f t="shared" si="15"/>
        <v>1990</v>
      </c>
      <c r="LC3" s="12">
        <f t="shared" si="15"/>
        <v>1991</v>
      </c>
      <c r="LD3" s="12">
        <f t="shared" si="15"/>
        <v>1991</v>
      </c>
      <c r="LE3" s="12">
        <f t="shared" si="15"/>
        <v>1991</v>
      </c>
      <c r="LF3" s="12">
        <f t="shared" si="15"/>
        <v>1991</v>
      </c>
      <c r="LG3" s="12">
        <f t="shared" si="15"/>
        <v>1991</v>
      </c>
      <c r="LH3" s="12">
        <f t="shared" si="15"/>
        <v>1991</v>
      </c>
      <c r="LI3" s="12">
        <f t="shared" si="15"/>
        <v>1991</v>
      </c>
      <c r="LJ3" s="12">
        <f t="shared" si="15"/>
        <v>1991</v>
      </c>
      <c r="LK3" s="12">
        <f t="shared" ref="LK3:NV3" si="16">IF(RIGHT(LK2,2)*1&gt;40,RIGHT(LK2,2)*1+1900,RIGHT(LK2,2)*1+2000)</f>
        <v>1991</v>
      </c>
      <c r="LL3" s="12">
        <f t="shared" si="16"/>
        <v>1991</v>
      </c>
      <c r="LM3" s="12">
        <f t="shared" si="16"/>
        <v>1991</v>
      </c>
      <c r="LN3" s="12">
        <f t="shared" si="16"/>
        <v>1991</v>
      </c>
      <c r="LO3" s="12">
        <f t="shared" si="16"/>
        <v>1992</v>
      </c>
      <c r="LP3" s="12">
        <f t="shared" si="16"/>
        <v>1992</v>
      </c>
      <c r="LQ3" s="12">
        <f t="shared" si="16"/>
        <v>1992</v>
      </c>
      <c r="LR3" s="12">
        <f t="shared" si="16"/>
        <v>1992</v>
      </c>
      <c r="LS3" s="12">
        <f t="shared" si="16"/>
        <v>1992</v>
      </c>
      <c r="LT3" s="12">
        <f t="shared" si="16"/>
        <v>1992</v>
      </c>
      <c r="LU3" s="12">
        <f t="shared" si="16"/>
        <v>1992</v>
      </c>
      <c r="LV3" s="12">
        <f t="shared" si="16"/>
        <v>1992</v>
      </c>
      <c r="LW3" s="12">
        <f t="shared" si="16"/>
        <v>1992</v>
      </c>
      <c r="LX3" s="12">
        <f t="shared" si="16"/>
        <v>1992</v>
      </c>
      <c r="LY3" s="12">
        <f t="shared" si="16"/>
        <v>1992</v>
      </c>
      <c r="LZ3" s="12">
        <f t="shared" si="16"/>
        <v>1992</v>
      </c>
      <c r="MA3" s="12">
        <f t="shared" si="16"/>
        <v>1993</v>
      </c>
      <c r="MB3" s="12">
        <f t="shared" si="16"/>
        <v>1993</v>
      </c>
      <c r="MC3" s="12">
        <f t="shared" si="16"/>
        <v>1993</v>
      </c>
      <c r="MD3" s="12">
        <f t="shared" si="16"/>
        <v>1993</v>
      </c>
      <c r="ME3" s="12">
        <f t="shared" si="16"/>
        <v>1993</v>
      </c>
      <c r="MF3" s="12">
        <f t="shared" si="16"/>
        <v>1993</v>
      </c>
      <c r="MG3" s="12">
        <f t="shared" si="16"/>
        <v>1993</v>
      </c>
      <c r="MH3" s="12">
        <f t="shared" si="16"/>
        <v>1993</v>
      </c>
      <c r="MI3" s="12">
        <f t="shared" si="16"/>
        <v>1993</v>
      </c>
      <c r="MJ3" s="12">
        <f t="shared" si="16"/>
        <v>1993</v>
      </c>
      <c r="MK3" s="12">
        <f t="shared" si="16"/>
        <v>1993</v>
      </c>
      <c r="ML3" s="12">
        <f t="shared" si="16"/>
        <v>1993</v>
      </c>
      <c r="MM3" s="12">
        <f t="shared" si="16"/>
        <v>1994</v>
      </c>
      <c r="MN3" s="12">
        <f t="shared" si="16"/>
        <v>1994</v>
      </c>
      <c r="MO3" s="12">
        <f t="shared" si="16"/>
        <v>1994</v>
      </c>
      <c r="MP3" s="12">
        <f t="shared" si="16"/>
        <v>1994</v>
      </c>
      <c r="MQ3" s="12">
        <f t="shared" si="16"/>
        <v>1994</v>
      </c>
      <c r="MR3" s="12">
        <f t="shared" si="16"/>
        <v>1994</v>
      </c>
      <c r="MS3" s="12">
        <f t="shared" si="16"/>
        <v>1994</v>
      </c>
      <c r="MT3" s="12">
        <f t="shared" si="16"/>
        <v>1994</v>
      </c>
      <c r="MU3" s="12">
        <f t="shared" si="16"/>
        <v>1994</v>
      </c>
      <c r="MV3" s="12">
        <f t="shared" si="16"/>
        <v>1994</v>
      </c>
      <c r="MW3" s="12">
        <f t="shared" si="16"/>
        <v>1994</v>
      </c>
      <c r="MX3" s="12">
        <f t="shared" si="16"/>
        <v>1994</v>
      </c>
      <c r="MY3" s="12">
        <f t="shared" si="16"/>
        <v>1995</v>
      </c>
      <c r="MZ3" s="12">
        <f t="shared" si="16"/>
        <v>1995</v>
      </c>
      <c r="NA3" s="12">
        <f t="shared" si="16"/>
        <v>1995</v>
      </c>
      <c r="NB3" s="12">
        <f t="shared" si="16"/>
        <v>1995</v>
      </c>
      <c r="NC3" s="12">
        <f t="shared" si="16"/>
        <v>1995</v>
      </c>
      <c r="ND3" s="12">
        <f t="shared" si="16"/>
        <v>1995</v>
      </c>
      <c r="NE3" s="12">
        <f t="shared" si="16"/>
        <v>1995</v>
      </c>
      <c r="NF3" s="12">
        <f t="shared" si="16"/>
        <v>1995</v>
      </c>
      <c r="NG3" s="12">
        <f t="shared" si="16"/>
        <v>1995</v>
      </c>
      <c r="NH3" s="12">
        <f t="shared" si="16"/>
        <v>1995</v>
      </c>
      <c r="NI3" s="12">
        <f t="shared" si="16"/>
        <v>1995</v>
      </c>
      <c r="NJ3" s="12">
        <f t="shared" si="16"/>
        <v>1995</v>
      </c>
      <c r="NK3" s="12">
        <f t="shared" si="16"/>
        <v>1996</v>
      </c>
      <c r="NL3" s="12">
        <f t="shared" si="16"/>
        <v>1996</v>
      </c>
      <c r="NM3" s="12">
        <f t="shared" si="16"/>
        <v>1996</v>
      </c>
      <c r="NN3" s="12">
        <f t="shared" si="16"/>
        <v>1996</v>
      </c>
      <c r="NO3" s="12">
        <f t="shared" si="16"/>
        <v>1996</v>
      </c>
      <c r="NP3" s="12">
        <f t="shared" si="16"/>
        <v>1996</v>
      </c>
      <c r="NQ3" s="12">
        <f t="shared" si="16"/>
        <v>1996</v>
      </c>
      <c r="NR3" s="12">
        <f t="shared" si="16"/>
        <v>1996</v>
      </c>
      <c r="NS3" s="12">
        <f t="shared" si="16"/>
        <v>1996</v>
      </c>
      <c r="NT3" s="12">
        <f t="shared" si="16"/>
        <v>1996</v>
      </c>
      <c r="NU3" s="12">
        <f t="shared" si="16"/>
        <v>1996</v>
      </c>
      <c r="NV3" s="12">
        <f t="shared" si="16"/>
        <v>1996</v>
      </c>
      <c r="NW3" s="12">
        <f t="shared" ref="NW3:QH3" si="17">IF(RIGHT(NW2,2)*1&gt;40,RIGHT(NW2,2)*1+1900,RIGHT(NW2,2)*1+2000)</f>
        <v>1997</v>
      </c>
      <c r="NX3" s="12">
        <f t="shared" si="17"/>
        <v>1997</v>
      </c>
      <c r="NY3" s="12">
        <f t="shared" si="17"/>
        <v>1997</v>
      </c>
      <c r="NZ3" s="12">
        <f t="shared" si="17"/>
        <v>1997</v>
      </c>
      <c r="OA3" s="12">
        <f t="shared" si="17"/>
        <v>1997</v>
      </c>
      <c r="OB3" s="12">
        <f t="shared" si="17"/>
        <v>1997</v>
      </c>
      <c r="OC3" s="12">
        <f t="shared" si="17"/>
        <v>1997</v>
      </c>
      <c r="OD3" s="12">
        <f t="shared" si="17"/>
        <v>1997</v>
      </c>
      <c r="OE3" s="12">
        <f t="shared" si="17"/>
        <v>1997</v>
      </c>
      <c r="OF3" s="12">
        <f t="shared" si="17"/>
        <v>1997</v>
      </c>
      <c r="OG3" s="12">
        <f t="shared" si="17"/>
        <v>1997</v>
      </c>
      <c r="OH3" s="12">
        <f t="shared" si="17"/>
        <v>1997</v>
      </c>
      <c r="OI3" s="12">
        <f t="shared" si="17"/>
        <v>1998</v>
      </c>
      <c r="OJ3" s="12">
        <f t="shared" si="17"/>
        <v>1998</v>
      </c>
      <c r="OK3" s="12">
        <f t="shared" si="17"/>
        <v>1998</v>
      </c>
      <c r="OL3" s="12">
        <f t="shared" si="17"/>
        <v>1998</v>
      </c>
      <c r="OM3" s="12">
        <f t="shared" si="17"/>
        <v>1998</v>
      </c>
      <c r="ON3" s="12">
        <f t="shared" si="17"/>
        <v>1998</v>
      </c>
      <c r="OO3" s="12">
        <f t="shared" si="17"/>
        <v>1998</v>
      </c>
      <c r="OP3" s="12">
        <f t="shared" si="17"/>
        <v>1998</v>
      </c>
      <c r="OQ3" s="12">
        <f t="shared" si="17"/>
        <v>1998</v>
      </c>
      <c r="OR3" s="12">
        <f t="shared" si="17"/>
        <v>1998</v>
      </c>
      <c r="OS3" s="12">
        <f t="shared" si="17"/>
        <v>1998</v>
      </c>
      <c r="OT3" s="12">
        <f t="shared" si="17"/>
        <v>1998</v>
      </c>
      <c r="OU3" s="12">
        <f t="shared" si="17"/>
        <v>1999</v>
      </c>
      <c r="OV3" s="12">
        <f t="shared" si="17"/>
        <v>1999</v>
      </c>
      <c r="OW3" s="12">
        <f t="shared" si="17"/>
        <v>1999</v>
      </c>
      <c r="OX3" s="12">
        <f t="shared" si="17"/>
        <v>1999</v>
      </c>
      <c r="OY3" s="12">
        <f t="shared" si="17"/>
        <v>1999</v>
      </c>
      <c r="OZ3" s="12">
        <f t="shared" si="17"/>
        <v>1999</v>
      </c>
      <c r="PA3" s="12">
        <f t="shared" si="17"/>
        <v>1999</v>
      </c>
      <c r="PB3" s="12">
        <f t="shared" si="17"/>
        <v>1999</v>
      </c>
      <c r="PC3" s="12">
        <f t="shared" si="17"/>
        <v>1999</v>
      </c>
      <c r="PD3" s="12">
        <f t="shared" si="17"/>
        <v>1999</v>
      </c>
      <c r="PE3" s="12">
        <f t="shared" si="17"/>
        <v>1999</v>
      </c>
      <c r="PF3" s="12">
        <f t="shared" si="17"/>
        <v>1999</v>
      </c>
      <c r="PG3" s="12">
        <f t="shared" si="17"/>
        <v>2000</v>
      </c>
      <c r="PH3" s="12">
        <f t="shared" si="17"/>
        <v>2000</v>
      </c>
      <c r="PI3" s="12">
        <f t="shared" si="17"/>
        <v>2000</v>
      </c>
      <c r="PJ3" s="12">
        <f t="shared" si="17"/>
        <v>2000</v>
      </c>
      <c r="PK3" s="12">
        <f t="shared" si="17"/>
        <v>2000</v>
      </c>
      <c r="PL3" s="12">
        <f t="shared" si="17"/>
        <v>2000</v>
      </c>
      <c r="PM3" s="12">
        <f t="shared" si="17"/>
        <v>2000</v>
      </c>
      <c r="PN3" s="12">
        <f t="shared" si="17"/>
        <v>2000</v>
      </c>
      <c r="PO3" s="12">
        <f t="shared" si="17"/>
        <v>2000</v>
      </c>
      <c r="PP3" s="12">
        <f t="shared" si="17"/>
        <v>2000</v>
      </c>
      <c r="PQ3" s="12">
        <f t="shared" si="17"/>
        <v>2000</v>
      </c>
      <c r="PR3" s="12">
        <f t="shared" si="17"/>
        <v>2000</v>
      </c>
      <c r="PS3" s="12">
        <f t="shared" si="17"/>
        <v>2001</v>
      </c>
      <c r="PT3" s="12">
        <f t="shared" si="17"/>
        <v>2001</v>
      </c>
      <c r="PU3" s="12">
        <f t="shared" si="17"/>
        <v>2001</v>
      </c>
      <c r="PV3" s="12">
        <f t="shared" si="17"/>
        <v>2001</v>
      </c>
      <c r="PW3" s="12">
        <f t="shared" si="17"/>
        <v>2001</v>
      </c>
      <c r="PX3" s="12">
        <f t="shared" si="17"/>
        <v>2001</v>
      </c>
      <c r="PY3" s="12">
        <f t="shared" si="17"/>
        <v>2001</v>
      </c>
      <c r="PZ3" s="12">
        <f t="shared" si="17"/>
        <v>2001</v>
      </c>
      <c r="QA3" s="12">
        <f t="shared" si="17"/>
        <v>2001</v>
      </c>
      <c r="QB3" s="12">
        <f t="shared" si="17"/>
        <v>2001</v>
      </c>
      <c r="QC3" s="12">
        <f t="shared" si="17"/>
        <v>2001</v>
      </c>
      <c r="QD3" s="12">
        <f t="shared" si="17"/>
        <v>2001</v>
      </c>
      <c r="QE3" s="12">
        <f t="shared" si="17"/>
        <v>2002</v>
      </c>
      <c r="QF3" s="12">
        <f t="shared" si="17"/>
        <v>2002</v>
      </c>
      <c r="QG3" s="12">
        <f t="shared" si="17"/>
        <v>2002</v>
      </c>
      <c r="QH3" s="12">
        <f t="shared" si="17"/>
        <v>2002</v>
      </c>
      <c r="QI3" s="12">
        <f t="shared" ref="QI3:ST3" si="18">IF(RIGHT(QI2,2)*1&gt;40,RIGHT(QI2,2)*1+1900,RIGHT(QI2,2)*1+2000)</f>
        <v>2002</v>
      </c>
      <c r="QJ3" s="12">
        <f t="shared" si="18"/>
        <v>2002</v>
      </c>
      <c r="QK3" s="12">
        <f t="shared" si="18"/>
        <v>2002</v>
      </c>
      <c r="QL3" s="12">
        <f t="shared" si="18"/>
        <v>2002</v>
      </c>
      <c r="QM3" s="12">
        <f t="shared" si="18"/>
        <v>2002</v>
      </c>
      <c r="QN3" s="12">
        <f t="shared" si="18"/>
        <v>2002</v>
      </c>
      <c r="QO3" s="12">
        <f t="shared" si="18"/>
        <v>2002</v>
      </c>
      <c r="QP3" s="12">
        <f t="shared" si="18"/>
        <v>2002</v>
      </c>
      <c r="QQ3" s="12">
        <f t="shared" si="18"/>
        <v>2003</v>
      </c>
      <c r="QR3" s="12">
        <f t="shared" si="18"/>
        <v>2003</v>
      </c>
      <c r="QS3" s="12">
        <f t="shared" si="18"/>
        <v>2003</v>
      </c>
      <c r="QT3" s="12">
        <f t="shared" si="18"/>
        <v>2003</v>
      </c>
      <c r="QU3" s="12">
        <f t="shared" si="18"/>
        <v>2003</v>
      </c>
      <c r="QV3" s="12">
        <f t="shared" si="18"/>
        <v>2003</v>
      </c>
      <c r="QW3" s="12">
        <f t="shared" si="18"/>
        <v>2003</v>
      </c>
      <c r="QX3" s="12">
        <f t="shared" si="18"/>
        <v>2003</v>
      </c>
      <c r="QY3" s="12">
        <f t="shared" si="18"/>
        <v>2003</v>
      </c>
      <c r="QZ3" s="12">
        <f t="shared" si="18"/>
        <v>2003</v>
      </c>
      <c r="RA3" s="12">
        <f t="shared" si="18"/>
        <v>2003</v>
      </c>
      <c r="RB3" s="12">
        <f t="shared" si="18"/>
        <v>2003</v>
      </c>
      <c r="RC3" s="12">
        <f t="shared" si="18"/>
        <v>2004</v>
      </c>
      <c r="RD3" s="12">
        <f t="shared" si="18"/>
        <v>2004</v>
      </c>
      <c r="RE3" s="12">
        <f t="shared" si="18"/>
        <v>2004</v>
      </c>
      <c r="RF3" s="12">
        <f t="shared" si="18"/>
        <v>2004</v>
      </c>
      <c r="RG3" s="12">
        <f t="shared" si="18"/>
        <v>2004</v>
      </c>
      <c r="RH3" s="12">
        <f t="shared" si="18"/>
        <v>2004</v>
      </c>
      <c r="RI3" s="12">
        <f t="shared" si="18"/>
        <v>2004</v>
      </c>
      <c r="RJ3" s="12">
        <f t="shared" si="18"/>
        <v>2004</v>
      </c>
      <c r="RK3" s="12">
        <f t="shared" si="18"/>
        <v>2004</v>
      </c>
      <c r="RL3" s="12">
        <f t="shared" si="18"/>
        <v>2004</v>
      </c>
      <c r="RM3" s="12">
        <f t="shared" si="18"/>
        <v>2004</v>
      </c>
      <c r="RN3" s="12">
        <f t="shared" si="18"/>
        <v>2004</v>
      </c>
      <c r="RO3" s="12">
        <f t="shared" si="18"/>
        <v>2005</v>
      </c>
      <c r="RP3" s="12">
        <f t="shared" si="18"/>
        <v>2005</v>
      </c>
      <c r="RQ3" s="12">
        <f t="shared" si="18"/>
        <v>2005</v>
      </c>
      <c r="RR3" s="12">
        <f t="shared" si="18"/>
        <v>2005</v>
      </c>
      <c r="RS3" s="12">
        <f t="shared" si="18"/>
        <v>2005</v>
      </c>
      <c r="RT3" s="12">
        <f t="shared" si="18"/>
        <v>2005</v>
      </c>
      <c r="RU3" s="12">
        <f t="shared" si="18"/>
        <v>2005</v>
      </c>
      <c r="RV3" s="12">
        <f t="shared" si="18"/>
        <v>2005</v>
      </c>
      <c r="RW3" s="12">
        <f t="shared" si="18"/>
        <v>2005</v>
      </c>
      <c r="RX3" s="12">
        <f t="shared" si="18"/>
        <v>2005</v>
      </c>
      <c r="RY3" s="12">
        <f t="shared" si="18"/>
        <v>2005</v>
      </c>
      <c r="RZ3" s="12">
        <f t="shared" si="18"/>
        <v>2005</v>
      </c>
      <c r="SA3" s="12">
        <f t="shared" si="18"/>
        <v>2006</v>
      </c>
      <c r="SB3" s="12">
        <f t="shared" si="18"/>
        <v>2006</v>
      </c>
      <c r="SC3" s="12">
        <f t="shared" si="18"/>
        <v>2006</v>
      </c>
      <c r="SD3" s="12">
        <f t="shared" si="18"/>
        <v>2006</v>
      </c>
      <c r="SE3" s="12">
        <f t="shared" si="18"/>
        <v>2006</v>
      </c>
      <c r="SF3" s="12">
        <f t="shared" si="18"/>
        <v>2006</v>
      </c>
      <c r="SG3" s="12">
        <f t="shared" si="18"/>
        <v>2006</v>
      </c>
      <c r="SH3" s="12">
        <f t="shared" si="18"/>
        <v>2006</v>
      </c>
      <c r="SI3" s="12">
        <f t="shared" si="18"/>
        <v>2006</v>
      </c>
      <c r="SJ3" s="12">
        <f t="shared" si="18"/>
        <v>2006</v>
      </c>
      <c r="SK3" s="12">
        <f t="shared" si="18"/>
        <v>2006</v>
      </c>
      <c r="SL3" s="12">
        <f t="shared" si="18"/>
        <v>2006</v>
      </c>
      <c r="SM3" s="12">
        <f t="shared" si="18"/>
        <v>2007</v>
      </c>
      <c r="SN3" s="12">
        <f t="shared" si="18"/>
        <v>2007</v>
      </c>
      <c r="SO3" s="12">
        <f t="shared" si="18"/>
        <v>2007</v>
      </c>
      <c r="SP3" s="12">
        <f t="shared" si="18"/>
        <v>2007</v>
      </c>
      <c r="SQ3" s="12">
        <f t="shared" si="18"/>
        <v>2007</v>
      </c>
      <c r="SR3" s="12">
        <f t="shared" si="18"/>
        <v>2007</v>
      </c>
      <c r="SS3" s="12">
        <f t="shared" si="18"/>
        <v>2007</v>
      </c>
      <c r="ST3" s="12">
        <f t="shared" si="18"/>
        <v>2007</v>
      </c>
      <c r="SU3" s="12">
        <f t="shared" ref="SU3:VF3" si="19">IF(RIGHT(SU2,2)*1&gt;40,RIGHT(SU2,2)*1+1900,RIGHT(SU2,2)*1+2000)</f>
        <v>2007</v>
      </c>
      <c r="SV3" s="12">
        <f t="shared" si="19"/>
        <v>2007</v>
      </c>
      <c r="SW3" s="12">
        <f t="shared" si="19"/>
        <v>2007</v>
      </c>
      <c r="SX3" s="12">
        <f t="shared" si="19"/>
        <v>2007</v>
      </c>
      <c r="SY3" s="12">
        <f t="shared" si="19"/>
        <v>2008</v>
      </c>
      <c r="SZ3" s="12">
        <f t="shared" si="19"/>
        <v>2008</v>
      </c>
      <c r="TA3" s="12">
        <f t="shared" si="19"/>
        <v>2008</v>
      </c>
      <c r="TB3" s="12">
        <f t="shared" si="19"/>
        <v>2008</v>
      </c>
      <c r="TC3" s="12">
        <f t="shared" si="19"/>
        <v>2008</v>
      </c>
      <c r="TD3" s="12">
        <f t="shared" si="19"/>
        <v>2008</v>
      </c>
      <c r="TE3" s="12">
        <f t="shared" si="19"/>
        <v>2008</v>
      </c>
      <c r="TF3" s="12">
        <f t="shared" si="19"/>
        <v>2008</v>
      </c>
      <c r="TG3" s="12">
        <f t="shared" si="19"/>
        <v>2008</v>
      </c>
      <c r="TH3" s="12">
        <f t="shared" si="19"/>
        <v>2008</v>
      </c>
      <c r="TI3" s="12">
        <f t="shared" si="19"/>
        <v>2008</v>
      </c>
      <c r="TJ3" s="12">
        <f t="shared" si="19"/>
        <v>2008</v>
      </c>
      <c r="TK3" s="12">
        <f t="shared" si="19"/>
        <v>2009</v>
      </c>
      <c r="TL3" s="12">
        <f t="shared" si="19"/>
        <v>2009</v>
      </c>
      <c r="TM3" s="12">
        <f t="shared" si="19"/>
        <v>2009</v>
      </c>
      <c r="TN3" s="12">
        <f t="shared" si="19"/>
        <v>2009</v>
      </c>
      <c r="TO3" s="12">
        <f t="shared" si="19"/>
        <v>2009</v>
      </c>
      <c r="TP3" s="12">
        <f t="shared" si="19"/>
        <v>2009</v>
      </c>
      <c r="TQ3" s="12">
        <f t="shared" si="19"/>
        <v>2009</v>
      </c>
      <c r="TR3" s="12">
        <f t="shared" si="19"/>
        <v>2009</v>
      </c>
      <c r="TS3" s="12">
        <f t="shared" si="19"/>
        <v>2009</v>
      </c>
      <c r="TT3" s="12">
        <f t="shared" si="19"/>
        <v>2009</v>
      </c>
      <c r="TU3" s="12">
        <f t="shared" si="19"/>
        <v>2009</v>
      </c>
      <c r="TV3" s="12">
        <f t="shared" si="19"/>
        <v>2009</v>
      </c>
      <c r="TW3" s="12">
        <f t="shared" si="19"/>
        <v>2010</v>
      </c>
      <c r="TX3" s="12">
        <f t="shared" si="19"/>
        <v>2010</v>
      </c>
      <c r="TY3" s="12">
        <f t="shared" si="19"/>
        <v>2010</v>
      </c>
      <c r="TZ3" s="12">
        <f t="shared" si="19"/>
        <v>2010</v>
      </c>
      <c r="UA3" s="12">
        <f t="shared" si="19"/>
        <v>2010</v>
      </c>
      <c r="UB3" s="12">
        <f t="shared" si="19"/>
        <v>2010</v>
      </c>
      <c r="UC3" s="12">
        <f t="shared" si="19"/>
        <v>2010</v>
      </c>
      <c r="UD3" s="12">
        <f t="shared" si="19"/>
        <v>2010</v>
      </c>
      <c r="UE3" s="12">
        <f t="shared" si="19"/>
        <v>2010</v>
      </c>
      <c r="UF3" s="12">
        <f t="shared" si="19"/>
        <v>2010</v>
      </c>
      <c r="UG3" s="12">
        <f t="shared" si="19"/>
        <v>2010</v>
      </c>
      <c r="UH3" s="12">
        <f t="shared" si="19"/>
        <v>2010</v>
      </c>
      <c r="UI3" s="12">
        <f t="shared" si="19"/>
        <v>2011</v>
      </c>
      <c r="UJ3" s="12">
        <f t="shared" si="19"/>
        <v>2011</v>
      </c>
      <c r="UK3" s="12">
        <f t="shared" si="19"/>
        <v>2011</v>
      </c>
      <c r="UL3" s="12">
        <f t="shared" si="19"/>
        <v>2011</v>
      </c>
      <c r="UM3" s="12">
        <f t="shared" si="19"/>
        <v>2011</v>
      </c>
      <c r="UN3" s="12">
        <f t="shared" si="19"/>
        <v>2011</v>
      </c>
      <c r="UO3" s="12">
        <f t="shared" si="19"/>
        <v>2011</v>
      </c>
      <c r="UP3" s="12">
        <f t="shared" si="19"/>
        <v>2011</v>
      </c>
      <c r="UQ3" s="12">
        <f t="shared" si="19"/>
        <v>2011</v>
      </c>
      <c r="UR3" s="12">
        <f t="shared" si="19"/>
        <v>2011</v>
      </c>
      <c r="US3" s="12">
        <f t="shared" si="19"/>
        <v>2011</v>
      </c>
      <c r="UT3" s="12">
        <f t="shared" si="19"/>
        <v>2011</v>
      </c>
      <c r="UU3" s="12">
        <f t="shared" si="19"/>
        <v>2012</v>
      </c>
      <c r="UV3" s="12">
        <f t="shared" si="19"/>
        <v>2012</v>
      </c>
      <c r="UW3" s="12">
        <f t="shared" si="19"/>
        <v>2012</v>
      </c>
      <c r="UX3" s="12">
        <f t="shared" si="19"/>
        <v>2012</v>
      </c>
      <c r="UY3" s="12">
        <f t="shared" si="19"/>
        <v>2012</v>
      </c>
      <c r="UZ3" s="12">
        <f t="shared" si="19"/>
        <v>2012</v>
      </c>
      <c r="VA3" s="12">
        <f t="shared" si="19"/>
        <v>2012</v>
      </c>
      <c r="VB3" s="12">
        <f t="shared" si="19"/>
        <v>2012</v>
      </c>
      <c r="VC3" s="12">
        <f t="shared" si="19"/>
        <v>2012</v>
      </c>
      <c r="VD3" s="12">
        <f t="shared" si="19"/>
        <v>2012</v>
      </c>
      <c r="VE3" s="12">
        <f t="shared" si="19"/>
        <v>2012</v>
      </c>
      <c r="VF3" s="12">
        <f t="shared" si="19"/>
        <v>2012</v>
      </c>
      <c r="VG3" s="12">
        <f t="shared" ref="VG3:XR3" si="20">IF(RIGHT(VG2,2)*1&gt;40,RIGHT(VG2,2)*1+1900,RIGHT(VG2,2)*1+2000)</f>
        <v>2013</v>
      </c>
      <c r="VH3" s="12">
        <f t="shared" si="20"/>
        <v>2013</v>
      </c>
      <c r="VI3" s="12">
        <f t="shared" si="20"/>
        <v>2013</v>
      </c>
      <c r="VJ3" s="12">
        <f t="shared" si="20"/>
        <v>2013</v>
      </c>
      <c r="VK3" s="12">
        <f t="shared" si="20"/>
        <v>2013</v>
      </c>
      <c r="VL3" s="12">
        <f t="shared" si="20"/>
        <v>2013</v>
      </c>
      <c r="VM3" s="12">
        <f t="shared" si="20"/>
        <v>2013</v>
      </c>
      <c r="VN3" s="12">
        <f t="shared" si="20"/>
        <v>2013</v>
      </c>
      <c r="VO3" s="12">
        <f t="shared" si="20"/>
        <v>2013</v>
      </c>
      <c r="VP3" s="12">
        <f t="shared" si="20"/>
        <v>2013</v>
      </c>
      <c r="VQ3" s="12">
        <f t="shared" si="20"/>
        <v>2013</v>
      </c>
      <c r="VR3" s="12">
        <f t="shared" si="20"/>
        <v>2013</v>
      </c>
      <c r="VS3" s="12">
        <f t="shared" si="20"/>
        <v>2014</v>
      </c>
      <c r="VT3" s="12">
        <f t="shared" si="20"/>
        <v>2014</v>
      </c>
      <c r="VU3" s="12">
        <f t="shared" si="20"/>
        <v>2014</v>
      </c>
      <c r="VV3" s="12">
        <f t="shared" si="20"/>
        <v>2014</v>
      </c>
      <c r="VW3" s="12">
        <f t="shared" si="20"/>
        <v>2014</v>
      </c>
      <c r="VX3" s="12">
        <f t="shared" si="20"/>
        <v>2014</v>
      </c>
      <c r="VY3" s="12">
        <f t="shared" si="20"/>
        <v>2014</v>
      </c>
      <c r="VZ3" s="12">
        <f t="shared" si="20"/>
        <v>2014</v>
      </c>
      <c r="WA3" s="12">
        <f t="shared" si="20"/>
        <v>2014</v>
      </c>
      <c r="WB3" s="12">
        <f t="shared" si="20"/>
        <v>2014</v>
      </c>
      <c r="WC3" s="12">
        <f t="shared" si="20"/>
        <v>2014</v>
      </c>
      <c r="WD3" s="12">
        <f t="shared" si="20"/>
        <v>2014</v>
      </c>
      <c r="WE3" s="12">
        <f t="shared" si="20"/>
        <v>2015</v>
      </c>
      <c r="WF3" s="12">
        <f t="shared" si="20"/>
        <v>2015</v>
      </c>
      <c r="WG3" s="12">
        <f t="shared" si="20"/>
        <v>2015</v>
      </c>
      <c r="WH3" s="12">
        <f t="shared" si="20"/>
        <v>2015</v>
      </c>
      <c r="WI3" s="12">
        <f t="shared" si="20"/>
        <v>2015</v>
      </c>
      <c r="WJ3" s="12">
        <f t="shared" si="20"/>
        <v>2015</v>
      </c>
      <c r="WK3" s="12">
        <f t="shared" si="20"/>
        <v>2015</v>
      </c>
      <c r="WL3" s="12">
        <f t="shared" si="20"/>
        <v>2015</v>
      </c>
      <c r="WM3" s="12">
        <f t="shared" si="20"/>
        <v>2015</v>
      </c>
      <c r="WN3" s="12">
        <f t="shared" si="20"/>
        <v>2015</v>
      </c>
      <c r="WO3" s="12">
        <f t="shared" si="20"/>
        <v>2015</v>
      </c>
      <c r="WP3" s="12">
        <f t="shared" si="20"/>
        <v>2015</v>
      </c>
      <c r="WQ3" s="12">
        <f t="shared" si="20"/>
        <v>2016</v>
      </c>
      <c r="WR3" s="12">
        <f t="shared" si="20"/>
        <v>2016</v>
      </c>
      <c r="WS3" s="12">
        <f t="shared" si="20"/>
        <v>2016</v>
      </c>
      <c r="WT3" s="12">
        <f t="shared" si="20"/>
        <v>2016</v>
      </c>
      <c r="WU3" s="12">
        <f t="shared" si="20"/>
        <v>2016</v>
      </c>
      <c r="WV3" s="12">
        <f t="shared" si="20"/>
        <v>2016</v>
      </c>
      <c r="WW3" s="12">
        <f t="shared" si="20"/>
        <v>2016</v>
      </c>
      <c r="WX3" s="12">
        <f t="shared" si="20"/>
        <v>2016</v>
      </c>
      <c r="WY3" s="12">
        <f t="shared" si="20"/>
        <v>2016</v>
      </c>
      <c r="WZ3" s="12">
        <f t="shared" si="20"/>
        <v>2016</v>
      </c>
      <c r="XA3" s="12">
        <f t="shared" si="20"/>
        <v>2016</v>
      </c>
      <c r="XB3" s="12">
        <f t="shared" si="20"/>
        <v>2016</v>
      </c>
      <c r="XC3" s="12">
        <f t="shared" si="20"/>
        <v>2017</v>
      </c>
      <c r="XD3" s="12">
        <f t="shared" si="20"/>
        <v>2017</v>
      </c>
      <c r="XE3" s="12">
        <f t="shared" si="20"/>
        <v>2017</v>
      </c>
      <c r="XF3" s="12">
        <f t="shared" si="20"/>
        <v>2017</v>
      </c>
      <c r="XG3" s="12">
        <f t="shared" si="20"/>
        <v>2017</v>
      </c>
      <c r="XH3" s="12">
        <f t="shared" si="20"/>
        <v>2017</v>
      </c>
      <c r="XI3" s="12">
        <f t="shared" si="20"/>
        <v>2017</v>
      </c>
      <c r="XJ3" s="12">
        <f t="shared" si="20"/>
        <v>2017</v>
      </c>
      <c r="XK3" s="12">
        <f t="shared" si="20"/>
        <v>2017</v>
      </c>
      <c r="XL3" s="12">
        <f t="shared" si="20"/>
        <v>2017</v>
      </c>
      <c r="XM3" s="12">
        <f t="shared" si="20"/>
        <v>2017</v>
      </c>
      <c r="XN3" s="12">
        <f t="shared" si="20"/>
        <v>2017</v>
      </c>
      <c r="XO3" s="12">
        <f t="shared" si="20"/>
        <v>2018</v>
      </c>
      <c r="XP3" s="12">
        <f t="shared" si="20"/>
        <v>2018</v>
      </c>
      <c r="XQ3" s="12">
        <f t="shared" si="20"/>
        <v>2018</v>
      </c>
      <c r="XR3" s="12">
        <f t="shared" si="20"/>
        <v>2018</v>
      </c>
      <c r="XS3" s="12">
        <f t="shared" ref="XS3:ZX3" si="21">IF(RIGHT(XS2,2)*1&gt;40,RIGHT(XS2,2)*1+1900,RIGHT(XS2,2)*1+2000)</f>
        <v>2018</v>
      </c>
      <c r="XT3" s="12">
        <f t="shared" si="21"/>
        <v>2018</v>
      </c>
      <c r="XU3" s="12">
        <f t="shared" si="21"/>
        <v>2018</v>
      </c>
      <c r="XV3" s="12">
        <f t="shared" si="21"/>
        <v>2018</v>
      </c>
      <c r="XW3" s="12">
        <f t="shared" si="21"/>
        <v>2018</v>
      </c>
      <c r="XX3" s="12">
        <f t="shared" si="21"/>
        <v>2018</v>
      </c>
      <c r="XY3" s="12">
        <f t="shared" si="21"/>
        <v>2018</v>
      </c>
      <c r="XZ3" s="12">
        <f t="shared" si="21"/>
        <v>2018</v>
      </c>
      <c r="YA3" s="12">
        <f t="shared" si="21"/>
        <v>2019</v>
      </c>
      <c r="YB3" s="12">
        <f t="shared" si="21"/>
        <v>2019</v>
      </c>
      <c r="YC3" s="12">
        <f t="shared" si="21"/>
        <v>2019</v>
      </c>
      <c r="YD3" s="12">
        <f t="shared" si="21"/>
        <v>2019</v>
      </c>
      <c r="YE3" s="12">
        <f t="shared" si="21"/>
        <v>2019</v>
      </c>
      <c r="YF3" s="12">
        <f t="shared" si="21"/>
        <v>2019</v>
      </c>
      <c r="YG3" s="12">
        <f t="shared" si="21"/>
        <v>2019</v>
      </c>
      <c r="YH3" s="12">
        <f t="shared" si="21"/>
        <v>2019</v>
      </c>
      <c r="YI3" s="12">
        <f t="shared" si="21"/>
        <v>2019</v>
      </c>
      <c r="YJ3" s="12">
        <f t="shared" si="21"/>
        <v>2019</v>
      </c>
      <c r="YK3" s="12">
        <f t="shared" si="21"/>
        <v>2019</v>
      </c>
      <c r="YL3" s="12">
        <f t="shared" si="21"/>
        <v>2019</v>
      </c>
      <c r="YM3" s="12">
        <f t="shared" si="21"/>
        <v>2020</v>
      </c>
      <c r="YN3" s="12">
        <f t="shared" si="21"/>
        <v>2020</v>
      </c>
      <c r="YO3" s="12">
        <f t="shared" si="21"/>
        <v>2020</v>
      </c>
      <c r="YP3" s="12">
        <f t="shared" si="21"/>
        <v>2020</v>
      </c>
      <c r="YQ3" s="12">
        <f t="shared" si="21"/>
        <v>2020</v>
      </c>
      <c r="YR3" s="12">
        <f t="shared" si="21"/>
        <v>2020</v>
      </c>
      <c r="YS3" s="12">
        <f t="shared" si="21"/>
        <v>2020</v>
      </c>
      <c r="YT3" s="12">
        <f t="shared" si="21"/>
        <v>2020</v>
      </c>
      <c r="YU3" s="12">
        <f t="shared" si="21"/>
        <v>2020</v>
      </c>
      <c r="YV3" s="12">
        <f t="shared" si="21"/>
        <v>2020</v>
      </c>
      <c r="YW3" s="12">
        <f t="shared" si="21"/>
        <v>2020</v>
      </c>
      <c r="YX3" s="12">
        <f t="shared" si="21"/>
        <v>2020</v>
      </c>
      <c r="YY3" s="12">
        <f t="shared" si="21"/>
        <v>2021</v>
      </c>
      <c r="YZ3" s="12">
        <f t="shared" si="21"/>
        <v>2021</v>
      </c>
      <c r="ZA3" s="12">
        <f t="shared" si="21"/>
        <v>2021</v>
      </c>
      <c r="ZB3" s="12">
        <f t="shared" si="21"/>
        <v>2021</v>
      </c>
      <c r="ZC3" s="12">
        <f t="shared" si="21"/>
        <v>2021</v>
      </c>
      <c r="ZD3" s="12">
        <f t="shared" si="21"/>
        <v>2021</v>
      </c>
      <c r="ZE3" s="12">
        <f t="shared" si="21"/>
        <v>2021</v>
      </c>
      <c r="ZF3" s="12">
        <f t="shared" si="21"/>
        <v>2021</v>
      </c>
      <c r="ZG3" s="12">
        <f t="shared" si="21"/>
        <v>2021</v>
      </c>
      <c r="ZH3" s="12">
        <f t="shared" si="21"/>
        <v>2021</v>
      </c>
      <c r="ZI3" s="12">
        <f t="shared" si="21"/>
        <v>2021</v>
      </c>
      <c r="ZJ3" s="12">
        <f t="shared" si="21"/>
        <v>2021</v>
      </c>
      <c r="ZK3" s="12">
        <f t="shared" si="21"/>
        <v>2022</v>
      </c>
      <c r="ZL3" s="12">
        <f t="shared" si="21"/>
        <v>2022</v>
      </c>
      <c r="ZM3" s="12">
        <f t="shared" si="21"/>
        <v>2022</v>
      </c>
      <c r="ZN3" s="12">
        <f t="shared" si="21"/>
        <v>2022</v>
      </c>
      <c r="ZO3" s="12">
        <f t="shared" si="21"/>
        <v>2022</v>
      </c>
      <c r="ZP3" s="12">
        <f t="shared" si="21"/>
        <v>2022</v>
      </c>
      <c r="ZQ3" s="12">
        <f t="shared" si="21"/>
        <v>2022</v>
      </c>
      <c r="ZR3" s="12">
        <f t="shared" si="21"/>
        <v>2022</v>
      </c>
      <c r="ZS3" s="12">
        <f t="shared" si="21"/>
        <v>2022</v>
      </c>
      <c r="ZT3" s="12">
        <f t="shared" si="21"/>
        <v>2022</v>
      </c>
      <c r="ZU3" s="12">
        <f t="shared" si="21"/>
        <v>2022</v>
      </c>
      <c r="ZV3" s="12">
        <f t="shared" si="21"/>
        <v>2022</v>
      </c>
      <c r="ZW3" s="12">
        <f t="shared" si="21"/>
        <v>2023</v>
      </c>
      <c r="ZX3" s="12">
        <f t="shared" si="21"/>
        <v>2023</v>
      </c>
    </row>
    <row r="4" spans="2:700" x14ac:dyDescent="0.35">
      <c r="B4" s="2"/>
      <c r="C4" s="53">
        <f>DATE(C3,1,1)</f>
        <v>23743</v>
      </c>
      <c r="D4" s="53">
        <f>EOMONTH(C4,0)+1</f>
        <v>23774</v>
      </c>
      <c r="E4" s="53">
        <f t="shared" ref="E4:BP4" si="22">EOMONTH(D4,0)+1</f>
        <v>23802</v>
      </c>
      <c r="F4" s="53">
        <f t="shared" si="22"/>
        <v>23833</v>
      </c>
      <c r="G4" s="53">
        <f t="shared" si="22"/>
        <v>23863</v>
      </c>
      <c r="H4" s="53">
        <f t="shared" si="22"/>
        <v>23894</v>
      </c>
      <c r="I4" s="53">
        <f t="shared" si="22"/>
        <v>23924</v>
      </c>
      <c r="J4" s="53">
        <f t="shared" si="22"/>
        <v>23955</v>
      </c>
      <c r="K4" s="53">
        <f t="shared" si="22"/>
        <v>23986</v>
      </c>
      <c r="L4" s="53">
        <f t="shared" si="22"/>
        <v>24016</v>
      </c>
      <c r="M4" s="53">
        <f t="shared" si="22"/>
        <v>24047</v>
      </c>
      <c r="N4" s="53">
        <f t="shared" si="22"/>
        <v>24077</v>
      </c>
      <c r="O4" s="53">
        <f t="shared" si="22"/>
        <v>24108</v>
      </c>
      <c r="P4" s="53">
        <f t="shared" si="22"/>
        <v>24139</v>
      </c>
      <c r="Q4" s="53">
        <f t="shared" si="22"/>
        <v>24167</v>
      </c>
      <c r="R4" s="53">
        <f t="shared" si="22"/>
        <v>24198</v>
      </c>
      <c r="S4" s="53">
        <f t="shared" si="22"/>
        <v>24228</v>
      </c>
      <c r="T4" s="53">
        <f t="shared" si="22"/>
        <v>24259</v>
      </c>
      <c r="U4" s="53">
        <f t="shared" si="22"/>
        <v>24289</v>
      </c>
      <c r="V4" s="53">
        <f t="shared" si="22"/>
        <v>24320</v>
      </c>
      <c r="W4" s="53">
        <f t="shared" si="22"/>
        <v>24351</v>
      </c>
      <c r="X4" s="53">
        <f t="shared" si="22"/>
        <v>24381</v>
      </c>
      <c r="Y4" s="53">
        <f t="shared" si="22"/>
        <v>24412</v>
      </c>
      <c r="Z4" s="53">
        <f t="shared" si="22"/>
        <v>24442</v>
      </c>
      <c r="AA4" s="53">
        <f t="shared" si="22"/>
        <v>24473</v>
      </c>
      <c r="AB4" s="53">
        <f t="shared" si="22"/>
        <v>24504</v>
      </c>
      <c r="AC4" s="53">
        <f t="shared" si="22"/>
        <v>24532</v>
      </c>
      <c r="AD4" s="53">
        <f t="shared" si="22"/>
        <v>24563</v>
      </c>
      <c r="AE4" s="53">
        <f t="shared" si="22"/>
        <v>24593</v>
      </c>
      <c r="AF4" s="53">
        <f t="shared" si="22"/>
        <v>24624</v>
      </c>
      <c r="AG4" s="53">
        <f t="shared" si="22"/>
        <v>24654</v>
      </c>
      <c r="AH4" s="53">
        <f t="shared" si="22"/>
        <v>24685</v>
      </c>
      <c r="AI4" s="53">
        <f t="shared" si="22"/>
        <v>24716</v>
      </c>
      <c r="AJ4" s="53">
        <f t="shared" si="22"/>
        <v>24746</v>
      </c>
      <c r="AK4" s="53">
        <f t="shared" si="22"/>
        <v>24777</v>
      </c>
      <c r="AL4" s="53">
        <f t="shared" si="22"/>
        <v>24807</v>
      </c>
      <c r="AM4" s="53">
        <f t="shared" si="22"/>
        <v>24838</v>
      </c>
      <c r="AN4" s="53">
        <f t="shared" si="22"/>
        <v>24869</v>
      </c>
      <c r="AO4" s="53">
        <f t="shared" si="22"/>
        <v>24898</v>
      </c>
      <c r="AP4" s="53">
        <f t="shared" si="22"/>
        <v>24929</v>
      </c>
      <c r="AQ4" s="53">
        <f t="shared" si="22"/>
        <v>24959</v>
      </c>
      <c r="AR4" s="53">
        <f t="shared" si="22"/>
        <v>24990</v>
      </c>
      <c r="AS4" s="53">
        <f t="shared" si="22"/>
        <v>25020</v>
      </c>
      <c r="AT4" s="53">
        <f t="shared" si="22"/>
        <v>25051</v>
      </c>
      <c r="AU4" s="53">
        <f t="shared" si="22"/>
        <v>25082</v>
      </c>
      <c r="AV4" s="53">
        <f t="shared" si="22"/>
        <v>25112</v>
      </c>
      <c r="AW4" s="53">
        <f t="shared" si="22"/>
        <v>25143</v>
      </c>
      <c r="AX4" s="53">
        <f t="shared" si="22"/>
        <v>25173</v>
      </c>
      <c r="AY4" s="53">
        <f t="shared" si="22"/>
        <v>25204</v>
      </c>
      <c r="AZ4" s="53">
        <f t="shared" si="22"/>
        <v>25235</v>
      </c>
      <c r="BA4" s="53">
        <f t="shared" si="22"/>
        <v>25263</v>
      </c>
      <c r="BB4" s="53">
        <f t="shared" si="22"/>
        <v>25294</v>
      </c>
      <c r="BC4" s="53">
        <f t="shared" si="22"/>
        <v>25324</v>
      </c>
      <c r="BD4" s="53">
        <f t="shared" si="22"/>
        <v>25355</v>
      </c>
      <c r="BE4" s="53">
        <f t="shared" si="22"/>
        <v>25385</v>
      </c>
      <c r="BF4" s="53">
        <f t="shared" si="22"/>
        <v>25416</v>
      </c>
      <c r="BG4" s="53">
        <f t="shared" si="22"/>
        <v>25447</v>
      </c>
      <c r="BH4" s="53">
        <f t="shared" si="22"/>
        <v>25477</v>
      </c>
      <c r="BI4" s="53">
        <f t="shared" si="22"/>
        <v>25508</v>
      </c>
      <c r="BJ4" s="53">
        <f t="shared" si="22"/>
        <v>25538</v>
      </c>
      <c r="BK4" s="53">
        <f t="shared" si="22"/>
        <v>25569</v>
      </c>
      <c r="BL4" s="53">
        <f t="shared" si="22"/>
        <v>25600</v>
      </c>
      <c r="BM4" s="53">
        <f t="shared" si="22"/>
        <v>25628</v>
      </c>
      <c r="BN4" s="53">
        <f t="shared" si="22"/>
        <v>25659</v>
      </c>
      <c r="BO4" s="53">
        <f t="shared" si="22"/>
        <v>25689</v>
      </c>
      <c r="BP4" s="53">
        <f t="shared" si="22"/>
        <v>25720</v>
      </c>
      <c r="BQ4" s="53">
        <f t="shared" ref="BQ4:EB4" si="23">EOMONTH(BP4,0)+1</f>
        <v>25750</v>
      </c>
      <c r="BR4" s="53">
        <f t="shared" si="23"/>
        <v>25781</v>
      </c>
      <c r="BS4" s="53">
        <f t="shared" si="23"/>
        <v>25812</v>
      </c>
      <c r="BT4" s="53">
        <f t="shared" si="23"/>
        <v>25842</v>
      </c>
      <c r="BU4" s="53">
        <f t="shared" si="23"/>
        <v>25873</v>
      </c>
      <c r="BV4" s="53">
        <f t="shared" si="23"/>
        <v>25903</v>
      </c>
      <c r="BW4" s="53">
        <f t="shared" si="23"/>
        <v>25934</v>
      </c>
      <c r="BX4" s="53">
        <f t="shared" si="23"/>
        <v>25965</v>
      </c>
      <c r="BY4" s="53">
        <f t="shared" si="23"/>
        <v>25993</v>
      </c>
      <c r="BZ4" s="53">
        <f t="shared" si="23"/>
        <v>26024</v>
      </c>
      <c r="CA4" s="53">
        <f t="shared" si="23"/>
        <v>26054</v>
      </c>
      <c r="CB4" s="53">
        <f t="shared" si="23"/>
        <v>26085</v>
      </c>
      <c r="CC4" s="53">
        <f t="shared" si="23"/>
        <v>26115</v>
      </c>
      <c r="CD4" s="53">
        <f t="shared" si="23"/>
        <v>26146</v>
      </c>
      <c r="CE4" s="53">
        <f t="shared" si="23"/>
        <v>26177</v>
      </c>
      <c r="CF4" s="53">
        <f t="shared" si="23"/>
        <v>26207</v>
      </c>
      <c r="CG4" s="53">
        <f t="shared" si="23"/>
        <v>26238</v>
      </c>
      <c r="CH4" s="53">
        <f t="shared" si="23"/>
        <v>26268</v>
      </c>
      <c r="CI4" s="53">
        <f t="shared" si="23"/>
        <v>26299</v>
      </c>
      <c r="CJ4" s="53">
        <f t="shared" si="23"/>
        <v>26330</v>
      </c>
      <c r="CK4" s="53">
        <f t="shared" si="23"/>
        <v>26359</v>
      </c>
      <c r="CL4" s="53">
        <f t="shared" si="23"/>
        <v>26390</v>
      </c>
      <c r="CM4" s="53">
        <f t="shared" si="23"/>
        <v>26420</v>
      </c>
      <c r="CN4" s="53">
        <f t="shared" si="23"/>
        <v>26451</v>
      </c>
      <c r="CO4" s="53">
        <f t="shared" si="23"/>
        <v>26481</v>
      </c>
      <c r="CP4" s="53">
        <f t="shared" si="23"/>
        <v>26512</v>
      </c>
      <c r="CQ4" s="53">
        <f t="shared" si="23"/>
        <v>26543</v>
      </c>
      <c r="CR4" s="53">
        <f t="shared" si="23"/>
        <v>26573</v>
      </c>
      <c r="CS4" s="53">
        <f t="shared" si="23"/>
        <v>26604</v>
      </c>
      <c r="CT4" s="53">
        <f t="shared" si="23"/>
        <v>26634</v>
      </c>
      <c r="CU4" s="53">
        <f t="shared" si="23"/>
        <v>26665</v>
      </c>
      <c r="CV4" s="53">
        <f t="shared" si="23"/>
        <v>26696</v>
      </c>
      <c r="CW4" s="53">
        <f t="shared" si="23"/>
        <v>26724</v>
      </c>
      <c r="CX4" s="53">
        <f t="shared" si="23"/>
        <v>26755</v>
      </c>
      <c r="CY4" s="53">
        <f t="shared" si="23"/>
        <v>26785</v>
      </c>
      <c r="CZ4" s="53">
        <f t="shared" si="23"/>
        <v>26816</v>
      </c>
      <c r="DA4" s="53">
        <f t="shared" si="23"/>
        <v>26846</v>
      </c>
      <c r="DB4" s="53">
        <f t="shared" si="23"/>
        <v>26877</v>
      </c>
      <c r="DC4" s="53">
        <f t="shared" si="23"/>
        <v>26908</v>
      </c>
      <c r="DD4" s="53">
        <f t="shared" si="23"/>
        <v>26938</v>
      </c>
      <c r="DE4" s="53">
        <f t="shared" si="23"/>
        <v>26969</v>
      </c>
      <c r="DF4" s="53">
        <f t="shared" si="23"/>
        <v>26999</v>
      </c>
      <c r="DG4" s="53">
        <f t="shared" si="23"/>
        <v>27030</v>
      </c>
      <c r="DH4" s="53">
        <f t="shared" si="23"/>
        <v>27061</v>
      </c>
      <c r="DI4" s="53">
        <f t="shared" si="23"/>
        <v>27089</v>
      </c>
      <c r="DJ4" s="53">
        <f t="shared" si="23"/>
        <v>27120</v>
      </c>
      <c r="DK4" s="53">
        <f t="shared" si="23"/>
        <v>27150</v>
      </c>
      <c r="DL4" s="53">
        <f t="shared" si="23"/>
        <v>27181</v>
      </c>
      <c r="DM4" s="53">
        <f t="shared" si="23"/>
        <v>27211</v>
      </c>
      <c r="DN4" s="53">
        <f t="shared" si="23"/>
        <v>27242</v>
      </c>
      <c r="DO4" s="53">
        <f t="shared" si="23"/>
        <v>27273</v>
      </c>
      <c r="DP4" s="53">
        <f t="shared" si="23"/>
        <v>27303</v>
      </c>
      <c r="DQ4" s="53">
        <f t="shared" si="23"/>
        <v>27334</v>
      </c>
      <c r="DR4" s="53">
        <f t="shared" si="23"/>
        <v>27364</v>
      </c>
      <c r="DS4" s="53">
        <f t="shared" si="23"/>
        <v>27395</v>
      </c>
      <c r="DT4" s="53">
        <f t="shared" si="23"/>
        <v>27426</v>
      </c>
      <c r="DU4" s="53">
        <f t="shared" si="23"/>
        <v>27454</v>
      </c>
      <c r="DV4" s="53">
        <f t="shared" si="23"/>
        <v>27485</v>
      </c>
      <c r="DW4" s="53">
        <f t="shared" si="23"/>
        <v>27515</v>
      </c>
      <c r="DX4" s="53">
        <f t="shared" si="23"/>
        <v>27546</v>
      </c>
      <c r="DY4" s="53">
        <f t="shared" si="23"/>
        <v>27576</v>
      </c>
      <c r="DZ4" s="53">
        <f t="shared" si="23"/>
        <v>27607</v>
      </c>
      <c r="EA4" s="53">
        <f t="shared" si="23"/>
        <v>27638</v>
      </c>
      <c r="EB4" s="53">
        <f t="shared" si="23"/>
        <v>27668</v>
      </c>
      <c r="EC4" s="53">
        <f t="shared" ref="EC4:GN4" si="24">EOMONTH(EB4,0)+1</f>
        <v>27699</v>
      </c>
      <c r="ED4" s="53">
        <f t="shared" si="24"/>
        <v>27729</v>
      </c>
      <c r="EE4" s="53">
        <f t="shared" si="24"/>
        <v>27760</v>
      </c>
      <c r="EF4" s="53">
        <f t="shared" si="24"/>
        <v>27791</v>
      </c>
      <c r="EG4" s="53">
        <f t="shared" si="24"/>
        <v>27820</v>
      </c>
      <c r="EH4" s="53">
        <f t="shared" si="24"/>
        <v>27851</v>
      </c>
      <c r="EI4" s="53">
        <f t="shared" si="24"/>
        <v>27881</v>
      </c>
      <c r="EJ4" s="53">
        <f t="shared" si="24"/>
        <v>27912</v>
      </c>
      <c r="EK4" s="53">
        <f t="shared" si="24"/>
        <v>27942</v>
      </c>
      <c r="EL4" s="53">
        <f t="shared" si="24"/>
        <v>27973</v>
      </c>
      <c r="EM4" s="53">
        <f t="shared" si="24"/>
        <v>28004</v>
      </c>
      <c r="EN4" s="53">
        <f t="shared" si="24"/>
        <v>28034</v>
      </c>
      <c r="EO4" s="53">
        <f t="shared" si="24"/>
        <v>28065</v>
      </c>
      <c r="EP4" s="53">
        <f t="shared" si="24"/>
        <v>28095</v>
      </c>
      <c r="EQ4" s="53">
        <f t="shared" si="24"/>
        <v>28126</v>
      </c>
      <c r="ER4" s="53">
        <f t="shared" si="24"/>
        <v>28157</v>
      </c>
      <c r="ES4" s="53">
        <f t="shared" si="24"/>
        <v>28185</v>
      </c>
      <c r="ET4" s="53">
        <f t="shared" si="24"/>
        <v>28216</v>
      </c>
      <c r="EU4" s="53">
        <f t="shared" si="24"/>
        <v>28246</v>
      </c>
      <c r="EV4" s="53">
        <f t="shared" si="24"/>
        <v>28277</v>
      </c>
      <c r="EW4" s="53">
        <f t="shared" si="24"/>
        <v>28307</v>
      </c>
      <c r="EX4" s="53">
        <f t="shared" si="24"/>
        <v>28338</v>
      </c>
      <c r="EY4" s="53">
        <f t="shared" si="24"/>
        <v>28369</v>
      </c>
      <c r="EZ4" s="53">
        <f t="shared" si="24"/>
        <v>28399</v>
      </c>
      <c r="FA4" s="53">
        <f t="shared" si="24"/>
        <v>28430</v>
      </c>
      <c r="FB4" s="53">
        <f t="shared" si="24"/>
        <v>28460</v>
      </c>
      <c r="FC4" s="53">
        <f t="shared" si="24"/>
        <v>28491</v>
      </c>
      <c r="FD4" s="53">
        <f t="shared" si="24"/>
        <v>28522</v>
      </c>
      <c r="FE4" s="53">
        <f t="shared" si="24"/>
        <v>28550</v>
      </c>
      <c r="FF4" s="53">
        <f t="shared" si="24"/>
        <v>28581</v>
      </c>
      <c r="FG4" s="53">
        <f t="shared" si="24"/>
        <v>28611</v>
      </c>
      <c r="FH4" s="53">
        <f t="shared" si="24"/>
        <v>28642</v>
      </c>
      <c r="FI4" s="53">
        <f t="shared" si="24"/>
        <v>28672</v>
      </c>
      <c r="FJ4" s="53">
        <f t="shared" si="24"/>
        <v>28703</v>
      </c>
      <c r="FK4" s="53">
        <f t="shared" si="24"/>
        <v>28734</v>
      </c>
      <c r="FL4" s="53">
        <f t="shared" si="24"/>
        <v>28764</v>
      </c>
      <c r="FM4" s="53">
        <f t="shared" si="24"/>
        <v>28795</v>
      </c>
      <c r="FN4" s="53">
        <f t="shared" si="24"/>
        <v>28825</v>
      </c>
      <c r="FO4" s="53">
        <f t="shared" si="24"/>
        <v>28856</v>
      </c>
      <c r="FP4" s="53">
        <f t="shared" si="24"/>
        <v>28887</v>
      </c>
      <c r="FQ4" s="53">
        <f t="shared" si="24"/>
        <v>28915</v>
      </c>
      <c r="FR4" s="53">
        <f t="shared" si="24"/>
        <v>28946</v>
      </c>
      <c r="FS4" s="53">
        <f t="shared" si="24"/>
        <v>28976</v>
      </c>
      <c r="FT4" s="53">
        <f t="shared" si="24"/>
        <v>29007</v>
      </c>
      <c r="FU4" s="53">
        <f t="shared" si="24"/>
        <v>29037</v>
      </c>
      <c r="FV4" s="53">
        <f t="shared" si="24"/>
        <v>29068</v>
      </c>
      <c r="FW4" s="53">
        <f t="shared" si="24"/>
        <v>29099</v>
      </c>
      <c r="FX4" s="53">
        <f t="shared" si="24"/>
        <v>29129</v>
      </c>
      <c r="FY4" s="53">
        <f t="shared" si="24"/>
        <v>29160</v>
      </c>
      <c r="FZ4" s="53">
        <f t="shared" si="24"/>
        <v>29190</v>
      </c>
      <c r="GA4" s="53">
        <f t="shared" si="24"/>
        <v>29221</v>
      </c>
      <c r="GB4" s="53">
        <f t="shared" si="24"/>
        <v>29252</v>
      </c>
      <c r="GC4" s="53">
        <f t="shared" si="24"/>
        <v>29281</v>
      </c>
      <c r="GD4" s="53">
        <f t="shared" si="24"/>
        <v>29312</v>
      </c>
      <c r="GE4" s="53">
        <f t="shared" si="24"/>
        <v>29342</v>
      </c>
      <c r="GF4" s="53">
        <f t="shared" si="24"/>
        <v>29373</v>
      </c>
      <c r="GG4" s="53">
        <f t="shared" si="24"/>
        <v>29403</v>
      </c>
      <c r="GH4" s="53">
        <f t="shared" si="24"/>
        <v>29434</v>
      </c>
      <c r="GI4" s="53">
        <f t="shared" si="24"/>
        <v>29465</v>
      </c>
      <c r="GJ4" s="53">
        <f t="shared" si="24"/>
        <v>29495</v>
      </c>
      <c r="GK4" s="53">
        <f t="shared" si="24"/>
        <v>29526</v>
      </c>
      <c r="GL4" s="53">
        <f t="shared" si="24"/>
        <v>29556</v>
      </c>
      <c r="GM4" s="53">
        <f t="shared" si="24"/>
        <v>29587</v>
      </c>
      <c r="GN4" s="53">
        <f t="shared" si="24"/>
        <v>29618</v>
      </c>
      <c r="GO4" s="53">
        <f t="shared" ref="GO4:IZ4" si="25">EOMONTH(GN4,0)+1</f>
        <v>29646</v>
      </c>
      <c r="GP4" s="53">
        <f t="shared" si="25"/>
        <v>29677</v>
      </c>
      <c r="GQ4" s="53">
        <f t="shared" si="25"/>
        <v>29707</v>
      </c>
      <c r="GR4" s="53">
        <f t="shared" si="25"/>
        <v>29738</v>
      </c>
      <c r="GS4" s="53">
        <f t="shared" si="25"/>
        <v>29768</v>
      </c>
      <c r="GT4" s="53">
        <f t="shared" si="25"/>
        <v>29799</v>
      </c>
      <c r="GU4" s="53">
        <f t="shared" si="25"/>
        <v>29830</v>
      </c>
      <c r="GV4" s="53">
        <f t="shared" si="25"/>
        <v>29860</v>
      </c>
      <c r="GW4" s="53">
        <f t="shared" si="25"/>
        <v>29891</v>
      </c>
      <c r="GX4" s="53">
        <f t="shared" si="25"/>
        <v>29921</v>
      </c>
      <c r="GY4" s="53">
        <f t="shared" si="25"/>
        <v>29952</v>
      </c>
      <c r="GZ4" s="53">
        <f t="shared" si="25"/>
        <v>29983</v>
      </c>
      <c r="HA4" s="53">
        <f t="shared" si="25"/>
        <v>30011</v>
      </c>
      <c r="HB4" s="53">
        <f t="shared" si="25"/>
        <v>30042</v>
      </c>
      <c r="HC4" s="53">
        <f t="shared" si="25"/>
        <v>30072</v>
      </c>
      <c r="HD4" s="53">
        <f t="shared" si="25"/>
        <v>30103</v>
      </c>
      <c r="HE4" s="53">
        <f t="shared" si="25"/>
        <v>30133</v>
      </c>
      <c r="HF4" s="53">
        <f t="shared" si="25"/>
        <v>30164</v>
      </c>
      <c r="HG4" s="53">
        <f t="shared" si="25"/>
        <v>30195</v>
      </c>
      <c r="HH4" s="53">
        <f t="shared" si="25"/>
        <v>30225</v>
      </c>
      <c r="HI4" s="53">
        <f t="shared" si="25"/>
        <v>30256</v>
      </c>
      <c r="HJ4" s="53">
        <f t="shared" si="25"/>
        <v>30286</v>
      </c>
      <c r="HK4" s="53">
        <f t="shared" si="25"/>
        <v>30317</v>
      </c>
      <c r="HL4" s="53">
        <f t="shared" si="25"/>
        <v>30348</v>
      </c>
      <c r="HM4" s="53">
        <f t="shared" si="25"/>
        <v>30376</v>
      </c>
      <c r="HN4" s="53">
        <f t="shared" si="25"/>
        <v>30407</v>
      </c>
      <c r="HO4" s="53">
        <f t="shared" si="25"/>
        <v>30437</v>
      </c>
      <c r="HP4" s="53">
        <f t="shared" si="25"/>
        <v>30468</v>
      </c>
      <c r="HQ4" s="53">
        <f t="shared" si="25"/>
        <v>30498</v>
      </c>
      <c r="HR4" s="53">
        <f t="shared" si="25"/>
        <v>30529</v>
      </c>
      <c r="HS4" s="53">
        <f t="shared" si="25"/>
        <v>30560</v>
      </c>
      <c r="HT4" s="53">
        <f t="shared" si="25"/>
        <v>30590</v>
      </c>
      <c r="HU4" s="53">
        <f t="shared" si="25"/>
        <v>30621</v>
      </c>
      <c r="HV4" s="53">
        <f t="shared" si="25"/>
        <v>30651</v>
      </c>
      <c r="HW4" s="53">
        <f t="shared" si="25"/>
        <v>30682</v>
      </c>
      <c r="HX4" s="53">
        <f t="shared" si="25"/>
        <v>30713</v>
      </c>
      <c r="HY4" s="53">
        <f t="shared" si="25"/>
        <v>30742</v>
      </c>
      <c r="HZ4" s="53">
        <f t="shared" si="25"/>
        <v>30773</v>
      </c>
      <c r="IA4" s="53">
        <f t="shared" si="25"/>
        <v>30803</v>
      </c>
      <c r="IB4" s="53">
        <f t="shared" si="25"/>
        <v>30834</v>
      </c>
      <c r="IC4" s="53">
        <f t="shared" si="25"/>
        <v>30864</v>
      </c>
      <c r="ID4" s="53">
        <f t="shared" si="25"/>
        <v>30895</v>
      </c>
      <c r="IE4" s="53">
        <f t="shared" si="25"/>
        <v>30926</v>
      </c>
      <c r="IF4" s="53">
        <f t="shared" si="25"/>
        <v>30956</v>
      </c>
      <c r="IG4" s="53">
        <f t="shared" si="25"/>
        <v>30987</v>
      </c>
      <c r="IH4" s="53">
        <f t="shared" si="25"/>
        <v>31017</v>
      </c>
      <c r="II4" s="53">
        <f t="shared" si="25"/>
        <v>31048</v>
      </c>
      <c r="IJ4" s="53">
        <f t="shared" si="25"/>
        <v>31079</v>
      </c>
      <c r="IK4" s="53">
        <f t="shared" si="25"/>
        <v>31107</v>
      </c>
      <c r="IL4" s="53">
        <f t="shared" si="25"/>
        <v>31138</v>
      </c>
      <c r="IM4" s="53">
        <f t="shared" si="25"/>
        <v>31168</v>
      </c>
      <c r="IN4" s="53">
        <f t="shared" si="25"/>
        <v>31199</v>
      </c>
      <c r="IO4" s="53">
        <f t="shared" si="25"/>
        <v>31229</v>
      </c>
      <c r="IP4" s="53">
        <f t="shared" si="25"/>
        <v>31260</v>
      </c>
      <c r="IQ4" s="53">
        <f t="shared" si="25"/>
        <v>31291</v>
      </c>
      <c r="IR4" s="53">
        <f t="shared" si="25"/>
        <v>31321</v>
      </c>
      <c r="IS4" s="53">
        <f t="shared" si="25"/>
        <v>31352</v>
      </c>
      <c r="IT4" s="53">
        <f t="shared" si="25"/>
        <v>31382</v>
      </c>
      <c r="IU4" s="53">
        <f t="shared" si="25"/>
        <v>31413</v>
      </c>
      <c r="IV4" s="53">
        <f t="shared" si="25"/>
        <v>31444</v>
      </c>
      <c r="IW4" s="53">
        <f t="shared" si="25"/>
        <v>31472</v>
      </c>
      <c r="IX4" s="53">
        <f t="shared" si="25"/>
        <v>31503</v>
      </c>
      <c r="IY4" s="53">
        <f t="shared" si="25"/>
        <v>31533</v>
      </c>
      <c r="IZ4" s="53">
        <f t="shared" si="25"/>
        <v>31564</v>
      </c>
      <c r="JA4" s="53">
        <f t="shared" ref="JA4:LL4" si="26">EOMONTH(IZ4,0)+1</f>
        <v>31594</v>
      </c>
      <c r="JB4" s="53">
        <f t="shared" si="26"/>
        <v>31625</v>
      </c>
      <c r="JC4" s="53">
        <f t="shared" si="26"/>
        <v>31656</v>
      </c>
      <c r="JD4" s="53">
        <f t="shared" si="26"/>
        <v>31686</v>
      </c>
      <c r="JE4" s="53">
        <f t="shared" si="26"/>
        <v>31717</v>
      </c>
      <c r="JF4" s="53">
        <f t="shared" si="26"/>
        <v>31747</v>
      </c>
      <c r="JG4" s="53">
        <f t="shared" si="26"/>
        <v>31778</v>
      </c>
      <c r="JH4" s="53">
        <f t="shared" si="26"/>
        <v>31809</v>
      </c>
      <c r="JI4" s="53">
        <f t="shared" si="26"/>
        <v>31837</v>
      </c>
      <c r="JJ4" s="53">
        <f t="shared" si="26"/>
        <v>31868</v>
      </c>
      <c r="JK4" s="53">
        <f t="shared" si="26"/>
        <v>31898</v>
      </c>
      <c r="JL4" s="53">
        <f t="shared" si="26"/>
        <v>31929</v>
      </c>
      <c r="JM4" s="53">
        <f t="shared" si="26"/>
        <v>31959</v>
      </c>
      <c r="JN4" s="53">
        <f t="shared" si="26"/>
        <v>31990</v>
      </c>
      <c r="JO4" s="53">
        <f t="shared" si="26"/>
        <v>32021</v>
      </c>
      <c r="JP4" s="53">
        <f t="shared" si="26"/>
        <v>32051</v>
      </c>
      <c r="JQ4" s="53">
        <f t="shared" si="26"/>
        <v>32082</v>
      </c>
      <c r="JR4" s="53">
        <f t="shared" si="26"/>
        <v>32112</v>
      </c>
      <c r="JS4" s="53">
        <f t="shared" si="26"/>
        <v>32143</v>
      </c>
      <c r="JT4" s="53">
        <f t="shared" si="26"/>
        <v>32174</v>
      </c>
      <c r="JU4" s="53">
        <f t="shared" si="26"/>
        <v>32203</v>
      </c>
      <c r="JV4" s="53">
        <f t="shared" si="26"/>
        <v>32234</v>
      </c>
      <c r="JW4" s="53">
        <f t="shared" si="26"/>
        <v>32264</v>
      </c>
      <c r="JX4" s="53">
        <f t="shared" si="26"/>
        <v>32295</v>
      </c>
      <c r="JY4" s="53">
        <f t="shared" si="26"/>
        <v>32325</v>
      </c>
      <c r="JZ4" s="53">
        <f t="shared" si="26"/>
        <v>32356</v>
      </c>
      <c r="KA4" s="53">
        <f t="shared" si="26"/>
        <v>32387</v>
      </c>
      <c r="KB4" s="53">
        <f t="shared" si="26"/>
        <v>32417</v>
      </c>
      <c r="KC4" s="53">
        <f t="shared" si="26"/>
        <v>32448</v>
      </c>
      <c r="KD4" s="53">
        <f t="shared" si="26"/>
        <v>32478</v>
      </c>
      <c r="KE4" s="53">
        <f t="shared" si="26"/>
        <v>32509</v>
      </c>
      <c r="KF4" s="53">
        <f t="shared" si="26"/>
        <v>32540</v>
      </c>
      <c r="KG4" s="53">
        <f t="shared" si="26"/>
        <v>32568</v>
      </c>
      <c r="KH4" s="53">
        <f t="shared" si="26"/>
        <v>32599</v>
      </c>
      <c r="KI4" s="53">
        <f t="shared" si="26"/>
        <v>32629</v>
      </c>
      <c r="KJ4" s="53">
        <f t="shared" si="26"/>
        <v>32660</v>
      </c>
      <c r="KK4" s="53">
        <f t="shared" si="26"/>
        <v>32690</v>
      </c>
      <c r="KL4" s="53">
        <f t="shared" si="26"/>
        <v>32721</v>
      </c>
      <c r="KM4" s="53">
        <f t="shared" si="26"/>
        <v>32752</v>
      </c>
      <c r="KN4" s="53">
        <f t="shared" si="26"/>
        <v>32782</v>
      </c>
      <c r="KO4" s="53">
        <f t="shared" si="26"/>
        <v>32813</v>
      </c>
      <c r="KP4" s="53">
        <f t="shared" si="26"/>
        <v>32843</v>
      </c>
      <c r="KQ4" s="53">
        <f t="shared" si="26"/>
        <v>32874</v>
      </c>
      <c r="KR4" s="53">
        <f t="shared" si="26"/>
        <v>32905</v>
      </c>
      <c r="KS4" s="53">
        <f t="shared" si="26"/>
        <v>32933</v>
      </c>
      <c r="KT4" s="53">
        <f t="shared" si="26"/>
        <v>32964</v>
      </c>
      <c r="KU4" s="53">
        <f t="shared" si="26"/>
        <v>32994</v>
      </c>
      <c r="KV4" s="53">
        <f t="shared" si="26"/>
        <v>33025</v>
      </c>
      <c r="KW4" s="53">
        <f t="shared" si="26"/>
        <v>33055</v>
      </c>
      <c r="KX4" s="53">
        <f t="shared" si="26"/>
        <v>33086</v>
      </c>
      <c r="KY4" s="53">
        <f t="shared" si="26"/>
        <v>33117</v>
      </c>
      <c r="KZ4" s="53">
        <f t="shared" si="26"/>
        <v>33147</v>
      </c>
      <c r="LA4" s="53">
        <f t="shared" si="26"/>
        <v>33178</v>
      </c>
      <c r="LB4" s="53">
        <f t="shared" si="26"/>
        <v>33208</v>
      </c>
      <c r="LC4" s="53">
        <f t="shared" si="26"/>
        <v>33239</v>
      </c>
      <c r="LD4" s="53">
        <f t="shared" si="26"/>
        <v>33270</v>
      </c>
      <c r="LE4" s="53">
        <f t="shared" si="26"/>
        <v>33298</v>
      </c>
      <c r="LF4" s="53">
        <f t="shared" si="26"/>
        <v>33329</v>
      </c>
      <c r="LG4" s="53">
        <f t="shared" si="26"/>
        <v>33359</v>
      </c>
      <c r="LH4" s="53">
        <f t="shared" si="26"/>
        <v>33390</v>
      </c>
      <c r="LI4" s="53">
        <f t="shared" si="26"/>
        <v>33420</v>
      </c>
      <c r="LJ4" s="53">
        <f t="shared" si="26"/>
        <v>33451</v>
      </c>
      <c r="LK4" s="53">
        <f t="shared" si="26"/>
        <v>33482</v>
      </c>
      <c r="LL4" s="53">
        <f t="shared" si="26"/>
        <v>33512</v>
      </c>
      <c r="LM4" s="53">
        <f t="shared" ref="LM4:NX4" si="27">EOMONTH(LL4,0)+1</f>
        <v>33543</v>
      </c>
      <c r="LN4" s="53">
        <f t="shared" si="27"/>
        <v>33573</v>
      </c>
      <c r="LO4" s="53">
        <f t="shared" si="27"/>
        <v>33604</v>
      </c>
      <c r="LP4" s="53">
        <f t="shared" si="27"/>
        <v>33635</v>
      </c>
      <c r="LQ4" s="53">
        <f t="shared" si="27"/>
        <v>33664</v>
      </c>
      <c r="LR4" s="53">
        <f t="shared" si="27"/>
        <v>33695</v>
      </c>
      <c r="LS4" s="53">
        <f t="shared" si="27"/>
        <v>33725</v>
      </c>
      <c r="LT4" s="53">
        <f t="shared" si="27"/>
        <v>33756</v>
      </c>
      <c r="LU4" s="53">
        <f t="shared" si="27"/>
        <v>33786</v>
      </c>
      <c r="LV4" s="53">
        <f t="shared" si="27"/>
        <v>33817</v>
      </c>
      <c r="LW4" s="53">
        <f t="shared" si="27"/>
        <v>33848</v>
      </c>
      <c r="LX4" s="53">
        <f t="shared" si="27"/>
        <v>33878</v>
      </c>
      <c r="LY4" s="53">
        <f t="shared" si="27"/>
        <v>33909</v>
      </c>
      <c r="LZ4" s="53">
        <f t="shared" si="27"/>
        <v>33939</v>
      </c>
      <c r="MA4" s="53">
        <f t="shared" si="27"/>
        <v>33970</v>
      </c>
      <c r="MB4" s="53">
        <f t="shared" si="27"/>
        <v>34001</v>
      </c>
      <c r="MC4" s="53">
        <f t="shared" si="27"/>
        <v>34029</v>
      </c>
      <c r="MD4" s="53">
        <f t="shared" si="27"/>
        <v>34060</v>
      </c>
      <c r="ME4" s="53">
        <f t="shared" si="27"/>
        <v>34090</v>
      </c>
      <c r="MF4" s="53">
        <f t="shared" si="27"/>
        <v>34121</v>
      </c>
      <c r="MG4" s="53">
        <f t="shared" si="27"/>
        <v>34151</v>
      </c>
      <c r="MH4" s="53">
        <f t="shared" si="27"/>
        <v>34182</v>
      </c>
      <c r="MI4" s="53">
        <f t="shared" si="27"/>
        <v>34213</v>
      </c>
      <c r="MJ4" s="53">
        <f t="shared" si="27"/>
        <v>34243</v>
      </c>
      <c r="MK4" s="53">
        <f t="shared" si="27"/>
        <v>34274</v>
      </c>
      <c r="ML4" s="53">
        <f t="shared" si="27"/>
        <v>34304</v>
      </c>
      <c r="MM4" s="53">
        <f t="shared" si="27"/>
        <v>34335</v>
      </c>
      <c r="MN4" s="53">
        <f t="shared" si="27"/>
        <v>34366</v>
      </c>
      <c r="MO4" s="53">
        <f t="shared" si="27"/>
        <v>34394</v>
      </c>
      <c r="MP4" s="53">
        <f t="shared" si="27"/>
        <v>34425</v>
      </c>
      <c r="MQ4" s="53">
        <f t="shared" si="27"/>
        <v>34455</v>
      </c>
      <c r="MR4" s="53">
        <f t="shared" si="27"/>
        <v>34486</v>
      </c>
      <c r="MS4" s="53">
        <f t="shared" si="27"/>
        <v>34516</v>
      </c>
      <c r="MT4" s="53">
        <f t="shared" si="27"/>
        <v>34547</v>
      </c>
      <c r="MU4" s="53">
        <f t="shared" si="27"/>
        <v>34578</v>
      </c>
      <c r="MV4" s="53">
        <f t="shared" si="27"/>
        <v>34608</v>
      </c>
      <c r="MW4" s="53">
        <f t="shared" si="27"/>
        <v>34639</v>
      </c>
      <c r="MX4" s="53">
        <f t="shared" si="27"/>
        <v>34669</v>
      </c>
      <c r="MY4" s="53">
        <f t="shared" si="27"/>
        <v>34700</v>
      </c>
      <c r="MZ4" s="53">
        <f t="shared" si="27"/>
        <v>34731</v>
      </c>
      <c r="NA4" s="53">
        <f t="shared" si="27"/>
        <v>34759</v>
      </c>
      <c r="NB4" s="53">
        <f t="shared" si="27"/>
        <v>34790</v>
      </c>
      <c r="NC4" s="53">
        <f t="shared" si="27"/>
        <v>34820</v>
      </c>
      <c r="ND4" s="53">
        <f t="shared" si="27"/>
        <v>34851</v>
      </c>
      <c r="NE4" s="53">
        <f t="shared" si="27"/>
        <v>34881</v>
      </c>
      <c r="NF4" s="53">
        <f t="shared" si="27"/>
        <v>34912</v>
      </c>
      <c r="NG4" s="53">
        <f t="shared" si="27"/>
        <v>34943</v>
      </c>
      <c r="NH4" s="53">
        <f t="shared" si="27"/>
        <v>34973</v>
      </c>
      <c r="NI4" s="53">
        <f t="shared" si="27"/>
        <v>35004</v>
      </c>
      <c r="NJ4" s="53">
        <f t="shared" si="27"/>
        <v>35034</v>
      </c>
      <c r="NK4" s="53">
        <f t="shared" si="27"/>
        <v>35065</v>
      </c>
      <c r="NL4" s="53">
        <f t="shared" si="27"/>
        <v>35096</v>
      </c>
      <c r="NM4" s="53">
        <f t="shared" si="27"/>
        <v>35125</v>
      </c>
      <c r="NN4" s="53">
        <f t="shared" si="27"/>
        <v>35156</v>
      </c>
      <c r="NO4" s="53">
        <f t="shared" si="27"/>
        <v>35186</v>
      </c>
      <c r="NP4" s="53">
        <f t="shared" si="27"/>
        <v>35217</v>
      </c>
      <c r="NQ4" s="53">
        <f t="shared" si="27"/>
        <v>35247</v>
      </c>
      <c r="NR4" s="53">
        <f t="shared" si="27"/>
        <v>35278</v>
      </c>
      <c r="NS4" s="53">
        <f t="shared" si="27"/>
        <v>35309</v>
      </c>
      <c r="NT4" s="53">
        <f t="shared" si="27"/>
        <v>35339</v>
      </c>
      <c r="NU4" s="53">
        <f t="shared" si="27"/>
        <v>35370</v>
      </c>
      <c r="NV4" s="53">
        <f t="shared" si="27"/>
        <v>35400</v>
      </c>
      <c r="NW4" s="53">
        <f t="shared" si="27"/>
        <v>35431</v>
      </c>
      <c r="NX4" s="53">
        <f t="shared" si="27"/>
        <v>35462</v>
      </c>
      <c r="NY4" s="53">
        <f t="shared" ref="NY4:QJ4" si="28">EOMONTH(NX4,0)+1</f>
        <v>35490</v>
      </c>
      <c r="NZ4" s="53">
        <f t="shared" si="28"/>
        <v>35521</v>
      </c>
      <c r="OA4" s="53">
        <f t="shared" si="28"/>
        <v>35551</v>
      </c>
      <c r="OB4" s="53">
        <f t="shared" si="28"/>
        <v>35582</v>
      </c>
      <c r="OC4" s="53">
        <f t="shared" si="28"/>
        <v>35612</v>
      </c>
      <c r="OD4" s="53">
        <f t="shared" si="28"/>
        <v>35643</v>
      </c>
      <c r="OE4" s="53">
        <f t="shared" si="28"/>
        <v>35674</v>
      </c>
      <c r="OF4" s="53">
        <f t="shared" si="28"/>
        <v>35704</v>
      </c>
      <c r="OG4" s="53">
        <f t="shared" si="28"/>
        <v>35735</v>
      </c>
      <c r="OH4" s="53">
        <f t="shared" si="28"/>
        <v>35765</v>
      </c>
      <c r="OI4" s="53">
        <f t="shared" si="28"/>
        <v>35796</v>
      </c>
      <c r="OJ4" s="53">
        <f t="shared" si="28"/>
        <v>35827</v>
      </c>
      <c r="OK4" s="53">
        <f t="shared" si="28"/>
        <v>35855</v>
      </c>
      <c r="OL4" s="53">
        <f t="shared" si="28"/>
        <v>35886</v>
      </c>
      <c r="OM4" s="53">
        <f t="shared" si="28"/>
        <v>35916</v>
      </c>
      <c r="ON4" s="53">
        <f t="shared" si="28"/>
        <v>35947</v>
      </c>
      <c r="OO4" s="53">
        <f t="shared" si="28"/>
        <v>35977</v>
      </c>
      <c r="OP4" s="53">
        <f t="shared" si="28"/>
        <v>36008</v>
      </c>
      <c r="OQ4" s="53">
        <f t="shared" si="28"/>
        <v>36039</v>
      </c>
      <c r="OR4" s="53">
        <f t="shared" si="28"/>
        <v>36069</v>
      </c>
      <c r="OS4" s="53">
        <f t="shared" si="28"/>
        <v>36100</v>
      </c>
      <c r="OT4" s="53">
        <f t="shared" si="28"/>
        <v>36130</v>
      </c>
      <c r="OU4" s="53">
        <f t="shared" si="28"/>
        <v>36161</v>
      </c>
      <c r="OV4" s="53">
        <f t="shared" si="28"/>
        <v>36192</v>
      </c>
      <c r="OW4" s="53">
        <f t="shared" si="28"/>
        <v>36220</v>
      </c>
      <c r="OX4" s="53">
        <f t="shared" si="28"/>
        <v>36251</v>
      </c>
      <c r="OY4" s="53">
        <f t="shared" si="28"/>
        <v>36281</v>
      </c>
      <c r="OZ4" s="53">
        <f t="shared" si="28"/>
        <v>36312</v>
      </c>
      <c r="PA4" s="53">
        <f t="shared" si="28"/>
        <v>36342</v>
      </c>
      <c r="PB4" s="53">
        <f t="shared" si="28"/>
        <v>36373</v>
      </c>
      <c r="PC4" s="53">
        <f t="shared" si="28"/>
        <v>36404</v>
      </c>
      <c r="PD4" s="53">
        <f t="shared" si="28"/>
        <v>36434</v>
      </c>
      <c r="PE4" s="53">
        <f t="shared" si="28"/>
        <v>36465</v>
      </c>
      <c r="PF4" s="53">
        <f t="shared" si="28"/>
        <v>36495</v>
      </c>
      <c r="PG4" s="53">
        <f t="shared" si="28"/>
        <v>36526</v>
      </c>
      <c r="PH4" s="53">
        <f t="shared" si="28"/>
        <v>36557</v>
      </c>
      <c r="PI4" s="53">
        <f t="shared" si="28"/>
        <v>36586</v>
      </c>
      <c r="PJ4" s="53">
        <f t="shared" si="28"/>
        <v>36617</v>
      </c>
      <c r="PK4" s="53">
        <f t="shared" si="28"/>
        <v>36647</v>
      </c>
      <c r="PL4" s="53">
        <f t="shared" si="28"/>
        <v>36678</v>
      </c>
      <c r="PM4" s="53">
        <f t="shared" si="28"/>
        <v>36708</v>
      </c>
      <c r="PN4" s="53">
        <f t="shared" si="28"/>
        <v>36739</v>
      </c>
      <c r="PO4" s="53">
        <f t="shared" si="28"/>
        <v>36770</v>
      </c>
      <c r="PP4" s="53">
        <f t="shared" si="28"/>
        <v>36800</v>
      </c>
      <c r="PQ4" s="53">
        <f t="shared" si="28"/>
        <v>36831</v>
      </c>
      <c r="PR4" s="53">
        <f t="shared" si="28"/>
        <v>36861</v>
      </c>
      <c r="PS4" s="53">
        <f t="shared" si="28"/>
        <v>36892</v>
      </c>
      <c r="PT4" s="53">
        <f t="shared" si="28"/>
        <v>36923</v>
      </c>
      <c r="PU4" s="53">
        <f t="shared" si="28"/>
        <v>36951</v>
      </c>
      <c r="PV4" s="53">
        <f t="shared" si="28"/>
        <v>36982</v>
      </c>
      <c r="PW4" s="53">
        <f t="shared" si="28"/>
        <v>37012</v>
      </c>
      <c r="PX4" s="53">
        <f t="shared" si="28"/>
        <v>37043</v>
      </c>
      <c r="PY4" s="53">
        <f t="shared" si="28"/>
        <v>37073</v>
      </c>
      <c r="PZ4" s="53">
        <f t="shared" si="28"/>
        <v>37104</v>
      </c>
      <c r="QA4" s="53">
        <f t="shared" si="28"/>
        <v>37135</v>
      </c>
      <c r="QB4" s="53">
        <f t="shared" si="28"/>
        <v>37165</v>
      </c>
      <c r="QC4" s="53">
        <f t="shared" si="28"/>
        <v>37196</v>
      </c>
      <c r="QD4" s="53">
        <f t="shared" si="28"/>
        <v>37226</v>
      </c>
      <c r="QE4" s="53">
        <f t="shared" si="28"/>
        <v>37257</v>
      </c>
      <c r="QF4" s="53">
        <f t="shared" si="28"/>
        <v>37288</v>
      </c>
      <c r="QG4" s="53">
        <f t="shared" si="28"/>
        <v>37316</v>
      </c>
      <c r="QH4" s="53">
        <f t="shared" si="28"/>
        <v>37347</v>
      </c>
      <c r="QI4" s="53">
        <f t="shared" si="28"/>
        <v>37377</v>
      </c>
      <c r="QJ4" s="53">
        <f t="shared" si="28"/>
        <v>37408</v>
      </c>
      <c r="QK4" s="53">
        <f t="shared" ref="QK4:SV4" si="29">EOMONTH(QJ4,0)+1</f>
        <v>37438</v>
      </c>
      <c r="QL4" s="53">
        <f t="shared" si="29"/>
        <v>37469</v>
      </c>
      <c r="QM4" s="53">
        <f t="shared" si="29"/>
        <v>37500</v>
      </c>
      <c r="QN4" s="53">
        <f t="shared" si="29"/>
        <v>37530</v>
      </c>
      <c r="QO4" s="53">
        <f t="shared" si="29"/>
        <v>37561</v>
      </c>
      <c r="QP4" s="53">
        <f t="shared" si="29"/>
        <v>37591</v>
      </c>
      <c r="QQ4" s="53">
        <f t="shared" si="29"/>
        <v>37622</v>
      </c>
      <c r="QR4" s="53">
        <f t="shared" si="29"/>
        <v>37653</v>
      </c>
      <c r="QS4" s="53">
        <f t="shared" si="29"/>
        <v>37681</v>
      </c>
      <c r="QT4" s="53">
        <f t="shared" si="29"/>
        <v>37712</v>
      </c>
      <c r="QU4" s="53">
        <f t="shared" si="29"/>
        <v>37742</v>
      </c>
      <c r="QV4" s="53">
        <f t="shared" si="29"/>
        <v>37773</v>
      </c>
      <c r="QW4" s="53">
        <f t="shared" si="29"/>
        <v>37803</v>
      </c>
      <c r="QX4" s="53">
        <f t="shared" si="29"/>
        <v>37834</v>
      </c>
      <c r="QY4" s="53">
        <f t="shared" si="29"/>
        <v>37865</v>
      </c>
      <c r="QZ4" s="53">
        <f t="shared" si="29"/>
        <v>37895</v>
      </c>
      <c r="RA4" s="53">
        <f t="shared" si="29"/>
        <v>37926</v>
      </c>
      <c r="RB4" s="53">
        <f t="shared" si="29"/>
        <v>37956</v>
      </c>
      <c r="RC4" s="53">
        <f t="shared" si="29"/>
        <v>37987</v>
      </c>
      <c r="RD4" s="53">
        <f t="shared" si="29"/>
        <v>38018</v>
      </c>
      <c r="RE4" s="53">
        <f t="shared" si="29"/>
        <v>38047</v>
      </c>
      <c r="RF4" s="53">
        <f t="shared" si="29"/>
        <v>38078</v>
      </c>
      <c r="RG4" s="53">
        <f t="shared" si="29"/>
        <v>38108</v>
      </c>
      <c r="RH4" s="53">
        <f t="shared" si="29"/>
        <v>38139</v>
      </c>
      <c r="RI4" s="53">
        <f t="shared" si="29"/>
        <v>38169</v>
      </c>
      <c r="RJ4" s="53">
        <f t="shared" si="29"/>
        <v>38200</v>
      </c>
      <c r="RK4" s="53">
        <f t="shared" si="29"/>
        <v>38231</v>
      </c>
      <c r="RL4" s="53">
        <f t="shared" si="29"/>
        <v>38261</v>
      </c>
      <c r="RM4" s="53">
        <f t="shared" si="29"/>
        <v>38292</v>
      </c>
      <c r="RN4" s="53">
        <f t="shared" si="29"/>
        <v>38322</v>
      </c>
      <c r="RO4" s="53">
        <f t="shared" si="29"/>
        <v>38353</v>
      </c>
      <c r="RP4" s="53">
        <f t="shared" si="29"/>
        <v>38384</v>
      </c>
      <c r="RQ4" s="53">
        <f t="shared" si="29"/>
        <v>38412</v>
      </c>
      <c r="RR4" s="53">
        <f t="shared" si="29"/>
        <v>38443</v>
      </c>
      <c r="RS4" s="53">
        <f t="shared" si="29"/>
        <v>38473</v>
      </c>
      <c r="RT4" s="53">
        <f t="shared" si="29"/>
        <v>38504</v>
      </c>
      <c r="RU4" s="53">
        <f t="shared" si="29"/>
        <v>38534</v>
      </c>
      <c r="RV4" s="53">
        <f t="shared" si="29"/>
        <v>38565</v>
      </c>
      <c r="RW4" s="53">
        <f t="shared" si="29"/>
        <v>38596</v>
      </c>
      <c r="RX4" s="53">
        <f t="shared" si="29"/>
        <v>38626</v>
      </c>
      <c r="RY4" s="53">
        <f t="shared" si="29"/>
        <v>38657</v>
      </c>
      <c r="RZ4" s="53">
        <f t="shared" si="29"/>
        <v>38687</v>
      </c>
      <c r="SA4" s="53">
        <f t="shared" si="29"/>
        <v>38718</v>
      </c>
      <c r="SB4" s="53">
        <f t="shared" si="29"/>
        <v>38749</v>
      </c>
      <c r="SC4" s="53">
        <f t="shared" si="29"/>
        <v>38777</v>
      </c>
      <c r="SD4" s="53">
        <f t="shared" si="29"/>
        <v>38808</v>
      </c>
      <c r="SE4" s="53">
        <f t="shared" si="29"/>
        <v>38838</v>
      </c>
      <c r="SF4" s="53">
        <f t="shared" si="29"/>
        <v>38869</v>
      </c>
      <c r="SG4" s="53">
        <f t="shared" si="29"/>
        <v>38899</v>
      </c>
      <c r="SH4" s="53">
        <f t="shared" si="29"/>
        <v>38930</v>
      </c>
      <c r="SI4" s="53">
        <f t="shared" si="29"/>
        <v>38961</v>
      </c>
      <c r="SJ4" s="53">
        <f t="shared" si="29"/>
        <v>38991</v>
      </c>
      <c r="SK4" s="53">
        <f t="shared" si="29"/>
        <v>39022</v>
      </c>
      <c r="SL4" s="53">
        <f t="shared" si="29"/>
        <v>39052</v>
      </c>
      <c r="SM4" s="53">
        <f t="shared" si="29"/>
        <v>39083</v>
      </c>
      <c r="SN4" s="53">
        <f t="shared" si="29"/>
        <v>39114</v>
      </c>
      <c r="SO4" s="53">
        <f t="shared" si="29"/>
        <v>39142</v>
      </c>
      <c r="SP4" s="53">
        <f t="shared" si="29"/>
        <v>39173</v>
      </c>
      <c r="SQ4" s="53">
        <f t="shared" si="29"/>
        <v>39203</v>
      </c>
      <c r="SR4" s="53">
        <f t="shared" si="29"/>
        <v>39234</v>
      </c>
      <c r="SS4" s="53">
        <f t="shared" si="29"/>
        <v>39264</v>
      </c>
      <c r="ST4" s="53">
        <f t="shared" si="29"/>
        <v>39295</v>
      </c>
      <c r="SU4" s="53">
        <f t="shared" si="29"/>
        <v>39326</v>
      </c>
      <c r="SV4" s="53">
        <f t="shared" si="29"/>
        <v>39356</v>
      </c>
      <c r="SW4" s="53">
        <f t="shared" ref="SW4:VH4" si="30">EOMONTH(SV4,0)+1</f>
        <v>39387</v>
      </c>
      <c r="SX4" s="53">
        <f t="shared" si="30"/>
        <v>39417</v>
      </c>
      <c r="SY4" s="53">
        <f t="shared" si="30"/>
        <v>39448</v>
      </c>
      <c r="SZ4" s="53">
        <f t="shared" si="30"/>
        <v>39479</v>
      </c>
      <c r="TA4" s="53">
        <f t="shared" si="30"/>
        <v>39508</v>
      </c>
      <c r="TB4" s="53">
        <f t="shared" si="30"/>
        <v>39539</v>
      </c>
      <c r="TC4" s="53">
        <f t="shared" si="30"/>
        <v>39569</v>
      </c>
      <c r="TD4" s="53">
        <f t="shared" si="30"/>
        <v>39600</v>
      </c>
      <c r="TE4" s="53">
        <f t="shared" si="30"/>
        <v>39630</v>
      </c>
      <c r="TF4" s="53">
        <f t="shared" si="30"/>
        <v>39661</v>
      </c>
      <c r="TG4" s="53">
        <f t="shared" si="30"/>
        <v>39692</v>
      </c>
      <c r="TH4" s="53">
        <f t="shared" si="30"/>
        <v>39722</v>
      </c>
      <c r="TI4" s="53">
        <f t="shared" si="30"/>
        <v>39753</v>
      </c>
      <c r="TJ4" s="53">
        <f t="shared" si="30"/>
        <v>39783</v>
      </c>
      <c r="TK4" s="53">
        <f t="shared" si="30"/>
        <v>39814</v>
      </c>
      <c r="TL4" s="53">
        <f t="shared" si="30"/>
        <v>39845</v>
      </c>
      <c r="TM4" s="53">
        <f t="shared" si="30"/>
        <v>39873</v>
      </c>
      <c r="TN4" s="53">
        <f t="shared" si="30"/>
        <v>39904</v>
      </c>
      <c r="TO4" s="53">
        <f t="shared" si="30"/>
        <v>39934</v>
      </c>
      <c r="TP4" s="53">
        <f t="shared" si="30"/>
        <v>39965</v>
      </c>
      <c r="TQ4" s="53">
        <f t="shared" si="30"/>
        <v>39995</v>
      </c>
      <c r="TR4" s="53">
        <f t="shared" si="30"/>
        <v>40026</v>
      </c>
      <c r="TS4" s="53">
        <f t="shared" si="30"/>
        <v>40057</v>
      </c>
      <c r="TT4" s="53">
        <f t="shared" si="30"/>
        <v>40087</v>
      </c>
      <c r="TU4" s="53">
        <f t="shared" si="30"/>
        <v>40118</v>
      </c>
      <c r="TV4" s="53">
        <f t="shared" si="30"/>
        <v>40148</v>
      </c>
      <c r="TW4" s="53">
        <f t="shared" si="30"/>
        <v>40179</v>
      </c>
      <c r="TX4" s="53">
        <f t="shared" si="30"/>
        <v>40210</v>
      </c>
      <c r="TY4" s="53">
        <f t="shared" si="30"/>
        <v>40238</v>
      </c>
      <c r="TZ4" s="53">
        <f t="shared" si="30"/>
        <v>40269</v>
      </c>
      <c r="UA4" s="53">
        <f t="shared" si="30"/>
        <v>40299</v>
      </c>
      <c r="UB4" s="53">
        <f t="shared" si="30"/>
        <v>40330</v>
      </c>
      <c r="UC4" s="53">
        <f t="shared" si="30"/>
        <v>40360</v>
      </c>
      <c r="UD4" s="53">
        <f t="shared" si="30"/>
        <v>40391</v>
      </c>
      <c r="UE4" s="53">
        <f t="shared" si="30"/>
        <v>40422</v>
      </c>
      <c r="UF4" s="53">
        <f t="shared" si="30"/>
        <v>40452</v>
      </c>
      <c r="UG4" s="53">
        <f t="shared" si="30"/>
        <v>40483</v>
      </c>
      <c r="UH4" s="53">
        <f t="shared" si="30"/>
        <v>40513</v>
      </c>
      <c r="UI4" s="53">
        <f t="shared" si="30"/>
        <v>40544</v>
      </c>
      <c r="UJ4" s="53">
        <f t="shared" si="30"/>
        <v>40575</v>
      </c>
      <c r="UK4" s="53">
        <f t="shared" si="30"/>
        <v>40603</v>
      </c>
      <c r="UL4" s="53">
        <f t="shared" si="30"/>
        <v>40634</v>
      </c>
      <c r="UM4" s="53">
        <f t="shared" si="30"/>
        <v>40664</v>
      </c>
      <c r="UN4" s="53">
        <f t="shared" si="30"/>
        <v>40695</v>
      </c>
      <c r="UO4" s="53">
        <f t="shared" si="30"/>
        <v>40725</v>
      </c>
      <c r="UP4" s="53">
        <f t="shared" si="30"/>
        <v>40756</v>
      </c>
      <c r="UQ4" s="53">
        <f t="shared" si="30"/>
        <v>40787</v>
      </c>
      <c r="UR4" s="53">
        <f t="shared" si="30"/>
        <v>40817</v>
      </c>
      <c r="US4" s="53">
        <f t="shared" si="30"/>
        <v>40848</v>
      </c>
      <c r="UT4" s="53">
        <f t="shared" si="30"/>
        <v>40878</v>
      </c>
      <c r="UU4" s="53">
        <f t="shared" si="30"/>
        <v>40909</v>
      </c>
      <c r="UV4" s="53">
        <f t="shared" si="30"/>
        <v>40940</v>
      </c>
      <c r="UW4" s="53">
        <f t="shared" si="30"/>
        <v>40969</v>
      </c>
      <c r="UX4" s="53">
        <f t="shared" si="30"/>
        <v>41000</v>
      </c>
      <c r="UY4" s="53">
        <f t="shared" si="30"/>
        <v>41030</v>
      </c>
      <c r="UZ4" s="53">
        <f t="shared" si="30"/>
        <v>41061</v>
      </c>
      <c r="VA4" s="53">
        <f t="shared" si="30"/>
        <v>41091</v>
      </c>
      <c r="VB4" s="53">
        <f t="shared" si="30"/>
        <v>41122</v>
      </c>
      <c r="VC4" s="53">
        <f t="shared" si="30"/>
        <v>41153</v>
      </c>
      <c r="VD4" s="53">
        <f t="shared" si="30"/>
        <v>41183</v>
      </c>
      <c r="VE4" s="53">
        <f t="shared" si="30"/>
        <v>41214</v>
      </c>
      <c r="VF4" s="53">
        <f t="shared" si="30"/>
        <v>41244</v>
      </c>
      <c r="VG4" s="53">
        <f t="shared" si="30"/>
        <v>41275</v>
      </c>
      <c r="VH4" s="53">
        <f t="shared" si="30"/>
        <v>41306</v>
      </c>
      <c r="VI4" s="53">
        <f t="shared" ref="VI4:VZ4" si="31">EOMONTH(VH4,0)+1</f>
        <v>41334</v>
      </c>
      <c r="VJ4" s="53">
        <f t="shared" si="31"/>
        <v>41365</v>
      </c>
      <c r="VK4" s="53">
        <f t="shared" si="31"/>
        <v>41395</v>
      </c>
      <c r="VL4" s="53">
        <f t="shared" si="31"/>
        <v>41426</v>
      </c>
      <c r="VM4" s="53">
        <f t="shared" si="31"/>
        <v>41456</v>
      </c>
      <c r="VN4" s="53">
        <f t="shared" si="31"/>
        <v>41487</v>
      </c>
      <c r="VO4" s="53">
        <f t="shared" si="31"/>
        <v>41518</v>
      </c>
      <c r="VP4" s="53">
        <f t="shared" si="31"/>
        <v>41548</v>
      </c>
      <c r="VQ4" s="53">
        <f t="shared" si="31"/>
        <v>41579</v>
      </c>
      <c r="VR4" s="53">
        <f t="shared" si="31"/>
        <v>41609</v>
      </c>
      <c r="VS4" s="53">
        <f t="shared" si="31"/>
        <v>41640</v>
      </c>
      <c r="VT4" s="53">
        <f t="shared" si="31"/>
        <v>41671</v>
      </c>
      <c r="VU4" s="53">
        <f t="shared" si="31"/>
        <v>41699</v>
      </c>
      <c r="VV4" s="53">
        <f t="shared" si="31"/>
        <v>41730</v>
      </c>
      <c r="VW4" s="53">
        <f t="shared" si="31"/>
        <v>41760</v>
      </c>
      <c r="VX4" s="53">
        <f t="shared" si="31"/>
        <v>41791</v>
      </c>
      <c r="VY4" s="53">
        <f t="shared" si="31"/>
        <v>41821</v>
      </c>
      <c r="VZ4" s="53">
        <f t="shared" si="31"/>
        <v>41852</v>
      </c>
      <c r="WA4" s="53">
        <f>EOMONTH(VZ4,0)+1</f>
        <v>41883</v>
      </c>
      <c r="WB4" s="53">
        <f>EOMONTH(WA4,0)+1</f>
        <v>41913</v>
      </c>
      <c r="WC4" s="53">
        <f>EOMONTH(WB4,0)+1</f>
        <v>41944</v>
      </c>
      <c r="WD4" s="53">
        <f>EOMONTH(WC4,0)+1</f>
        <v>41974</v>
      </c>
      <c r="WE4" s="53">
        <f t="shared" ref="WE4:YP4" si="32">EOMONTH(WD4,0)+1</f>
        <v>42005</v>
      </c>
      <c r="WF4" s="53">
        <f t="shared" si="32"/>
        <v>42036</v>
      </c>
      <c r="WG4" s="53">
        <f t="shared" si="32"/>
        <v>42064</v>
      </c>
      <c r="WH4" s="53">
        <f t="shared" si="32"/>
        <v>42095</v>
      </c>
      <c r="WI4" s="53">
        <f t="shared" si="32"/>
        <v>42125</v>
      </c>
      <c r="WJ4" s="53">
        <f t="shared" si="32"/>
        <v>42156</v>
      </c>
      <c r="WK4" s="53">
        <f t="shared" si="32"/>
        <v>42186</v>
      </c>
      <c r="WL4" s="53">
        <f t="shared" si="32"/>
        <v>42217</v>
      </c>
      <c r="WM4" s="53">
        <f t="shared" si="32"/>
        <v>42248</v>
      </c>
      <c r="WN4" s="53">
        <f t="shared" si="32"/>
        <v>42278</v>
      </c>
      <c r="WO4" s="53">
        <f t="shared" si="32"/>
        <v>42309</v>
      </c>
      <c r="WP4" s="53">
        <f t="shared" si="32"/>
        <v>42339</v>
      </c>
      <c r="WQ4" s="53">
        <f t="shared" si="32"/>
        <v>42370</v>
      </c>
      <c r="WR4" s="53">
        <f t="shared" si="32"/>
        <v>42401</v>
      </c>
      <c r="WS4" s="53">
        <f t="shared" si="32"/>
        <v>42430</v>
      </c>
      <c r="WT4" s="53">
        <f t="shared" si="32"/>
        <v>42461</v>
      </c>
      <c r="WU4" s="53">
        <f t="shared" si="32"/>
        <v>42491</v>
      </c>
      <c r="WV4" s="53">
        <f t="shared" si="32"/>
        <v>42522</v>
      </c>
      <c r="WW4" s="53">
        <f t="shared" si="32"/>
        <v>42552</v>
      </c>
      <c r="WX4" s="53">
        <f t="shared" si="32"/>
        <v>42583</v>
      </c>
      <c r="WY4" s="53">
        <f t="shared" si="32"/>
        <v>42614</v>
      </c>
      <c r="WZ4" s="53">
        <f t="shared" si="32"/>
        <v>42644</v>
      </c>
      <c r="XA4" s="53">
        <f t="shared" si="32"/>
        <v>42675</v>
      </c>
      <c r="XB4" s="53">
        <f t="shared" si="32"/>
        <v>42705</v>
      </c>
      <c r="XC4" s="53">
        <f t="shared" si="32"/>
        <v>42736</v>
      </c>
      <c r="XD4" s="53">
        <f t="shared" si="32"/>
        <v>42767</v>
      </c>
      <c r="XE4" s="53">
        <f t="shared" si="32"/>
        <v>42795</v>
      </c>
      <c r="XF4" s="53">
        <f t="shared" si="32"/>
        <v>42826</v>
      </c>
      <c r="XG4" s="53">
        <f t="shared" si="32"/>
        <v>42856</v>
      </c>
      <c r="XH4" s="53">
        <f t="shared" si="32"/>
        <v>42887</v>
      </c>
      <c r="XI4" s="53">
        <f t="shared" si="32"/>
        <v>42917</v>
      </c>
      <c r="XJ4" s="53">
        <f t="shared" si="32"/>
        <v>42948</v>
      </c>
      <c r="XK4" s="53">
        <f t="shared" si="32"/>
        <v>42979</v>
      </c>
      <c r="XL4" s="53">
        <f t="shared" si="32"/>
        <v>43009</v>
      </c>
      <c r="XM4" s="53">
        <f t="shared" si="32"/>
        <v>43040</v>
      </c>
      <c r="XN4" s="53">
        <f t="shared" si="32"/>
        <v>43070</v>
      </c>
      <c r="XO4" s="53">
        <f t="shared" si="32"/>
        <v>43101</v>
      </c>
      <c r="XP4" s="53">
        <f t="shared" si="32"/>
        <v>43132</v>
      </c>
      <c r="XQ4" s="53">
        <f t="shared" si="32"/>
        <v>43160</v>
      </c>
      <c r="XR4" s="53">
        <f t="shared" si="32"/>
        <v>43191</v>
      </c>
      <c r="XS4" s="53">
        <f t="shared" si="32"/>
        <v>43221</v>
      </c>
      <c r="XT4" s="53">
        <f t="shared" si="32"/>
        <v>43252</v>
      </c>
      <c r="XU4" s="53">
        <f t="shared" si="32"/>
        <v>43282</v>
      </c>
      <c r="XV4" s="53">
        <f t="shared" si="32"/>
        <v>43313</v>
      </c>
      <c r="XW4" s="53">
        <f t="shared" si="32"/>
        <v>43344</v>
      </c>
      <c r="XX4" s="53">
        <f t="shared" si="32"/>
        <v>43374</v>
      </c>
      <c r="XY4" s="53">
        <f t="shared" si="32"/>
        <v>43405</v>
      </c>
      <c r="XZ4" s="53">
        <f t="shared" si="32"/>
        <v>43435</v>
      </c>
      <c r="YA4" s="53">
        <f t="shared" si="32"/>
        <v>43466</v>
      </c>
      <c r="YB4" s="53">
        <f t="shared" si="32"/>
        <v>43497</v>
      </c>
      <c r="YC4" s="53">
        <f t="shared" si="32"/>
        <v>43525</v>
      </c>
      <c r="YD4" s="53">
        <f t="shared" si="32"/>
        <v>43556</v>
      </c>
      <c r="YE4" s="53">
        <f t="shared" si="32"/>
        <v>43586</v>
      </c>
      <c r="YF4" s="53">
        <f t="shared" si="32"/>
        <v>43617</v>
      </c>
      <c r="YG4" s="53">
        <f t="shared" si="32"/>
        <v>43647</v>
      </c>
      <c r="YH4" s="53">
        <f t="shared" si="32"/>
        <v>43678</v>
      </c>
      <c r="YI4" s="53">
        <f t="shared" si="32"/>
        <v>43709</v>
      </c>
      <c r="YJ4" s="53">
        <f t="shared" si="32"/>
        <v>43739</v>
      </c>
      <c r="YK4" s="53">
        <f t="shared" si="32"/>
        <v>43770</v>
      </c>
      <c r="YL4" s="53">
        <f t="shared" si="32"/>
        <v>43800</v>
      </c>
      <c r="YM4" s="53">
        <f t="shared" si="32"/>
        <v>43831</v>
      </c>
      <c r="YN4" s="53">
        <f t="shared" si="32"/>
        <v>43862</v>
      </c>
      <c r="YO4" s="53">
        <f t="shared" si="32"/>
        <v>43891</v>
      </c>
      <c r="YP4" s="53">
        <f t="shared" si="32"/>
        <v>43922</v>
      </c>
      <c r="YQ4" s="53">
        <f t="shared" ref="YQ4:ZT4" si="33">EOMONTH(YP4,0)+1</f>
        <v>43952</v>
      </c>
      <c r="YR4" s="53">
        <f t="shared" si="33"/>
        <v>43983</v>
      </c>
      <c r="YS4" s="53">
        <f t="shared" si="33"/>
        <v>44013</v>
      </c>
      <c r="YT4" s="53">
        <f t="shared" si="33"/>
        <v>44044</v>
      </c>
      <c r="YU4" s="53">
        <f t="shared" si="33"/>
        <v>44075</v>
      </c>
      <c r="YV4" s="53">
        <f t="shared" si="33"/>
        <v>44105</v>
      </c>
      <c r="YW4" s="53">
        <f t="shared" si="33"/>
        <v>44136</v>
      </c>
      <c r="YX4" s="53">
        <f t="shared" si="33"/>
        <v>44166</v>
      </c>
      <c r="YY4" s="53">
        <f t="shared" si="33"/>
        <v>44197</v>
      </c>
      <c r="YZ4" s="53">
        <f t="shared" si="33"/>
        <v>44228</v>
      </c>
      <c r="ZA4" s="53">
        <f t="shared" si="33"/>
        <v>44256</v>
      </c>
      <c r="ZB4" s="53">
        <f t="shared" si="33"/>
        <v>44287</v>
      </c>
      <c r="ZC4" s="53">
        <f t="shared" si="33"/>
        <v>44317</v>
      </c>
      <c r="ZD4" s="53">
        <f t="shared" si="33"/>
        <v>44348</v>
      </c>
      <c r="ZE4" s="53">
        <f t="shared" si="33"/>
        <v>44378</v>
      </c>
      <c r="ZF4" s="53">
        <f t="shared" si="33"/>
        <v>44409</v>
      </c>
      <c r="ZG4" s="53">
        <f t="shared" si="33"/>
        <v>44440</v>
      </c>
      <c r="ZH4" s="53">
        <f t="shared" si="33"/>
        <v>44470</v>
      </c>
      <c r="ZI4" s="53">
        <f t="shared" si="33"/>
        <v>44501</v>
      </c>
      <c r="ZJ4" s="53">
        <f t="shared" si="33"/>
        <v>44531</v>
      </c>
      <c r="ZK4" s="53">
        <f t="shared" si="33"/>
        <v>44562</v>
      </c>
      <c r="ZL4" s="53">
        <f t="shared" si="33"/>
        <v>44593</v>
      </c>
      <c r="ZM4" s="53">
        <f t="shared" si="33"/>
        <v>44621</v>
      </c>
      <c r="ZN4" s="53">
        <f t="shared" si="33"/>
        <v>44652</v>
      </c>
      <c r="ZO4" s="53">
        <f t="shared" si="33"/>
        <v>44682</v>
      </c>
      <c r="ZP4" s="53">
        <f t="shared" si="33"/>
        <v>44713</v>
      </c>
      <c r="ZQ4" s="53">
        <f t="shared" si="33"/>
        <v>44743</v>
      </c>
      <c r="ZR4" s="53">
        <f t="shared" si="33"/>
        <v>44774</v>
      </c>
      <c r="ZS4" s="53">
        <f t="shared" si="33"/>
        <v>44805</v>
      </c>
      <c r="ZT4" s="53">
        <f t="shared" si="33"/>
        <v>44835</v>
      </c>
      <c r="ZU4" s="53">
        <f>EOMONTH(ZT4,0)+1</f>
        <v>44866</v>
      </c>
      <c r="ZV4" s="53">
        <f>EOMONTH(ZU4,0)+1</f>
        <v>44896</v>
      </c>
      <c r="ZW4" s="53">
        <f>EOMONTH(ZV4,0)+1</f>
        <v>44927</v>
      </c>
      <c r="ZX4" s="53">
        <f>EOMONTH(ZW4,0)+1</f>
        <v>44958</v>
      </c>
    </row>
    <row r="5" spans="2:700" x14ac:dyDescent="0.35">
      <c r="B5" s="2"/>
      <c r="C5" s="12">
        <f>EOMONTH(C4,0)+1-C4</f>
        <v>31</v>
      </c>
      <c r="D5" s="12">
        <f>EOMONTH(D4,0)+1-D4</f>
        <v>28</v>
      </c>
      <c r="E5" s="12">
        <f t="shared" ref="E5:BP5" si="34">EOMONTH(E4,0)+1-E4</f>
        <v>31</v>
      </c>
      <c r="F5" s="12">
        <f t="shared" si="34"/>
        <v>30</v>
      </c>
      <c r="G5" s="12">
        <f t="shared" si="34"/>
        <v>31</v>
      </c>
      <c r="H5" s="12">
        <f t="shared" si="34"/>
        <v>30</v>
      </c>
      <c r="I5" s="12">
        <f t="shared" si="34"/>
        <v>31</v>
      </c>
      <c r="J5" s="12">
        <f t="shared" si="34"/>
        <v>31</v>
      </c>
      <c r="K5" s="12">
        <f t="shared" si="34"/>
        <v>30</v>
      </c>
      <c r="L5" s="12">
        <f t="shared" si="34"/>
        <v>31</v>
      </c>
      <c r="M5" s="12">
        <f t="shared" si="34"/>
        <v>30</v>
      </c>
      <c r="N5" s="12">
        <f t="shared" si="34"/>
        <v>31</v>
      </c>
      <c r="O5" s="12">
        <f t="shared" si="34"/>
        <v>31</v>
      </c>
      <c r="P5" s="12">
        <f t="shared" si="34"/>
        <v>28</v>
      </c>
      <c r="Q5" s="12">
        <f t="shared" si="34"/>
        <v>31</v>
      </c>
      <c r="R5" s="12">
        <f t="shared" si="34"/>
        <v>30</v>
      </c>
      <c r="S5" s="12">
        <f t="shared" si="34"/>
        <v>31</v>
      </c>
      <c r="T5" s="12">
        <f t="shared" si="34"/>
        <v>30</v>
      </c>
      <c r="U5" s="12">
        <f t="shared" si="34"/>
        <v>31</v>
      </c>
      <c r="V5" s="12">
        <f t="shared" si="34"/>
        <v>31</v>
      </c>
      <c r="W5" s="12">
        <f t="shared" si="34"/>
        <v>30</v>
      </c>
      <c r="X5" s="12">
        <f t="shared" si="34"/>
        <v>31</v>
      </c>
      <c r="Y5" s="12">
        <f t="shared" si="34"/>
        <v>30</v>
      </c>
      <c r="Z5" s="12">
        <f t="shared" si="34"/>
        <v>31</v>
      </c>
      <c r="AA5" s="12">
        <f t="shared" si="34"/>
        <v>31</v>
      </c>
      <c r="AB5" s="12">
        <f t="shared" si="34"/>
        <v>28</v>
      </c>
      <c r="AC5" s="12">
        <f t="shared" si="34"/>
        <v>31</v>
      </c>
      <c r="AD5" s="12">
        <f t="shared" si="34"/>
        <v>30</v>
      </c>
      <c r="AE5" s="12">
        <f t="shared" si="34"/>
        <v>31</v>
      </c>
      <c r="AF5" s="12">
        <f t="shared" si="34"/>
        <v>30</v>
      </c>
      <c r="AG5" s="12">
        <f t="shared" si="34"/>
        <v>31</v>
      </c>
      <c r="AH5" s="12">
        <f t="shared" si="34"/>
        <v>31</v>
      </c>
      <c r="AI5" s="12">
        <f t="shared" si="34"/>
        <v>30</v>
      </c>
      <c r="AJ5" s="12">
        <f t="shared" si="34"/>
        <v>31</v>
      </c>
      <c r="AK5" s="12">
        <f t="shared" si="34"/>
        <v>30</v>
      </c>
      <c r="AL5" s="12">
        <f t="shared" si="34"/>
        <v>31</v>
      </c>
      <c r="AM5" s="12">
        <f t="shared" si="34"/>
        <v>31</v>
      </c>
      <c r="AN5" s="12">
        <f t="shared" si="34"/>
        <v>29</v>
      </c>
      <c r="AO5" s="12">
        <f t="shared" si="34"/>
        <v>31</v>
      </c>
      <c r="AP5" s="12">
        <f t="shared" si="34"/>
        <v>30</v>
      </c>
      <c r="AQ5" s="12">
        <f t="shared" si="34"/>
        <v>31</v>
      </c>
      <c r="AR5" s="12">
        <f t="shared" si="34"/>
        <v>30</v>
      </c>
      <c r="AS5" s="12">
        <f t="shared" si="34"/>
        <v>31</v>
      </c>
      <c r="AT5" s="12">
        <f t="shared" si="34"/>
        <v>31</v>
      </c>
      <c r="AU5" s="12">
        <f t="shared" si="34"/>
        <v>30</v>
      </c>
      <c r="AV5" s="12">
        <f t="shared" si="34"/>
        <v>31</v>
      </c>
      <c r="AW5" s="12">
        <f t="shared" si="34"/>
        <v>30</v>
      </c>
      <c r="AX5" s="12">
        <f t="shared" si="34"/>
        <v>31</v>
      </c>
      <c r="AY5" s="12">
        <f t="shared" si="34"/>
        <v>31</v>
      </c>
      <c r="AZ5" s="12">
        <f t="shared" si="34"/>
        <v>28</v>
      </c>
      <c r="BA5" s="12">
        <f t="shared" si="34"/>
        <v>31</v>
      </c>
      <c r="BB5" s="12">
        <f t="shared" si="34"/>
        <v>30</v>
      </c>
      <c r="BC5" s="12">
        <f t="shared" si="34"/>
        <v>31</v>
      </c>
      <c r="BD5" s="12">
        <f t="shared" si="34"/>
        <v>30</v>
      </c>
      <c r="BE5" s="12">
        <f t="shared" si="34"/>
        <v>31</v>
      </c>
      <c r="BF5" s="12">
        <f t="shared" si="34"/>
        <v>31</v>
      </c>
      <c r="BG5" s="12">
        <f t="shared" si="34"/>
        <v>30</v>
      </c>
      <c r="BH5" s="12">
        <f t="shared" si="34"/>
        <v>31</v>
      </c>
      <c r="BI5" s="12">
        <f t="shared" si="34"/>
        <v>30</v>
      </c>
      <c r="BJ5" s="12">
        <f t="shared" si="34"/>
        <v>31</v>
      </c>
      <c r="BK5" s="12">
        <f t="shared" si="34"/>
        <v>31</v>
      </c>
      <c r="BL5" s="12">
        <f t="shared" si="34"/>
        <v>28</v>
      </c>
      <c r="BM5" s="12">
        <f t="shared" si="34"/>
        <v>31</v>
      </c>
      <c r="BN5" s="12">
        <f t="shared" si="34"/>
        <v>30</v>
      </c>
      <c r="BO5" s="12">
        <f t="shared" si="34"/>
        <v>31</v>
      </c>
      <c r="BP5" s="12">
        <f t="shared" si="34"/>
        <v>30</v>
      </c>
      <c r="BQ5" s="12">
        <f t="shared" ref="BQ5:EB5" si="35">EOMONTH(BQ4,0)+1-BQ4</f>
        <v>31</v>
      </c>
      <c r="BR5" s="12">
        <f t="shared" si="35"/>
        <v>31</v>
      </c>
      <c r="BS5" s="12">
        <f t="shared" si="35"/>
        <v>30</v>
      </c>
      <c r="BT5" s="12">
        <f t="shared" si="35"/>
        <v>31</v>
      </c>
      <c r="BU5" s="12">
        <f t="shared" si="35"/>
        <v>30</v>
      </c>
      <c r="BV5" s="12">
        <f t="shared" si="35"/>
        <v>31</v>
      </c>
      <c r="BW5" s="12">
        <f t="shared" si="35"/>
        <v>31</v>
      </c>
      <c r="BX5" s="12">
        <f t="shared" si="35"/>
        <v>28</v>
      </c>
      <c r="BY5" s="12">
        <f t="shared" si="35"/>
        <v>31</v>
      </c>
      <c r="BZ5" s="12">
        <f t="shared" si="35"/>
        <v>30</v>
      </c>
      <c r="CA5" s="12">
        <f t="shared" si="35"/>
        <v>31</v>
      </c>
      <c r="CB5" s="12">
        <f t="shared" si="35"/>
        <v>30</v>
      </c>
      <c r="CC5" s="12">
        <f t="shared" si="35"/>
        <v>31</v>
      </c>
      <c r="CD5" s="12">
        <f t="shared" si="35"/>
        <v>31</v>
      </c>
      <c r="CE5" s="12">
        <f t="shared" si="35"/>
        <v>30</v>
      </c>
      <c r="CF5" s="12">
        <f t="shared" si="35"/>
        <v>31</v>
      </c>
      <c r="CG5" s="12">
        <f t="shared" si="35"/>
        <v>30</v>
      </c>
      <c r="CH5" s="12">
        <f t="shared" si="35"/>
        <v>31</v>
      </c>
      <c r="CI5" s="12">
        <f t="shared" si="35"/>
        <v>31</v>
      </c>
      <c r="CJ5" s="12">
        <f t="shared" si="35"/>
        <v>29</v>
      </c>
      <c r="CK5" s="12">
        <f t="shared" si="35"/>
        <v>31</v>
      </c>
      <c r="CL5" s="12">
        <f t="shared" si="35"/>
        <v>30</v>
      </c>
      <c r="CM5" s="12">
        <f t="shared" si="35"/>
        <v>31</v>
      </c>
      <c r="CN5" s="12">
        <f t="shared" si="35"/>
        <v>30</v>
      </c>
      <c r="CO5" s="12">
        <f t="shared" si="35"/>
        <v>31</v>
      </c>
      <c r="CP5" s="12">
        <f t="shared" si="35"/>
        <v>31</v>
      </c>
      <c r="CQ5" s="12">
        <f t="shared" si="35"/>
        <v>30</v>
      </c>
      <c r="CR5" s="12">
        <f t="shared" si="35"/>
        <v>31</v>
      </c>
      <c r="CS5" s="12">
        <f t="shared" si="35"/>
        <v>30</v>
      </c>
      <c r="CT5" s="12">
        <f t="shared" si="35"/>
        <v>31</v>
      </c>
      <c r="CU5" s="12">
        <f t="shared" si="35"/>
        <v>31</v>
      </c>
      <c r="CV5" s="12">
        <f t="shared" si="35"/>
        <v>28</v>
      </c>
      <c r="CW5" s="12">
        <f t="shared" si="35"/>
        <v>31</v>
      </c>
      <c r="CX5" s="12">
        <f t="shared" si="35"/>
        <v>30</v>
      </c>
      <c r="CY5" s="12">
        <f t="shared" si="35"/>
        <v>31</v>
      </c>
      <c r="CZ5" s="12">
        <f t="shared" si="35"/>
        <v>30</v>
      </c>
      <c r="DA5" s="12">
        <f t="shared" si="35"/>
        <v>31</v>
      </c>
      <c r="DB5" s="12">
        <f t="shared" si="35"/>
        <v>31</v>
      </c>
      <c r="DC5" s="12">
        <f t="shared" si="35"/>
        <v>30</v>
      </c>
      <c r="DD5" s="12">
        <f t="shared" si="35"/>
        <v>31</v>
      </c>
      <c r="DE5" s="12">
        <f t="shared" si="35"/>
        <v>30</v>
      </c>
      <c r="DF5" s="12">
        <f t="shared" si="35"/>
        <v>31</v>
      </c>
      <c r="DG5" s="12">
        <f t="shared" si="35"/>
        <v>31</v>
      </c>
      <c r="DH5" s="12">
        <f t="shared" si="35"/>
        <v>28</v>
      </c>
      <c r="DI5" s="12">
        <f t="shared" si="35"/>
        <v>31</v>
      </c>
      <c r="DJ5" s="12">
        <f t="shared" si="35"/>
        <v>30</v>
      </c>
      <c r="DK5" s="12">
        <f t="shared" si="35"/>
        <v>31</v>
      </c>
      <c r="DL5" s="12">
        <f t="shared" si="35"/>
        <v>30</v>
      </c>
      <c r="DM5" s="12">
        <f t="shared" si="35"/>
        <v>31</v>
      </c>
      <c r="DN5" s="12">
        <f t="shared" si="35"/>
        <v>31</v>
      </c>
      <c r="DO5" s="12">
        <f t="shared" si="35"/>
        <v>30</v>
      </c>
      <c r="DP5" s="12">
        <f t="shared" si="35"/>
        <v>31</v>
      </c>
      <c r="DQ5" s="12">
        <f t="shared" si="35"/>
        <v>30</v>
      </c>
      <c r="DR5" s="12">
        <f t="shared" si="35"/>
        <v>31</v>
      </c>
      <c r="DS5" s="12">
        <f t="shared" si="35"/>
        <v>31</v>
      </c>
      <c r="DT5" s="12">
        <f t="shared" si="35"/>
        <v>28</v>
      </c>
      <c r="DU5" s="12">
        <f t="shared" si="35"/>
        <v>31</v>
      </c>
      <c r="DV5" s="12">
        <f t="shared" si="35"/>
        <v>30</v>
      </c>
      <c r="DW5" s="12">
        <f t="shared" si="35"/>
        <v>31</v>
      </c>
      <c r="DX5" s="12">
        <f t="shared" si="35"/>
        <v>30</v>
      </c>
      <c r="DY5" s="12">
        <f t="shared" si="35"/>
        <v>31</v>
      </c>
      <c r="DZ5" s="12">
        <f t="shared" si="35"/>
        <v>31</v>
      </c>
      <c r="EA5" s="12">
        <f t="shared" si="35"/>
        <v>30</v>
      </c>
      <c r="EB5" s="12">
        <f t="shared" si="35"/>
        <v>31</v>
      </c>
      <c r="EC5" s="12">
        <f t="shared" ref="EC5:GN5" si="36">EOMONTH(EC4,0)+1-EC4</f>
        <v>30</v>
      </c>
      <c r="ED5" s="12">
        <f t="shared" si="36"/>
        <v>31</v>
      </c>
      <c r="EE5" s="12">
        <f t="shared" si="36"/>
        <v>31</v>
      </c>
      <c r="EF5" s="12">
        <f t="shared" si="36"/>
        <v>29</v>
      </c>
      <c r="EG5" s="12">
        <f t="shared" si="36"/>
        <v>31</v>
      </c>
      <c r="EH5" s="12">
        <f t="shared" si="36"/>
        <v>30</v>
      </c>
      <c r="EI5" s="12">
        <f t="shared" si="36"/>
        <v>31</v>
      </c>
      <c r="EJ5" s="12">
        <f t="shared" si="36"/>
        <v>30</v>
      </c>
      <c r="EK5" s="12">
        <f t="shared" si="36"/>
        <v>31</v>
      </c>
      <c r="EL5" s="12">
        <f t="shared" si="36"/>
        <v>31</v>
      </c>
      <c r="EM5" s="12">
        <f t="shared" si="36"/>
        <v>30</v>
      </c>
      <c r="EN5" s="12">
        <f t="shared" si="36"/>
        <v>31</v>
      </c>
      <c r="EO5" s="12">
        <f t="shared" si="36"/>
        <v>30</v>
      </c>
      <c r="EP5" s="12">
        <f t="shared" si="36"/>
        <v>31</v>
      </c>
      <c r="EQ5" s="12">
        <f t="shared" si="36"/>
        <v>31</v>
      </c>
      <c r="ER5" s="12">
        <f t="shared" si="36"/>
        <v>28</v>
      </c>
      <c r="ES5" s="12">
        <f t="shared" si="36"/>
        <v>31</v>
      </c>
      <c r="ET5" s="12">
        <f t="shared" si="36"/>
        <v>30</v>
      </c>
      <c r="EU5" s="12">
        <f t="shared" si="36"/>
        <v>31</v>
      </c>
      <c r="EV5" s="12">
        <f t="shared" si="36"/>
        <v>30</v>
      </c>
      <c r="EW5" s="12">
        <f t="shared" si="36"/>
        <v>31</v>
      </c>
      <c r="EX5" s="12">
        <f t="shared" si="36"/>
        <v>31</v>
      </c>
      <c r="EY5" s="12">
        <f t="shared" si="36"/>
        <v>30</v>
      </c>
      <c r="EZ5" s="12">
        <f t="shared" si="36"/>
        <v>31</v>
      </c>
      <c r="FA5" s="12">
        <f t="shared" si="36"/>
        <v>30</v>
      </c>
      <c r="FB5" s="12">
        <f t="shared" si="36"/>
        <v>31</v>
      </c>
      <c r="FC5" s="12">
        <f t="shared" si="36"/>
        <v>31</v>
      </c>
      <c r="FD5" s="12">
        <f t="shared" si="36"/>
        <v>28</v>
      </c>
      <c r="FE5" s="12">
        <f t="shared" si="36"/>
        <v>31</v>
      </c>
      <c r="FF5" s="12">
        <f t="shared" si="36"/>
        <v>30</v>
      </c>
      <c r="FG5" s="12">
        <f t="shared" si="36"/>
        <v>31</v>
      </c>
      <c r="FH5" s="12">
        <f t="shared" si="36"/>
        <v>30</v>
      </c>
      <c r="FI5" s="12">
        <f t="shared" si="36"/>
        <v>31</v>
      </c>
      <c r="FJ5" s="12">
        <f t="shared" si="36"/>
        <v>31</v>
      </c>
      <c r="FK5" s="12">
        <f t="shared" si="36"/>
        <v>30</v>
      </c>
      <c r="FL5" s="12">
        <f t="shared" si="36"/>
        <v>31</v>
      </c>
      <c r="FM5" s="12">
        <f t="shared" si="36"/>
        <v>30</v>
      </c>
      <c r="FN5" s="12">
        <f t="shared" si="36"/>
        <v>31</v>
      </c>
      <c r="FO5" s="12">
        <f t="shared" si="36"/>
        <v>31</v>
      </c>
      <c r="FP5" s="12">
        <f t="shared" si="36"/>
        <v>28</v>
      </c>
      <c r="FQ5" s="12">
        <f t="shared" si="36"/>
        <v>31</v>
      </c>
      <c r="FR5" s="12">
        <f t="shared" si="36"/>
        <v>30</v>
      </c>
      <c r="FS5" s="12">
        <f t="shared" si="36"/>
        <v>31</v>
      </c>
      <c r="FT5" s="12">
        <f t="shared" si="36"/>
        <v>30</v>
      </c>
      <c r="FU5" s="12">
        <f t="shared" si="36"/>
        <v>31</v>
      </c>
      <c r="FV5" s="12">
        <f t="shared" si="36"/>
        <v>31</v>
      </c>
      <c r="FW5" s="12">
        <f t="shared" si="36"/>
        <v>30</v>
      </c>
      <c r="FX5" s="12">
        <f t="shared" si="36"/>
        <v>31</v>
      </c>
      <c r="FY5" s="12">
        <f t="shared" si="36"/>
        <v>30</v>
      </c>
      <c r="FZ5" s="12">
        <f t="shared" si="36"/>
        <v>31</v>
      </c>
      <c r="GA5" s="12">
        <f t="shared" si="36"/>
        <v>31</v>
      </c>
      <c r="GB5" s="12">
        <f t="shared" si="36"/>
        <v>29</v>
      </c>
      <c r="GC5" s="12">
        <f t="shared" si="36"/>
        <v>31</v>
      </c>
      <c r="GD5" s="12">
        <f t="shared" si="36"/>
        <v>30</v>
      </c>
      <c r="GE5" s="12">
        <f t="shared" si="36"/>
        <v>31</v>
      </c>
      <c r="GF5" s="12">
        <f t="shared" si="36"/>
        <v>30</v>
      </c>
      <c r="GG5" s="12">
        <f t="shared" si="36"/>
        <v>31</v>
      </c>
      <c r="GH5" s="12">
        <f t="shared" si="36"/>
        <v>31</v>
      </c>
      <c r="GI5" s="12">
        <f t="shared" si="36"/>
        <v>30</v>
      </c>
      <c r="GJ5" s="12">
        <f t="shared" si="36"/>
        <v>31</v>
      </c>
      <c r="GK5" s="12">
        <f t="shared" si="36"/>
        <v>30</v>
      </c>
      <c r="GL5" s="12">
        <f t="shared" si="36"/>
        <v>31</v>
      </c>
      <c r="GM5" s="12">
        <f t="shared" si="36"/>
        <v>31</v>
      </c>
      <c r="GN5" s="12">
        <f t="shared" si="36"/>
        <v>28</v>
      </c>
      <c r="GO5" s="12">
        <f t="shared" ref="GO5:IZ5" si="37">EOMONTH(GO4,0)+1-GO4</f>
        <v>31</v>
      </c>
      <c r="GP5" s="12">
        <f t="shared" si="37"/>
        <v>30</v>
      </c>
      <c r="GQ5" s="12">
        <f t="shared" si="37"/>
        <v>31</v>
      </c>
      <c r="GR5" s="12">
        <f t="shared" si="37"/>
        <v>30</v>
      </c>
      <c r="GS5" s="12">
        <f t="shared" si="37"/>
        <v>31</v>
      </c>
      <c r="GT5" s="12">
        <f t="shared" si="37"/>
        <v>31</v>
      </c>
      <c r="GU5" s="12">
        <f t="shared" si="37"/>
        <v>30</v>
      </c>
      <c r="GV5" s="12">
        <f t="shared" si="37"/>
        <v>31</v>
      </c>
      <c r="GW5" s="12">
        <f t="shared" si="37"/>
        <v>30</v>
      </c>
      <c r="GX5" s="12">
        <f t="shared" si="37"/>
        <v>31</v>
      </c>
      <c r="GY5" s="12">
        <f t="shared" si="37"/>
        <v>31</v>
      </c>
      <c r="GZ5" s="12">
        <f t="shared" si="37"/>
        <v>28</v>
      </c>
      <c r="HA5" s="12">
        <f t="shared" si="37"/>
        <v>31</v>
      </c>
      <c r="HB5" s="12">
        <f t="shared" si="37"/>
        <v>30</v>
      </c>
      <c r="HC5" s="12">
        <f t="shared" si="37"/>
        <v>31</v>
      </c>
      <c r="HD5" s="12">
        <f t="shared" si="37"/>
        <v>30</v>
      </c>
      <c r="HE5" s="12">
        <f t="shared" si="37"/>
        <v>31</v>
      </c>
      <c r="HF5" s="12">
        <f t="shared" si="37"/>
        <v>31</v>
      </c>
      <c r="HG5" s="12">
        <f t="shared" si="37"/>
        <v>30</v>
      </c>
      <c r="HH5" s="12">
        <f t="shared" si="37"/>
        <v>31</v>
      </c>
      <c r="HI5" s="12">
        <f t="shared" si="37"/>
        <v>30</v>
      </c>
      <c r="HJ5" s="12">
        <f t="shared" si="37"/>
        <v>31</v>
      </c>
      <c r="HK5" s="12">
        <f t="shared" si="37"/>
        <v>31</v>
      </c>
      <c r="HL5" s="12">
        <f t="shared" si="37"/>
        <v>28</v>
      </c>
      <c r="HM5" s="12">
        <f t="shared" si="37"/>
        <v>31</v>
      </c>
      <c r="HN5" s="12">
        <f t="shared" si="37"/>
        <v>30</v>
      </c>
      <c r="HO5" s="12">
        <f t="shared" si="37"/>
        <v>31</v>
      </c>
      <c r="HP5" s="12">
        <f t="shared" si="37"/>
        <v>30</v>
      </c>
      <c r="HQ5" s="12">
        <f t="shared" si="37"/>
        <v>31</v>
      </c>
      <c r="HR5" s="12">
        <f t="shared" si="37"/>
        <v>31</v>
      </c>
      <c r="HS5" s="12">
        <f t="shared" si="37"/>
        <v>30</v>
      </c>
      <c r="HT5" s="12">
        <f t="shared" si="37"/>
        <v>31</v>
      </c>
      <c r="HU5" s="12">
        <f t="shared" si="37"/>
        <v>30</v>
      </c>
      <c r="HV5" s="12">
        <f t="shared" si="37"/>
        <v>31</v>
      </c>
      <c r="HW5" s="12">
        <f t="shared" si="37"/>
        <v>31</v>
      </c>
      <c r="HX5" s="12">
        <f t="shared" si="37"/>
        <v>29</v>
      </c>
      <c r="HY5" s="12">
        <f t="shared" si="37"/>
        <v>31</v>
      </c>
      <c r="HZ5" s="12">
        <f t="shared" si="37"/>
        <v>30</v>
      </c>
      <c r="IA5" s="12">
        <f t="shared" si="37"/>
        <v>31</v>
      </c>
      <c r="IB5" s="12">
        <f t="shared" si="37"/>
        <v>30</v>
      </c>
      <c r="IC5" s="12">
        <f t="shared" si="37"/>
        <v>31</v>
      </c>
      <c r="ID5" s="12">
        <f t="shared" si="37"/>
        <v>31</v>
      </c>
      <c r="IE5" s="12">
        <f t="shared" si="37"/>
        <v>30</v>
      </c>
      <c r="IF5" s="12">
        <f t="shared" si="37"/>
        <v>31</v>
      </c>
      <c r="IG5" s="12">
        <f t="shared" si="37"/>
        <v>30</v>
      </c>
      <c r="IH5" s="12">
        <f t="shared" si="37"/>
        <v>31</v>
      </c>
      <c r="II5" s="12">
        <f t="shared" si="37"/>
        <v>31</v>
      </c>
      <c r="IJ5" s="12">
        <f t="shared" si="37"/>
        <v>28</v>
      </c>
      <c r="IK5" s="12">
        <f t="shared" si="37"/>
        <v>31</v>
      </c>
      <c r="IL5" s="12">
        <f t="shared" si="37"/>
        <v>30</v>
      </c>
      <c r="IM5" s="12">
        <f t="shared" si="37"/>
        <v>31</v>
      </c>
      <c r="IN5" s="12">
        <f t="shared" si="37"/>
        <v>30</v>
      </c>
      <c r="IO5" s="12">
        <f t="shared" si="37"/>
        <v>31</v>
      </c>
      <c r="IP5" s="12">
        <f t="shared" si="37"/>
        <v>31</v>
      </c>
      <c r="IQ5" s="12">
        <f t="shared" si="37"/>
        <v>30</v>
      </c>
      <c r="IR5" s="12">
        <f t="shared" si="37"/>
        <v>31</v>
      </c>
      <c r="IS5" s="12">
        <f t="shared" si="37"/>
        <v>30</v>
      </c>
      <c r="IT5" s="12">
        <f t="shared" si="37"/>
        <v>31</v>
      </c>
      <c r="IU5" s="12">
        <f t="shared" si="37"/>
        <v>31</v>
      </c>
      <c r="IV5" s="12">
        <f t="shared" si="37"/>
        <v>28</v>
      </c>
      <c r="IW5" s="12">
        <f t="shared" si="37"/>
        <v>31</v>
      </c>
      <c r="IX5" s="12">
        <f t="shared" si="37"/>
        <v>30</v>
      </c>
      <c r="IY5" s="12">
        <f t="shared" si="37"/>
        <v>31</v>
      </c>
      <c r="IZ5" s="12">
        <f t="shared" si="37"/>
        <v>30</v>
      </c>
      <c r="JA5" s="12">
        <f t="shared" ref="JA5:LL5" si="38">EOMONTH(JA4,0)+1-JA4</f>
        <v>31</v>
      </c>
      <c r="JB5" s="12">
        <f t="shared" si="38"/>
        <v>31</v>
      </c>
      <c r="JC5" s="12">
        <f t="shared" si="38"/>
        <v>30</v>
      </c>
      <c r="JD5" s="12">
        <f t="shared" si="38"/>
        <v>31</v>
      </c>
      <c r="JE5" s="12">
        <f t="shared" si="38"/>
        <v>30</v>
      </c>
      <c r="JF5" s="12">
        <f t="shared" si="38"/>
        <v>31</v>
      </c>
      <c r="JG5" s="12">
        <f t="shared" si="38"/>
        <v>31</v>
      </c>
      <c r="JH5" s="12">
        <f t="shared" si="38"/>
        <v>28</v>
      </c>
      <c r="JI5" s="12">
        <f t="shared" si="38"/>
        <v>31</v>
      </c>
      <c r="JJ5" s="12">
        <f t="shared" si="38"/>
        <v>30</v>
      </c>
      <c r="JK5" s="12">
        <f t="shared" si="38"/>
        <v>31</v>
      </c>
      <c r="JL5" s="12">
        <f t="shared" si="38"/>
        <v>30</v>
      </c>
      <c r="JM5" s="12">
        <f t="shared" si="38"/>
        <v>31</v>
      </c>
      <c r="JN5" s="12">
        <f t="shared" si="38"/>
        <v>31</v>
      </c>
      <c r="JO5" s="12">
        <f t="shared" si="38"/>
        <v>30</v>
      </c>
      <c r="JP5" s="12">
        <f t="shared" si="38"/>
        <v>31</v>
      </c>
      <c r="JQ5" s="12">
        <f t="shared" si="38"/>
        <v>30</v>
      </c>
      <c r="JR5" s="12">
        <f t="shared" si="38"/>
        <v>31</v>
      </c>
      <c r="JS5" s="12">
        <f t="shared" si="38"/>
        <v>31</v>
      </c>
      <c r="JT5" s="12">
        <f t="shared" si="38"/>
        <v>29</v>
      </c>
      <c r="JU5" s="12">
        <f t="shared" si="38"/>
        <v>31</v>
      </c>
      <c r="JV5" s="12">
        <f t="shared" si="38"/>
        <v>30</v>
      </c>
      <c r="JW5" s="12">
        <f t="shared" si="38"/>
        <v>31</v>
      </c>
      <c r="JX5" s="12">
        <f t="shared" si="38"/>
        <v>30</v>
      </c>
      <c r="JY5" s="12">
        <f t="shared" si="38"/>
        <v>31</v>
      </c>
      <c r="JZ5" s="12">
        <f t="shared" si="38"/>
        <v>31</v>
      </c>
      <c r="KA5" s="12">
        <f t="shared" si="38"/>
        <v>30</v>
      </c>
      <c r="KB5" s="12">
        <f t="shared" si="38"/>
        <v>31</v>
      </c>
      <c r="KC5" s="12">
        <f t="shared" si="38"/>
        <v>30</v>
      </c>
      <c r="KD5" s="12">
        <f t="shared" si="38"/>
        <v>31</v>
      </c>
      <c r="KE5" s="12">
        <f t="shared" si="38"/>
        <v>31</v>
      </c>
      <c r="KF5" s="12">
        <f t="shared" si="38"/>
        <v>28</v>
      </c>
      <c r="KG5" s="12">
        <f t="shared" si="38"/>
        <v>31</v>
      </c>
      <c r="KH5" s="12">
        <f t="shared" si="38"/>
        <v>30</v>
      </c>
      <c r="KI5" s="12">
        <f t="shared" si="38"/>
        <v>31</v>
      </c>
      <c r="KJ5" s="12">
        <f t="shared" si="38"/>
        <v>30</v>
      </c>
      <c r="KK5" s="12">
        <f t="shared" si="38"/>
        <v>31</v>
      </c>
      <c r="KL5" s="12">
        <f t="shared" si="38"/>
        <v>31</v>
      </c>
      <c r="KM5" s="12">
        <f t="shared" si="38"/>
        <v>30</v>
      </c>
      <c r="KN5" s="12">
        <f t="shared" si="38"/>
        <v>31</v>
      </c>
      <c r="KO5" s="12">
        <f t="shared" si="38"/>
        <v>30</v>
      </c>
      <c r="KP5" s="12">
        <f t="shared" si="38"/>
        <v>31</v>
      </c>
      <c r="KQ5" s="12">
        <f t="shared" si="38"/>
        <v>31</v>
      </c>
      <c r="KR5" s="12">
        <f t="shared" si="38"/>
        <v>28</v>
      </c>
      <c r="KS5" s="12">
        <f t="shared" si="38"/>
        <v>31</v>
      </c>
      <c r="KT5" s="12">
        <f t="shared" si="38"/>
        <v>30</v>
      </c>
      <c r="KU5" s="12">
        <f t="shared" si="38"/>
        <v>31</v>
      </c>
      <c r="KV5" s="12">
        <f t="shared" si="38"/>
        <v>30</v>
      </c>
      <c r="KW5" s="12">
        <f t="shared" si="38"/>
        <v>31</v>
      </c>
      <c r="KX5" s="12">
        <f t="shared" si="38"/>
        <v>31</v>
      </c>
      <c r="KY5" s="12">
        <f t="shared" si="38"/>
        <v>30</v>
      </c>
      <c r="KZ5" s="12">
        <f t="shared" si="38"/>
        <v>31</v>
      </c>
      <c r="LA5" s="12">
        <f t="shared" si="38"/>
        <v>30</v>
      </c>
      <c r="LB5" s="12">
        <f t="shared" si="38"/>
        <v>31</v>
      </c>
      <c r="LC5" s="12">
        <f t="shared" si="38"/>
        <v>31</v>
      </c>
      <c r="LD5" s="12">
        <f t="shared" si="38"/>
        <v>28</v>
      </c>
      <c r="LE5" s="12">
        <f t="shared" si="38"/>
        <v>31</v>
      </c>
      <c r="LF5" s="12">
        <f t="shared" si="38"/>
        <v>30</v>
      </c>
      <c r="LG5" s="12">
        <f t="shared" si="38"/>
        <v>31</v>
      </c>
      <c r="LH5" s="12">
        <f t="shared" si="38"/>
        <v>30</v>
      </c>
      <c r="LI5" s="12">
        <f t="shared" si="38"/>
        <v>31</v>
      </c>
      <c r="LJ5" s="12">
        <f t="shared" si="38"/>
        <v>31</v>
      </c>
      <c r="LK5" s="12">
        <f t="shared" si="38"/>
        <v>30</v>
      </c>
      <c r="LL5" s="12">
        <f t="shared" si="38"/>
        <v>31</v>
      </c>
      <c r="LM5" s="12">
        <f t="shared" ref="LM5:NX5" si="39">EOMONTH(LM4,0)+1-LM4</f>
        <v>30</v>
      </c>
      <c r="LN5" s="12">
        <f t="shared" si="39"/>
        <v>31</v>
      </c>
      <c r="LO5" s="12">
        <f t="shared" si="39"/>
        <v>31</v>
      </c>
      <c r="LP5" s="12">
        <f t="shared" si="39"/>
        <v>29</v>
      </c>
      <c r="LQ5" s="12">
        <f t="shared" si="39"/>
        <v>31</v>
      </c>
      <c r="LR5" s="12">
        <f t="shared" si="39"/>
        <v>30</v>
      </c>
      <c r="LS5" s="12">
        <f t="shared" si="39"/>
        <v>31</v>
      </c>
      <c r="LT5" s="12">
        <f t="shared" si="39"/>
        <v>30</v>
      </c>
      <c r="LU5" s="12">
        <f t="shared" si="39"/>
        <v>31</v>
      </c>
      <c r="LV5" s="12">
        <f t="shared" si="39"/>
        <v>31</v>
      </c>
      <c r="LW5" s="12">
        <f t="shared" si="39"/>
        <v>30</v>
      </c>
      <c r="LX5" s="12">
        <f t="shared" si="39"/>
        <v>31</v>
      </c>
      <c r="LY5" s="12">
        <f t="shared" si="39"/>
        <v>30</v>
      </c>
      <c r="LZ5" s="12">
        <f t="shared" si="39"/>
        <v>31</v>
      </c>
      <c r="MA5" s="12">
        <f t="shared" si="39"/>
        <v>31</v>
      </c>
      <c r="MB5" s="12">
        <f t="shared" si="39"/>
        <v>28</v>
      </c>
      <c r="MC5" s="12">
        <f t="shared" si="39"/>
        <v>31</v>
      </c>
      <c r="MD5" s="12">
        <f t="shared" si="39"/>
        <v>30</v>
      </c>
      <c r="ME5" s="12">
        <f t="shared" si="39"/>
        <v>31</v>
      </c>
      <c r="MF5" s="12">
        <f t="shared" si="39"/>
        <v>30</v>
      </c>
      <c r="MG5" s="12">
        <f t="shared" si="39"/>
        <v>31</v>
      </c>
      <c r="MH5" s="12">
        <f t="shared" si="39"/>
        <v>31</v>
      </c>
      <c r="MI5" s="12">
        <f t="shared" si="39"/>
        <v>30</v>
      </c>
      <c r="MJ5" s="12">
        <f t="shared" si="39"/>
        <v>31</v>
      </c>
      <c r="MK5" s="12">
        <f t="shared" si="39"/>
        <v>30</v>
      </c>
      <c r="ML5" s="12">
        <f t="shared" si="39"/>
        <v>31</v>
      </c>
      <c r="MM5" s="12">
        <f t="shared" si="39"/>
        <v>31</v>
      </c>
      <c r="MN5" s="12">
        <f t="shared" si="39"/>
        <v>28</v>
      </c>
      <c r="MO5" s="12">
        <f t="shared" si="39"/>
        <v>31</v>
      </c>
      <c r="MP5" s="12">
        <f t="shared" si="39"/>
        <v>30</v>
      </c>
      <c r="MQ5" s="12">
        <f t="shared" si="39"/>
        <v>31</v>
      </c>
      <c r="MR5" s="12">
        <f t="shared" si="39"/>
        <v>30</v>
      </c>
      <c r="MS5" s="12">
        <f t="shared" si="39"/>
        <v>31</v>
      </c>
      <c r="MT5" s="12">
        <f t="shared" si="39"/>
        <v>31</v>
      </c>
      <c r="MU5" s="12">
        <f t="shared" si="39"/>
        <v>30</v>
      </c>
      <c r="MV5" s="12">
        <f t="shared" si="39"/>
        <v>31</v>
      </c>
      <c r="MW5" s="12">
        <f t="shared" si="39"/>
        <v>30</v>
      </c>
      <c r="MX5" s="12">
        <f t="shared" si="39"/>
        <v>31</v>
      </c>
      <c r="MY5" s="12">
        <f t="shared" si="39"/>
        <v>31</v>
      </c>
      <c r="MZ5" s="12">
        <f t="shared" si="39"/>
        <v>28</v>
      </c>
      <c r="NA5" s="12">
        <f t="shared" si="39"/>
        <v>31</v>
      </c>
      <c r="NB5" s="12">
        <f t="shared" si="39"/>
        <v>30</v>
      </c>
      <c r="NC5" s="12">
        <f t="shared" si="39"/>
        <v>31</v>
      </c>
      <c r="ND5" s="12">
        <f t="shared" si="39"/>
        <v>30</v>
      </c>
      <c r="NE5" s="12">
        <f t="shared" si="39"/>
        <v>31</v>
      </c>
      <c r="NF5" s="12">
        <f t="shared" si="39"/>
        <v>31</v>
      </c>
      <c r="NG5" s="12">
        <f t="shared" si="39"/>
        <v>30</v>
      </c>
      <c r="NH5" s="12">
        <f t="shared" si="39"/>
        <v>31</v>
      </c>
      <c r="NI5" s="12">
        <f t="shared" si="39"/>
        <v>30</v>
      </c>
      <c r="NJ5" s="12">
        <f t="shared" si="39"/>
        <v>31</v>
      </c>
      <c r="NK5" s="12">
        <f t="shared" si="39"/>
        <v>31</v>
      </c>
      <c r="NL5" s="12">
        <f t="shared" si="39"/>
        <v>29</v>
      </c>
      <c r="NM5" s="12">
        <f t="shared" si="39"/>
        <v>31</v>
      </c>
      <c r="NN5" s="12">
        <f t="shared" si="39"/>
        <v>30</v>
      </c>
      <c r="NO5" s="12">
        <f t="shared" si="39"/>
        <v>31</v>
      </c>
      <c r="NP5" s="12">
        <f t="shared" si="39"/>
        <v>30</v>
      </c>
      <c r="NQ5" s="12">
        <f t="shared" si="39"/>
        <v>31</v>
      </c>
      <c r="NR5" s="12">
        <f t="shared" si="39"/>
        <v>31</v>
      </c>
      <c r="NS5" s="12">
        <f t="shared" si="39"/>
        <v>30</v>
      </c>
      <c r="NT5" s="12">
        <f t="shared" si="39"/>
        <v>31</v>
      </c>
      <c r="NU5" s="12">
        <f t="shared" si="39"/>
        <v>30</v>
      </c>
      <c r="NV5" s="12">
        <f t="shared" si="39"/>
        <v>31</v>
      </c>
      <c r="NW5" s="12">
        <f t="shared" si="39"/>
        <v>31</v>
      </c>
      <c r="NX5" s="12">
        <f t="shared" si="39"/>
        <v>28</v>
      </c>
      <c r="NY5" s="12">
        <f t="shared" ref="NY5:QJ5" si="40">EOMONTH(NY4,0)+1-NY4</f>
        <v>31</v>
      </c>
      <c r="NZ5" s="12">
        <f t="shared" si="40"/>
        <v>30</v>
      </c>
      <c r="OA5" s="12">
        <f t="shared" si="40"/>
        <v>31</v>
      </c>
      <c r="OB5" s="12">
        <f t="shared" si="40"/>
        <v>30</v>
      </c>
      <c r="OC5" s="12">
        <f t="shared" si="40"/>
        <v>31</v>
      </c>
      <c r="OD5" s="12">
        <f t="shared" si="40"/>
        <v>31</v>
      </c>
      <c r="OE5" s="12">
        <f t="shared" si="40"/>
        <v>30</v>
      </c>
      <c r="OF5" s="12">
        <f t="shared" si="40"/>
        <v>31</v>
      </c>
      <c r="OG5" s="12">
        <f t="shared" si="40"/>
        <v>30</v>
      </c>
      <c r="OH5" s="12">
        <f t="shared" si="40"/>
        <v>31</v>
      </c>
      <c r="OI5" s="12">
        <f t="shared" si="40"/>
        <v>31</v>
      </c>
      <c r="OJ5" s="12">
        <f t="shared" si="40"/>
        <v>28</v>
      </c>
      <c r="OK5" s="12">
        <f t="shared" si="40"/>
        <v>31</v>
      </c>
      <c r="OL5" s="12">
        <f t="shared" si="40"/>
        <v>30</v>
      </c>
      <c r="OM5" s="12">
        <f t="shared" si="40"/>
        <v>31</v>
      </c>
      <c r="ON5" s="12">
        <f t="shared" si="40"/>
        <v>30</v>
      </c>
      <c r="OO5" s="12">
        <f t="shared" si="40"/>
        <v>31</v>
      </c>
      <c r="OP5" s="12">
        <f t="shared" si="40"/>
        <v>31</v>
      </c>
      <c r="OQ5" s="12">
        <f t="shared" si="40"/>
        <v>30</v>
      </c>
      <c r="OR5" s="12">
        <f t="shared" si="40"/>
        <v>31</v>
      </c>
      <c r="OS5" s="12">
        <f t="shared" si="40"/>
        <v>30</v>
      </c>
      <c r="OT5" s="12">
        <f t="shared" si="40"/>
        <v>31</v>
      </c>
      <c r="OU5" s="12">
        <f t="shared" si="40"/>
        <v>31</v>
      </c>
      <c r="OV5" s="12">
        <f t="shared" si="40"/>
        <v>28</v>
      </c>
      <c r="OW5" s="12">
        <f t="shared" si="40"/>
        <v>31</v>
      </c>
      <c r="OX5" s="12">
        <f t="shared" si="40"/>
        <v>30</v>
      </c>
      <c r="OY5" s="12">
        <f t="shared" si="40"/>
        <v>31</v>
      </c>
      <c r="OZ5" s="12">
        <f t="shared" si="40"/>
        <v>30</v>
      </c>
      <c r="PA5" s="12">
        <f t="shared" si="40"/>
        <v>31</v>
      </c>
      <c r="PB5" s="12">
        <f t="shared" si="40"/>
        <v>31</v>
      </c>
      <c r="PC5" s="12">
        <f t="shared" si="40"/>
        <v>30</v>
      </c>
      <c r="PD5" s="12">
        <f t="shared" si="40"/>
        <v>31</v>
      </c>
      <c r="PE5" s="12">
        <f t="shared" si="40"/>
        <v>30</v>
      </c>
      <c r="PF5" s="12">
        <f t="shared" si="40"/>
        <v>31</v>
      </c>
      <c r="PG5" s="12">
        <f t="shared" si="40"/>
        <v>31</v>
      </c>
      <c r="PH5" s="12">
        <f t="shared" si="40"/>
        <v>29</v>
      </c>
      <c r="PI5" s="12">
        <f t="shared" si="40"/>
        <v>31</v>
      </c>
      <c r="PJ5" s="12">
        <f t="shared" si="40"/>
        <v>30</v>
      </c>
      <c r="PK5" s="12">
        <f t="shared" si="40"/>
        <v>31</v>
      </c>
      <c r="PL5" s="12">
        <f t="shared" si="40"/>
        <v>30</v>
      </c>
      <c r="PM5" s="12">
        <f t="shared" si="40"/>
        <v>31</v>
      </c>
      <c r="PN5" s="12">
        <f t="shared" si="40"/>
        <v>31</v>
      </c>
      <c r="PO5" s="12">
        <f t="shared" si="40"/>
        <v>30</v>
      </c>
      <c r="PP5" s="12">
        <f t="shared" si="40"/>
        <v>31</v>
      </c>
      <c r="PQ5" s="12">
        <f t="shared" si="40"/>
        <v>30</v>
      </c>
      <c r="PR5" s="12">
        <f t="shared" si="40"/>
        <v>31</v>
      </c>
      <c r="PS5" s="12">
        <f t="shared" si="40"/>
        <v>31</v>
      </c>
      <c r="PT5" s="12">
        <f t="shared" si="40"/>
        <v>28</v>
      </c>
      <c r="PU5" s="12">
        <f t="shared" si="40"/>
        <v>31</v>
      </c>
      <c r="PV5" s="12">
        <f t="shared" si="40"/>
        <v>30</v>
      </c>
      <c r="PW5" s="12">
        <f t="shared" si="40"/>
        <v>31</v>
      </c>
      <c r="PX5" s="12">
        <f t="shared" si="40"/>
        <v>30</v>
      </c>
      <c r="PY5" s="12">
        <f t="shared" si="40"/>
        <v>31</v>
      </c>
      <c r="PZ5" s="12">
        <f t="shared" si="40"/>
        <v>31</v>
      </c>
      <c r="QA5" s="12">
        <f t="shared" si="40"/>
        <v>30</v>
      </c>
      <c r="QB5" s="12">
        <f t="shared" si="40"/>
        <v>31</v>
      </c>
      <c r="QC5" s="12">
        <f t="shared" si="40"/>
        <v>30</v>
      </c>
      <c r="QD5" s="12">
        <f t="shared" si="40"/>
        <v>31</v>
      </c>
      <c r="QE5" s="12">
        <f t="shared" si="40"/>
        <v>31</v>
      </c>
      <c r="QF5" s="12">
        <f t="shared" si="40"/>
        <v>28</v>
      </c>
      <c r="QG5" s="12">
        <f t="shared" si="40"/>
        <v>31</v>
      </c>
      <c r="QH5" s="12">
        <f t="shared" si="40"/>
        <v>30</v>
      </c>
      <c r="QI5" s="12">
        <f t="shared" si="40"/>
        <v>31</v>
      </c>
      <c r="QJ5" s="12">
        <f t="shared" si="40"/>
        <v>30</v>
      </c>
      <c r="QK5" s="12">
        <f t="shared" ref="QK5:SV5" si="41">EOMONTH(QK4,0)+1-QK4</f>
        <v>31</v>
      </c>
      <c r="QL5" s="12">
        <f t="shared" si="41"/>
        <v>31</v>
      </c>
      <c r="QM5" s="12">
        <f t="shared" si="41"/>
        <v>30</v>
      </c>
      <c r="QN5" s="12">
        <f t="shared" si="41"/>
        <v>31</v>
      </c>
      <c r="QO5" s="12">
        <f t="shared" si="41"/>
        <v>30</v>
      </c>
      <c r="QP5" s="12">
        <f t="shared" si="41"/>
        <v>31</v>
      </c>
      <c r="QQ5" s="12">
        <f t="shared" si="41"/>
        <v>31</v>
      </c>
      <c r="QR5" s="12">
        <f t="shared" si="41"/>
        <v>28</v>
      </c>
      <c r="QS5" s="12">
        <f t="shared" si="41"/>
        <v>31</v>
      </c>
      <c r="QT5" s="12">
        <f t="shared" si="41"/>
        <v>30</v>
      </c>
      <c r="QU5" s="12">
        <f t="shared" si="41"/>
        <v>31</v>
      </c>
      <c r="QV5" s="12">
        <f t="shared" si="41"/>
        <v>30</v>
      </c>
      <c r="QW5" s="12">
        <f t="shared" si="41"/>
        <v>31</v>
      </c>
      <c r="QX5" s="12">
        <f t="shared" si="41"/>
        <v>31</v>
      </c>
      <c r="QY5" s="12">
        <f t="shared" si="41"/>
        <v>30</v>
      </c>
      <c r="QZ5" s="12">
        <f t="shared" si="41"/>
        <v>31</v>
      </c>
      <c r="RA5" s="12">
        <f t="shared" si="41"/>
        <v>30</v>
      </c>
      <c r="RB5" s="12">
        <f t="shared" si="41"/>
        <v>31</v>
      </c>
      <c r="RC5" s="12">
        <f t="shared" si="41"/>
        <v>31</v>
      </c>
      <c r="RD5" s="12">
        <f t="shared" si="41"/>
        <v>29</v>
      </c>
      <c r="RE5" s="12">
        <f t="shared" si="41"/>
        <v>31</v>
      </c>
      <c r="RF5" s="12">
        <f t="shared" si="41"/>
        <v>30</v>
      </c>
      <c r="RG5" s="12">
        <f t="shared" si="41"/>
        <v>31</v>
      </c>
      <c r="RH5" s="12">
        <f t="shared" si="41"/>
        <v>30</v>
      </c>
      <c r="RI5" s="12">
        <f t="shared" si="41"/>
        <v>31</v>
      </c>
      <c r="RJ5" s="12">
        <f t="shared" si="41"/>
        <v>31</v>
      </c>
      <c r="RK5" s="12">
        <f t="shared" si="41"/>
        <v>30</v>
      </c>
      <c r="RL5" s="12">
        <f t="shared" si="41"/>
        <v>31</v>
      </c>
      <c r="RM5" s="12">
        <f t="shared" si="41"/>
        <v>30</v>
      </c>
      <c r="RN5" s="12">
        <f t="shared" si="41"/>
        <v>31</v>
      </c>
      <c r="RO5" s="12">
        <f t="shared" si="41"/>
        <v>31</v>
      </c>
      <c r="RP5" s="12">
        <f t="shared" si="41"/>
        <v>28</v>
      </c>
      <c r="RQ5" s="12">
        <f t="shared" si="41"/>
        <v>31</v>
      </c>
      <c r="RR5" s="12">
        <f t="shared" si="41"/>
        <v>30</v>
      </c>
      <c r="RS5" s="12">
        <f t="shared" si="41"/>
        <v>31</v>
      </c>
      <c r="RT5" s="12">
        <f t="shared" si="41"/>
        <v>30</v>
      </c>
      <c r="RU5" s="12">
        <f t="shared" si="41"/>
        <v>31</v>
      </c>
      <c r="RV5" s="12">
        <f t="shared" si="41"/>
        <v>31</v>
      </c>
      <c r="RW5" s="12">
        <f t="shared" si="41"/>
        <v>30</v>
      </c>
      <c r="RX5" s="12">
        <f t="shared" si="41"/>
        <v>31</v>
      </c>
      <c r="RY5" s="12">
        <f t="shared" si="41"/>
        <v>30</v>
      </c>
      <c r="RZ5" s="12">
        <f t="shared" si="41"/>
        <v>31</v>
      </c>
      <c r="SA5" s="12">
        <f t="shared" si="41"/>
        <v>31</v>
      </c>
      <c r="SB5" s="12">
        <f t="shared" si="41"/>
        <v>28</v>
      </c>
      <c r="SC5" s="12">
        <f t="shared" si="41"/>
        <v>31</v>
      </c>
      <c r="SD5" s="12">
        <f t="shared" si="41"/>
        <v>30</v>
      </c>
      <c r="SE5" s="12">
        <f t="shared" si="41"/>
        <v>31</v>
      </c>
      <c r="SF5" s="12">
        <f t="shared" si="41"/>
        <v>30</v>
      </c>
      <c r="SG5" s="12">
        <f t="shared" si="41"/>
        <v>31</v>
      </c>
      <c r="SH5" s="12">
        <f t="shared" si="41"/>
        <v>31</v>
      </c>
      <c r="SI5" s="12">
        <f t="shared" si="41"/>
        <v>30</v>
      </c>
      <c r="SJ5" s="12">
        <f t="shared" si="41"/>
        <v>31</v>
      </c>
      <c r="SK5" s="12">
        <f t="shared" si="41"/>
        <v>30</v>
      </c>
      <c r="SL5" s="12">
        <f t="shared" si="41"/>
        <v>31</v>
      </c>
      <c r="SM5" s="12">
        <f t="shared" si="41"/>
        <v>31</v>
      </c>
      <c r="SN5" s="12">
        <f t="shared" si="41"/>
        <v>28</v>
      </c>
      <c r="SO5" s="12">
        <f t="shared" si="41"/>
        <v>31</v>
      </c>
      <c r="SP5" s="12">
        <f t="shared" si="41"/>
        <v>30</v>
      </c>
      <c r="SQ5" s="12">
        <f t="shared" si="41"/>
        <v>31</v>
      </c>
      <c r="SR5" s="12">
        <f t="shared" si="41"/>
        <v>30</v>
      </c>
      <c r="SS5" s="12">
        <f t="shared" si="41"/>
        <v>31</v>
      </c>
      <c r="ST5" s="12">
        <f t="shared" si="41"/>
        <v>31</v>
      </c>
      <c r="SU5" s="12">
        <f t="shared" si="41"/>
        <v>30</v>
      </c>
      <c r="SV5" s="12">
        <f t="shared" si="41"/>
        <v>31</v>
      </c>
      <c r="SW5" s="12">
        <f t="shared" ref="SW5:VH5" si="42">EOMONTH(SW4,0)+1-SW4</f>
        <v>30</v>
      </c>
      <c r="SX5" s="12">
        <f t="shared" si="42"/>
        <v>31</v>
      </c>
      <c r="SY5" s="12">
        <f t="shared" si="42"/>
        <v>31</v>
      </c>
      <c r="SZ5" s="12">
        <f t="shared" si="42"/>
        <v>29</v>
      </c>
      <c r="TA5" s="12">
        <f t="shared" si="42"/>
        <v>31</v>
      </c>
      <c r="TB5" s="12">
        <f t="shared" si="42"/>
        <v>30</v>
      </c>
      <c r="TC5" s="12">
        <f t="shared" si="42"/>
        <v>31</v>
      </c>
      <c r="TD5" s="12">
        <f t="shared" si="42"/>
        <v>30</v>
      </c>
      <c r="TE5" s="12">
        <f t="shared" si="42"/>
        <v>31</v>
      </c>
      <c r="TF5" s="12">
        <f t="shared" si="42"/>
        <v>31</v>
      </c>
      <c r="TG5" s="12">
        <f t="shared" si="42"/>
        <v>30</v>
      </c>
      <c r="TH5" s="12">
        <f t="shared" si="42"/>
        <v>31</v>
      </c>
      <c r="TI5" s="12">
        <f t="shared" si="42"/>
        <v>30</v>
      </c>
      <c r="TJ5" s="12">
        <f t="shared" si="42"/>
        <v>31</v>
      </c>
      <c r="TK5" s="12">
        <f t="shared" si="42"/>
        <v>31</v>
      </c>
      <c r="TL5" s="12">
        <f t="shared" si="42"/>
        <v>28</v>
      </c>
      <c r="TM5" s="12">
        <f t="shared" si="42"/>
        <v>31</v>
      </c>
      <c r="TN5" s="12">
        <f t="shared" si="42"/>
        <v>30</v>
      </c>
      <c r="TO5" s="12">
        <f t="shared" si="42"/>
        <v>31</v>
      </c>
      <c r="TP5" s="12">
        <f t="shared" si="42"/>
        <v>30</v>
      </c>
      <c r="TQ5" s="12">
        <f t="shared" si="42"/>
        <v>31</v>
      </c>
      <c r="TR5" s="12">
        <f t="shared" si="42"/>
        <v>31</v>
      </c>
      <c r="TS5" s="12">
        <f t="shared" si="42"/>
        <v>30</v>
      </c>
      <c r="TT5" s="12">
        <f t="shared" si="42"/>
        <v>31</v>
      </c>
      <c r="TU5" s="12">
        <f t="shared" si="42"/>
        <v>30</v>
      </c>
      <c r="TV5" s="12">
        <f t="shared" si="42"/>
        <v>31</v>
      </c>
      <c r="TW5" s="12">
        <f t="shared" si="42"/>
        <v>31</v>
      </c>
      <c r="TX5" s="12">
        <f t="shared" si="42"/>
        <v>28</v>
      </c>
      <c r="TY5" s="12">
        <f t="shared" si="42"/>
        <v>31</v>
      </c>
      <c r="TZ5" s="12">
        <f t="shared" si="42"/>
        <v>30</v>
      </c>
      <c r="UA5" s="12">
        <f t="shared" si="42"/>
        <v>31</v>
      </c>
      <c r="UB5" s="12">
        <f t="shared" si="42"/>
        <v>30</v>
      </c>
      <c r="UC5" s="12">
        <f t="shared" si="42"/>
        <v>31</v>
      </c>
      <c r="UD5" s="12">
        <f t="shared" si="42"/>
        <v>31</v>
      </c>
      <c r="UE5" s="12">
        <f t="shared" si="42"/>
        <v>30</v>
      </c>
      <c r="UF5" s="12">
        <f t="shared" si="42"/>
        <v>31</v>
      </c>
      <c r="UG5" s="12">
        <f t="shared" si="42"/>
        <v>30</v>
      </c>
      <c r="UH5" s="12">
        <f t="shared" si="42"/>
        <v>31</v>
      </c>
      <c r="UI5" s="12">
        <f t="shared" si="42"/>
        <v>31</v>
      </c>
      <c r="UJ5" s="12">
        <f t="shared" si="42"/>
        <v>28</v>
      </c>
      <c r="UK5" s="12">
        <f t="shared" si="42"/>
        <v>31</v>
      </c>
      <c r="UL5" s="12">
        <f t="shared" si="42"/>
        <v>30</v>
      </c>
      <c r="UM5" s="12">
        <f t="shared" si="42"/>
        <v>31</v>
      </c>
      <c r="UN5" s="12">
        <f t="shared" si="42"/>
        <v>30</v>
      </c>
      <c r="UO5" s="12">
        <f t="shared" si="42"/>
        <v>31</v>
      </c>
      <c r="UP5" s="12">
        <f t="shared" si="42"/>
        <v>31</v>
      </c>
      <c r="UQ5" s="12">
        <f t="shared" si="42"/>
        <v>30</v>
      </c>
      <c r="UR5" s="12">
        <f t="shared" si="42"/>
        <v>31</v>
      </c>
      <c r="US5" s="12">
        <f t="shared" si="42"/>
        <v>30</v>
      </c>
      <c r="UT5" s="12">
        <f t="shared" si="42"/>
        <v>31</v>
      </c>
      <c r="UU5" s="12">
        <f t="shared" si="42"/>
        <v>31</v>
      </c>
      <c r="UV5" s="12">
        <f t="shared" si="42"/>
        <v>29</v>
      </c>
      <c r="UW5" s="12">
        <f t="shared" si="42"/>
        <v>31</v>
      </c>
      <c r="UX5" s="12">
        <f t="shared" si="42"/>
        <v>30</v>
      </c>
      <c r="UY5" s="12">
        <f t="shared" si="42"/>
        <v>31</v>
      </c>
      <c r="UZ5" s="12">
        <f t="shared" si="42"/>
        <v>30</v>
      </c>
      <c r="VA5" s="12">
        <f t="shared" si="42"/>
        <v>31</v>
      </c>
      <c r="VB5" s="12">
        <f t="shared" si="42"/>
        <v>31</v>
      </c>
      <c r="VC5" s="12">
        <f t="shared" si="42"/>
        <v>30</v>
      </c>
      <c r="VD5" s="12">
        <f t="shared" si="42"/>
        <v>31</v>
      </c>
      <c r="VE5" s="12">
        <f t="shared" si="42"/>
        <v>30</v>
      </c>
      <c r="VF5" s="12">
        <f t="shared" si="42"/>
        <v>31</v>
      </c>
      <c r="VG5" s="12">
        <f t="shared" si="42"/>
        <v>31</v>
      </c>
      <c r="VH5" s="12">
        <f t="shared" si="42"/>
        <v>28</v>
      </c>
      <c r="VI5" s="12">
        <f t="shared" ref="VI5:XT5" si="43">EOMONTH(VI4,0)+1-VI4</f>
        <v>31</v>
      </c>
      <c r="VJ5" s="12">
        <f t="shared" si="43"/>
        <v>30</v>
      </c>
      <c r="VK5" s="12">
        <f t="shared" si="43"/>
        <v>31</v>
      </c>
      <c r="VL5" s="12">
        <f t="shared" si="43"/>
        <v>30</v>
      </c>
      <c r="VM5" s="12">
        <f t="shared" si="43"/>
        <v>31</v>
      </c>
      <c r="VN5" s="12">
        <f t="shared" si="43"/>
        <v>31</v>
      </c>
      <c r="VO5" s="12">
        <f t="shared" si="43"/>
        <v>30</v>
      </c>
      <c r="VP5" s="12">
        <f t="shared" si="43"/>
        <v>31</v>
      </c>
      <c r="VQ5" s="12">
        <f t="shared" si="43"/>
        <v>30</v>
      </c>
      <c r="VR5" s="12">
        <f t="shared" si="43"/>
        <v>31</v>
      </c>
      <c r="VS5" s="12">
        <f t="shared" si="43"/>
        <v>31</v>
      </c>
      <c r="VT5" s="12">
        <f t="shared" si="43"/>
        <v>28</v>
      </c>
      <c r="VU5" s="12">
        <f t="shared" si="43"/>
        <v>31</v>
      </c>
      <c r="VV5" s="12">
        <f t="shared" si="43"/>
        <v>30</v>
      </c>
      <c r="VW5" s="12">
        <f t="shared" si="43"/>
        <v>31</v>
      </c>
      <c r="VX5" s="12">
        <f t="shared" si="43"/>
        <v>30</v>
      </c>
      <c r="VY5" s="12">
        <f t="shared" si="43"/>
        <v>31</v>
      </c>
      <c r="VZ5" s="12">
        <f t="shared" si="43"/>
        <v>31</v>
      </c>
      <c r="WA5" s="12">
        <f t="shared" si="43"/>
        <v>30</v>
      </c>
      <c r="WB5" s="12">
        <f t="shared" si="43"/>
        <v>31</v>
      </c>
      <c r="WC5" s="12">
        <f t="shared" si="43"/>
        <v>30</v>
      </c>
      <c r="WD5" s="12">
        <f t="shared" si="43"/>
        <v>31</v>
      </c>
      <c r="WE5" s="12">
        <f t="shared" si="43"/>
        <v>31</v>
      </c>
      <c r="WF5" s="12">
        <f t="shared" si="43"/>
        <v>28</v>
      </c>
      <c r="WG5" s="12">
        <f t="shared" si="43"/>
        <v>31</v>
      </c>
      <c r="WH5" s="12">
        <f t="shared" si="43"/>
        <v>30</v>
      </c>
      <c r="WI5" s="12">
        <f t="shared" si="43"/>
        <v>31</v>
      </c>
      <c r="WJ5" s="12">
        <f t="shared" si="43"/>
        <v>30</v>
      </c>
      <c r="WK5" s="12">
        <f t="shared" si="43"/>
        <v>31</v>
      </c>
      <c r="WL5" s="12">
        <f t="shared" si="43"/>
        <v>31</v>
      </c>
      <c r="WM5" s="12">
        <f t="shared" si="43"/>
        <v>30</v>
      </c>
      <c r="WN5" s="12">
        <f t="shared" si="43"/>
        <v>31</v>
      </c>
      <c r="WO5" s="12">
        <f t="shared" si="43"/>
        <v>30</v>
      </c>
      <c r="WP5" s="12">
        <f t="shared" si="43"/>
        <v>31</v>
      </c>
      <c r="WQ5" s="12">
        <f t="shared" si="43"/>
        <v>31</v>
      </c>
      <c r="WR5" s="12">
        <f t="shared" si="43"/>
        <v>29</v>
      </c>
      <c r="WS5" s="12">
        <f t="shared" si="43"/>
        <v>31</v>
      </c>
      <c r="WT5" s="12">
        <f t="shared" si="43"/>
        <v>30</v>
      </c>
      <c r="WU5" s="12">
        <f t="shared" si="43"/>
        <v>31</v>
      </c>
      <c r="WV5" s="12">
        <f t="shared" si="43"/>
        <v>30</v>
      </c>
      <c r="WW5" s="12">
        <f t="shared" si="43"/>
        <v>31</v>
      </c>
      <c r="WX5" s="12">
        <f t="shared" si="43"/>
        <v>31</v>
      </c>
      <c r="WY5" s="12">
        <f t="shared" si="43"/>
        <v>30</v>
      </c>
      <c r="WZ5" s="12">
        <f t="shared" si="43"/>
        <v>31</v>
      </c>
      <c r="XA5" s="12">
        <f t="shared" si="43"/>
        <v>30</v>
      </c>
      <c r="XB5" s="12">
        <f t="shared" si="43"/>
        <v>31</v>
      </c>
      <c r="XC5" s="12">
        <f t="shared" si="43"/>
        <v>31</v>
      </c>
      <c r="XD5" s="12">
        <f t="shared" si="43"/>
        <v>28</v>
      </c>
      <c r="XE5" s="12">
        <f t="shared" si="43"/>
        <v>31</v>
      </c>
      <c r="XF5" s="12">
        <f t="shared" si="43"/>
        <v>30</v>
      </c>
      <c r="XG5" s="12">
        <f t="shared" si="43"/>
        <v>31</v>
      </c>
      <c r="XH5" s="12">
        <f t="shared" si="43"/>
        <v>30</v>
      </c>
      <c r="XI5" s="12">
        <f t="shared" si="43"/>
        <v>31</v>
      </c>
      <c r="XJ5" s="12">
        <f t="shared" si="43"/>
        <v>31</v>
      </c>
      <c r="XK5" s="12">
        <f t="shared" si="43"/>
        <v>30</v>
      </c>
      <c r="XL5" s="12">
        <f t="shared" si="43"/>
        <v>31</v>
      </c>
      <c r="XM5" s="12">
        <f t="shared" si="43"/>
        <v>30</v>
      </c>
      <c r="XN5" s="12">
        <f t="shared" si="43"/>
        <v>31</v>
      </c>
      <c r="XO5" s="12">
        <f t="shared" si="43"/>
        <v>31</v>
      </c>
      <c r="XP5" s="12">
        <f t="shared" si="43"/>
        <v>28</v>
      </c>
      <c r="XQ5" s="12">
        <f t="shared" si="43"/>
        <v>31</v>
      </c>
      <c r="XR5" s="12">
        <f t="shared" si="43"/>
        <v>30</v>
      </c>
      <c r="XS5" s="12">
        <f t="shared" si="43"/>
        <v>31</v>
      </c>
      <c r="XT5" s="12">
        <f t="shared" si="43"/>
        <v>30</v>
      </c>
      <c r="XU5" s="12">
        <f t="shared" ref="XU5:ZX5" si="44">EOMONTH(XU4,0)+1-XU4</f>
        <v>31</v>
      </c>
      <c r="XV5" s="12">
        <f t="shared" si="44"/>
        <v>31</v>
      </c>
      <c r="XW5" s="12">
        <f t="shared" si="44"/>
        <v>30</v>
      </c>
      <c r="XX5" s="12">
        <f t="shared" si="44"/>
        <v>31</v>
      </c>
      <c r="XY5" s="12">
        <f t="shared" si="44"/>
        <v>30</v>
      </c>
      <c r="XZ5" s="12">
        <f t="shared" si="44"/>
        <v>31</v>
      </c>
      <c r="YA5" s="12">
        <f t="shared" si="44"/>
        <v>31</v>
      </c>
      <c r="YB5" s="12">
        <f t="shared" si="44"/>
        <v>28</v>
      </c>
      <c r="YC5" s="12">
        <f t="shared" si="44"/>
        <v>31</v>
      </c>
      <c r="YD5" s="12">
        <f t="shared" si="44"/>
        <v>30</v>
      </c>
      <c r="YE5" s="12">
        <f t="shared" si="44"/>
        <v>31</v>
      </c>
      <c r="YF5" s="12">
        <f t="shared" si="44"/>
        <v>30</v>
      </c>
      <c r="YG5" s="12">
        <f t="shared" si="44"/>
        <v>31</v>
      </c>
      <c r="YH5" s="12">
        <f t="shared" si="44"/>
        <v>31</v>
      </c>
      <c r="YI5" s="12">
        <f t="shared" si="44"/>
        <v>30</v>
      </c>
      <c r="YJ5" s="12">
        <f t="shared" si="44"/>
        <v>31</v>
      </c>
      <c r="YK5" s="12">
        <f t="shared" si="44"/>
        <v>30</v>
      </c>
      <c r="YL5" s="12">
        <f t="shared" si="44"/>
        <v>31</v>
      </c>
      <c r="YM5" s="12">
        <f t="shared" si="44"/>
        <v>31</v>
      </c>
      <c r="YN5" s="12">
        <f t="shared" si="44"/>
        <v>29</v>
      </c>
      <c r="YO5" s="12">
        <f t="shared" si="44"/>
        <v>31</v>
      </c>
      <c r="YP5" s="12">
        <f t="shared" si="44"/>
        <v>30</v>
      </c>
      <c r="YQ5" s="12">
        <f t="shared" si="44"/>
        <v>31</v>
      </c>
      <c r="YR5" s="12">
        <f t="shared" si="44"/>
        <v>30</v>
      </c>
      <c r="YS5" s="12">
        <f t="shared" si="44"/>
        <v>31</v>
      </c>
      <c r="YT5" s="12">
        <f t="shared" si="44"/>
        <v>31</v>
      </c>
      <c r="YU5" s="12">
        <f t="shared" si="44"/>
        <v>30</v>
      </c>
      <c r="YV5" s="12">
        <f t="shared" si="44"/>
        <v>31</v>
      </c>
      <c r="YW5" s="12">
        <f t="shared" si="44"/>
        <v>30</v>
      </c>
      <c r="YX5" s="12">
        <f t="shared" si="44"/>
        <v>31</v>
      </c>
      <c r="YY5" s="12">
        <f t="shared" si="44"/>
        <v>31</v>
      </c>
      <c r="YZ5" s="12">
        <f t="shared" si="44"/>
        <v>28</v>
      </c>
      <c r="ZA5" s="12">
        <f t="shared" si="44"/>
        <v>31</v>
      </c>
      <c r="ZB5" s="12">
        <f t="shared" si="44"/>
        <v>30</v>
      </c>
      <c r="ZC5" s="12">
        <f t="shared" si="44"/>
        <v>31</v>
      </c>
      <c r="ZD5" s="12">
        <f t="shared" si="44"/>
        <v>30</v>
      </c>
      <c r="ZE5" s="12">
        <f t="shared" si="44"/>
        <v>31</v>
      </c>
      <c r="ZF5" s="12">
        <f t="shared" si="44"/>
        <v>31</v>
      </c>
      <c r="ZG5" s="12">
        <f t="shared" si="44"/>
        <v>30</v>
      </c>
      <c r="ZH5" s="12">
        <f t="shared" si="44"/>
        <v>31</v>
      </c>
      <c r="ZI5" s="12">
        <f t="shared" si="44"/>
        <v>30</v>
      </c>
      <c r="ZJ5" s="12">
        <f t="shared" si="44"/>
        <v>31</v>
      </c>
      <c r="ZK5" s="12">
        <f t="shared" si="44"/>
        <v>31</v>
      </c>
      <c r="ZL5" s="12">
        <f t="shared" si="44"/>
        <v>28</v>
      </c>
      <c r="ZM5" s="12">
        <f t="shared" si="44"/>
        <v>31</v>
      </c>
      <c r="ZN5" s="12">
        <f t="shared" si="44"/>
        <v>30</v>
      </c>
      <c r="ZO5" s="12">
        <f t="shared" si="44"/>
        <v>31</v>
      </c>
      <c r="ZP5" s="12">
        <f t="shared" si="44"/>
        <v>30</v>
      </c>
      <c r="ZQ5" s="12">
        <f t="shared" si="44"/>
        <v>31</v>
      </c>
      <c r="ZR5" s="12">
        <f t="shared" si="44"/>
        <v>31</v>
      </c>
      <c r="ZS5" s="12">
        <f t="shared" si="44"/>
        <v>30</v>
      </c>
      <c r="ZT5" s="12">
        <f t="shared" si="44"/>
        <v>31</v>
      </c>
      <c r="ZU5" s="12">
        <f t="shared" si="44"/>
        <v>30</v>
      </c>
      <c r="ZV5" s="12">
        <f t="shared" si="44"/>
        <v>31</v>
      </c>
      <c r="ZW5" s="12">
        <f t="shared" si="44"/>
        <v>31</v>
      </c>
      <c r="ZX5" s="12">
        <f t="shared" si="44"/>
        <v>28</v>
      </c>
    </row>
    <row r="7" spans="2:700" x14ac:dyDescent="0.35">
      <c r="B7" t="s">
        <v>89</v>
      </c>
      <c r="BZ7" s="54">
        <v>5.8299999999999998E-2</v>
      </c>
      <c r="CA7" s="54">
        <v>6.3899999999999998E-2</v>
      </c>
      <c r="CB7" s="54">
        <v>6.5199999999999994E-2</v>
      </c>
      <c r="CC7" s="54">
        <v>6.7299999999999999E-2</v>
      </c>
      <c r="CD7" s="54">
        <v>6.5799999999999997E-2</v>
      </c>
      <c r="CE7" s="54">
        <v>6.1399999999999996E-2</v>
      </c>
      <c r="CF7" s="54">
        <v>5.9299999999999999E-2</v>
      </c>
      <c r="CG7" s="54">
        <v>5.8099999999999999E-2</v>
      </c>
      <c r="CH7" s="54">
        <v>5.9299999999999999E-2</v>
      </c>
      <c r="CI7" s="54">
        <v>5.9500000000000004E-2</v>
      </c>
      <c r="CJ7" s="54">
        <v>6.08E-2</v>
      </c>
      <c r="CK7" s="54">
        <v>6.0700000000000004E-2</v>
      </c>
      <c r="CL7" s="54">
        <v>6.1900000000000004E-2</v>
      </c>
      <c r="CM7" s="54">
        <v>6.13E-2</v>
      </c>
      <c r="CN7" s="54">
        <v>6.1100000000000002E-2</v>
      </c>
      <c r="CO7" s="54">
        <v>6.1100000000000002E-2</v>
      </c>
      <c r="CP7" s="54">
        <v>6.2100000000000002E-2</v>
      </c>
      <c r="CQ7" s="54">
        <v>6.5500000000000003E-2</v>
      </c>
      <c r="CR7" s="54">
        <v>6.480000000000001E-2</v>
      </c>
      <c r="CS7" s="54">
        <v>6.2800000000000009E-2</v>
      </c>
      <c r="CT7" s="54">
        <v>6.3600000000000004E-2</v>
      </c>
      <c r="CU7" s="54">
        <v>6.4600000000000005E-2</v>
      </c>
      <c r="CV7" s="54">
        <v>6.6400000000000001E-2</v>
      </c>
      <c r="CW7" s="54">
        <v>6.7099999999999993E-2</v>
      </c>
      <c r="CX7" s="54">
        <v>6.6699999999999995E-2</v>
      </c>
      <c r="CY7" s="54">
        <v>6.8499999999999991E-2</v>
      </c>
      <c r="CZ7" s="54">
        <v>6.9000000000000006E-2</v>
      </c>
      <c r="DA7" s="54">
        <v>7.1300000000000002E-2</v>
      </c>
      <c r="DB7" s="54">
        <v>7.400000000000001E-2</v>
      </c>
      <c r="DC7" s="54">
        <v>7.0900000000000005E-2</v>
      </c>
      <c r="DD7" s="54">
        <v>6.7900000000000002E-2</v>
      </c>
      <c r="DE7" s="54">
        <v>6.7299999999999999E-2</v>
      </c>
      <c r="DF7" s="54">
        <v>6.7400000000000002E-2</v>
      </c>
      <c r="DG7" s="54">
        <v>6.9900000000000004E-2</v>
      </c>
      <c r="DH7" s="54">
        <v>6.9599999999999995E-2</v>
      </c>
      <c r="DI7" s="54">
        <v>7.2099999999999997E-2</v>
      </c>
      <c r="DJ7" s="54">
        <v>7.51E-2</v>
      </c>
      <c r="DK7" s="54">
        <v>7.5800000000000006E-2</v>
      </c>
      <c r="DL7" s="54">
        <v>7.5399999999999995E-2</v>
      </c>
      <c r="DM7" s="54">
        <v>7.8100000000000003E-2</v>
      </c>
      <c r="DN7" s="54">
        <v>8.0399999999999985E-2</v>
      </c>
      <c r="DO7" s="54">
        <v>8.0399999999999985E-2</v>
      </c>
      <c r="DP7" s="54">
        <v>7.9000000000000001E-2</v>
      </c>
      <c r="DQ7" s="54">
        <v>7.6799999999999993E-2</v>
      </c>
      <c r="DR7" s="54">
        <v>7.4299999999999991E-2</v>
      </c>
      <c r="DS7" s="54">
        <v>7.4999999999999997E-2</v>
      </c>
      <c r="DT7" s="54">
        <v>7.3899999999999993E-2</v>
      </c>
      <c r="DU7" s="54">
        <v>7.7300000000000008E-2</v>
      </c>
      <c r="DV7" s="54">
        <v>8.2299999999999998E-2</v>
      </c>
      <c r="DW7" s="54">
        <v>8.0600000000000005E-2</v>
      </c>
      <c r="DX7" s="54">
        <v>7.8600000000000003E-2</v>
      </c>
      <c r="DY7" s="54">
        <v>8.0600000000000005E-2</v>
      </c>
      <c r="DZ7" s="54">
        <v>8.4000000000000005E-2</v>
      </c>
      <c r="EA7" s="54">
        <v>8.43E-2</v>
      </c>
      <c r="EB7" s="54">
        <v>8.14E-2</v>
      </c>
      <c r="EC7" s="54">
        <v>8.0500000000000002E-2</v>
      </c>
      <c r="ED7" s="54">
        <v>0.08</v>
      </c>
      <c r="EE7" s="54">
        <v>7.7399999999999997E-2</v>
      </c>
      <c r="EF7" s="54">
        <v>7.7899999999999997E-2</v>
      </c>
      <c r="EG7" s="54">
        <v>7.7300000000000008E-2</v>
      </c>
      <c r="EH7" s="54">
        <v>7.5600000000000001E-2</v>
      </c>
      <c r="EI7" s="54">
        <v>7.9000000000000001E-2</v>
      </c>
      <c r="EJ7" s="54">
        <v>7.8600000000000003E-2</v>
      </c>
      <c r="EK7" s="54">
        <v>7.8299999999999995E-2</v>
      </c>
      <c r="EL7" s="54">
        <v>7.7699999999999991E-2</v>
      </c>
      <c r="EM7" s="54">
        <v>7.5899999999999995E-2</v>
      </c>
      <c r="EN7" s="54">
        <v>7.4099999999999999E-2</v>
      </c>
      <c r="EO7" s="54">
        <v>7.2900000000000006E-2</v>
      </c>
      <c r="EP7" s="54">
        <v>6.8699999999999997E-2</v>
      </c>
      <c r="EQ7" s="54">
        <v>7.2099999999999997E-2</v>
      </c>
      <c r="ER7" s="54">
        <v>7.3899999999999993E-2</v>
      </c>
      <c r="ES7" s="54">
        <v>7.46E-2</v>
      </c>
      <c r="ET7" s="54">
        <v>7.3700000000000002E-2</v>
      </c>
      <c r="EU7" s="54">
        <v>7.46E-2</v>
      </c>
      <c r="EV7" s="54">
        <v>7.2800000000000004E-2</v>
      </c>
      <c r="EW7" s="54">
        <v>7.3300000000000004E-2</v>
      </c>
      <c r="EX7" s="54">
        <v>7.400000000000001E-2</v>
      </c>
      <c r="EY7" s="54">
        <v>7.3399999999999993E-2</v>
      </c>
      <c r="EZ7" s="54">
        <v>7.5199999999999989E-2</v>
      </c>
      <c r="FA7" s="54">
        <v>7.5800000000000006E-2</v>
      </c>
      <c r="FB7" s="54">
        <v>7.690000000000001E-2</v>
      </c>
      <c r="FC7" s="54">
        <v>7.9600000000000004E-2</v>
      </c>
      <c r="FD7" s="54">
        <v>8.0299999999999996E-2</v>
      </c>
      <c r="FE7" s="54">
        <v>8.0399999999999985E-2</v>
      </c>
      <c r="FF7" s="54">
        <v>8.1500000000000003E-2</v>
      </c>
      <c r="FG7" s="54">
        <v>8.3499999999999991E-2</v>
      </c>
      <c r="FH7" s="54">
        <v>8.4600000000000009E-2</v>
      </c>
      <c r="FI7" s="54">
        <v>8.6400000000000005E-2</v>
      </c>
      <c r="FJ7" s="54">
        <v>8.4100000000000008E-2</v>
      </c>
      <c r="FK7" s="54">
        <v>8.4199999999999997E-2</v>
      </c>
      <c r="FL7" s="54">
        <v>8.6400000000000005E-2</v>
      </c>
      <c r="FM7" s="54">
        <v>8.8100000000000012E-2</v>
      </c>
      <c r="FN7" s="54">
        <v>9.01E-2</v>
      </c>
      <c r="FO7" s="54">
        <v>9.0999999999999998E-2</v>
      </c>
      <c r="FP7" s="54">
        <v>9.0999999999999998E-2</v>
      </c>
      <c r="FQ7" s="54">
        <v>9.1199999999999989E-2</v>
      </c>
      <c r="FR7" s="54">
        <v>9.1799999999999993E-2</v>
      </c>
      <c r="FS7" s="54">
        <v>9.2499999999999999E-2</v>
      </c>
      <c r="FT7" s="54">
        <v>8.9099999999999999E-2</v>
      </c>
      <c r="FU7" s="54">
        <v>8.9499999999999996E-2</v>
      </c>
      <c r="FV7" s="54">
        <v>9.0299999999999991E-2</v>
      </c>
      <c r="FW7" s="54">
        <v>9.3299999999999994E-2</v>
      </c>
      <c r="FX7" s="54">
        <v>0.10300000000000001</v>
      </c>
      <c r="FY7" s="54">
        <v>0.1065</v>
      </c>
      <c r="FZ7" s="54">
        <v>0.10390000000000001</v>
      </c>
      <c r="GA7" s="54">
        <v>0.10800000000000001</v>
      </c>
      <c r="GB7" s="54">
        <v>0.1241</v>
      </c>
      <c r="GC7" s="54">
        <v>0.1275</v>
      </c>
      <c r="GD7" s="54">
        <v>0.11470000000000001</v>
      </c>
      <c r="GE7" s="54">
        <v>0.1018</v>
      </c>
      <c r="GF7" s="54">
        <v>9.7799999999999998E-2</v>
      </c>
      <c r="GG7" s="54">
        <v>0.10249999999999999</v>
      </c>
      <c r="GH7" s="54">
        <v>0.111</v>
      </c>
      <c r="GI7" s="54">
        <v>0.11509999999999999</v>
      </c>
      <c r="GJ7" s="54">
        <v>0.11749999999999999</v>
      </c>
      <c r="GK7" s="54">
        <v>0.1268</v>
      </c>
      <c r="GL7" s="54">
        <v>0.12839999999999999</v>
      </c>
      <c r="GM7" s="54">
        <v>0.12570000000000001</v>
      </c>
      <c r="GN7" s="54">
        <v>0.13189999999999999</v>
      </c>
      <c r="GO7" s="54">
        <v>0.13119999999999998</v>
      </c>
      <c r="GP7" s="54">
        <v>0.1368</v>
      </c>
      <c r="GQ7" s="54">
        <v>0.14099999999999999</v>
      </c>
      <c r="GR7" s="54">
        <v>0.13470000000000001</v>
      </c>
      <c r="GS7" s="54">
        <v>0.14279999999999998</v>
      </c>
      <c r="GT7" s="54">
        <v>0.14940000000000001</v>
      </c>
      <c r="GU7" s="54">
        <v>0.1532</v>
      </c>
      <c r="GV7" s="54">
        <v>0.1515</v>
      </c>
      <c r="GW7" s="54">
        <v>0.13390000000000002</v>
      </c>
      <c r="GX7" s="54">
        <v>0.13720000000000002</v>
      </c>
      <c r="GY7" s="54">
        <v>0.1459</v>
      </c>
      <c r="GZ7" s="54">
        <v>0.14429999999999998</v>
      </c>
      <c r="HA7" s="54">
        <v>0.1386</v>
      </c>
      <c r="HB7" s="54">
        <v>0.13869999999999999</v>
      </c>
      <c r="HC7" s="54">
        <v>0.13619999999999999</v>
      </c>
      <c r="HD7" s="54">
        <v>0.14300000000000002</v>
      </c>
      <c r="HE7" s="54">
        <v>0.13949999999999999</v>
      </c>
      <c r="HF7" s="54">
        <v>0.13059999999999999</v>
      </c>
      <c r="HG7" s="54">
        <v>0.1234</v>
      </c>
      <c r="HH7" s="54">
        <v>0.1091</v>
      </c>
      <c r="HI7" s="54">
        <v>0.10550000000000001</v>
      </c>
      <c r="HJ7" s="54">
        <v>0.10539999999999999</v>
      </c>
      <c r="HK7" s="54">
        <v>0.10460000000000001</v>
      </c>
      <c r="HL7" s="54">
        <v>0.1072</v>
      </c>
      <c r="HM7" s="54">
        <v>0.1051</v>
      </c>
      <c r="HN7" s="54">
        <v>0.10400000000000001</v>
      </c>
      <c r="HO7" s="54">
        <v>0.1038</v>
      </c>
      <c r="HP7" s="54">
        <v>0.1085</v>
      </c>
      <c r="HQ7" s="54">
        <v>0.11380000000000001</v>
      </c>
      <c r="HR7" s="54">
        <v>0.11849999999999999</v>
      </c>
      <c r="HS7" s="54">
        <v>0.11650000000000001</v>
      </c>
      <c r="HT7" s="54">
        <v>0.11539999999999999</v>
      </c>
      <c r="HU7" s="54">
        <v>0.11689999999999999</v>
      </c>
      <c r="HV7" s="54">
        <v>0.1183</v>
      </c>
      <c r="HW7" s="54">
        <v>0.1167</v>
      </c>
      <c r="HX7" s="54">
        <v>0.11840000000000001</v>
      </c>
      <c r="HY7" s="54">
        <v>0.1232</v>
      </c>
      <c r="HZ7" s="54">
        <v>0.1263</v>
      </c>
      <c r="IA7" s="54">
        <v>0.1341</v>
      </c>
      <c r="IB7" s="54">
        <v>0.1356</v>
      </c>
      <c r="IC7" s="54">
        <v>0.1336</v>
      </c>
      <c r="ID7" s="54">
        <v>0.12720000000000001</v>
      </c>
      <c r="IE7" s="54">
        <v>0.12520000000000001</v>
      </c>
      <c r="IF7" s="54">
        <v>0.1216</v>
      </c>
      <c r="IG7" s="54">
        <v>0.1157</v>
      </c>
      <c r="IH7" s="54">
        <v>0.115</v>
      </c>
      <c r="II7" s="54">
        <v>0.11380000000000001</v>
      </c>
      <c r="IJ7" s="54">
        <v>0.11509999999999999</v>
      </c>
      <c r="IK7" s="54">
        <v>0.1186</v>
      </c>
      <c r="IL7" s="54">
        <v>0.1143</v>
      </c>
      <c r="IM7" s="54">
        <v>0.1085</v>
      </c>
      <c r="IN7" s="54">
        <v>0.1016</v>
      </c>
      <c r="IO7" s="54">
        <v>0.10310000000000001</v>
      </c>
      <c r="IP7" s="54">
        <v>0.1033</v>
      </c>
      <c r="IQ7" s="54">
        <v>0.10369999999999999</v>
      </c>
      <c r="IR7" s="54">
        <v>0.1024</v>
      </c>
      <c r="IS7" s="54">
        <v>9.7799999999999998E-2</v>
      </c>
      <c r="IT7" s="54">
        <v>9.2600000000000002E-2</v>
      </c>
      <c r="IU7" s="54">
        <v>9.1899999999999996E-2</v>
      </c>
      <c r="IV7" s="54">
        <v>8.6999999999999994E-2</v>
      </c>
      <c r="IW7" s="54">
        <v>7.7800000000000008E-2</v>
      </c>
      <c r="IX7" s="54">
        <v>7.2999999999999995E-2</v>
      </c>
      <c r="IY7" s="54">
        <v>7.7100000000000002E-2</v>
      </c>
      <c r="IZ7" s="54">
        <v>7.8E-2</v>
      </c>
      <c r="JA7" s="54">
        <v>7.2999999999999995E-2</v>
      </c>
      <c r="JB7" s="54">
        <v>7.17E-2</v>
      </c>
      <c r="JC7" s="54">
        <v>7.4499999999999997E-2</v>
      </c>
      <c r="JD7" s="54">
        <v>7.4299999999999991E-2</v>
      </c>
      <c r="JE7" s="54">
        <v>7.2499999999999995E-2</v>
      </c>
      <c r="JF7" s="54">
        <v>7.1099999999999997E-2</v>
      </c>
      <c r="JG7" s="54">
        <v>7.0800000000000002E-2</v>
      </c>
      <c r="JH7" s="54">
        <v>7.2499999999999995E-2</v>
      </c>
      <c r="JI7" s="54">
        <v>7.2499999999999995E-2</v>
      </c>
      <c r="JJ7" s="54">
        <v>8.0199999999999994E-2</v>
      </c>
      <c r="JK7" s="54">
        <v>8.6099999999999996E-2</v>
      </c>
      <c r="JL7" s="54">
        <v>8.4000000000000005E-2</v>
      </c>
      <c r="JM7" s="54">
        <v>8.4499999999999992E-2</v>
      </c>
      <c r="JN7" s="54">
        <v>8.7599999999999997E-2</v>
      </c>
      <c r="JO7" s="54">
        <v>9.4200000000000006E-2</v>
      </c>
      <c r="JP7" s="54">
        <v>9.5199999999999993E-2</v>
      </c>
      <c r="JQ7" s="54">
        <v>8.8599999999999998E-2</v>
      </c>
      <c r="JR7" s="54">
        <v>8.9900000000000008E-2</v>
      </c>
      <c r="JS7" s="54">
        <v>8.6699999999999999E-2</v>
      </c>
      <c r="JT7" s="54">
        <v>8.2100000000000006E-2</v>
      </c>
      <c r="JU7" s="54">
        <v>8.3699999999999997E-2</v>
      </c>
      <c r="JV7" s="54">
        <v>8.72E-2</v>
      </c>
      <c r="JW7" s="54">
        <v>9.0899999999999995E-2</v>
      </c>
      <c r="JX7" s="54">
        <v>8.9200000000000002E-2</v>
      </c>
      <c r="JY7" s="54">
        <v>9.06E-2</v>
      </c>
      <c r="JZ7" s="54">
        <v>9.2600000000000002E-2</v>
      </c>
      <c r="KA7" s="54">
        <v>8.9800000000000005E-2</v>
      </c>
      <c r="KB7" s="54">
        <v>8.8000000000000009E-2</v>
      </c>
      <c r="KC7" s="54">
        <v>8.9600000000000013E-2</v>
      </c>
      <c r="KD7" s="54">
        <v>9.11E-2</v>
      </c>
      <c r="KE7" s="54">
        <v>9.0899999999999995E-2</v>
      </c>
      <c r="KF7" s="54">
        <v>9.1700000000000004E-2</v>
      </c>
      <c r="KG7" s="54">
        <v>9.3599999999999989E-2</v>
      </c>
      <c r="KH7" s="54">
        <v>9.1799999999999993E-2</v>
      </c>
      <c r="KI7" s="54">
        <v>8.8599999999999998E-2</v>
      </c>
      <c r="KJ7" s="54">
        <v>8.2799999999999999E-2</v>
      </c>
      <c r="KK7" s="54">
        <v>8.0199999999999994E-2</v>
      </c>
      <c r="KL7" s="54">
        <v>8.1099999999999992E-2</v>
      </c>
      <c r="KM7" s="54">
        <v>8.1900000000000001E-2</v>
      </c>
      <c r="KN7" s="54">
        <v>8.0100000000000005E-2</v>
      </c>
      <c r="KO7" s="54">
        <v>7.8700000000000006E-2</v>
      </c>
      <c r="KP7" s="54">
        <v>7.8399999999999997E-2</v>
      </c>
      <c r="KQ7" s="54">
        <v>8.2100000000000006E-2</v>
      </c>
      <c r="KR7" s="54">
        <v>8.4700000000000011E-2</v>
      </c>
      <c r="KS7" s="54">
        <v>8.5900000000000004E-2</v>
      </c>
      <c r="KT7" s="54">
        <v>8.7899999999999992E-2</v>
      </c>
      <c r="KU7" s="54">
        <v>8.7599999999999997E-2</v>
      </c>
      <c r="KV7" s="54">
        <v>8.48E-2</v>
      </c>
      <c r="KW7" s="54">
        <v>8.4700000000000011E-2</v>
      </c>
      <c r="KX7" s="54">
        <v>8.7499999999999994E-2</v>
      </c>
      <c r="KY7" s="54">
        <v>8.8900000000000007E-2</v>
      </c>
      <c r="KZ7" s="54">
        <v>8.72E-2</v>
      </c>
      <c r="LA7" s="54">
        <v>8.3900000000000002E-2</v>
      </c>
      <c r="LB7" s="54">
        <v>8.0799999999999997E-2</v>
      </c>
      <c r="LC7" s="54">
        <v>8.09E-2</v>
      </c>
      <c r="LD7" s="54">
        <v>7.85E-2</v>
      </c>
      <c r="LE7" s="54">
        <v>8.1099999999999992E-2</v>
      </c>
      <c r="LF7" s="54">
        <v>8.0399999999999985E-2</v>
      </c>
      <c r="LG7" s="54">
        <v>8.0700000000000008E-2</v>
      </c>
      <c r="LH7" s="54">
        <v>8.2799999999999999E-2</v>
      </c>
      <c r="LI7" s="54">
        <v>8.2699999999999996E-2</v>
      </c>
      <c r="LJ7" s="54">
        <v>7.9000000000000001E-2</v>
      </c>
      <c r="LK7" s="54">
        <v>7.6499999999999999E-2</v>
      </c>
      <c r="LL7" s="54">
        <v>7.5300000000000006E-2</v>
      </c>
      <c r="LM7" s="54">
        <v>7.4200000000000002E-2</v>
      </c>
      <c r="LN7" s="54">
        <v>7.0900000000000005E-2</v>
      </c>
      <c r="LO7" s="54">
        <v>7.0300000000000001E-2</v>
      </c>
      <c r="LP7" s="54">
        <v>7.3399999999999993E-2</v>
      </c>
      <c r="LQ7" s="54">
        <v>7.5399999999999995E-2</v>
      </c>
      <c r="LR7" s="54">
        <v>7.4800000000000005E-2</v>
      </c>
      <c r="LS7" s="54">
        <v>7.3899999999999993E-2</v>
      </c>
      <c r="LT7" s="54">
        <v>7.2599999999999998E-2</v>
      </c>
      <c r="LU7" s="54">
        <v>6.8400000000000002E-2</v>
      </c>
      <c r="LV7" s="54">
        <v>6.59E-2</v>
      </c>
      <c r="LW7" s="54">
        <v>6.4199999999999993E-2</v>
      </c>
      <c r="LX7" s="54">
        <v>6.59E-2</v>
      </c>
      <c r="LY7" s="54">
        <v>6.8699999999999997E-2</v>
      </c>
      <c r="LZ7" s="54">
        <v>6.7699999999999996E-2</v>
      </c>
      <c r="MA7" s="54">
        <v>6.6000000000000003E-2</v>
      </c>
      <c r="MB7" s="54">
        <v>6.2600000000000003E-2</v>
      </c>
      <c r="MC7" s="54">
        <v>5.9800000000000006E-2</v>
      </c>
      <c r="MD7" s="54">
        <v>5.9699999999999996E-2</v>
      </c>
      <c r="ME7" s="54">
        <v>6.0400000000000002E-2</v>
      </c>
      <c r="MF7" s="54">
        <v>5.96E-2</v>
      </c>
      <c r="MG7" s="54">
        <v>5.8099999999999999E-2</v>
      </c>
      <c r="MH7" s="54">
        <v>5.6799999999999996E-2</v>
      </c>
      <c r="MI7" s="54">
        <v>5.3600000000000002E-2</v>
      </c>
      <c r="MJ7" s="54">
        <v>5.33E-2</v>
      </c>
      <c r="MK7" s="54">
        <v>5.7200000000000001E-2</v>
      </c>
      <c r="ML7" s="54">
        <v>5.7699999999999994E-2</v>
      </c>
      <c r="MM7" s="54">
        <v>5.7500000000000002E-2</v>
      </c>
      <c r="MN7" s="54">
        <v>5.9699999999999996E-2</v>
      </c>
      <c r="MO7" s="54">
        <v>6.480000000000001E-2</v>
      </c>
      <c r="MP7" s="54">
        <v>6.9699999999999998E-2</v>
      </c>
      <c r="MQ7" s="54">
        <v>7.1800000000000003E-2</v>
      </c>
      <c r="MR7" s="54">
        <v>7.0999999999999994E-2</v>
      </c>
      <c r="MS7" s="54">
        <v>7.2999999999999995E-2</v>
      </c>
      <c r="MT7" s="54">
        <v>7.2400000000000006E-2</v>
      </c>
      <c r="MU7" s="54">
        <v>7.46E-2</v>
      </c>
      <c r="MV7" s="54">
        <v>7.7399999999999997E-2</v>
      </c>
      <c r="MW7" s="54">
        <v>7.9600000000000004E-2</v>
      </c>
      <c r="MX7" s="54">
        <v>7.8100000000000003E-2</v>
      </c>
      <c r="MY7" s="54">
        <v>7.7800000000000008E-2</v>
      </c>
      <c r="MZ7" s="54">
        <v>7.4700000000000003E-2</v>
      </c>
      <c r="NA7" s="54">
        <v>7.2000000000000008E-2</v>
      </c>
      <c r="NB7" s="54">
        <v>7.0599999999999996E-2</v>
      </c>
      <c r="NC7" s="54">
        <v>6.6299999999999998E-2</v>
      </c>
      <c r="ND7" s="54">
        <v>6.1699999999999998E-2</v>
      </c>
      <c r="NE7" s="54">
        <v>6.2800000000000009E-2</v>
      </c>
      <c r="NF7" s="54">
        <v>6.4899999999999999E-2</v>
      </c>
      <c r="NG7" s="54">
        <v>6.2E-2</v>
      </c>
      <c r="NH7" s="54">
        <v>6.0400000000000002E-2</v>
      </c>
      <c r="NI7" s="54">
        <v>5.9299999999999999E-2</v>
      </c>
      <c r="NJ7" s="54">
        <v>5.7099999999999998E-2</v>
      </c>
      <c r="NK7" s="54">
        <v>5.6500000000000002E-2</v>
      </c>
      <c r="NL7" s="54">
        <v>5.8099999999999999E-2</v>
      </c>
      <c r="NM7" s="54">
        <v>6.2699999999999992E-2</v>
      </c>
      <c r="NN7" s="54">
        <v>6.5099999999999991E-2</v>
      </c>
      <c r="NO7" s="54">
        <v>6.7400000000000002E-2</v>
      </c>
      <c r="NP7" s="54">
        <v>6.9099999999999995E-2</v>
      </c>
      <c r="NQ7" s="54">
        <v>6.8699999999999997E-2</v>
      </c>
      <c r="NR7" s="54">
        <v>6.6400000000000001E-2</v>
      </c>
      <c r="NS7" s="54">
        <v>6.83E-2</v>
      </c>
      <c r="NT7" s="54">
        <v>6.5299999999999997E-2</v>
      </c>
      <c r="NU7" s="54">
        <v>6.2E-2</v>
      </c>
      <c r="NV7" s="54">
        <v>6.3E-2</v>
      </c>
      <c r="NW7" s="54">
        <v>6.5799999999999997E-2</v>
      </c>
      <c r="NX7" s="54">
        <v>6.4199999999999993E-2</v>
      </c>
      <c r="NY7" s="54">
        <v>6.6900000000000001E-2</v>
      </c>
      <c r="NZ7" s="54">
        <v>6.8900000000000003E-2</v>
      </c>
      <c r="OA7" s="54">
        <v>6.7099999999999993E-2</v>
      </c>
      <c r="OB7" s="54">
        <v>6.4899999999999999E-2</v>
      </c>
      <c r="OC7" s="54">
        <v>6.2199999999999998E-2</v>
      </c>
      <c r="OD7" s="54">
        <v>6.3E-2</v>
      </c>
      <c r="OE7" s="54">
        <v>6.2100000000000002E-2</v>
      </c>
      <c r="OF7" s="54">
        <v>6.0299999999999999E-2</v>
      </c>
      <c r="OG7" s="54">
        <v>5.8799999999999998E-2</v>
      </c>
      <c r="OH7" s="54">
        <v>5.8099999999999999E-2</v>
      </c>
      <c r="OI7" s="54">
        <v>5.5399999999999998E-2</v>
      </c>
      <c r="OJ7" s="54">
        <v>5.57E-2</v>
      </c>
      <c r="OK7" s="54">
        <v>5.6500000000000002E-2</v>
      </c>
      <c r="OL7" s="54">
        <v>5.6399999999999999E-2</v>
      </c>
      <c r="OM7" s="54">
        <v>5.6500000000000002E-2</v>
      </c>
      <c r="ON7" s="54">
        <v>5.5E-2</v>
      </c>
      <c r="OO7" s="54">
        <v>5.4600000000000003E-2</v>
      </c>
      <c r="OP7" s="54">
        <v>5.3399999999999996E-2</v>
      </c>
      <c r="OQ7" s="54">
        <v>4.8099999999999997E-2</v>
      </c>
      <c r="OR7" s="54">
        <v>4.53E-2</v>
      </c>
      <c r="OS7" s="54">
        <v>4.8300000000000003E-2</v>
      </c>
      <c r="OT7" s="54">
        <v>4.6500000000000007E-2</v>
      </c>
      <c r="OU7" s="54">
        <v>4.7199999999999999E-2</v>
      </c>
      <c r="OV7" s="54">
        <v>0.05</v>
      </c>
      <c r="OW7" s="54">
        <v>5.2300000000000006E-2</v>
      </c>
      <c r="OX7" s="54">
        <v>5.1799999999999999E-2</v>
      </c>
      <c r="OY7" s="54">
        <v>5.5399999999999998E-2</v>
      </c>
      <c r="OZ7" s="54">
        <v>5.9000000000000004E-2</v>
      </c>
      <c r="PA7" s="54">
        <v>5.79E-2</v>
      </c>
      <c r="PB7" s="54">
        <v>5.9400000000000001E-2</v>
      </c>
      <c r="PC7" s="54">
        <v>5.9200000000000003E-2</v>
      </c>
      <c r="PD7" s="54">
        <v>6.1100000000000002E-2</v>
      </c>
      <c r="PE7" s="54">
        <v>6.0299999999999999E-2</v>
      </c>
      <c r="PF7" s="54">
        <v>6.2800000000000009E-2</v>
      </c>
      <c r="PG7" s="54">
        <v>6.6600000000000006E-2</v>
      </c>
      <c r="PH7" s="54">
        <v>6.5199999999999994E-2</v>
      </c>
      <c r="PI7" s="54">
        <v>6.2600000000000003E-2</v>
      </c>
      <c r="PJ7" s="54">
        <v>5.9900000000000002E-2</v>
      </c>
      <c r="PK7" s="54">
        <v>6.4399999999999999E-2</v>
      </c>
      <c r="PL7" s="54">
        <v>6.0999999999999999E-2</v>
      </c>
      <c r="PM7" s="54">
        <v>6.0499999999999998E-2</v>
      </c>
      <c r="PN7" s="54">
        <v>5.8299999999999998E-2</v>
      </c>
      <c r="PO7" s="54">
        <v>5.7999999999999996E-2</v>
      </c>
      <c r="PP7" s="54">
        <v>5.74E-2</v>
      </c>
      <c r="PQ7" s="54">
        <v>5.7200000000000001E-2</v>
      </c>
      <c r="PR7" s="54">
        <v>5.2400000000000002E-2</v>
      </c>
      <c r="PS7" s="54">
        <v>5.16E-2</v>
      </c>
      <c r="PT7" s="54">
        <v>5.0999999999999997E-2</v>
      </c>
      <c r="PU7" s="54">
        <v>4.8899999999999999E-2</v>
      </c>
      <c r="PV7" s="54">
        <v>5.1399999999999994E-2</v>
      </c>
      <c r="PW7" s="54">
        <v>5.3899999999999997E-2</v>
      </c>
      <c r="PX7" s="54">
        <v>5.28E-2</v>
      </c>
      <c r="PY7" s="54">
        <v>5.2400000000000002E-2</v>
      </c>
      <c r="PZ7" s="54">
        <v>4.9699999999999994E-2</v>
      </c>
      <c r="QA7" s="54">
        <v>4.7300000000000002E-2</v>
      </c>
      <c r="QB7" s="54">
        <v>4.5700000000000005E-2</v>
      </c>
      <c r="QC7" s="54">
        <v>4.6500000000000007E-2</v>
      </c>
      <c r="QD7" s="54">
        <v>5.0900000000000001E-2</v>
      </c>
      <c r="QE7" s="54">
        <v>5.04E-2</v>
      </c>
      <c r="QF7" s="54">
        <v>4.9100000000000005E-2</v>
      </c>
      <c r="QG7" s="54">
        <v>5.28E-2</v>
      </c>
      <c r="QH7" s="54">
        <v>5.21E-2</v>
      </c>
      <c r="QI7" s="54">
        <v>5.16E-2</v>
      </c>
      <c r="QJ7" s="54">
        <v>4.9299999999999997E-2</v>
      </c>
      <c r="QK7" s="54">
        <v>4.6500000000000007E-2</v>
      </c>
      <c r="QL7" s="54">
        <v>4.2599999999999999E-2</v>
      </c>
      <c r="QM7" s="54">
        <v>3.8699999999999998E-2</v>
      </c>
      <c r="QN7" s="54">
        <v>3.9399999999999998E-2</v>
      </c>
      <c r="QO7" s="54">
        <v>4.0500000000000001E-2</v>
      </c>
      <c r="QP7" s="54">
        <v>4.0300000000000002E-2</v>
      </c>
      <c r="QQ7" s="54">
        <v>4.0500000000000001E-2</v>
      </c>
      <c r="QR7" s="54">
        <v>3.9E-2</v>
      </c>
      <c r="QS7" s="54">
        <v>3.8100000000000002E-2</v>
      </c>
      <c r="QT7" s="54">
        <v>3.9599999999999996E-2</v>
      </c>
      <c r="QU7" s="54">
        <v>3.5699999999999996E-2</v>
      </c>
      <c r="QV7" s="54">
        <v>3.3300000000000003E-2</v>
      </c>
      <c r="QW7" s="54">
        <v>3.9800000000000002E-2</v>
      </c>
      <c r="QX7" s="54">
        <v>4.4500000000000005E-2</v>
      </c>
      <c r="QY7" s="54">
        <v>4.2699999999999995E-2</v>
      </c>
      <c r="QZ7" s="54">
        <v>4.2900000000000001E-2</v>
      </c>
      <c r="RA7" s="54">
        <v>4.2999999999999997E-2</v>
      </c>
      <c r="RB7" s="54">
        <v>4.2699999999999995E-2</v>
      </c>
      <c r="RC7" s="54">
        <v>4.1500000000000002E-2</v>
      </c>
      <c r="RD7" s="54">
        <v>4.0800000000000003E-2</v>
      </c>
      <c r="RE7" s="54">
        <v>3.8300000000000001E-2</v>
      </c>
      <c r="RF7" s="54">
        <v>4.3499999999999997E-2</v>
      </c>
      <c r="RG7" s="54">
        <v>4.7199999999999999E-2</v>
      </c>
      <c r="RH7" s="54">
        <v>4.7300000000000002E-2</v>
      </c>
      <c r="RI7" s="54">
        <v>4.4999999999999998E-2</v>
      </c>
      <c r="RJ7" s="54">
        <v>4.2800000000000005E-2</v>
      </c>
      <c r="RK7" s="54">
        <v>4.1299999999999996E-2</v>
      </c>
      <c r="RL7" s="54">
        <v>4.0999999999999995E-2</v>
      </c>
      <c r="RM7" s="54">
        <v>4.1900000000000007E-2</v>
      </c>
      <c r="RN7" s="54">
        <v>4.2300000000000004E-2</v>
      </c>
      <c r="RO7" s="54">
        <v>4.2199999999999994E-2</v>
      </c>
      <c r="RP7" s="54">
        <v>4.1700000000000001E-2</v>
      </c>
      <c r="RQ7" s="54">
        <v>4.4999999999999998E-2</v>
      </c>
      <c r="RR7" s="54">
        <v>4.3400000000000001E-2</v>
      </c>
      <c r="RS7" s="54">
        <v>4.1399999999999999E-2</v>
      </c>
      <c r="RT7" s="54">
        <v>0.04</v>
      </c>
      <c r="RU7" s="54">
        <v>4.1799999999999997E-2</v>
      </c>
      <c r="RV7" s="54">
        <v>4.2599999999999999E-2</v>
      </c>
      <c r="RW7" s="54">
        <v>4.2000000000000003E-2</v>
      </c>
      <c r="RX7" s="54">
        <v>4.4600000000000001E-2</v>
      </c>
      <c r="RY7" s="54">
        <v>4.5400000000000003E-2</v>
      </c>
      <c r="RZ7" s="54">
        <v>4.4699999999999997E-2</v>
      </c>
      <c r="SA7" s="54">
        <v>4.4199999999999996E-2</v>
      </c>
      <c r="SB7" s="54">
        <v>4.5700000000000005E-2</v>
      </c>
      <c r="SC7" s="54">
        <v>4.7199999999999999E-2</v>
      </c>
      <c r="SD7" s="54">
        <v>4.99E-2</v>
      </c>
      <c r="SE7" s="54">
        <v>5.1100000000000007E-2</v>
      </c>
      <c r="SF7" s="54">
        <v>5.1100000000000007E-2</v>
      </c>
      <c r="SG7" s="54">
        <v>5.0900000000000001E-2</v>
      </c>
      <c r="SH7" s="54">
        <v>4.8799999999999996E-2</v>
      </c>
      <c r="SI7" s="54">
        <v>4.7199999999999999E-2</v>
      </c>
      <c r="SJ7" s="54">
        <v>4.7300000000000002E-2</v>
      </c>
      <c r="SK7" s="54">
        <v>4.5999999999999999E-2</v>
      </c>
      <c r="SL7" s="54">
        <v>4.5599999999999995E-2</v>
      </c>
      <c r="SM7" s="54">
        <v>4.7599999999999996E-2</v>
      </c>
      <c r="SN7" s="54">
        <v>4.7199999999999999E-2</v>
      </c>
      <c r="SO7" s="54">
        <v>4.5599999999999995E-2</v>
      </c>
      <c r="SP7" s="54">
        <v>4.6900000000000004E-2</v>
      </c>
      <c r="SQ7" s="54">
        <v>4.7500000000000001E-2</v>
      </c>
      <c r="SR7" s="54">
        <v>5.0999999999999997E-2</v>
      </c>
      <c r="SS7" s="54">
        <v>0.05</v>
      </c>
      <c r="ST7" s="54">
        <v>4.6699999999999998E-2</v>
      </c>
      <c r="SU7" s="54">
        <v>4.5199999999999997E-2</v>
      </c>
      <c r="SV7" s="54">
        <v>4.53E-2</v>
      </c>
      <c r="SW7" s="54">
        <v>4.1500000000000002E-2</v>
      </c>
      <c r="SX7" s="54">
        <v>4.0999999999999995E-2</v>
      </c>
      <c r="SY7" s="54">
        <v>3.7400000000000003E-2</v>
      </c>
      <c r="SZ7" s="54">
        <v>3.7400000000000003E-2</v>
      </c>
      <c r="TA7" s="54">
        <v>3.5099999999999999E-2</v>
      </c>
      <c r="TB7" s="54">
        <v>3.6799999999999999E-2</v>
      </c>
      <c r="TC7" s="54">
        <v>3.8800000000000001E-2</v>
      </c>
      <c r="TD7" s="54">
        <v>4.0999999999999995E-2</v>
      </c>
      <c r="TE7" s="54">
        <v>4.0099999999999997E-2</v>
      </c>
      <c r="TF7" s="54">
        <v>3.8900000000000004E-2</v>
      </c>
      <c r="TG7" s="54">
        <v>3.6900000000000002E-2</v>
      </c>
      <c r="TH7" s="54">
        <v>3.8100000000000002E-2</v>
      </c>
      <c r="TI7" s="54">
        <v>3.5299999999999998E-2</v>
      </c>
      <c r="TJ7" s="54">
        <v>2.4199999999999999E-2</v>
      </c>
      <c r="TK7" s="54">
        <v>2.52E-2</v>
      </c>
      <c r="TL7" s="54">
        <v>2.87E-2</v>
      </c>
      <c r="TM7" s="54">
        <v>2.8199999999999999E-2</v>
      </c>
      <c r="TN7" s="54">
        <v>2.9300000000000003E-2</v>
      </c>
      <c r="TO7" s="54">
        <v>3.2899999999999999E-2</v>
      </c>
      <c r="TP7" s="54">
        <v>3.7200000000000004E-2</v>
      </c>
      <c r="TQ7" s="54">
        <v>3.56E-2</v>
      </c>
      <c r="TR7" s="54">
        <v>3.5900000000000001E-2</v>
      </c>
      <c r="TS7" s="54">
        <v>3.4000000000000002E-2</v>
      </c>
      <c r="TT7" s="54">
        <v>3.39E-2</v>
      </c>
      <c r="TU7" s="54">
        <v>3.4000000000000002E-2</v>
      </c>
      <c r="TV7" s="54">
        <v>3.5900000000000001E-2</v>
      </c>
      <c r="TW7" s="54">
        <v>3.73E-2</v>
      </c>
      <c r="TX7" s="54">
        <v>3.6900000000000002E-2</v>
      </c>
      <c r="TY7" s="54">
        <v>3.73E-2</v>
      </c>
      <c r="TZ7" s="54">
        <v>3.85E-2</v>
      </c>
      <c r="UA7" s="54">
        <v>3.4200000000000001E-2</v>
      </c>
      <c r="UB7" s="54">
        <v>3.2000000000000001E-2</v>
      </c>
      <c r="UC7" s="54">
        <v>3.0099999999999998E-2</v>
      </c>
      <c r="UD7" s="54">
        <v>2.7000000000000003E-2</v>
      </c>
      <c r="UE7" s="54">
        <v>2.6499999999999999E-2</v>
      </c>
      <c r="UF7" s="54">
        <v>2.5399999999999999E-2</v>
      </c>
      <c r="UG7" s="54">
        <v>2.76E-2</v>
      </c>
      <c r="UH7" s="54">
        <v>3.2899999999999999E-2</v>
      </c>
      <c r="UI7" s="54">
        <v>3.39E-2</v>
      </c>
      <c r="UJ7" s="54">
        <v>3.5799999999999998E-2</v>
      </c>
      <c r="UK7" s="54">
        <v>3.4099999999999998E-2</v>
      </c>
      <c r="UL7" s="54">
        <v>3.4599999999999999E-2</v>
      </c>
      <c r="UM7" s="54">
        <v>3.1699999999999999E-2</v>
      </c>
      <c r="UN7" s="54">
        <v>0.03</v>
      </c>
      <c r="UO7" s="54">
        <v>0.03</v>
      </c>
      <c r="UP7" s="54">
        <v>2.3E-2</v>
      </c>
      <c r="UQ7" s="54">
        <v>1.9799999999999998E-2</v>
      </c>
      <c r="UR7" s="54">
        <v>2.1499999999999998E-2</v>
      </c>
      <c r="US7" s="54">
        <v>2.0099999999999996E-2</v>
      </c>
      <c r="UT7" s="54">
        <v>1.9799999999999998E-2</v>
      </c>
      <c r="UU7" s="54">
        <v>1.9699999999999999E-2</v>
      </c>
      <c r="UV7" s="54">
        <v>1.9699999999999999E-2</v>
      </c>
      <c r="UW7" s="54">
        <v>2.1700000000000001E-2</v>
      </c>
      <c r="UX7" s="54">
        <v>2.0499999999999997E-2</v>
      </c>
      <c r="UY7" s="54">
        <v>1.8000000000000002E-2</v>
      </c>
      <c r="UZ7" s="54">
        <v>1.6200000000000003E-2</v>
      </c>
      <c r="VA7" s="54">
        <v>1.5300000000000001E-2</v>
      </c>
      <c r="VB7" s="54">
        <v>1.6799999999999999E-2</v>
      </c>
      <c r="VC7" s="54">
        <v>1.72E-2</v>
      </c>
      <c r="VD7" s="54">
        <v>1.7500000000000002E-2</v>
      </c>
      <c r="VE7" s="54">
        <v>1.6500000000000001E-2</v>
      </c>
      <c r="VF7" s="54">
        <v>1.72E-2</v>
      </c>
      <c r="VG7" s="54">
        <v>1.9099999999999999E-2</v>
      </c>
      <c r="VH7" s="54">
        <v>1.9799999999999998E-2</v>
      </c>
      <c r="VI7" s="54">
        <v>1.9599999999999999E-2</v>
      </c>
      <c r="VJ7" s="54">
        <v>1.7600000000000001E-2</v>
      </c>
      <c r="VK7" s="54">
        <v>1.9299999999999998E-2</v>
      </c>
      <c r="VL7" s="54">
        <v>2.3E-2</v>
      </c>
      <c r="VM7" s="54">
        <v>2.58E-2</v>
      </c>
      <c r="VN7" s="54">
        <v>2.7400000000000001E-2</v>
      </c>
      <c r="VO7" s="54">
        <v>2.81E-2</v>
      </c>
      <c r="VP7" s="54">
        <v>2.6200000000000001E-2</v>
      </c>
      <c r="VQ7" s="54">
        <v>2.7200000000000002E-2</v>
      </c>
      <c r="VR7" s="54">
        <v>2.8999999999999998E-2</v>
      </c>
      <c r="VS7" s="54">
        <v>2.86E-2</v>
      </c>
      <c r="VT7" s="54">
        <v>2.7099999999999999E-2</v>
      </c>
      <c r="VU7" s="54">
        <v>2.7200000000000002E-2</v>
      </c>
      <c r="VV7" s="54">
        <v>2.7099999999999999E-2</v>
      </c>
      <c r="VW7" s="54">
        <v>2.5600000000000001E-2</v>
      </c>
      <c r="VX7" s="54">
        <v>2.6000000000000002E-2</v>
      </c>
      <c r="VY7" s="54">
        <v>2.5399999999999999E-2</v>
      </c>
      <c r="VZ7" s="54">
        <v>2.4199999999999999E-2</v>
      </c>
      <c r="WA7" s="54">
        <v>2.53E-2</v>
      </c>
      <c r="WB7" s="54">
        <v>2.3E-2</v>
      </c>
      <c r="WC7" s="54">
        <v>2.3300000000000001E-2</v>
      </c>
      <c r="WD7" s="54">
        <v>2.2099999999999998E-2</v>
      </c>
      <c r="WE7" s="54">
        <v>1.8799999999999997E-2</v>
      </c>
      <c r="WF7" s="54">
        <v>1.9799999999999998E-2</v>
      </c>
      <c r="WG7" s="54">
        <v>2.0400000000000001E-2</v>
      </c>
      <c r="WH7" s="54">
        <v>1.9400000000000001E-2</v>
      </c>
      <c r="WI7" s="54">
        <v>2.2000000000000002E-2</v>
      </c>
      <c r="WJ7" s="54">
        <v>2.3599999999999999E-2</v>
      </c>
      <c r="WK7" s="54">
        <v>2.3199999999999998E-2</v>
      </c>
      <c r="WL7" s="54">
        <v>2.1700000000000001E-2</v>
      </c>
      <c r="WM7" s="54">
        <v>2.1700000000000001E-2</v>
      </c>
      <c r="WN7" s="54">
        <v>2.07E-2</v>
      </c>
      <c r="WO7" s="54">
        <v>2.2599999999999999E-2</v>
      </c>
      <c r="WP7" s="54">
        <v>2.2400000000000003E-2</v>
      </c>
      <c r="WQ7" s="54">
        <v>2.0899999999999998E-2</v>
      </c>
      <c r="WR7" s="54">
        <v>1.78E-2</v>
      </c>
      <c r="WS7" s="54">
        <v>1.89E-2</v>
      </c>
      <c r="WT7" s="54">
        <v>1.8100000000000002E-2</v>
      </c>
      <c r="WU7" s="54">
        <v>1.8100000000000002E-2</v>
      </c>
      <c r="WV7" s="54">
        <v>1.6399999999999998E-2</v>
      </c>
      <c r="WW7" s="54">
        <v>1.4999999999999999E-2</v>
      </c>
      <c r="WX7" s="54">
        <v>1.5600000000000001E-2</v>
      </c>
      <c r="WY7" s="54">
        <v>1.6299999999999999E-2</v>
      </c>
      <c r="WZ7" s="54">
        <v>1.7600000000000001E-2</v>
      </c>
      <c r="XA7" s="54">
        <v>2.1400000000000002E-2</v>
      </c>
      <c r="XB7" s="54">
        <v>2.4900000000000002E-2</v>
      </c>
      <c r="XC7" s="54">
        <v>2.4300000000000002E-2</v>
      </c>
      <c r="XD7" s="54">
        <v>2.4199999999999999E-2</v>
      </c>
      <c r="XE7" s="54">
        <v>2.4799999999999999E-2</v>
      </c>
      <c r="XF7" s="54">
        <v>2.3E-2</v>
      </c>
      <c r="XG7" s="54">
        <v>2.3E-2</v>
      </c>
      <c r="XH7" s="54">
        <v>2.1899999999999999E-2</v>
      </c>
      <c r="XI7" s="54">
        <v>2.3199999999999998E-2</v>
      </c>
      <c r="XJ7" s="54">
        <v>2.2099999999999998E-2</v>
      </c>
      <c r="XK7" s="54">
        <v>2.2000000000000002E-2</v>
      </c>
      <c r="XL7" s="54">
        <v>2.3599999999999999E-2</v>
      </c>
      <c r="XM7" s="54">
        <v>2.35E-2</v>
      </c>
      <c r="XN7" s="54">
        <v>2.4E-2</v>
      </c>
      <c r="XO7" s="54">
        <v>2.58E-2</v>
      </c>
      <c r="XP7" s="54">
        <v>2.86E-2</v>
      </c>
      <c r="XQ7" s="54">
        <v>2.8399999999999998E-2</v>
      </c>
      <c r="XR7" s="54">
        <v>2.87E-2</v>
      </c>
      <c r="XS7" s="54">
        <v>2.98E-2</v>
      </c>
      <c r="XT7" s="54">
        <v>2.9100000000000001E-2</v>
      </c>
      <c r="XU7" s="54">
        <v>2.8900000000000002E-2</v>
      </c>
      <c r="XV7" s="54">
        <v>2.8900000000000002E-2</v>
      </c>
      <c r="XW7" s="54">
        <v>0.03</v>
      </c>
      <c r="XX7" s="54">
        <v>3.15E-2</v>
      </c>
      <c r="XY7" s="54">
        <v>3.1200000000000002E-2</v>
      </c>
      <c r="XZ7" s="54">
        <v>2.8300000000000002E-2</v>
      </c>
      <c r="YA7" s="54">
        <v>2.7099999999999999E-2</v>
      </c>
      <c r="YB7" s="54">
        <v>2.6800000000000001E-2</v>
      </c>
      <c r="YC7" s="54">
        <v>2.5699999999999997E-2</v>
      </c>
      <c r="YD7" s="54">
        <v>2.53E-2</v>
      </c>
      <c r="YE7" s="54">
        <v>2.4E-2</v>
      </c>
      <c r="YF7" s="54">
        <v>2.07E-2</v>
      </c>
      <c r="YG7" s="54">
        <v>2.06E-2</v>
      </c>
      <c r="YH7" s="54">
        <v>1.6299999999999999E-2</v>
      </c>
      <c r="YI7" s="54">
        <v>1.7000000000000001E-2</v>
      </c>
      <c r="YJ7" s="54">
        <v>1.7100000000000001E-2</v>
      </c>
      <c r="YK7" s="54">
        <v>1.8100000000000002E-2</v>
      </c>
      <c r="YL7" s="54">
        <v>1.8600000000000002E-2</v>
      </c>
      <c r="YM7" s="54">
        <v>1.7600000000000001E-2</v>
      </c>
      <c r="YN7" s="54">
        <v>1.4999999999999999E-2</v>
      </c>
      <c r="YO7" s="54">
        <v>8.6999999999999994E-3</v>
      </c>
      <c r="YP7" s="54">
        <v>6.6E-3</v>
      </c>
      <c r="YQ7" s="54">
        <v>6.7000000000000002E-3</v>
      </c>
      <c r="YR7" s="54">
        <v>7.3000000000000001E-3</v>
      </c>
      <c r="YS7" s="54">
        <v>6.1999999999999998E-3</v>
      </c>
      <c r="YT7" s="54">
        <v>6.5000000000000006E-3</v>
      </c>
      <c r="YU7" s="54">
        <v>6.8000000000000005E-3</v>
      </c>
      <c r="YV7" s="54">
        <v>7.9000000000000008E-3</v>
      </c>
      <c r="YW7" s="54">
        <v>8.6999999999999994E-3</v>
      </c>
      <c r="YX7" s="54">
        <v>9.300000000000001E-3</v>
      </c>
      <c r="YY7" s="54">
        <v>1.0800000000000001E-2</v>
      </c>
      <c r="YZ7" s="54">
        <v>1.26E-2</v>
      </c>
      <c r="ZA7" s="54">
        <v>1.61E-2</v>
      </c>
      <c r="ZB7" s="54">
        <v>1.6399999999999998E-2</v>
      </c>
      <c r="ZC7" s="54">
        <v>1.6200000000000003E-2</v>
      </c>
      <c r="ZD7" s="54">
        <v>1.52E-2</v>
      </c>
      <c r="ZE7" s="54">
        <v>1.32E-2</v>
      </c>
      <c r="ZF7" s="54">
        <v>1.2800000000000001E-2</v>
      </c>
      <c r="ZG7" s="54">
        <v>1.37E-2</v>
      </c>
      <c r="ZH7" s="54">
        <v>1.5800000000000002E-2</v>
      </c>
      <c r="ZI7" s="54">
        <v>1.5600000000000001E-2</v>
      </c>
      <c r="ZJ7" s="54">
        <v>1.47E-2</v>
      </c>
      <c r="ZK7" s="54">
        <v>1.7600000000000001E-2</v>
      </c>
      <c r="ZL7" s="54">
        <v>1.9299999999999998E-2</v>
      </c>
      <c r="ZM7" s="54">
        <v>2.1299999999999999E-2</v>
      </c>
      <c r="ZN7" s="54">
        <v>2.75E-2</v>
      </c>
      <c r="ZO7" s="54">
        <v>2.8999999999999998E-2</v>
      </c>
      <c r="ZP7" s="54">
        <v>3.1400000000000004E-2</v>
      </c>
      <c r="ZQ7" s="54">
        <v>2.8999999999999998E-2</v>
      </c>
      <c r="ZR7" s="54">
        <v>2.8999999999999998E-2</v>
      </c>
      <c r="ZS7" s="54">
        <v>3.5200000000000002E-2</v>
      </c>
      <c r="ZT7" s="54">
        <v>3.9800000000000002E-2</v>
      </c>
      <c r="ZU7" s="54">
        <v>3.8900000000000004E-2</v>
      </c>
      <c r="ZV7" s="54">
        <v>3.6200000000000003E-2</v>
      </c>
      <c r="ZW7" s="54">
        <v>3.5299999999999998E-2</v>
      </c>
      <c r="ZX7" s="54"/>
    </row>
    <row r="8" spans="2:700" x14ac:dyDescent="0.35">
      <c r="B8" t="s">
        <v>90</v>
      </c>
      <c r="BZ8" s="54">
        <v>7.3099999999999998E-2</v>
      </c>
      <c r="CA8" s="54">
        <v>7.425000000000001E-2</v>
      </c>
      <c r="CB8" s="54">
        <v>7.5299999999999992E-2</v>
      </c>
      <c r="CC8" s="54">
        <v>7.6039999999999996E-2</v>
      </c>
      <c r="CD8" s="54">
        <v>7.6975000000000002E-2</v>
      </c>
      <c r="CE8" s="54">
        <v>7.6874999999999999E-2</v>
      </c>
      <c r="CF8" s="54">
        <v>7.6280000000000001E-2</v>
      </c>
      <c r="CG8" s="54">
        <v>7.5499999999999984E-2</v>
      </c>
      <c r="CH8" s="54">
        <v>7.4800000000000019E-2</v>
      </c>
      <c r="CI8" s="54">
        <v>7.4374999999999997E-2</v>
      </c>
      <c r="CJ8" s="54">
        <v>7.3249999999999996E-2</v>
      </c>
      <c r="CK8" s="54">
        <v>7.2979999999999989E-2</v>
      </c>
      <c r="CL8" s="54">
        <v>7.2899999999999993E-2</v>
      </c>
      <c r="CM8" s="54">
        <v>7.3724999999999999E-2</v>
      </c>
      <c r="CN8" s="54">
        <v>7.3719999999999994E-2</v>
      </c>
      <c r="CO8" s="54">
        <v>7.3950000000000002E-2</v>
      </c>
      <c r="CP8" s="54">
        <v>7.400000000000001E-2</v>
      </c>
      <c r="CQ8" s="54">
        <v>7.4199999999999988E-2</v>
      </c>
      <c r="CR8" s="54">
        <v>7.4200000000000002E-2</v>
      </c>
      <c r="CS8" s="54">
        <v>7.4275000000000008E-2</v>
      </c>
      <c r="CT8" s="54">
        <v>7.442E-2</v>
      </c>
      <c r="CU8" s="54">
        <v>7.4374999999999997E-2</v>
      </c>
      <c r="CV8" s="54">
        <v>7.4399999999999994E-2</v>
      </c>
      <c r="CW8" s="54">
        <v>7.4580000000000007E-2</v>
      </c>
      <c r="CX8" s="54">
        <v>7.5424999999999992E-2</v>
      </c>
      <c r="CY8" s="54">
        <v>7.6524999999999996E-2</v>
      </c>
      <c r="CZ8" s="54">
        <v>7.7340000000000006E-2</v>
      </c>
      <c r="DA8" s="54">
        <v>8.0499999999999988E-2</v>
      </c>
      <c r="DB8" s="54">
        <v>8.4960000000000008E-2</v>
      </c>
      <c r="DC8" s="54">
        <v>8.8149999999999992E-2</v>
      </c>
      <c r="DD8" s="54">
        <v>8.77E-2</v>
      </c>
      <c r="DE8" s="54">
        <v>8.5819999999999994E-2</v>
      </c>
      <c r="DF8" s="54">
        <v>8.5374999999999993E-2</v>
      </c>
      <c r="DG8" s="54">
        <v>8.539999999999999E-2</v>
      </c>
      <c r="DH8" s="54">
        <v>8.455E-2</v>
      </c>
      <c r="DI8" s="54">
        <v>8.406000000000001E-2</v>
      </c>
      <c r="DJ8" s="54">
        <v>8.5824999999999999E-2</v>
      </c>
      <c r="DK8" s="54">
        <v>8.9719999999999994E-2</v>
      </c>
      <c r="DL8" s="54">
        <v>9.0850000000000014E-2</v>
      </c>
      <c r="DM8" s="54">
        <v>9.2799999999999994E-2</v>
      </c>
      <c r="DN8" s="54">
        <v>9.5860000000000001E-2</v>
      </c>
      <c r="DO8" s="54">
        <v>9.9574999999999997E-2</v>
      </c>
      <c r="DP8" s="54">
        <v>9.9774999999999989E-2</v>
      </c>
      <c r="DQ8" s="54">
        <v>9.7880000000000009E-2</v>
      </c>
      <c r="DR8" s="54">
        <v>9.6149999999999999E-2</v>
      </c>
      <c r="DS8" s="54">
        <v>9.4319999999999987E-2</v>
      </c>
      <c r="DT8" s="54">
        <v>9.1050000000000006E-2</v>
      </c>
      <c r="DU8" s="54">
        <v>8.9024999999999993E-2</v>
      </c>
      <c r="DV8" s="54">
        <v>8.8200000000000001E-2</v>
      </c>
      <c r="DW8" s="54">
        <v>8.906E-2</v>
      </c>
      <c r="DX8" s="54">
        <v>8.8925000000000004E-2</v>
      </c>
      <c r="DY8" s="54">
        <v>8.8900000000000007E-2</v>
      </c>
      <c r="DZ8" s="54">
        <v>8.9419999999999986E-2</v>
      </c>
      <c r="EA8" s="54">
        <v>9.1300000000000006E-2</v>
      </c>
      <c r="EB8" s="54">
        <v>9.2240000000000003E-2</v>
      </c>
      <c r="EC8" s="54">
        <v>9.144999999999999E-2</v>
      </c>
      <c r="ED8" s="54">
        <v>9.0975E-2</v>
      </c>
      <c r="EE8" s="54">
        <v>9.0160000000000004E-2</v>
      </c>
      <c r="EF8" s="54">
        <v>8.8124999999999995E-2</v>
      </c>
      <c r="EG8" s="54">
        <v>8.7549999999999989E-2</v>
      </c>
      <c r="EH8" s="54">
        <v>8.7300000000000003E-2</v>
      </c>
      <c r="EI8" s="54">
        <v>8.7650000000000006E-2</v>
      </c>
      <c r="EJ8" s="54">
        <v>8.8474999999999998E-2</v>
      </c>
      <c r="EK8" s="54">
        <v>8.9340000000000017E-2</v>
      </c>
      <c r="EL8" s="54">
        <v>0.09</v>
      </c>
      <c r="EM8" s="54">
        <v>8.9774999999999994E-2</v>
      </c>
      <c r="EN8" s="54">
        <v>8.929999999999999E-2</v>
      </c>
      <c r="EO8" s="54">
        <v>8.8124999999999995E-2</v>
      </c>
      <c r="EP8" s="54">
        <v>8.7919999999999998E-2</v>
      </c>
      <c r="EQ8" s="54">
        <v>8.7224999999999997E-2</v>
      </c>
      <c r="ER8" s="54">
        <v>8.6699999999999999E-2</v>
      </c>
      <c r="ES8" s="54">
        <v>8.6874999999999994E-2</v>
      </c>
      <c r="ET8" s="54">
        <v>8.7519999999999987E-2</v>
      </c>
      <c r="EU8" s="54">
        <v>8.8275000000000006E-2</v>
      </c>
      <c r="EV8" s="54">
        <v>8.8575000000000001E-2</v>
      </c>
      <c r="EW8" s="54">
        <v>8.9419999999999999E-2</v>
      </c>
      <c r="EX8" s="54">
        <v>8.9399999999999993E-2</v>
      </c>
      <c r="EY8" s="54">
        <v>8.8959999999999984E-2</v>
      </c>
      <c r="EZ8" s="54">
        <v>8.9224999999999999E-2</v>
      </c>
      <c r="FA8" s="54">
        <v>8.9224999999999999E-2</v>
      </c>
      <c r="FB8" s="54">
        <v>8.9599999999999985E-2</v>
      </c>
      <c r="FC8" s="54">
        <v>9.0150000000000008E-2</v>
      </c>
      <c r="FD8" s="54">
        <v>9.144999999999999E-2</v>
      </c>
      <c r="FE8" s="54">
        <v>9.2020000000000018E-2</v>
      </c>
      <c r="FF8" s="54">
        <v>9.3550000000000008E-2</v>
      </c>
      <c r="FG8" s="54">
        <v>9.5725000000000005E-2</v>
      </c>
      <c r="FH8" s="54">
        <v>9.7080000000000014E-2</v>
      </c>
      <c r="FI8" s="54">
        <v>9.74E-2</v>
      </c>
      <c r="FJ8" s="54">
        <v>9.7850000000000006E-2</v>
      </c>
      <c r="FK8" s="54">
        <v>9.7560000000000008E-2</v>
      </c>
      <c r="FL8" s="54">
        <v>9.8574999999999996E-2</v>
      </c>
      <c r="FM8" s="54">
        <v>0.101075</v>
      </c>
      <c r="FN8" s="54">
        <v>0.10346</v>
      </c>
      <c r="FO8" s="54">
        <v>0.10390000000000001</v>
      </c>
      <c r="FP8" s="54">
        <v>0.10407499999999999</v>
      </c>
      <c r="FQ8" s="54">
        <v>0.10425999999999998</v>
      </c>
      <c r="FR8" s="54">
        <v>0.104975</v>
      </c>
      <c r="FS8" s="54">
        <v>0.10690000000000001</v>
      </c>
      <c r="FT8" s="54">
        <v>0.11036000000000001</v>
      </c>
      <c r="FU8" s="54">
        <v>0.110925</v>
      </c>
      <c r="FV8" s="54">
        <v>0.11094000000000001</v>
      </c>
      <c r="FW8" s="54">
        <v>0.113</v>
      </c>
      <c r="FX8" s="54">
        <v>0.11637499999999999</v>
      </c>
      <c r="FY8" s="54">
        <v>0.12830000000000003</v>
      </c>
      <c r="FZ8" s="54">
        <v>0.129</v>
      </c>
      <c r="GA8" s="54">
        <v>0.128775</v>
      </c>
      <c r="GB8" s="54">
        <v>0.13040000000000002</v>
      </c>
      <c r="GC8" s="54">
        <v>0.15282499999999999</v>
      </c>
      <c r="GD8" s="54">
        <v>0.16325000000000003</v>
      </c>
      <c r="GE8" s="54">
        <v>0.14262</v>
      </c>
      <c r="GF8" s="54">
        <v>0.12710000000000002</v>
      </c>
      <c r="GG8" s="54">
        <v>0.12192500000000001</v>
      </c>
      <c r="GH8" s="54">
        <v>0.12559999999999999</v>
      </c>
      <c r="GI8" s="54">
        <v>0.13197500000000001</v>
      </c>
      <c r="GJ8" s="54">
        <v>0.13792000000000001</v>
      </c>
      <c r="GK8" s="54">
        <v>0.14205000000000001</v>
      </c>
      <c r="GL8" s="54">
        <v>0.1479</v>
      </c>
      <c r="GM8" s="54">
        <v>0.14904000000000001</v>
      </c>
      <c r="GN8" s="54">
        <v>0.15132500000000002</v>
      </c>
      <c r="GO8" s="54">
        <v>0.154</v>
      </c>
      <c r="GP8" s="54">
        <v>0.15579999999999999</v>
      </c>
      <c r="GQ8" s="54">
        <v>0.16401999999999997</v>
      </c>
      <c r="GR8" s="54">
        <v>0.16695000000000002</v>
      </c>
      <c r="GS8" s="54">
        <v>0.16832</v>
      </c>
      <c r="GT8" s="54">
        <v>0.17285</v>
      </c>
      <c r="GU8" s="54">
        <v>0.18160000000000001</v>
      </c>
      <c r="GV8" s="54">
        <v>0.18454000000000001</v>
      </c>
      <c r="GW8" s="54">
        <v>0.17825000000000002</v>
      </c>
      <c r="GX8" s="54">
        <v>0.16945999999999997</v>
      </c>
      <c r="GY8" s="54">
        <v>0.17485000000000001</v>
      </c>
      <c r="GZ8" s="54">
        <v>0.17597499999999996</v>
      </c>
      <c r="HA8" s="54">
        <v>0.17160000000000003</v>
      </c>
      <c r="HB8" s="54">
        <v>0.16892000000000004</v>
      </c>
      <c r="HC8" s="54">
        <v>0.16677499999999998</v>
      </c>
      <c r="HD8" s="54">
        <v>0.16697499999999998</v>
      </c>
      <c r="HE8" s="54">
        <v>0.16815999999999995</v>
      </c>
      <c r="HF8" s="54">
        <v>0.16269999999999998</v>
      </c>
      <c r="HG8" s="54">
        <v>0.15429999999999999</v>
      </c>
      <c r="HH8" s="54">
        <v>0.14608000000000002</v>
      </c>
      <c r="HI8" s="54">
        <v>0.13824999999999998</v>
      </c>
      <c r="HJ8" s="54">
        <v>0.13624</v>
      </c>
      <c r="HK8" s="54">
        <v>0.13247500000000001</v>
      </c>
      <c r="HL8" s="54">
        <v>0.13042500000000001</v>
      </c>
      <c r="HM8" s="54">
        <v>0.128</v>
      </c>
      <c r="HN8" s="54">
        <v>0.12781999999999999</v>
      </c>
      <c r="HO8" s="54">
        <v>0.12632499999999999</v>
      </c>
      <c r="HP8" s="54">
        <v>0.12870000000000001</v>
      </c>
      <c r="HQ8" s="54">
        <v>0.13422000000000001</v>
      </c>
      <c r="HR8" s="54">
        <v>0.1381</v>
      </c>
      <c r="HS8" s="54">
        <v>0.13725999999999999</v>
      </c>
      <c r="HT8" s="54">
        <v>0.13534999999999997</v>
      </c>
      <c r="HU8" s="54">
        <v>0.13435</v>
      </c>
      <c r="HV8" s="54">
        <v>0.13419999999999999</v>
      </c>
      <c r="HW8" s="54">
        <v>0.13367499999999999</v>
      </c>
      <c r="HX8" s="54">
        <v>0.132325</v>
      </c>
      <c r="HY8" s="54">
        <v>0.13385999999999998</v>
      </c>
      <c r="HZ8" s="54">
        <v>0.13652500000000001</v>
      </c>
      <c r="IA8" s="54">
        <v>0.13942499999999999</v>
      </c>
      <c r="IB8" s="54">
        <v>0.14416000000000001</v>
      </c>
      <c r="IC8" s="54">
        <v>0.146675</v>
      </c>
      <c r="ID8" s="54">
        <v>0.1447</v>
      </c>
      <c r="IE8" s="54">
        <v>0.14349999999999999</v>
      </c>
      <c r="IF8" s="54">
        <v>0.14129999999999998</v>
      </c>
      <c r="IG8" s="54">
        <v>0.13638</v>
      </c>
      <c r="IH8" s="54">
        <v>0.1318</v>
      </c>
      <c r="II8" s="54">
        <v>0.13075000000000001</v>
      </c>
      <c r="IJ8" s="54">
        <v>0.12920000000000001</v>
      </c>
      <c r="IK8" s="54">
        <v>0.13169999999999998</v>
      </c>
      <c r="IL8" s="54">
        <v>0.13194999999999998</v>
      </c>
      <c r="IM8" s="54">
        <v>0.12913999999999998</v>
      </c>
      <c r="IN8" s="54">
        <v>0.12214999999999999</v>
      </c>
      <c r="IO8" s="54">
        <v>0.120325</v>
      </c>
      <c r="IP8" s="54">
        <v>0.12186</v>
      </c>
      <c r="IQ8" s="54">
        <v>0.12192500000000001</v>
      </c>
      <c r="IR8" s="54">
        <v>0.12135</v>
      </c>
      <c r="IS8" s="54">
        <v>0.11784</v>
      </c>
      <c r="IT8" s="54">
        <v>0.11260000000000002</v>
      </c>
      <c r="IU8" s="54">
        <v>0.10886</v>
      </c>
      <c r="IV8" s="54">
        <v>0.10709999999999999</v>
      </c>
      <c r="IW8" s="54">
        <v>0.1008</v>
      </c>
      <c r="IX8" s="54">
        <v>9.9375000000000005E-2</v>
      </c>
      <c r="IY8" s="54">
        <v>0.10144</v>
      </c>
      <c r="IZ8" s="54">
        <v>0.10682499999999999</v>
      </c>
      <c r="JA8" s="54">
        <v>0.105075</v>
      </c>
      <c r="JB8" s="54">
        <v>0.10199999999999999</v>
      </c>
      <c r="JC8" s="54">
        <v>0.100075</v>
      </c>
      <c r="JD8" s="54">
        <v>9.9739999999999995E-2</v>
      </c>
      <c r="JE8" s="54">
        <v>9.6950000000000008E-2</v>
      </c>
      <c r="JF8" s="54">
        <v>9.3099999999999988E-2</v>
      </c>
      <c r="JG8" s="54">
        <v>9.2039999999999983E-2</v>
      </c>
      <c r="JH8" s="54">
        <v>9.0824999999999989E-2</v>
      </c>
      <c r="JI8" s="54">
        <v>9.035E-2</v>
      </c>
      <c r="JJ8" s="54">
        <v>9.8324999999999996E-2</v>
      </c>
      <c r="JK8" s="54">
        <v>0.10596</v>
      </c>
      <c r="JL8" s="54">
        <v>0.105375</v>
      </c>
      <c r="JM8" s="54">
        <v>0.10278000000000001</v>
      </c>
      <c r="JN8" s="54">
        <v>0.1033</v>
      </c>
      <c r="JO8" s="54">
        <v>0.108875</v>
      </c>
      <c r="JP8" s="54">
        <v>0.11259999999999999</v>
      </c>
      <c r="JQ8" s="54">
        <v>0.10649999999999998</v>
      </c>
      <c r="JR8" s="54">
        <v>0.10639999999999999</v>
      </c>
      <c r="JS8" s="54">
        <v>0.103825</v>
      </c>
      <c r="JT8" s="54">
        <v>9.8924999999999999E-2</v>
      </c>
      <c r="JU8" s="54">
        <v>9.9300000000000013E-2</v>
      </c>
      <c r="JV8" s="54">
        <v>0.10202000000000001</v>
      </c>
      <c r="JW8" s="54">
        <v>0.10455</v>
      </c>
      <c r="JX8" s="54">
        <v>0.10459999999999998</v>
      </c>
      <c r="JY8" s="54">
        <v>0.10432000000000001</v>
      </c>
      <c r="JZ8" s="54">
        <v>0.105975</v>
      </c>
      <c r="KA8" s="54">
        <v>0.1048</v>
      </c>
      <c r="KB8" s="54">
        <v>0.10302500000000001</v>
      </c>
      <c r="KC8" s="54">
        <v>0.10265000000000001</v>
      </c>
      <c r="KD8" s="54">
        <v>0.10612000000000001</v>
      </c>
      <c r="KE8" s="54">
        <v>0.10730000000000001</v>
      </c>
      <c r="KF8" s="54">
        <v>0.10644999999999999</v>
      </c>
      <c r="KG8" s="54">
        <v>0.11032</v>
      </c>
      <c r="KH8" s="54">
        <v>0.1105</v>
      </c>
      <c r="KI8" s="54">
        <v>0.10772499999999999</v>
      </c>
      <c r="KJ8" s="54">
        <v>0.10196</v>
      </c>
      <c r="KK8" s="54">
        <v>9.8824999999999996E-2</v>
      </c>
      <c r="KL8" s="54">
        <v>9.9849999999999994E-2</v>
      </c>
      <c r="KM8" s="54">
        <v>0.10125999999999999</v>
      </c>
      <c r="KN8" s="54">
        <v>9.9474999999999994E-2</v>
      </c>
      <c r="KO8" s="54">
        <v>9.7674999999999998E-2</v>
      </c>
      <c r="KP8" s="54">
        <v>9.7439999999999999E-2</v>
      </c>
      <c r="KQ8" s="54">
        <v>9.8949999999999996E-2</v>
      </c>
      <c r="KR8" s="54">
        <v>0.10197500000000001</v>
      </c>
      <c r="KS8" s="54">
        <v>0.10267999999999999</v>
      </c>
      <c r="KT8" s="54">
        <v>0.10369999999999999</v>
      </c>
      <c r="KU8" s="54">
        <v>0.10477499999999999</v>
      </c>
      <c r="KV8" s="54">
        <v>0.10163999999999999</v>
      </c>
      <c r="KW8" s="54">
        <v>0.10034999999999999</v>
      </c>
      <c r="KX8" s="54">
        <v>0.10100000000000002</v>
      </c>
      <c r="KY8" s="54">
        <v>0.10175000000000001</v>
      </c>
      <c r="KZ8" s="54">
        <v>0.101775</v>
      </c>
      <c r="LA8" s="54">
        <v>0.10013999999999999</v>
      </c>
      <c r="LB8" s="54">
        <v>9.6724999999999992E-2</v>
      </c>
      <c r="LC8" s="54">
        <v>9.6374999999999988E-2</v>
      </c>
      <c r="LD8" s="54">
        <v>9.3649999999999997E-2</v>
      </c>
      <c r="LE8" s="54">
        <v>9.5000000000000001E-2</v>
      </c>
      <c r="LF8" s="54">
        <v>9.4924999999999995E-2</v>
      </c>
      <c r="LG8" s="54">
        <v>9.4719999999999999E-2</v>
      </c>
      <c r="LH8" s="54">
        <v>9.6149999999999999E-2</v>
      </c>
      <c r="LI8" s="54">
        <v>9.5749999999999988E-2</v>
      </c>
      <c r="LJ8" s="54">
        <v>9.2439999999999994E-2</v>
      </c>
      <c r="LK8" s="54">
        <v>9.0075000000000002E-2</v>
      </c>
      <c r="LL8" s="54">
        <v>8.8550000000000004E-2</v>
      </c>
      <c r="LM8" s="54">
        <v>8.7120000000000003E-2</v>
      </c>
      <c r="LN8" s="54">
        <v>8.4975000000000009E-2</v>
      </c>
      <c r="LO8" s="54">
        <v>8.4319999999999992E-2</v>
      </c>
      <c r="LP8" s="54">
        <v>8.7624999999999995E-2</v>
      </c>
      <c r="LQ8" s="54">
        <v>8.9349999999999985E-2</v>
      </c>
      <c r="LR8" s="54">
        <v>8.8525000000000006E-2</v>
      </c>
      <c r="LS8" s="54">
        <v>8.6720000000000005E-2</v>
      </c>
      <c r="LT8" s="54">
        <v>8.5099999999999995E-2</v>
      </c>
      <c r="LU8" s="54">
        <v>8.1280000000000005E-2</v>
      </c>
      <c r="LV8" s="54">
        <v>7.9750000000000001E-2</v>
      </c>
      <c r="LW8" s="54">
        <v>7.9225000000000004E-2</v>
      </c>
      <c r="LX8" s="54">
        <v>8.0880000000000007E-2</v>
      </c>
      <c r="LY8" s="54">
        <v>8.3049999999999999E-2</v>
      </c>
      <c r="LZ8" s="54">
        <v>8.2059999999999994E-2</v>
      </c>
      <c r="MA8" s="54">
        <v>7.9924999999999996E-2</v>
      </c>
      <c r="MB8" s="54">
        <v>7.6825000000000004E-2</v>
      </c>
      <c r="MC8" s="54">
        <v>7.4950000000000003E-2</v>
      </c>
      <c r="MD8" s="54">
        <v>7.4719999999999995E-2</v>
      </c>
      <c r="ME8" s="54">
        <v>7.4649999999999994E-2</v>
      </c>
      <c r="MF8" s="54">
        <v>7.4174999999999991E-2</v>
      </c>
      <c r="MG8" s="54">
        <v>7.2059999999999999E-2</v>
      </c>
      <c r="MH8" s="54">
        <v>7.1124999999999994E-2</v>
      </c>
      <c r="MI8" s="54">
        <v>6.9150000000000003E-2</v>
      </c>
      <c r="MJ8" s="54">
        <v>6.8340000000000012E-2</v>
      </c>
      <c r="MK8" s="54">
        <v>7.1550000000000002E-2</v>
      </c>
      <c r="ML8" s="54">
        <v>7.172000000000002E-2</v>
      </c>
      <c r="MM8" s="54">
        <v>7.0599999999999996E-2</v>
      </c>
      <c r="MN8" s="54">
        <v>7.1525000000000005E-2</v>
      </c>
      <c r="MO8" s="54">
        <v>7.6749999999999999E-2</v>
      </c>
      <c r="MP8" s="54">
        <v>8.3159999999999984E-2</v>
      </c>
      <c r="MQ8" s="54">
        <v>8.5974999999999996E-2</v>
      </c>
      <c r="MR8" s="54">
        <v>8.3975000000000008E-2</v>
      </c>
      <c r="MS8" s="54">
        <v>8.6140000000000008E-2</v>
      </c>
      <c r="MT8" s="54">
        <v>8.5125000000000006E-2</v>
      </c>
      <c r="MU8" s="54">
        <v>8.6400000000000005E-2</v>
      </c>
      <c r="MV8" s="54">
        <v>8.925000000000001E-2</v>
      </c>
      <c r="MW8" s="54">
        <v>9.1700000000000004E-2</v>
      </c>
      <c r="MX8" s="54">
        <v>9.1980000000000006E-2</v>
      </c>
      <c r="MY8" s="54">
        <v>9.1475000000000015E-2</v>
      </c>
      <c r="MZ8" s="54">
        <v>8.8275000000000006E-2</v>
      </c>
      <c r="NA8" s="54">
        <v>8.4620000000000001E-2</v>
      </c>
      <c r="NB8" s="54">
        <v>8.3199999999999996E-2</v>
      </c>
      <c r="NC8" s="54">
        <v>7.9549999999999996E-2</v>
      </c>
      <c r="ND8" s="54">
        <v>7.5660000000000005E-2</v>
      </c>
      <c r="NE8" s="54">
        <v>7.6075000000000004E-2</v>
      </c>
      <c r="NF8" s="54">
        <v>7.8600000000000003E-2</v>
      </c>
      <c r="NG8" s="54">
        <v>7.6359999999999997E-2</v>
      </c>
      <c r="NH8" s="54">
        <v>7.4749999999999997E-2</v>
      </c>
      <c r="NI8" s="54">
        <v>7.3774999999999993E-2</v>
      </c>
      <c r="NJ8" s="54">
        <v>7.2000000000000008E-2</v>
      </c>
      <c r="NK8" s="54">
        <v>7.0299999999999987E-2</v>
      </c>
      <c r="NL8" s="54">
        <v>7.0750000000000007E-2</v>
      </c>
      <c r="NM8" s="54">
        <v>7.6240000000000002E-2</v>
      </c>
      <c r="NN8" s="54">
        <v>7.9250000000000001E-2</v>
      </c>
      <c r="NO8" s="54">
        <v>8.0700000000000008E-2</v>
      </c>
      <c r="NP8" s="54">
        <v>8.3199999999999996E-2</v>
      </c>
      <c r="NQ8" s="54">
        <v>8.2450000000000009E-2</v>
      </c>
      <c r="NR8" s="54">
        <v>8.0019999999999994E-2</v>
      </c>
      <c r="NS8" s="54">
        <v>8.2299999999999998E-2</v>
      </c>
      <c r="NT8" s="54">
        <v>7.9149999999999998E-2</v>
      </c>
      <c r="NU8" s="54">
        <v>7.6179999999999998E-2</v>
      </c>
      <c r="NV8" s="54">
        <v>7.5975000000000001E-2</v>
      </c>
      <c r="NW8" s="54">
        <v>7.8240000000000004E-2</v>
      </c>
      <c r="NX8" s="54">
        <v>7.6499999999999999E-2</v>
      </c>
      <c r="NY8" s="54">
        <v>7.8975000000000004E-2</v>
      </c>
      <c r="NZ8" s="54">
        <v>8.1424999999999997E-2</v>
      </c>
      <c r="OA8" s="54">
        <v>7.9439999999999997E-2</v>
      </c>
      <c r="OB8" s="54">
        <v>7.6899999999999996E-2</v>
      </c>
      <c r="OC8" s="54">
        <v>7.4975E-2</v>
      </c>
      <c r="OD8" s="54">
        <v>7.4799999999999991E-2</v>
      </c>
      <c r="OE8" s="54">
        <v>7.4300000000000005E-2</v>
      </c>
      <c r="OF8" s="54">
        <v>7.2939999999999991E-2</v>
      </c>
      <c r="OG8" s="54">
        <v>7.2050000000000003E-2</v>
      </c>
      <c r="OH8" s="54">
        <v>7.0950000000000013E-2</v>
      </c>
      <c r="OI8" s="54">
        <v>6.9940000000000002E-2</v>
      </c>
      <c r="OJ8" s="54">
        <v>7.0425000000000001E-2</v>
      </c>
      <c r="OK8" s="54">
        <v>7.1274999999999991E-2</v>
      </c>
      <c r="OL8" s="54">
        <v>7.1400000000000005E-2</v>
      </c>
      <c r="OM8" s="54">
        <v>7.1440000000000003E-2</v>
      </c>
      <c r="ON8" s="54">
        <v>6.9975000000000009E-2</v>
      </c>
      <c r="OO8" s="54">
        <v>6.9520000000000012E-2</v>
      </c>
      <c r="OP8" s="54">
        <v>6.9225000000000009E-2</v>
      </c>
      <c r="OQ8" s="54">
        <v>6.7225000000000007E-2</v>
      </c>
      <c r="OR8" s="54">
        <v>6.7100000000000007E-2</v>
      </c>
      <c r="OS8" s="54">
        <v>6.8650000000000003E-2</v>
      </c>
      <c r="OT8" s="54">
        <v>6.7379999999999995E-2</v>
      </c>
      <c r="OU8" s="54">
        <v>6.7850000000000008E-2</v>
      </c>
      <c r="OV8" s="54">
        <v>6.8074999999999997E-2</v>
      </c>
      <c r="OW8" s="54">
        <v>7.0400000000000004E-2</v>
      </c>
      <c r="OX8" s="54">
        <v>6.9159999999999999E-2</v>
      </c>
      <c r="OY8" s="54">
        <v>7.145E-2</v>
      </c>
      <c r="OZ8" s="54">
        <v>7.5499999999999998E-2</v>
      </c>
      <c r="PA8" s="54">
        <v>7.6319999999999999E-2</v>
      </c>
      <c r="PB8" s="54">
        <v>7.9424999999999996E-2</v>
      </c>
      <c r="PC8" s="54">
        <v>7.8225000000000003E-2</v>
      </c>
      <c r="PD8" s="54">
        <v>7.8519999999999993E-2</v>
      </c>
      <c r="PE8" s="54">
        <v>7.7374999999999999E-2</v>
      </c>
      <c r="PF8" s="54">
        <v>7.912000000000001E-2</v>
      </c>
      <c r="PG8" s="54">
        <v>8.2099999999999992E-2</v>
      </c>
      <c r="PH8" s="54">
        <v>8.3250000000000005E-2</v>
      </c>
      <c r="PI8" s="54">
        <v>8.2400000000000001E-2</v>
      </c>
      <c r="PJ8" s="54">
        <v>8.1525E-2</v>
      </c>
      <c r="PK8" s="54">
        <v>8.514999999999999E-2</v>
      </c>
      <c r="PL8" s="54">
        <v>8.2880000000000009E-2</v>
      </c>
      <c r="PM8" s="54">
        <v>8.1475000000000006E-2</v>
      </c>
      <c r="PN8" s="54">
        <v>8.0274999999999999E-2</v>
      </c>
      <c r="PO8" s="54">
        <v>7.912000000000001E-2</v>
      </c>
      <c r="PP8" s="54">
        <v>7.7950000000000005E-2</v>
      </c>
      <c r="PQ8" s="54">
        <v>7.7450000000000005E-2</v>
      </c>
      <c r="PR8" s="54">
        <v>7.3820000000000011E-2</v>
      </c>
      <c r="PS8" s="54">
        <v>7.0325000000000013E-2</v>
      </c>
      <c r="PT8" s="54">
        <v>7.0499999999999993E-2</v>
      </c>
      <c r="PU8" s="54">
        <v>6.9520000000000012E-2</v>
      </c>
      <c r="PV8" s="54">
        <v>7.0775000000000005E-2</v>
      </c>
      <c r="PW8" s="54">
        <v>7.145E-2</v>
      </c>
      <c r="PX8" s="54">
        <v>7.1600000000000011E-2</v>
      </c>
      <c r="PY8" s="54">
        <v>7.1275000000000005E-2</v>
      </c>
      <c r="PZ8" s="54">
        <v>6.9500000000000006E-2</v>
      </c>
      <c r="QA8" s="54">
        <v>6.8174999999999999E-2</v>
      </c>
      <c r="QB8" s="54">
        <v>6.6174999999999998E-2</v>
      </c>
      <c r="QC8" s="54">
        <v>6.658E-2</v>
      </c>
      <c r="QD8" s="54">
        <v>7.0650000000000004E-2</v>
      </c>
      <c r="QE8" s="54">
        <v>6.9975000000000009E-2</v>
      </c>
      <c r="QF8" s="54">
        <v>6.8924999999999986E-2</v>
      </c>
      <c r="QG8" s="54">
        <v>7.0140000000000008E-2</v>
      </c>
      <c r="QH8" s="54">
        <v>6.9850000000000009E-2</v>
      </c>
      <c r="QI8" s="54">
        <v>6.8059999999999996E-2</v>
      </c>
      <c r="QJ8" s="54">
        <v>6.6500000000000004E-2</v>
      </c>
      <c r="QK8" s="54">
        <v>6.4850000000000005E-2</v>
      </c>
      <c r="QL8" s="54">
        <v>6.2899999999999998E-2</v>
      </c>
      <c r="QM8" s="54">
        <v>6.0924999999999993E-2</v>
      </c>
      <c r="QN8" s="54">
        <v>6.1124999999999999E-2</v>
      </c>
      <c r="QO8" s="54">
        <v>6.0679999999999998E-2</v>
      </c>
      <c r="QP8" s="54">
        <v>6.0475000000000001E-2</v>
      </c>
      <c r="QQ8" s="54">
        <v>5.9159999999999997E-2</v>
      </c>
      <c r="QR8" s="54">
        <v>5.8424999999999991E-2</v>
      </c>
      <c r="QS8" s="54">
        <v>5.7450000000000001E-2</v>
      </c>
      <c r="QT8" s="54">
        <v>5.8125000000000003E-2</v>
      </c>
      <c r="QU8" s="54">
        <v>5.484E-2</v>
      </c>
      <c r="QV8" s="54">
        <v>5.2300000000000006E-2</v>
      </c>
      <c r="QW8" s="54">
        <v>5.6325E-2</v>
      </c>
      <c r="QX8" s="54">
        <v>6.2640000000000001E-2</v>
      </c>
      <c r="QY8" s="54">
        <v>6.1475000000000002E-2</v>
      </c>
      <c r="QZ8" s="54">
        <v>5.9519999999999997E-2</v>
      </c>
      <c r="RA8" s="54">
        <v>5.932500000000001E-2</v>
      </c>
      <c r="RB8" s="54">
        <v>5.8759999999999993E-2</v>
      </c>
      <c r="RC8" s="54">
        <v>5.7125000000000002E-2</v>
      </c>
      <c r="RD8" s="54">
        <v>5.6349999999999997E-2</v>
      </c>
      <c r="RE8" s="54">
        <v>5.4450000000000005E-2</v>
      </c>
      <c r="RF8" s="54">
        <v>5.8299999999999998E-2</v>
      </c>
      <c r="RG8" s="54">
        <v>6.2700000000000006E-2</v>
      </c>
      <c r="RH8" s="54">
        <v>6.2875E-2</v>
      </c>
      <c r="RI8" s="54">
        <v>6.0560000000000003E-2</v>
      </c>
      <c r="RJ8" s="54">
        <v>5.8674999999999998E-2</v>
      </c>
      <c r="RK8" s="54">
        <v>5.7539999999999994E-2</v>
      </c>
      <c r="RL8" s="54">
        <v>5.7224999999999998E-2</v>
      </c>
      <c r="RM8" s="54">
        <v>5.7300000000000004E-2</v>
      </c>
      <c r="RN8" s="54">
        <v>5.7519999999999995E-2</v>
      </c>
      <c r="RO8" s="54">
        <v>5.7099999999999998E-2</v>
      </c>
      <c r="RP8" s="54">
        <v>5.6275000000000006E-2</v>
      </c>
      <c r="RQ8" s="54">
        <v>5.9279999999999999E-2</v>
      </c>
      <c r="RR8" s="54">
        <v>5.8550000000000005E-2</v>
      </c>
      <c r="RS8" s="54">
        <v>5.7200000000000008E-2</v>
      </c>
      <c r="RT8" s="54">
        <v>5.5820000000000002E-2</v>
      </c>
      <c r="RU8" s="54">
        <v>5.6950000000000001E-2</v>
      </c>
      <c r="RV8" s="54">
        <v>5.8200000000000002E-2</v>
      </c>
      <c r="RW8" s="54">
        <v>5.774E-2</v>
      </c>
      <c r="RX8" s="54">
        <v>6.0649999999999996E-2</v>
      </c>
      <c r="RY8" s="54">
        <v>6.3299999999999995E-2</v>
      </c>
      <c r="RZ8" s="54">
        <v>6.2719999999999998E-2</v>
      </c>
      <c r="SA8" s="54">
        <v>6.1450000000000005E-2</v>
      </c>
      <c r="SB8" s="54">
        <v>6.2524999999999997E-2</v>
      </c>
      <c r="SC8" s="54">
        <v>6.3240000000000005E-2</v>
      </c>
      <c r="SD8" s="54">
        <v>6.5075000000000008E-2</v>
      </c>
      <c r="SE8" s="54">
        <v>6.5975000000000006E-2</v>
      </c>
      <c r="SF8" s="54">
        <v>6.6819999999999991E-2</v>
      </c>
      <c r="SG8" s="54">
        <v>6.7625000000000005E-2</v>
      </c>
      <c r="SH8" s="54">
        <v>6.5239999999999992E-2</v>
      </c>
      <c r="SI8" s="54">
        <v>6.4024999999999985E-2</v>
      </c>
      <c r="SJ8" s="54">
        <v>6.3574999999999993E-2</v>
      </c>
      <c r="SK8" s="54">
        <v>6.2400000000000004E-2</v>
      </c>
      <c r="SL8" s="54">
        <v>6.1349999999999995E-2</v>
      </c>
      <c r="SM8" s="54">
        <v>6.2175000000000001E-2</v>
      </c>
      <c r="SN8" s="54">
        <v>6.2850000000000003E-2</v>
      </c>
      <c r="SO8" s="54">
        <v>6.1560000000000004E-2</v>
      </c>
      <c r="SP8" s="54">
        <v>6.1800000000000008E-2</v>
      </c>
      <c r="SQ8" s="54">
        <v>6.2620000000000009E-2</v>
      </c>
      <c r="SR8" s="54">
        <v>6.6575000000000009E-2</v>
      </c>
      <c r="SS8" s="54">
        <v>6.695000000000001E-2</v>
      </c>
      <c r="ST8" s="54">
        <v>6.5720000000000001E-2</v>
      </c>
      <c r="SU8" s="54">
        <v>6.3825000000000007E-2</v>
      </c>
      <c r="SV8" s="54">
        <v>6.3750000000000001E-2</v>
      </c>
      <c r="SW8" s="54">
        <v>6.2080000000000003E-2</v>
      </c>
      <c r="SX8" s="54">
        <v>6.0950000000000004E-2</v>
      </c>
      <c r="SY8" s="54">
        <v>5.7580000000000006E-2</v>
      </c>
      <c r="SZ8" s="54">
        <v>5.9175000000000005E-2</v>
      </c>
      <c r="TA8" s="54">
        <v>5.9700000000000003E-2</v>
      </c>
      <c r="TB8" s="54">
        <v>5.9175000000000005E-2</v>
      </c>
      <c r="TC8" s="54">
        <v>6.0359999999999997E-2</v>
      </c>
      <c r="TD8" s="54">
        <v>6.3199999999999992E-2</v>
      </c>
      <c r="TE8" s="54">
        <v>6.4259999999999998E-2</v>
      </c>
      <c r="TF8" s="54">
        <v>6.4774999999999985E-2</v>
      </c>
      <c r="TG8" s="54">
        <v>6.0374999999999998E-2</v>
      </c>
      <c r="TH8" s="54">
        <v>6.2E-2</v>
      </c>
      <c r="TI8" s="54">
        <v>6.0874999999999992E-2</v>
      </c>
      <c r="TJ8" s="54">
        <v>5.2859999999999997E-2</v>
      </c>
      <c r="TK8" s="54">
        <v>5.0474999999999992E-2</v>
      </c>
      <c r="TL8" s="54">
        <v>5.1299999999999998E-2</v>
      </c>
      <c r="TM8" s="54">
        <v>5.0024999999999993E-2</v>
      </c>
      <c r="TN8" s="54">
        <v>4.8100000000000004E-2</v>
      </c>
      <c r="TO8" s="54">
        <v>4.8575E-2</v>
      </c>
      <c r="TP8" s="54">
        <v>5.4199999999999998E-2</v>
      </c>
      <c r="TQ8" s="54">
        <v>5.2219999999999996E-2</v>
      </c>
      <c r="TR8" s="54">
        <v>5.1924999999999999E-2</v>
      </c>
      <c r="TS8" s="54">
        <v>5.0575000000000002E-2</v>
      </c>
      <c r="TT8" s="54">
        <v>4.9520000000000002E-2</v>
      </c>
      <c r="TU8" s="54">
        <v>4.8750000000000002E-2</v>
      </c>
      <c r="TV8" s="54">
        <v>4.9300000000000004E-2</v>
      </c>
      <c r="TW8" s="54">
        <v>5.0299999999999991E-2</v>
      </c>
      <c r="TX8" s="54">
        <v>4.99E-2</v>
      </c>
      <c r="TY8" s="54">
        <v>4.9674999999999997E-2</v>
      </c>
      <c r="TZ8" s="54">
        <v>5.0979999999999998E-2</v>
      </c>
      <c r="UA8" s="54">
        <v>4.8875000000000002E-2</v>
      </c>
      <c r="UB8" s="54">
        <v>4.7375E-2</v>
      </c>
      <c r="UC8" s="54">
        <v>4.564E-2</v>
      </c>
      <c r="UD8" s="54">
        <v>4.4275000000000002E-2</v>
      </c>
      <c r="UE8" s="54">
        <v>4.3459999999999999E-2</v>
      </c>
      <c r="UF8" s="54">
        <v>4.2250000000000003E-2</v>
      </c>
      <c r="UG8" s="54">
        <v>4.300000000000001E-2</v>
      </c>
      <c r="UH8" s="54">
        <v>4.7140000000000001E-2</v>
      </c>
      <c r="UI8" s="54">
        <v>4.7550000000000002E-2</v>
      </c>
      <c r="UJ8" s="54">
        <v>4.9525E-2</v>
      </c>
      <c r="UK8" s="54">
        <v>4.836E-2</v>
      </c>
      <c r="UL8" s="54">
        <v>4.8400000000000006E-2</v>
      </c>
      <c r="UM8" s="54">
        <v>4.6374999999999993E-2</v>
      </c>
      <c r="UN8" s="54">
        <v>4.5100000000000001E-2</v>
      </c>
      <c r="UO8" s="54">
        <v>4.5449999999999997E-2</v>
      </c>
      <c r="UP8" s="54">
        <v>4.2700000000000002E-2</v>
      </c>
      <c r="UQ8" s="54">
        <v>4.1059999999999999E-2</v>
      </c>
      <c r="UR8" s="54">
        <v>4.067500000000001E-2</v>
      </c>
      <c r="US8" s="54">
        <v>3.9925000000000002E-2</v>
      </c>
      <c r="UT8" s="54">
        <v>3.9579999999999997E-2</v>
      </c>
      <c r="UU8" s="54">
        <v>3.9149999999999997E-2</v>
      </c>
      <c r="UV8" s="54">
        <v>3.8899999999999997E-2</v>
      </c>
      <c r="UW8" s="54">
        <v>3.9539999999999999E-2</v>
      </c>
      <c r="UX8" s="54">
        <v>3.9100000000000003E-2</v>
      </c>
      <c r="UY8" s="54">
        <v>3.7980000000000007E-2</v>
      </c>
      <c r="UZ8" s="54">
        <v>3.6749999999999998E-2</v>
      </c>
      <c r="VA8" s="54">
        <v>3.5499999999999997E-2</v>
      </c>
      <c r="VB8" s="54">
        <v>3.6019999999999996E-2</v>
      </c>
      <c r="VC8" s="54">
        <v>3.4974999999999999E-2</v>
      </c>
      <c r="VD8" s="54">
        <v>3.3825000000000001E-2</v>
      </c>
      <c r="VE8" s="54">
        <v>3.3519999999999994E-2</v>
      </c>
      <c r="VF8" s="54">
        <v>3.3450000000000001E-2</v>
      </c>
      <c r="VG8" s="54">
        <v>3.4140000000000004E-2</v>
      </c>
      <c r="VH8" s="54">
        <v>3.5324999999999995E-2</v>
      </c>
      <c r="VI8" s="54">
        <v>3.5650000000000001E-2</v>
      </c>
      <c r="VJ8" s="54">
        <v>3.4450000000000001E-2</v>
      </c>
      <c r="VK8" s="54">
        <v>3.5360000000000003E-2</v>
      </c>
      <c r="VL8" s="54">
        <v>4.07E-2</v>
      </c>
      <c r="VM8" s="54">
        <v>4.3700000000000003E-2</v>
      </c>
      <c r="VN8" s="54">
        <v>4.4560000000000002E-2</v>
      </c>
      <c r="VO8" s="54">
        <v>4.4900000000000002E-2</v>
      </c>
      <c r="VP8" s="54">
        <v>4.1919999999999999E-2</v>
      </c>
      <c r="VQ8" s="54">
        <v>4.2549999999999998E-2</v>
      </c>
      <c r="VR8" s="54">
        <v>4.4574999999999997E-2</v>
      </c>
      <c r="VS8" s="54">
        <v>4.4320000000000005E-2</v>
      </c>
      <c r="VT8" s="54">
        <v>4.3025000000000001E-2</v>
      </c>
      <c r="VU8" s="54">
        <v>4.3425000000000005E-2</v>
      </c>
      <c r="VV8" s="54">
        <v>4.3375000000000004E-2</v>
      </c>
      <c r="VW8" s="54">
        <v>4.1919999999999999E-2</v>
      </c>
      <c r="VX8" s="54">
        <v>4.1624999999999995E-2</v>
      </c>
      <c r="VY8" s="54">
        <v>4.1299999999999996E-2</v>
      </c>
      <c r="VZ8" s="54">
        <v>4.1149999999999999E-2</v>
      </c>
      <c r="WA8" s="54">
        <v>4.1624999999999995E-2</v>
      </c>
      <c r="WB8" s="54">
        <v>4.0360000000000007E-2</v>
      </c>
      <c r="WC8" s="54">
        <v>3.9975000000000004E-2</v>
      </c>
      <c r="WD8" s="54">
        <v>3.8640000000000001E-2</v>
      </c>
      <c r="WE8" s="54">
        <v>3.6699999999999997E-2</v>
      </c>
      <c r="WF8" s="54">
        <v>3.7100000000000001E-2</v>
      </c>
      <c r="WG8" s="54">
        <v>3.7699999999999997E-2</v>
      </c>
      <c r="WH8" s="54">
        <v>3.6720000000000003E-2</v>
      </c>
      <c r="WI8" s="54">
        <v>3.8399999999999997E-2</v>
      </c>
      <c r="WJ8" s="54">
        <v>3.9824999999999999E-2</v>
      </c>
      <c r="WK8" s="54">
        <v>4.0460000000000003E-2</v>
      </c>
      <c r="WL8" s="54">
        <v>3.9050000000000001E-2</v>
      </c>
      <c r="WM8" s="54">
        <v>3.8899999999999997E-2</v>
      </c>
      <c r="WN8" s="54">
        <v>3.7959999999999994E-2</v>
      </c>
      <c r="WO8" s="54">
        <v>3.9425000000000002E-2</v>
      </c>
      <c r="WP8" s="54">
        <v>3.9640000000000002E-2</v>
      </c>
      <c r="WQ8" s="54">
        <v>3.8725000000000002E-2</v>
      </c>
      <c r="WR8" s="54">
        <v>3.6600000000000001E-2</v>
      </c>
      <c r="WS8" s="54">
        <v>3.6940000000000001E-2</v>
      </c>
      <c r="WT8" s="54">
        <v>3.6049999999999999E-2</v>
      </c>
      <c r="WU8" s="54">
        <v>3.6000000000000004E-2</v>
      </c>
      <c r="WV8" s="54">
        <v>3.5680000000000003E-2</v>
      </c>
      <c r="WW8" s="54">
        <v>3.4400000000000007E-2</v>
      </c>
      <c r="WX8" s="54">
        <v>3.4349999999999999E-2</v>
      </c>
      <c r="WY8" s="54">
        <v>3.4599999999999999E-2</v>
      </c>
      <c r="WZ8" s="54">
        <v>3.4700000000000002E-2</v>
      </c>
      <c r="XA8" s="54">
        <v>3.7699999999999997E-2</v>
      </c>
      <c r="XB8" s="54">
        <v>4.1980000000000003E-2</v>
      </c>
      <c r="XC8" s="54">
        <v>4.1500000000000002E-2</v>
      </c>
      <c r="XD8" s="54">
        <v>4.1675000000000004E-2</v>
      </c>
      <c r="XE8" s="54">
        <v>4.1959999999999997E-2</v>
      </c>
      <c r="XF8" s="54">
        <v>4.045E-2</v>
      </c>
      <c r="XG8" s="54">
        <v>4.0099999999999997E-2</v>
      </c>
      <c r="XH8" s="54">
        <v>3.9039999999999998E-2</v>
      </c>
      <c r="XI8" s="54">
        <v>3.9674999999999995E-2</v>
      </c>
      <c r="XJ8" s="54">
        <v>3.8800000000000001E-2</v>
      </c>
      <c r="XK8" s="54">
        <v>3.805E-2</v>
      </c>
      <c r="XL8" s="54">
        <v>3.8949999999999999E-2</v>
      </c>
      <c r="XM8" s="54">
        <v>3.9219999999999998E-2</v>
      </c>
      <c r="XN8" s="54">
        <v>3.95E-2</v>
      </c>
      <c r="XO8" s="54">
        <v>4.0325000000000007E-2</v>
      </c>
      <c r="XP8" s="54">
        <v>4.3299999999999998E-2</v>
      </c>
      <c r="XQ8" s="54">
        <v>4.4440000000000007E-2</v>
      </c>
      <c r="XR8" s="54">
        <v>4.4674999999999992E-2</v>
      </c>
      <c r="XS8" s="54">
        <v>4.5860000000000005E-2</v>
      </c>
      <c r="XT8" s="54">
        <v>4.5700000000000005E-2</v>
      </c>
      <c r="XU8" s="54">
        <v>4.5274999999999996E-2</v>
      </c>
      <c r="XV8" s="54">
        <v>4.5499999999999992E-2</v>
      </c>
      <c r="XW8" s="54">
        <v>4.6275000000000004E-2</v>
      </c>
      <c r="XX8" s="54">
        <v>4.8300000000000003E-2</v>
      </c>
      <c r="XY8" s="54">
        <v>4.8659999999999995E-2</v>
      </c>
      <c r="XZ8" s="54">
        <v>4.6375E-2</v>
      </c>
      <c r="YA8" s="54">
        <v>4.4640000000000006E-2</v>
      </c>
      <c r="YB8" s="54">
        <v>4.3700000000000003E-2</v>
      </c>
      <c r="YC8" s="54">
        <v>4.2649999999999993E-2</v>
      </c>
      <c r="YD8" s="54">
        <v>4.1425000000000003E-2</v>
      </c>
      <c r="YE8" s="54">
        <v>4.0719999999999999E-2</v>
      </c>
      <c r="YF8" s="54">
        <v>3.8025000000000003E-2</v>
      </c>
      <c r="YG8" s="54">
        <v>3.7650000000000003E-2</v>
      </c>
      <c r="YH8" s="54">
        <v>3.6159999999999998E-2</v>
      </c>
      <c r="YI8" s="54">
        <v>3.6050000000000006E-2</v>
      </c>
      <c r="YJ8" s="54">
        <v>3.6880000000000003E-2</v>
      </c>
      <c r="YK8" s="54">
        <v>3.6949999999999997E-2</v>
      </c>
      <c r="YL8" s="54">
        <v>3.7200000000000004E-2</v>
      </c>
      <c r="YM8" s="54">
        <v>3.6239999999999994E-2</v>
      </c>
      <c r="YN8" s="54">
        <v>3.465E-2</v>
      </c>
      <c r="YO8" s="54">
        <v>3.4500000000000003E-2</v>
      </c>
      <c r="YP8" s="54">
        <v>3.3059999999999999E-2</v>
      </c>
      <c r="YQ8" s="54">
        <v>3.2325E-2</v>
      </c>
      <c r="YR8" s="54">
        <v>3.1624999999999993E-2</v>
      </c>
      <c r="YS8" s="54">
        <v>3.0159999999999999E-2</v>
      </c>
      <c r="YT8" s="54">
        <v>2.9350000000000001E-2</v>
      </c>
      <c r="YU8" s="54">
        <v>2.8900000000000002E-2</v>
      </c>
      <c r="YV8" s="54">
        <v>2.8340000000000001E-2</v>
      </c>
      <c r="YW8" s="54">
        <v>2.7650000000000001E-2</v>
      </c>
      <c r="YX8" s="54">
        <v>2.6840000000000003E-2</v>
      </c>
      <c r="YY8" s="54">
        <v>2.7349999999999999E-2</v>
      </c>
      <c r="YZ8" s="54">
        <v>2.81E-2</v>
      </c>
      <c r="ZA8" s="54">
        <v>3.0825000000000002E-2</v>
      </c>
      <c r="ZB8" s="54">
        <v>3.0600000000000006E-2</v>
      </c>
      <c r="ZC8" s="54">
        <v>2.9625000000000002E-2</v>
      </c>
      <c r="ZD8" s="54">
        <v>2.9750000000000002E-2</v>
      </c>
      <c r="ZE8" s="54">
        <v>2.8679999999999997E-2</v>
      </c>
      <c r="ZF8" s="54">
        <v>2.8425000000000002E-2</v>
      </c>
      <c r="ZG8" s="54">
        <v>2.8999999999999995E-2</v>
      </c>
      <c r="ZH8" s="54">
        <v>3.0674999999999997E-2</v>
      </c>
      <c r="ZI8" s="54">
        <v>3.0674999999999997E-2</v>
      </c>
      <c r="ZJ8" s="54">
        <v>3.0979999999999997E-2</v>
      </c>
      <c r="ZK8" s="54">
        <v>3.4450000000000001E-2</v>
      </c>
      <c r="ZL8" s="54">
        <v>3.7624999999999999E-2</v>
      </c>
      <c r="ZM8" s="54">
        <v>4.172E-2</v>
      </c>
      <c r="ZN8" s="54">
        <v>4.9825000000000001E-2</v>
      </c>
      <c r="ZO8" s="54">
        <v>5.2300000000000006E-2</v>
      </c>
      <c r="ZP8" s="54">
        <v>5.5220000000000005E-2</v>
      </c>
      <c r="ZQ8" s="54">
        <v>5.4125E-2</v>
      </c>
      <c r="ZR8" s="54">
        <v>5.2225000000000001E-2</v>
      </c>
      <c r="ZS8" s="54">
        <v>6.1120000000000001E-2</v>
      </c>
      <c r="ZT8" s="54">
        <v>6.9000000000000006E-2</v>
      </c>
      <c r="ZU8" s="54">
        <v>6.8049999999999999E-2</v>
      </c>
      <c r="ZV8" s="54">
        <v>6.3640000000000002E-2</v>
      </c>
      <c r="ZW8" s="54">
        <v>6.2699999999999992E-2</v>
      </c>
      <c r="ZX8" s="54"/>
    </row>
    <row r="9" spans="2:700" x14ac:dyDescent="0.35">
      <c r="B9" s="55" t="s">
        <v>91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7">
        <f>BZ8-BZ7</f>
        <v>1.4800000000000001E-2</v>
      </c>
      <c r="CA9" s="57">
        <f t="shared" ref="CA9:EL9" si="45">CA8-CA7</f>
        <v>1.0350000000000012E-2</v>
      </c>
      <c r="CB9" s="57">
        <f t="shared" si="45"/>
        <v>1.0099999999999998E-2</v>
      </c>
      <c r="CC9" s="57">
        <f t="shared" si="45"/>
        <v>8.7399999999999978E-3</v>
      </c>
      <c r="CD9" s="57">
        <f t="shared" si="45"/>
        <v>1.1175000000000004E-2</v>
      </c>
      <c r="CE9" s="57">
        <f t="shared" si="45"/>
        <v>1.5475000000000003E-2</v>
      </c>
      <c r="CF9" s="57">
        <f t="shared" si="45"/>
        <v>1.6980000000000002E-2</v>
      </c>
      <c r="CG9" s="57">
        <f t="shared" si="45"/>
        <v>1.7399999999999985E-2</v>
      </c>
      <c r="CH9" s="57">
        <f t="shared" si="45"/>
        <v>1.5500000000000021E-2</v>
      </c>
      <c r="CI9" s="57">
        <f t="shared" si="45"/>
        <v>1.4874999999999992E-2</v>
      </c>
      <c r="CJ9" s="57">
        <f t="shared" si="45"/>
        <v>1.2449999999999996E-2</v>
      </c>
      <c r="CK9" s="57">
        <f t="shared" si="45"/>
        <v>1.2279999999999985E-2</v>
      </c>
      <c r="CL9" s="57">
        <f t="shared" si="45"/>
        <v>1.0999999999999989E-2</v>
      </c>
      <c r="CM9" s="57">
        <f t="shared" si="45"/>
        <v>1.2424999999999999E-2</v>
      </c>
      <c r="CN9" s="57">
        <f t="shared" si="45"/>
        <v>1.2619999999999992E-2</v>
      </c>
      <c r="CO9" s="57">
        <f t="shared" si="45"/>
        <v>1.285E-2</v>
      </c>
      <c r="CP9" s="57">
        <f t="shared" si="45"/>
        <v>1.1900000000000008E-2</v>
      </c>
      <c r="CQ9" s="57">
        <f t="shared" si="45"/>
        <v>8.6999999999999855E-3</v>
      </c>
      <c r="CR9" s="57">
        <f t="shared" si="45"/>
        <v>9.3999999999999917E-3</v>
      </c>
      <c r="CS9" s="57">
        <f t="shared" si="45"/>
        <v>1.1474999999999999E-2</v>
      </c>
      <c r="CT9" s="57">
        <f t="shared" si="45"/>
        <v>1.0819999999999996E-2</v>
      </c>
      <c r="CU9" s="57">
        <f t="shared" si="45"/>
        <v>9.774999999999992E-3</v>
      </c>
      <c r="CV9" s="57">
        <f t="shared" si="45"/>
        <v>7.9999999999999932E-3</v>
      </c>
      <c r="CW9" s="57">
        <f t="shared" si="45"/>
        <v>7.4800000000000144E-3</v>
      </c>
      <c r="CX9" s="57">
        <f t="shared" si="45"/>
        <v>8.7249999999999966E-3</v>
      </c>
      <c r="CY9" s="57">
        <f t="shared" si="45"/>
        <v>8.0250000000000044E-3</v>
      </c>
      <c r="CZ9" s="57">
        <f t="shared" si="45"/>
        <v>8.3400000000000002E-3</v>
      </c>
      <c r="DA9" s="57">
        <f t="shared" si="45"/>
        <v>9.199999999999986E-3</v>
      </c>
      <c r="DB9" s="57">
        <f t="shared" si="45"/>
        <v>1.0959999999999998E-2</v>
      </c>
      <c r="DC9" s="57">
        <f t="shared" si="45"/>
        <v>1.7249999999999988E-2</v>
      </c>
      <c r="DD9" s="57">
        <f t="shared" si="45"/>
        <v>1.9799999999999998E-2</v>
      </c>
      <c r="DE9" s="57">
        <f t="shared" si="45"/>
        <v>1.8519999999999995E-2</v>
      </c>
      <c r="DF9" s="57">
        <f t="shared" si="45"/>
        <v>1.7974999999999991E-2</v>
      </c>
      <c r="DG9" s="57">
        <f t="shared" si="45"/>
        <v>1.5499999999999986E-2</v>
      </c>
      <c r="DH9" s="57">
        <f t="shared" si="45"/>
        <v>1.4950000000000005E-2</v>
      </c>
      <c r="DI9" s="57">
        <f t="shared" si="45"/>
        <v>1.1960000000000012E-2</v>
      </c>
      <c r="DJ9" s="57">
        <f t="shared" si="45"/>
        <v>1.0724999999999998E-2</v>
      </c>
      <c r="DK9" s="57">
        <f t="shared" si="45"/>
        <v>1.3919999999999988E-2</v>
      </c>
      <c r="DL9" s="57">
        <f t="shared" si="45"/>
        <v>1.5450000000000019E-2</v>
      </c>
      <c r="DM9" s="57">
        <f t="shared" si="45"/>
        <v>1.4699999999999991E-2</v>
      </c>
      <c r="DN9" s="57">
        <f t="shared" si="45"/>
        <v>1.5460000000000015E-2</v>
      </c>
      <c r="DO9" s="57">
        <f t="shared" si="45"/>
        <v>1.9175000000000011E-2</v>
      </c>
      <c r="DP9" s="57">
        <f t="shared" si="45"/>
        <v>2.0774999999999988E-2</v>
      </c>
      <c r="DQ9" s="57">
        <f t="shared" si="45"/>
        <v>2.1080000000000015E-2</v>
      </c>
      <c r="DR9" s="57">
        <f t="shared" si="45"/>
        <v>2.1850000000000008E-2</v>
      </c>
      <c r="DS9" s="57">
        <f t="shared" si="45"/>
        <v>1.931999999999999E-2</v>
      </c>
      <c r="DT9" s="57">
        <f t="shared" si="45"/>
        <v>1.7150000000000012E-2</v>
      </c>
      <c r="DU9" s="57">
        <f t="shared" si="45"/>
        <v>1.1724999999999985E-2</v>
      </c>
      <c r="DV9" s="57">
        <f t="shared" si="45"/>
        <v>5.9000000000000025E-3</v>
      </c>
      <c r="DW9" s="57">
        <f t="shared" si="45"/>
        <v>8.4599999999999953E-3</v>
      </c>
      <c r="DX9" s="57">
        <f t="shared" si="45"/>
        <v>1.0325000000000001E-2</v>
      </c>
      <c r="DY9" s="57">
        <f t="shared" si="45"/>
        <v>8.3000000000000018E-3</v>
      </c>
      <c r="DZ9" s="57">
        <f t="shared" si="45"/>
        <v>5.4199999999999804E-3</v>
      </c>
      <c r="EA9" s="57">
        <f t="shared" si="45"/>
        <v>7.0000000000000062E-3</v>
      </c>
      <c r="EB9" s="57">
        <f t="shared" si="45"/>
        <v>1.0840000000000002E-2</v>
      </c>
      <c r="EC9" s="57">
        <f t="shared" si="45"/>
        <v>1.0949999999999988E-2</v>
      </c>
      <c r="ED9" s="57">
        <f t="shared" si="45"/>
        <v>1.0974999999999999E-2</v>
      </c>
      <c r="EE9" s="57">
        <f t="shared" si="45"/>
        <v>1.2760000000000007E-2</v>
      </c>
      <c r="EF9" s="57">
        <f t="shared" si="45"/>
        <v>1.0224999999999998E-2</v>
      </c>
      <c r="EG9" s="57">
        <f t="shared" si="45"/>
        <v>1.0249999999999981E-2</v>
      </c>
      <c r="EH9" s="57">
        <f t="shared" si="45"/>
        <v>1.1700000000000002E-2</v>
      </c>
      <c r="EI9" s="57">
        <f t="shared" si="45"/>
        <v>8.6500000000000049E-3</v>
      </c>
      <c r="EJ9" s="57">
        <f t="shared" si="45"/>
        <v>9.8749999999999949E-3</v>
      </c>
      <c r="EK9" s="57">
        <f t="shared" si="45"/>
        <v>1.1040000000000022E-2</v>
      </c>
      <c r="EL9" s="57">
        <f t="shared" si="45"/>
        <v>1.2300000000000005E-2</v>
      </c>
      <c r="EM9" s="57">
        <f t="shared" ref="EM9:GX9" si="46">EM8-EM7</f>
        <v>1.3874999999999998E-2</v>
      </c>
      <c r="EN9" s="57">
        <f t="shared" si="46"/>
        <v>1.5199999999999991E-2</v>
      </c>
      <c r="EO9" s="57">
        <f t="shared" si="46"/>
        <v>1.5224999999999989E-2</v>
      </c>
      <c r="EP9" s="57">
        <f t="shared" si="46"/>
        <v>1.9220000000000001E-2</v>
      </c>
      <c r="EQ9" s="57">
        <f t="shared" si="46"/>
        <v>1.5125E-2</v>
      </c>
      <c r="ER9" s="57">
        <f t="shared" si="46"/>
        <v>1.2800000000000006E-2</v>
      </c>
      <c r="ES9" s="57">
        <f t="shared" si="46"/>
        <v>1.2274999999999994E-2</v>
      </c>
      <c r="ET9" s="57">
        <f t="shared" si="46"/>
        <v>1.3819999999999985E-2</v>
      </c>
      <c r="EU9" s="57">
        <f t="shared" si="46"/>
        <v>1.3675000000000007E-2</v>
      </c>
      <c r="EV9" s="57">
        <f t="shared" si="46"/>
        <v>1.5774999999999997E-2</v>
      </c>
      <c r="EW9" s="57">
        <f t="shared" si="46"/>
        <v>1.6119999999999995E-2</v>
      </c>
      <c r="EX9" s="57">
        <f t="shared" si="46"/>
        <v>1.5399999999999983E-2</v>
      </c>
      <c r="EY9" s="57">
        <f t="shared" si="46"/>
        <v>1.5559999999999991E-2</v>
      </c>
      <c r="EZ9" s="57">
        <f t="shared" si="46"/>
        <v>1.402500000000001E-2</v>
      </c>
      <c r="FA9" s="57">
        <f t="shared" si="46"/>
        <v>1.3424999999999992E-2</v>
      </c>
      <c r="FB9" s="57">
        <f t="shared" si="46"/>
        <v>1.2699999999999975E-2</v>
      </c>
      <c r="FC9" s="57">
        <f t="shared" si="46"/>
        <v>1.0550000000000004E-2</v>
      </c>
      <c r="FD9" s="57">
        <f t="shared" si="46"/>
        <v>1.1149999999999993E-2</v>
      </c>
      <c r="FE9" s="57">
        <f t="shared" si="46"/>
        <v>1.1620000000000033E-2</v>
      </c>
      <c r="FF9" s="57">
        <f t="shared" si="46"/>
        <v>1.2050000000000005E-2</v>
      </c>
      <c r="FG9" s="57">
        <f t="shared" si="46"/>
        <v>1.2225000000000014E-2</v>
      </c>
      <c r="FH9" s="57">
        <f t="shared" si="46"/>
        <v>1.2480000000000005E-2</v>
      </c>
      <c r="FI9" s="57">
        <f t="shared" si="46"/>
        <v>1.0999999999999996E-2</v>
      </c>
      <c r="FJ9" s="57">
        <f t="shared" si="46"/>
        <v>1.3749999999999998E-2</v>
      </c>
      <c r="FK9" s="57">
        <f t="shared" si="46"/>
        <v>1.3360000000000011E-2</v>
      </c>
      <c r="FL9" s="57">
        <f t="shared" si="46"/>
        <v>1.2174999999999991E-2</v>
      </c>
      <c r="FM9" s="57">
        <f t="shared" si="46"/>
        <v>1.2974999999999987E-2</v>
      </c>
      <c r="FN9" s="57">
        <f t="shared" si="46"/>
        <v>1.3359999999999997E-2</v>
      </c>
      <c r="FO9" s="57">
        <f t="shared" si="46"/>
        <v>1.2900000000000009E-2</v>
      </c>
      <c r="FP9" s="57">
        <f t="shared" si="46"/>
        <v>1.3074999999999989E-2</v>
      </c>
      <c r="FQ9" s="57">
        <f t="shared" si="46"/>
        <v>1.3059999999999988E-2</v>
      </c>
      <c r="FR9" s="57">
        <f t="shared" si="46"/>
        <v>1.3175000000000006E-2</v>
      </c>
      <c r="FS9" s="57">
        <f t="shared" si="46"/>
        <v>1.440000000000001E-2</v>
      </c>
      <c r="FT9" s="57">
        <f t="shared" si="46"/>
        <v>2.1260000000000015E-2</v>
      </c>
      <c r="FU9" s="57">
        <f t="shared" si="46"/>
        <v>2.1425E-2</v>
      </c>
      <c r="FV9" s="57">
        <f t="shared" si="46"/>
        <v>2.0640000000000019E-2</v>
      </c>
      <c r="FW9" s="57">
        <f t="shared" si="46"/>
        <v>1.9700000000000009E-2</v>
      </c>
      <c r="FX9" s="57">
        <f t="shared" si="46"/>
        <v>1.3374999999999984E-2</v>
      </c>
      <c r="FY9" s="57">
        <f t="shared" si="46"/>
        <v>2.1800000000000028E-2</v>
      </c>
      <c r="FZ9" s="57">
        <f t="shared" si="46"/>
        <v>2.5099999999999997E-2</v>
      </c>
      <c r="GA9" s="57">
        <f t="shared" si="46"/>
        <v>2.0774999999999988E-2</v>
      </c>
      <c r="GB9" s="57">
        <f t="shared" si="46"/>
        <v>6.3000000000000139E-3</v>
      </c>
      <c r="GC9" s="57">
        <f t="shared" si="46"/>
        <v>2.5324999999999986E-2</v>
      </c>
      <c r="GD9" s="57">
        <f t="shared" si="46"/>
        <v>4.8550000000000024E-2</v>
      </c>
      <c r="GE9" s="57">
        <f t="shared" si="46"/>
        <v>4.0819999999999995E-2</v>
      </c>
      <c r="GF9" s="57">
        <f t="shared" si="46"/>
        <v>2.930000000000002E-2</v>
      </c>
      <c r="GG9" s="57">
        <f t="shared" si="46"/>
        <v>1.9425000000000012E-2</v>
      </c>
      <c r="GH9" s="57">
        <f t="shared" si="46"/>
        <v>1.4599999999999988E-2</v>
      </c>
      <c r="GI9" s="57">
        <f t="shared" si="46"/>
        <v>1.6875000000000015E-2</v>
      </c>
      <c r="GJ9" s="57">
        <f t="shared" si="46"/>
        <v>2.0420000000000021E-2</v>
      </c>
      <c r="GK9" s="57">
        <f t="shared" si="46"/>
        <v>1.5250000000000014E-2</v>
      </c>
      <c r="GL9" s="57">
        <f t="shared" si="46"/>
        <v>1.9500000000000017E-2</v>
      </c>
      <c r="GM9" s="57">
        <f t="shared" si="46"/>
        <v>2.334E-2</v>
      </c>
      <c r="GN9" s="57">
        <f t="shared" si="46"/>
        <v>1.9425000000000026E-2</v>
      </c>
      <c r="GO9" s="57">
        <f t="shared" si="46"/>
        <v>2.2800000000000015E-2</v>
      </c>
      <c r="GP9" s="57">
        <f t="shared" si="46"/>
        <v>1.8999999999999989E-2</v>
      </c>
      <c r="GQ9" s="57">
        <f t="shared" si="46"/>
        <v>2.3019999999999985E-2</v>
      </c>
      <c r="GR9" s="57">
        <f t="shared" si="46"/>
        <v>3.2250000000000001E-2</v>
      </c>
      <c r="GS9" s="57">
        <f t="shared" si="46"/>
        <v>2.5520000000000015E-2</v>
      </c>
      <c r="GT9" s="57">
        <f t="shared" si="46"/>
        <v>2.3449999999999999E-2</v>
      </c>
      <c r="GU9" s="57">
        <f t="shared" si="46"/>
        <v>2.8400000000000009E-2</v>
      </c>
      <c r="GV9" s="57">
        <f t="shared" si="46"/>
        <v>3.3040000000000014E-2</v>
      </c>
      <c r="GW9" s="57">
        <f t="shared" si="46"/>
        <v>4.4350000000000001E-2</v>
      </c>
      <c r="GX9" s="57">
        <f t="shared" si="46"/>
        <v>3.2259999999999955E-2</v>
      </c>
      <c r="GY9" s="57">
        <f t="shared" ref="GY9:JJ9" si="47">GY8-GY7</f>
        <v>2.8950000000000004E-2</v>
      </c>
      <c r="GZ9" s="57">
        <f t="shared" si="47"/>
        <v>3.1674999999999981E-2</v>
      </c>
      <c r="HA9" s="57">
        <f t="shared" si="47"/>
        <v>3.3000000000000029E-2</v>
      </c>
      <c r="HB9" s="57">
        <f t="shared" si="47"/>
        <v>3.0220000000000052E-2</v>
      </c>
      <c r="HC9" s="57">
        <f t="shared" si="47"/>
        <v>3.0574999999999991E-2</v>
      </c>
      <c r="HD9" s="57">
        <f t="shared" si="47"/>
        <v>2.3974999999999969E-2</v>
      </c>
      <c r="HE9" s="57">
        <f t="shared" si="47"/>
        <v>2.8659999999999963E-2</v>
      </c>
      <c r="HF9" s="57">
        <f t="shared" si="47"/>
        <v>3.209999999999999E-2</v>
      </c>
      <c r="HG9" s="57">
        <f t="shared" si="47"/>
        <v>3.0899999999999997E-2</v>
      </c>
      <c r="HH9" s="57">
        <f t="shared" si="47"/>
        <v>3.6980000000000013E-2</v>
      </c>
      <c r="HI9" s="57">
        <f t="shared" si="47"/>
        <v>3.2749999999999974E-2</v>
      </c>
      <c r="HJ9" s="57">
        <f t="shared" si="47"/>
        <v>3.0840000000000006E-2</v>
      </c>
      <c r="HK9" s="57">
        <f t="shared" si="47"/>
        <v>2.7874999999999997E-2</v>
      </c>
      <c r="HL9" s="57">
        <f t="shared" si="47"/>
        <v>2.322500000000001E-2</v>
      </c>
      <c r="HM9" s="57">
        <f t="shared" si="47"/>
        <v>2.2900000000000004E-2</v>
      </c>
      <c r="HN9" s="57">
        <f t="shared" si="47"/>
        <v>2.381999999999998E-2</v>
      </c>
      <c r="HO9" s="57">
        <f t="shared" si="47"/>
        <v>2.2524999999999989E-2</v>
      </c>
      <c r="HP9" s="57">
        <f t="shared" si="47"/>
        <v>2.020000000000001E-2</v>
      </c>
      <c r="HQ9" s="57">
        <f t="shared" si="47"/>
        <v>2.0419999999999994E-2</v>
      </c>
      <c r="HR9" s="57">
        <f t="shared" si="47"/>
        <v>1.9600000000000006E-2</v>
      </c>
      <c r="HS9" s="57">
        <f t="shared" si="47"/>
        <v>2.0759999999999987E-2</v>
      </c>
      <c r="HT9" s="57">
        <f t="shared" si="47"/>
        <v>1.9949999999999982E-2</v>
      </c>
      <c r="HU9" s="57">
        <f t="shared" si="47"/>
        <v>1.7450000000000007E-2</v>
      </c>
      <c r="HV9" s="57">
        <f t="shared" si="47"/>
        <v>1.5899999999999984E-2</v>
      </c>
      <c r="HW9" s="57">
        <f t="shared" si="47"/>
        <v>1.697499999999999E-2</v>
      </c>
      <c r="HX9" s="57">
        <f t="shared" si="47"/>
        <v>1.3924999999999993E-2</v>
      </c>
      <c r="HY9" s="57">
        <f t="shared" si="47"/>
        <v>1.0659999999999975E-2</v>
      </c>
      <c r="HZ9" s="57">
        <f t="shared" si="47"/>
        <v>1.0225000000000012E-2</v>
      </c>
      <c r="IA9" s="57">
        <f t="shared" si="47"/>
        <v>5.3249999999999964E-3</v>
      </c>
      <c r="IB9" s="57">
        <f t="shared" si="47"/>
        <v>8.560000000000012E-3</v>
      </c>
      <c r="IC9" s="57">
        <f t="shared" si="47"/>
        <v>1.3075000000000003E-2</v>
      </c>
      <c r="ID9" s="57">
        <f t="shared" si="47"/>
        <v>1.7499999999999988E-2</v>
      </c>
      <c r="IE9" s="57">
        <f t="shared" si="47"/>
        <v>1.8299999999999983E-2</v>
      </c>
      <c r="IF9" s="57">
        <f t="shared" si="47"/>
        <v>1.9699999999999981E-2</v>
      </c>
      <c r="IG9" s="57">
        <f t="shared" si="47"/>
        <v>2.0680000000000004E-2</v>
      </c>
      <c r="IH9" s="57">
        <f t="shared" si="47"/>
        <v>1.6799999999999995E-2</v>
      </c>
      <c r="II9" s="57">
        <f t="shared" si="47"/>
        <v>1.6949999999999993E-2</v>
      </c>
      <c r="IJ9" s="57">
        <f t="shared" si="47"/>
        <v>1.4100000000000015E-2</v>
      </c>
      <c r="IK9" s="57">
        <f t="shared" si="47"/>
        <v>1.3099999999999987E-2</v>
      </c>
      <c r="IL9" s="57">
        <f t="shared" si="47"/>
        <v>1.7649999999999985E-2</v>
      </c>
      <c r="IM9" s="57">
        <f t="shared" si="47"/>
        <v>2.0639999999999978E-2</v>
      </c>
      <c r="IN9" s="57">
        <f t="shared" si="47"/>
        <v>2.0549999999999999E-2</v>
      </c>
      <c r="IO9" s="57">
        <f t="shared" si="47"/>
        <v>1.722499999999999E-2</v>
      </c>
      <c r="IP9" s="57">
        <f t="shared" si="47"/>
        <v>1.8559999999999993E-2</v>
      </c>
      <c r="IQ9" s="57">
        <f t="shared" si="47"/>
        <v>1.8225000000000019E-2</v>
      </c>
      <c r="IR9" s="57">
        <f t="shared" si="47"/>
        <v>1.8949999999999995E-2</v>
      </c>
      <c r="IS9" s="57">
        <f t="shared" si="47"/>
        <v>2.0040000000000002E-2</v>
      </c>
      <c r="IT9" s="57">
        <f t="shared" si="47"/>
        <v>2.0000000000000018E-2</v>
      </c>
      <c r="IU9" s="57">
        <f t="shared" si="47"/>
        <v>1.6960000000000003E-2</v>
      </c>
      <c r="IV9" s="57">
        <f t="shared" si="47"/>
        <v>2.0099999999999993E-2</v>
      </c>
      <c r="IW9" s="57">
        <f t="shared" si="47"/>
        <v>2.2999999999999993E-2</v>
      </c>
      <c r="IX9" s="57">
        <f t="shared" si="47"/>
        <v>2.637500000000001E-2</v>
      </c>
      <c r="IY9" s="57">
        <f t="shared" si="47"/>
        <v>2.4340000000000001E-2</v>
      </c>
      <c r="IZ9" s="57">
        <f t="shared" si="47"/>
        <v>2.882499999999999E-2</v>
      </c>
      <c r="JA9" s="57">
        <f t="shared" si="47"/>
        <v>3.2075000000000006E-2</v>
      </c>
      <c r="JB9" s="57">
        <f t="shared" si="47"/>
        <v>3.0299999999999994E-2</v>
      </c>
      <c r="JC9" s="57">
        <f t="shared" si="47"/>
        <v>2.5575000000000001E-2</v>
      </c>
      <c r="JD9" s="57">
        <f t="shared" si="47"/>
        <v>2.5440000000000004E-2</v>
      </c>
      <c r="JE9" s="57">
        <f t="shared" si="47"/>
        <v>2.4450000000000013E-2</v>
      </c>
      <c r="JF9" s="57">
        <f t="shared" si="47"/>
        <v>2.1999999999999992E-2</v>
      </c>
      <c r="JG9" s="57">
        <f t="shared" si="47"/>
        <v>2.1239999999999981E-2</v>
      </c>
      <c r="JH9" s="57">
        <f t="shared" si="47"/>
        <v>1.8324999999999994E-2</v>
      </c>
      <c r="JI9" s="57">
        <f t="shared" si="47"/>
        <v>1.7850000000000005E-2</v>
      </c>
      <c r="JJ9" s="57">
        <f t="shared" si="47"/>
        <v>1.8125000000000002E-2</v>
      </c>
      <c r="JK9" s="57">
        <f t="shared" ref="JK9:LV9" si="48">JK8-JK7</f>
        <v>1.9860000000000003E-2</v>
      </c>
      <c r="JL9" s="57">
        <f t="shared" si="48"/>
        <v>2.1374999999999991E-2</v>
      </c>
      <c r="JM9" s="57">
        <f t="shared" si="48"/>
        <v>1.8280000000000018E-2</v>
      </c>
      <c r="JN9" s="57">
        <f t="shared" si="48"/>
        <v>1.5700000000000006E-2</v>
      </c>
      <c r="JO9" s="57">
        <f t="shared" si="48"/>
        <v>1.4674999999999994E-2</v>
      </c>
      <c r="JP9" s="57">
        <f t="shared" si="48"/>
        <v>1.7399999999999999E-2</v>
      </c>
      <c r="JQ9" s="57">
        <f t="shared" si="48"/>
        <v>1.7899999999999985E-2</v>
      </c>
      <c r="JR9" s="57">
        <f t="shared" si="48"/>
        <v>1.6499999999999987E-2</v>
      </c>
      <c r="JS9" s="57">
        <f t="shared" si="48"/>
        <v>1.7125000000000001E-2</v>
      </c>
      <c r="JT9" s="57">
        <f t="shared" si="48"/>
        <v>1.6824999999999993E-2</v>
      </c>
      <c r="JU9" s="57">
        <f t="shared" si="48"/>
        <v>1.5600000000000017E-2</v>
      </c>
      <c r="JV9" s="57">
        <f t="shared" si="48"/>
        <v>1.4820000000000014E-2</v>
      </c>
      <c r="JW9" s="57">
        <f t="shared" si="48"/>
        <v>1.3650000000000009E-2</v>
      </c>
      <c r="JX9" s="57">
        <f t="shared" si="48"/>
        <v>1.5399999999999983E-2</v>
      </c>
      <c r="JY9" s="57">
        <f t="shared" si="48"/>
        <v>1.372000000000001E-2</v>
      </c>
      <c r="JZ9" s="57">
        <f t="shared" si="48"/>
        <v>1.3374999999999998E-2</v>
      </c>
      <c r="KA9" s="57">
        <f t="shared" si="48"/>
        <v>1.4999999999999999E-2</v>
      </c>
      <c r="KB9" s="57">
        <f t="shared" si="48"/>
        <v>1.5024999999999997E-2</v>
      </c>
      <c r="KC9" s="57">
        <f t="shared" si="48"/>
        <v>1.3049999999999992E-2</v>
      </c>
      <c r="KD9" s="57">
        <f t="shared" si="48"/>
        <v>1.5020000000000006E-2</v>
      </c>
      <c r="KE9" s="57">
        <f t="shared" si="48"/>
        <v>1.6400000000000012E-2</v>
      </c>
      <c r="KF9" s="57">
        <f t="shared" si="48"/>
        <v>1.4749999999999985E-2</v>
      </c>
      <c r="KG9" s="57">
        <f t="shared" si="48"/>
        <v>1.6720000000000013E-2</v>
      </c>
      <c r="KH9" s="57">
        <f t="shared" si="48"/>
        <v>1.8700000000000008E-2</v>
      </c>
      <c r="KI9" s="57">
        <f t="shared" si="48"/>
        <v>1.9124999999999989E-2</v>
      </c>
      <c r="KJ9" s="57">
        <f t="shared" si="48"/>
        <v>1.9159999999999996E-2</v>
      </c>
      <c r="KK9" s="57">
        <f t="shared" si="48"/>
        <v>1.8625000000000003E-2</v>
      </c>
      <c r="KL9" s="57">
        <f t="shared" si="48"/>
        <v>1.8750000000000003E-2</v>
      </c>
      <c r="KM9" s="57">
        <f t="shared" si="48"/>
        <v>1.9359999999999988E-2</v>
      </c>
      <c r="KN9" s="57">
        <f t="shared" si="48"/>
        <v>1.9374999999999989E-2</v>
      </c>
      <c r="KO9" s="57">
        <f t="shared" si="48"/>
        <v>1.8974999999999992E-2</v>
      </c>
      <c r="KP9" s="57">
        <f t="shared" si="48"/>
        <v>1.9040000000000001E-2</v>
      </c>
      <c r="KQ9" s="57">
        <f t="shared" si="48"/>
        <v>1.684999999999999E-2</v>
      </c>
      <c r="KR9" s="57">
        <f t="shared" si="48"/>
        <v>1.7274999999999999E-2</v>
      </c>
      <c r="KS9" s="57">
        <f t="shared" si="48"/>
        <v>1.6779999999999989E-2</v>
      </c>
      <c r="KT9" s="57">
        <f t="shared" si="48"/>
        <v>1.5799999999999995E-2</v>
      </c>
      <c r="KU9" s="57">
        <f t="shared" si="48"/>
        <v>1.7174999999999996E-2</v>
      </c>
      <c r="KV9" s="57">
        <f t="shared" si="48"/>
        <v>1.6839999999999994E-2</v>
      </c>
      <c r="KW9" s="57">
        <f t="shared" si="48"/>
        <v>1.5649999999999983E-2</v>
      </c>
      <c r="KX9" s="57">
        <f t="shared" si="48"/>
        <v>1.3500000000000026E-2</v>
      </c>
      <c r="KY9" s="57">
        <f t="shared" si="48"/>
        <v>1.285E-2</v>
      </c>
      <c r="KZ9" s="57">
        <f t="shared" si="48"/>
        <v>1.4575000000000005E-2</v>
      </c>
      <c r="LA9" s="57">
        <f t="shared" si="48"/>
        <v>1.6239999999999991E-2</v>
      </c>
      <c r="LB9" s="57">
        <f t="shared" si="48"/>
        <v>1.5924999999999995E-2</v>
      </c>
      <c r="LC9" s="57">
        <f t="shared" si="48"/>
        <v>1.5474999999999989E-2</v>
      </c>
      <c r="LD9" s="57">
        <f t="shared" si="48"/>
        <v>1.5149999999999997E-2</v>
      </c>
      <c r="LE9" s="57">
        <f t="shared" si="48"/>
        <v>1.390000000000001E-2</v>
      </c>
      <c r="LF9" s="57">
        <f t="shared" si="48"/>
        <v>1.452500000000001E-2</v>
      </c>
      <c r="LG9" s="57">
        <f t="shared" si="48"/>
        <v>1.4019999999999991E-2</v>
      </c>
      <c r="LH9" s="57">
        <f t="shared" si="48"/>
        <v>1.3350000000000001E-2</v>
      </c>
      <c r="LI9" s="57">
        <f t="shared" si="48"/>
        <v>1.3049999999999992E-2</v>
      </c>
      <c r="LJ9" s="57">
        <f t="shared" si="48"/>
        <v>1.3439999999999994E-2</v>
      </c>
      <c r="LK9" s="57">
        <f t="shared" si="48"/>
        <v>1.3575000000000004E-2</v>
      </c>
      <c r="LL9" s="57">
        <f t="shared" si="48"/>
        <v>1.3249999999999998E-2</v>
      </c>
      <c r="LM9" s="57">
        <f t="shared" si="48"/>
        <v>1.2920000000000001E-2</v>
      </c>
      <c r="LN9" s="57">
        <f t="shared" si="48"/>
        <v>1.4075000000000004E-2</v>
      </c>
      <c r="LO9" s="57">
        <f t="shared" si="48"/>
        <v>1.4019999999999991E-2</v>
      </c>
      <c r="LP9" s="57">
        <f t="shared" si="48"/>
        <v>1.4225000000000002E-2</v>
      </c>
      <c r="LQ9" s="57">
        <f t="shared" si="48"/>
        <v>1.394999999999999E-2</v>
      </c>
      <c r="LR9" s="57">
        <f t="shared" si="48"/>
        <v>1.3725000000000001E-2</v>
      </c>
      <c r="LS9" s="57">
        <f t="shared" si="48"/>
        <v>1.2820000000000012E-2</v>
      </c>
      <c r="LT9" s="57">
        <f t="shared" si="48"/>
        <v>1.2499999999999997E-2</v>
      </c>
      <c r="LU9" s="57">
        <f t="shared" si="48"/>
        <v>1.2880000000000003E-2</v>
      </c>
      <c r="LV9" s="57">
        <f t="shared" si="48"/>
        <v>1.3850000000000001E-2</v>
      </c>
      <c r="LW9" s="57">
        <f t="shared" ref="LW9:OH9" si="49">LW8-LW7</f>
        <v>1.5025000000000011E-2</v>
      </c>
      <c r="LX9" s="57">
        <f t="shared" si="49"/>
        <v>1.4980000000000007E-2</v>
      </c>
      <c r="LY9" s="57">
        <f t="shared" si="49"/>
        <v>1.4350000000000002E-2</v>
      </c>
      <c r="LZ9" s="57">
        <f t="shared" si="49"/>
        <v>1.4359999999999998E-2</v>
      </c>
      <c r="MA9" s="57">
        <f t="shared" si="49"/>
        <v>1.3924999999999993E-2</v>
      </c>
      <c r="MB9" s="57">
        <f t="shared" si="49"/>
        <v>1.4225000000000002E-2</v>
      </c>
      <c r="MC9" s="57">
        <f t="shared" si="49"/>
        <v>1.5149999999999997E-2</v>
      </c>
      <c r="MD9" s="57">
        <f t="shared" si="49"/>
        <v>1.5019999999999999E-2</v>
      </c>
      <c r="ME9" s="57">
        <f t="shared" si="49"/>
        <v>1.4249999999999992E-2</v>
      </c>
      <c r="MF9" s="57">
        <f t="shared" si="49"/>
        <v>1.4574999999999991E-2</v>
      </c>
      <c r="MG9" s="57">
        <f t="shared" si="49"/>
        <v>1.396E-2</v>
      </c>
      <c r="MH9" s="57">
        <f t="shared" si="49"/>
        <v>1.4324999999999997E-2</v>
      </c>
      <c r="MI9" s="57">
        <f t="shared" si="49"/>
        <v>1.5550000000000001E-2</v>
      </c>
      <c r="MJ9" s="57">
        <f t="shared" si="49"/>
        <v>1.5040000000000012E-2</v>
      </c>
      <c r="MK9" s="57">
        <f t="shared" si="49"/>
        <v>1.4350000000000002E-2</v>
      </c>
      <c r="ML9" s="57">
        <f t="shared" si="49"/>
        <v>1.4020000000000025E-2</v>
      </c>
      <c r="MM9" s="57">
        <f t="shared" si="49"/>
        <v>1.3099999999999994E-2</v>
      </c>
      <c r="MN9" s="57">
        <f t="shared" si="49"/>
        <v>1.1825000000000009E-2</v>
      </c>
      <c r="MO9" s="57">
        <f t="shared" si="49"/>
        <v>1.1949999999999988E-2</v>
      </c>
      <c r="MP9" s="57">
        <f t="shared" si="49"/>
        <v>1.3459999999999986E-2</v>
      </c>
      <c r="MQ9" s="57">
        <f t="shared" si="49"/>
        <v>1.4174999999999993E-2</v>
      </c>
      <c r="MR9" s="57">
        <f t="shared" si="49"/>
        <v>1.2975000000000014E-2</v>
      </c>
      <c r="MS9" s="57">
        <f t="shared" si="49"/>
        <v>1.3140000000000013E-2</v>
      </c>
      <c r="MT9" s="57">
        <f t="shared" si="49"/>
        <v>1.2725E-2</v>
      </c>
      <c r="MU9" s="57">
        <f t="shared" si="49"/>
        <v>1.1800000000000005E-2</v>
      </c>
      <c r="MV9" s="57">
        <f t="shared" si="49"/>
        <v>1.1850000000000013E-2</v>
      </c>
      <c r="MW9" s="57">
        <f t="shared" si="49"/>
        <v>1.21E-2</v>
      </c>
      <c r="MX9" s="57">
        <f t="shared" si="49"/>
        <v>1.3880000000000003E-2</v>
      </c>
      <c r="MY9" s="57">
        <f t="shared" si="49"/>
        <v>1.3675000000000007E-2</v>
      </c>
      <c r="MZ9" s="57">
        <f t="shared" si="49"/>
        <v>1.3575000000000004E-2</v>
      </c>
      <c r="NA9" s="57">
        <f t="shared" si="49"/>
        <v>1.2619999999999992E-2</v>
      </c>
      <c r="NB9" s="57">
        <f t="shared" si="49"/>
        <v>1.26E-2</v>
      </c>
      <c r="NC9" s="57">
        <f t="shared" si="49"/>
        <v>1.3249999999999998E-2</v>
      </c>
      <c r="ND9" s="57">
        <f t="shared" si="49"/>
        <v>1.3960000000000007E-2</v>
      </c>
      <c r="NE9" s="57">
        <f t="shared" si="49"/>
        <v>1.3274999999999995E-2</v>
      </c>
      <c r="NF9" s="57">
        <f t="shared" si="49"/>
        <v>1.3700000000000004E-2</v>
      </c>
      <c r="NG9" s="57">
        <f t="shared" si="49"/>
        <v>1.4359999999999998E-2</v>
      </c>
      <c r="NH9" s="57">
        <f t="shared" si="49"/>
        <v>1.4349999999999995E-2</v>
      </c>
      <c r="NI9" s="57">
        <f t="shared" si="49"/>
        <v>1.4474999999999995E-2</v>
      </c>
      <c r="NJ9" s="57">
        <f t="shared" si="49"/>
        <v>1.490000000000001E-2</v>
      </c>
      <c r="NK9" s="57">
        <f t="shared" si="49"/>
        <v>1.3799999999999986E-2</v>
      </c>
      <c r="NL9" s="57">
        <f t="shared" si="49"/>
        <v>1.2650000000000008E-2</v>
      </c>
      <c r="NM9" s="57">
        <f t="shared" si="49"/>
        <v>1.354000000000001E-2</v>
      </c>
      <c r="NN9" s="57">
        <f t="shared" si="49"/>
        <v>1.415000000000001E-2</v>
      </c>
      <c r="NO9" s="57">
        <f t="shared" si="49"/>
        <v>1.3300000000000006E-2</v>
      </c>
      <c r="NP9" s="57">
        <f t="shared" si="49"/>
        <v>1.4100000000000001E-2</v>
      </c>
      <c r="NQ9" s="57">
        <f t="shared" si="49"/>
        <v>1.3750000000000012E-2</v>
      </c>
      <c r="NR9" s="57">
        <f t="shared" si="49"/>
        <v>1.3619999999999993E-2</v>
      </c>
      <c r="NS9" s="57">
        <f t="shared" si="49"/>
        <v>1.3999999999999999E-2</v>
      </c>
      <c r="NT9" s="57">
        <f t="shared" si="49"/>
        <v>1.3850000000000001E-2</v>
      </c>
      <c r="NU9" s="57">
        <f t="shared" si="49"/>
        <v>1.4179999999999998E-2</v>
      </c>
      <c r="NV9" s="57">
        <f t="shared" si="49"/>
        <v>1.2975E-2</v>
      </c>
      <c r="NW9" s="57">
        <f t="shared" si="49"/>
        <v>1.2440000000000007E-2</v>
      </c>
      <c r="NX9" s="57">
        <f t="shared" si="49"/>
        <v>1.2300000000000005E-2</v>
      </c>
      <c r="NY9" s="57">
        <f t="shared" si="49"/>
        <v>1.2075000000000002E-2</v>
      </c>
      <c r="NZ9" s="57">
        <f t="shared" si="49"/>
        <v>1.2524999999999994E-2</v>
      </c>
      <c r="OA9" s="57">
        <f t="shared" si="49"/>
        <v>1.2340000000000004E-2</v>
      </c>
      <c r="OB9" s="57">
        <f t="shared" si="49"/>
        <v>1.1999999999999997E-2</v>
      </c>
      <c r="OC9" s="57">
        <f t="shared" si="49"/>
        <v>1.2775000000000002E-2</v>
      </c>
      <c r="OD9" s="57">
        <f t="shared" si="49"/>
        <v>1.1799999999999991E-2</v>
      </c>
      <c r="OE9" s="57">
        <f t="shared" si="49"/>
        <v>1.2200000000000003E-2</v>
      </c>
      <c r="OF9" s="57">
        <f t="shared" si="49"/>
        <v>1.2639999999999992E-2</v>
      </c>
      <c r="OG9" s="57">
        <f t="shared" si="49"/>
        <v>1.3250000000000005E-2</v>
      </c>
      <c r="OH9" s="57">
        <f t="shared" si="49"/>
        <v>1.2850000000000014E-2</v>
      </c>
      <c r="OI9" s="57">
        <f t="shared" ref="OI9:QT9" si="50">OI8-OI7</f>
        <v>1.4540000000000004E-2</v>
      </c>
      <c r="OJ9" s="57">
        <f t="shared" si="50"/>
        <v>1.4725000000000002E-2</v>
      </c>
      <c r="OK9" s="57">
        <f t="shared" si="50"/>
        <v>1.477499999999999E-2</v>
      </c>
      <c r="OL9" s="57">
        <f t="shared" si="50"/>
        <v>1.5000000000000006E-2</v>
      </c>
      <c r="OM9" s="57">
        <f t="shared" si="50"/>
        <v>1.4940000000000002E-2</v>
      </c>
      <c r="ON9" s="57">
        <f t="shared" si="50"/>
        <v>1.4975000000000009E-2</v>
      </c>
      <c r="OO9" s="57">
        <f t="shared" si="50"/>
        <v>1.492000000000001E-2</v>
      </c>
      <c r="OP9" s="57">
        <f t="shared" si="50"/>
        <v>1.5825000000000013E-2</v>
      </c>
      <c r="OQ9" s="57">
        <f t="shared" si="50"/>
        <v>1.912500000000001E-2</v>
      </c>
      <c r="OR9" s="57">
        <f t="shared" si="50"/>
        <v>2.1800000000000007E-2</v>
      </c>
      <c r="OS9" s="57">
        <f t="shared" si="50"/>
        <v>2.035E-2</v>
      </c>
      <c r="OT9" s="57">
        <f t="shared" si="50"/>
        <v>2.0879999999999989E-2</v>
      </c>
      <c r="OU9" s="57">
        <f t="shared" si="50"/>
        <v>2.0650000000000009E-2</v>
      </c>
      <c r="OV9" s="57">
        <f t="shared" si="50"/>
        <v>1.8074999999999994E-2</v>
      </c>
      <c r="OW9" s="57">
        <f t="shared" si="50"/>
        <v>1.8099999999999998E-2</v>
      </c>
      <c r="OX9" s="57">
        <f t="shared" si="50"/>
        <v>1.736E-2</v>
      </c>
      <c r="OY9" s="57">
        <f t="shared" si="50"/>
        <v>1.6050000000000002E-2</v>
      </c>
      <c r="OZ9" s="57">
        <f t="shared" si="50"/>
        <v>1.6499999999999994E-2</v>
      </c>
      <c r="PA9" s="57">
        <f t="shared" si="50"/>
        <v>1.8419999999999999E-2</v>
      </c>
      <c r="PB9" s="57">
        <f t="shared" si="50"/>
        <v>2.0024999999999994E-2</v>
      </c>
      <c r="PC9" s="57">
        <f t="shared" si="50"/>
        <v>1.9025E-2</v>
      </c>
      <c r="PD9" s="57">
        <f t="shared" si="50"/>
        <v>1.7419999999999991E-2</v>
      </c>
      <c r="PE9" s="57">
        <f t="shared" si="50"/>
        <v>1.7075E-2</v>
      </c>
      <c r="PF9" s="57">
        <f t="shared" si="50"/>
        <v>1.6320000000000001E-2</v>
      </c>
      <c r="PG9" s="57">
        <f t="shared" si="50"/>
        <v>1.5499999999999986E-2</v>
      </c>
      <c r="PH9" s="57">
        <f t="shared" si="50"/>
        <v>1.805000000000001E-2</v>
      </c>
      <c r="PI9" s="57">
        <f t="shared" si="50"/>
        <v>1.9799999999999998E-2</v>
      </c>
      <c r="PJ9" s="57">
        <f t="shared" si="50"/>
        <v>2.1624999999999998E-2</v>
      </c>
      <c r="PK9" s="57">
        <f t="shared" si="50"/>
        <v>2.0749999999999991E-2</v>
      </c>
      <c r="PL9" s="57">
        <f t="shared" si="50"/>
        <v>2.1880000000000011E-2</v>
      </c>
      <c r="PM9" s="57">
        <f t="shared" si="50"/>
        <v>2.0975000000000008E-2</v>
      </c>
      <c r="PN9" s="57">
        <f t="shared" si="50"/>
        <v>2.1975000000000001E-2</v>
      </c>
      <c r="PO9" s="57">
        <f t="shared" si="50"/>
        <v>2.1120000000000014E-2</v>
      </c>
      <c r="PP9" s="57">
        <f t="shared" si="50"/>
        <v>2.0550000000000006E-2</v>
      </c>
      <c r="PQ9" s="57">
        <f t="shared" si="50"/>
        <v>2.0250000000000004E-2</v>
      </c>
      <c r="PR9" s="57">
        <f t="shared" si="50"/>
        <v>2.1420000000000008E-2</v>
      </c>
      <c r="PS9" s="57">
        <f t="shared" si="50"/>
        <v>1.8725000000000012E-2</v>
      </c>
      <c r="PT9" s="57">
        <f t="shared" si="50"/>
        <v>1.9499999999999997E-2</v>
      </c>
      <c r="PU9" s="57">
        <f t="shared" si="50"/>
        <v>2.0620000000000013E-2</v>
      </c>
      <c r="PV9" s="57">
        <f t="shared" si="50"/>
        <v>1.937500000000001E-2</v>
      </c>
      <c r="PW9" s="57">
        <f t="shared" si="50"/>
        <v>1.7550000000000003E-2</v>
      </c>
      <c r="PX9" s="57">
        <f t="shared" si="50"/>
        <v>1.8800000000000011E-2</v>
      </c>
      <c r="PY9" s="57">
        <f t="shared" si="50"/>
        <v>1.8875000000000003E-2</v>
      </c>
      <c r="PZ9" s="57">
        <f t="shared" si="50"/>
        <v>1.9800000000000012E-2</v>
      </c>
      <c r="QA9" s="57">
        <f t="shared" si="50"/>
        <v>2.0874999999999998E-2</v>
      </c>
      <c r="QB9" s="57">
        <f t="shared" si="50"/>
        <v>2.0474999999999993E-2</v>
      </c>
      <c r="QC9" s="57">
        <f t="shared" si="50"/>
        <v>2.0079999999999994E-2</v>
      </c>
      <c r="QD9" s="57">
        <f t="shared" si="50"/>
        <v>1.9750000000000004E-2</v>
      </c>
      <c r="QE9" s="57">
        <f t="shared" si="50"/>
        <v>1.9575000000000009E-2</v>
      </c>
      <c r="QF9" s="57">
        <f t="shared" si="50"/>
        <v>1.9824999999999982E-2</v>
      </c>
      <c r="QG9" s="57">
        <f t="shared" si="50"/>
        <v>1.7340000000000008E-2</v>
      </c>
      <c r="QH9" s="57">
        <f t="shared" si="50"/>
        <v>1.7750000000000009E-2</v>
      </c>
      <c r="QI9" s="57">
        <f t="shared" si="50"/>
        <v>1.6459999999999995E-2</v>
      </c>
      <c r="QJ9" s="57">
        <f t="shared" si="50"/>
        <v>1.7200000000000007E-2</v>
      </c>
      <c r="QK9" s="57">
        <f t="shared" si="50"/>
        <v>1.8349999999999998E-2</v>
      </c>
      <c r="QL9" s="57">
        <f t="shared" si="50"/>
        <v>2.0299999999999999E-2</v>
      </c>
      <c r="QM9" s="57">
        <f t="shared" si="50"/>
        <v>2.2224999999999995E-2</v>
      </c>
      <c r="QN9" s="57">
        <f t="shared" si="50"/>
        <v>2.1725000000000001E-2</v>
      </c>
      <c r="QO9" s="57">
        <f t="shared" si="50"/>
        <v>2.0179999999999997E-2</v>
      </c>
      <c r="QP9" s="57">
        <f t="shared" si="50"/>
        <v>2.0174999999999998E-2</v>
      </c>
      <c r="QQ9" s="57">
        <f t="shared" si="50"/>
        <v>1.8659999999999996E-2</v>
      </c>
      <c r="QR9" s="57">
        <f t="shared" si="50"/>
        <v>1.9424999999999991E-2</v>
      </c>
      <c r="QS9" s="57">
        <f t="shared" si="50"/>
        <v>1.9349999999999999E-2</v>
      </c>
      <c r="QT9" s="57">
        <f t="shared" si="50"/>
        <v>1.8525000000000007E-2</v>
      </c>
      <c r="QU9" s="57">
        <f t="shared" ref="QU9:TF9" si="51">QU8-QU7</f>
        <v>1.9140000000000004E-2</v>
      </c>
      <c r="QV9" s="57">
        <f t="shared" si="51"/>
        <v>1.9000000000000003E-2</v>
      </c>
      <c r="QW9" s="57">
        <f t="shared" si="51"/>
        <v>1.6524999999999998E-2</v>
      </c>
      <c r="QX9" s="57">
        <f t="shared" si="51"/>
        <v>1.8139999999999996E-2</v>
      </c>
      <c r="QY9" s="57">
        <f t="shared" si="51"/>
        <v>1.8775000000000007E-2</v>
      </c>
      <c r="QZ9" s="57">
        <f t="shared" si="51"/>
        <v>1.6619999999999996E-2</v>
      </c>
      <c r="RA9" s="57">
        <f t="shared" si="51"/>
        <v>1.6325000000000013E-2</v>
      </c>
      <c r="RB9" s="57">
        <f t="shared" si="51"/>
        <v>1.6059999999999998E-2</v>
      </c>
      <c r="RC9" s="57">
        <f t="shared" si="51"/>
        <v>1.5625E-2</v>
      </c>
      <c r="RD9" s="57">
        <f t="shared" si="51"/>
        <v>1.5549999999999994E-2</v>
      </c>
      <c r="RE9" s="57">
        <f t="shared" si="51"/>
        <v>1.6150000000000005E-2</v>
      </c>
      <c r="RF9" s="57">
        <f t="shared" si="51"/>
        <v>1.4800000000000001E-2</v>
      </c>
      <c r="RG9" s="57">
        <f t="shared" si="51"/>
        <v>1.5500000000000007E-2</v>
      </c>
      <c r="RH9" s="57">
        <f t="shared" si="51"/>
        <v>1.5574999999999999E-2</v>
      </c>
      <c r="RI9" s="57">
        <f t="shared" si="51"/>
        <v>1.5560000000000004E-2</v>
      </c>
      <c r="RJ9" s="57">
        <f t="shared" si="51"/>
        <v>1.5874999999999993E-2</v>
      </c>
      <c r="RK9" s="57">
        <f t="shared" si="51"/>
        <v>1.6239999999999997E-2</v>
      </c>
      <c r="RL9" s="57">
        <f t="shared" si="51"/>
        <v>1.6225000000000003E-2</v>
      </c>
      <c r="RM9" s="57">
        <f t="shared" si="51"/>
        <v>1.5399999999999997E-2</v>
      </c>
      <c r="RN9" s="57">
        <f t="shared" si="51"/>
        <v>1.521999999999999E-2</v>
      </c>
      <c r="RO9" s="57">
        <f t="shared" si="51"/>
        <v>1.4900000000000004E-2</v>
      </c>
      <c r="RP9" s="57">
        <f t="shared" si="51"/>
        <v>1.4575000000000005E-2</v>
      </c>
      <c r="RQ9" s="57">
        <f t="shared" si="51"/>
        <v>1.4280000000000001E-2</v>
      </c>
      <c r="RR9" s="57">
        <f t="shared" si="51"/>
        <v>1.5150000000000004E-2</v>
      </c>
      <c r="RS9" s="57">
        <f t="shared" si="51"/>
        <v>1.5800000000000008E-2</v>
      </c>
      <c r="RT9" s="57">
        <f t="shared" si="51"/>
        <v>1.5820000000000001E-2</v>
      </c>
      <c r="RU9" s="57">
        <f t="shared" si="51"/>
        <v>1.5150000000000004E-2</v>
      </c>
      <c r="RV9" s="57">
        <f t="shared" si="51"/>
        <v>1.5600000000000003E-2</v>
      </c>
      <c r="RW9" s="57">
        <f t="shared" si="51"/>
        <v>1.5739999999999997E-2</v>
      </c>
      <c r="RX9" s="57">
        <f t="shared" si="51"/>
        <v>1.6049999999999995E-2</v>
      </c>
      <c r="RY9" s="57">
        <f t="shared" si="51"/>
        <v>1.7899999999999992E-2</v>
      </c>
      <c r="RZ9" s="57">
        <f t="shared" si="51"/>
        <v>1.8020000000000001E-2</v>
      </c>
      <c r="SA9" s="57">
        <f t="shared" si="51"/>
        <v>1.7250000000000008E-2</v>
      </c>
      <c r="SB9" s="57">
        <f t="shared" si="51"/>
        <v>1.6824999999999993E-2</v>
      </c>
      <c r="SC9" s="57">
        <f t="shared" si="51"/>
        <v>1.6040000000000006E-2</v>
      </c>
      <c r="SD9" s="57">
        <f t="shared" si="51"/>
        <v>1.5175000000000008E-2</v>
      </c>
      <c r="SE9" s="57">
        <f t="shared" si="51"/>
        <v>1.4874999999999999E-2</v>
      </c>
      <c r="SF9" s="57">
        <f t="shared" si="51"/>
        <v>1.5719999999999984E-2</v>
      </c>
      <c r="SG9" s="57">
        <f t="shared" si="51"/>
        <v>1.6725000000000004E-2</v>
      </c>
      <c r="SH9" s="57">
        <f t="shared" si="51"/>
        <v>1.6439999999999996E-2</v>
      </c>
      <c r="SI9" s="57">
        <f t="shared" si="51"/>
        <v>1.6824999999999986E-2</v>
      </c>
      <c r="SJ9" s="57">
        <f t="shared" si="51"/>
        <v>1.6274999999999991E-2</v>
      </c>
      <c r="SK9" s="57">
        <f t="shared" si="51"/>
        <v>1.6400000000000005E-2</v>
      </c>
      <c r="SL9" s="57">
        <f t="shared" si="51"/>
        <v>1.575E-2</v>
      </c>
      <c r="SM9" s="57">
        <f t="shared" si="51"/>
        <v>1.4575000000000005E-2</v>
      </c>
      <c r="SN9" s="57">
        <f t="shared" si="51"/>
        <v>1.5650000000000004E-2</v>
      </c>
      <c r="SO9" s="57">
        <f t="shared" si="51"/>
        <v>1.5960000000000009E-2</v>
      </c>
      <c r="SP9" s="57">
        <f t="shared" si="51"/>
        <v>1.4900000000000004E-2</v>
      </c>
      <c r="SQ9" s="57">
        <f t="shared" si="51"/>
        <v>1.5120000000000008E-2</v>
      </c>
      <c r="SR9" s="57">
        <f t="shared" si="51"/>
        <v>1.5575000000000012E-2</v>
      </c>
      <c r="SS9" s="57">
        <f t="shared" si="51"/>
        <v>1.6950000000000007E-2</v>
      </c>
      <c r="ST9" s="57">
        <f t="shared" si="51"/>
        <v>1.9020000000000002E-2</v>
      </c>
      <c r="SU9" s="57">
        <f t="shared" si="51"/>
        <v>1.862500000000001E-2</v>
      </c>
      <c r="SV9" s="57">
        <f t="shared" si="51"/>
        <v>1.8450000000000001E-2</v>
      </c>
      <c r="SW9" s="57">
        <f t="shared" si="51"/>
        <v>2.0580000000000001E-2</v>
      </c>
      <c r="SX9" s="57">
        <f t="shared" si="51"/>
        <v>1.9950000000000009E-2</v>
      </c>
      <c r="SY9" s="57">
        <f t="shared" si="51"/>
        <v>2.0180000000000003E-2</v>
      </c>
      <c r="SZ9" s="57">
        <f t="shared" si="51"/>
        <v>2.1775000000000003E-2</v>
      </c>
      <c r="TA9" s="57">
        <f t="shared" si="51"/>
        <v>2.4600000000000004E-2</v>
      </c>
      <c r="TB9" s="57">
        <f t="shared" si="51"/>
        <v>2.2375000000000006E-2</v>
      </c>
      <c r="TC9" s="57">
        <f t="shared" si="51"/>
        <v>2.1559999999999996E-2</v>
      </c>
      <c r="TD9" s="57">
        <f t="shared" si="51"/>
        <v>2.2199999999999998E-2</v>
      </c>
      <c r="TE9" s="57">
        <f t="shared" si="51"/>
        <v>2.4160000000000001E-2</v>
      </c>
      <c r="TF9" s="57">
        <f t="shared" si="51"/>
        <v>2.5874999999999981E-2</v>
      </c>
      <c r="TG9" s="57">
        <f t="shared" ref="TG9:VR9" si="52">TG8-TG7</f>
        <v>2.3474999999999996E-2</v>
      </c>
      <c r="TH9" s="57">
        <f t="shared" si="52"/>
        <v>2.3899999999999998E-2</v>
      </c>
      <c r="TI9" s="57">
        <f t="shared" si="52"/>
        <v>2.5574999999999994E-2</v>
      </c>
      <c r="TJ9" s="57">
        <f t="shared" si="52"/>
        <v>2.8659999999999998E-2</v>
      </c>
      <c r="TK9" s="57">
        <f t="shared" si="52"/>
        <v>2.5274999999999992E-2</v>
      </c>
      <c r="TL9" s="57">
        <f t="shared" si="52"/>
        <v>2.2599999999999999E-2</v>
      </c>
      <c r="TM9" s="57">
        <f t="shared" si="52"/>
        <v>2.1824999999999994E-2</v>
      </c>
      <c r="TN9" s="57">
        <f t="shared" si="52"/>
        <v>1.8800000000000001E-2</v>
      </c>
      <c r="TO9" s="57">
        <f t="shared" si="52"/>
        <v>1.5675000000000001E-2</v>
      </c>
      <c r="TP9" s="57">
        <f t="shared" si="52"/>
        <v>1.6999999999999994E-2</v>
      </c>
      <c r="TQ9" s="57">
        <f t="shared" si="52"/>
        <v>1.6619999999999996E-2</v>
      </c>
      <c r="TR9" s="57">
        <f t="shared" si="52"/>
        <v>1.6024999999999998E-2</v>
      </c>
      <c r="TS9" s="57">
        <f t="shared" si="52"/>
        <v>1.6574999999999999E-2</v>
      </c>
      <c r="TT9" s="57">
        <f t="shared" si="52"/>
        <v>1.5620000000000002E-2</v>
      </c>
      <c r="TU9" s="57">
        <f t="shared" si="52"/>
        <v>1.4749999999999999E-2</v>
      </c>
      <c r="TV9" s="57">
        <f t="shared" si="52"/>
        <v>1.3400000000000002E-2</v>
      </c>
      <c r="TW9" s="57">
        <f t="shared" si="52"/>
        <v>1.2999999999999991E-2</v>
      </c>
      <c r="TX9" s="57">
        <f t="shared" si="52"/>
        <v>1.2999999999999998E-2</v>
      </c>
      <c r="TY9" s="57">
        <f t="shared" si="52"/>
        <v>1.2374999999999997E-2</v>
      </c>
      <c r="TZ9" s="57">
        <f t="shared" si="52"/>
        <v>1.2479999999999998E-2</v>
      </c>
      <c r="UA9" s="57">
        <f t="shared" si="52"/>
        <v>1.4675000000000001E-2</v>
      </c>
      <c r="UB9" s="57">
        <f t="shared" si="52"/>
        <v>1.5375E-2</v>
      </c>
      <c r="UC9" s="57">
        <f t="shared" si="52"/>
        <v>1.5540000000000002E-2</v>
      </c>
      <c r="UD9" s="57">
        <f t="shared" si="52"/>
        <v>1.7274999999999999E-2</v>
      </c>
      <c r="UE9" s="57">
        <f t="shared" si="52"/>
        <v>1.6959999999999999E-2</v>
      </c>
      <c r="UF9" s="57">
        <f t="shared" si="52"/>
        <v>1.6850000000000004E-2</v>
      </c>
      <c r="UG9" s="57">
        <f t="shared" si="52"/>
        <v>1.5400000000000011E-2</v>
      </c>
      <c r="UH9" s="57">
        <f t="shared" si="52"/>
        <v>1.4240000000000003E-2</v>
      </c>
      <c r="UI9" s="57">
        <f t="shared" si="52"/>
        <v>1.3650000000000002E-2</v>
      </c>
      <c r="UJ9" s="57">
        <f t="shared" si="52"/>
        <v>1.3725000000000001E-2</v>
      </c>
      <c r="UK9" s="57">
        <f t="shared" si="52"/>
        <v>1.4260000000000002E-2</v>
      </c>
      <c r="UL9" s="57">
        <f t="shared" si="52"/>
        <v>1.3800000000000007E-2</v>
      </c>
      <c r="UM9" s="57">
        <f t="shared" si="52"/>
        <v>1.4674999999999994E-2</v>
      </c>
      <c r="UN9" s="57">
        <f t="shared" si="52"/>
        <v>1.5100000000000002E-2</v>
      </c>
      <c r="UO9" s="57">
        <f t="shared" si="52"/>
        <v>1.5449999999999998E-2</v>
      </c>
      <c r="UP9" s="57">
        <f t="shared" si="52"/>
        <v>1.9700000000000002E-2</v>
      </c>
      <c r="UQ9" s="57">
        <f t="shared" si="52"/>
        <v>2.1260000000000001E-2</v>
      </c>
      <c r="UR9" s="57">
        <f t="shared" si="52"/>
        <v>1.9175000000000011E-2</v>
      </c>
      <c r="US9" s="57">
        <f t="shared" si="52"/>
        <v>1.9825000000000006E-2</v>
      </c>
      <c r="UT9" s="57">
        <f t="shared" si="52"/>
        <v>1.9779999999999999E-2</v>
      </c>
      <c r="UU9" s="57">
        <f t="shared" si="52"/>
        <v>1.9449999999999999E-2</v>
      </c>
      <c r="UV9" s="57">
        <f t="shared" si="52"/>
        <v>1.9199999999999998E-2</v>
      </c>
      <c r="UW9" s="57">
        <f t="shared" si="52"/>
        <v>1.7839999999999998E-2</v>
      </c>
      <c r="UX9" s="57">
        <f t="shared" si="52"/>
        <v>1.8600000000000005E-2</v>
      </c>
      <c r="UY9" s="57">
        <f t="shared" si="52"/>
        <v>1.9980000000000005E-2</v>
      </c>
      <c r="UZ9" s="57">
        <f t="shared" si="52"/>
        <v>2.0549999999999995E-2</v>
      </c>
      <c r="VA9" s="57">
        <f t="shared" si="52"/>
        <v>2.0199999999999996E-2</v>
      </c>
      <c r="VB9" s="57">
        <f t="shared" si="52"/>
        <v>1.9219999999999998E-2</v>
      </c>
      <c r="VC9" s="57">
        <f t="shared" si="52"/>
        <v>1.7774999999999999E-2</v>
      </c>
      <c r="VD9" s="57">
        <f t="shared" si="52"/>
        <v>1.6324999999999999E-2</v>
      </c>
      <c r="VE9" s="57">
        <f t="shared" si="52"/>
        <v>1.7019999999999993E-2</v>
      </c>
      <c r="VF9" s="57">
        <f t="shared" si="52"/>
        <v>1.6250000000000001E-2</v>
      </c>
      <c r="VG9" s="57">
        <f t="shared" si="52"/>
        <v>1.5040000000000005E-2</v>
      </c>
      <c r="VH9" s="57">
        <f t="shared" si="52"/>
        <v>1.5524999999999997E-2</v>
      </c>
      <c r="VI9" s="57">
        <f t="shared" si="52"/>
        <v>1.6050000000000002E-2</v>
      </c>
      <c r="VJ9" s="57">
        <f t="shared" si="52"/>
        <v>1.685E-2</v>
      </c>
      <c r="VK9" s="57">
        <f t="shared" si="52"/>
        <v>1.6060000000000005E-2</v>
      </c>
      <c r="VL9" s="57">
        <f t="shared" si="52"/>
        <v>1.77E-2</v>
      </c>
      <c r="VM9" s="57">
        <f t="shared" si="52"/>
        <v>1.7900000000000003E-2</v>
      </c>
      <c r="VN9" s="57">
        <f t="shared" si="52"/>
        <v>1.7160000000000002E-2</v>
      </c>
      <c r="VO9" s="57">
        <f t="shared" si="52"/>
        <v>1.6800000000000002E-2</v>
      </c>
      <c r="VP9" s="57">
        <f t="shared" si="52"/>
        <v>1.5719999999999998E-2</v>
      </c>
      <c r="VQ9" s="57">
        <f t="shared" si="52"/>
        <v>1.5349999999999996E-2</v>
      </c>
      <c r="VR9" s="57">
        <f t="shared" si="52"/>
        <v>1.5574999999999999E-2</v>
      </c>
      <c r="VS9" s="57">
        <f t="shared" ref="VS9:YD9" si="53">VS8-VS7</f>
        <v>1.5720000000000005E-2</v>
      </c>
      <c r="VT9" s="57">
        <f t="shared" si="53"/>
        <v>1.5925000000000002E-2</v>
      </c>
      <c r="VU9" s="57">
        <f t="shared" si="53"/>
        <v>1.6225000000000003E-2</v>
      </c>
      <c r="VV9" s="57">
        <f t="shared" si="53"/>
        <v>1.6275000000000005E-2</v>
      </c>
      <c r="VW9" s="57">
        <f t="shared" si="53"/>
        <v>1.6319999999999998E-2</v>
      </c>
      <c r="VX9" s="57">
        <f t="shared" si="53"/>
        <v>1.5624999999999993E-2</v>
      </c>
      <c r="VY9" s="57">
        <f t="shared" si="53"/>
        <v>1.5899999999999997E-2</v>
      </c>
      <c r="VZ9" s="57">
        <f t="shared" si="53"/>
        <v>1.695E-2</v>
      </c>
      <c r="WA9" s="57">
        <f t="shared" si="53"/>
        <v>1.6324999999999996E-2</v>
      </c>
      <c r="WB9" s="57">
        <f t="shared" si="53"/>
        <v>1.7360000000000007E-2</v>
      </c>
      <c r="WC9" s="57">
        <f t="shared" si="53"/>
        <v>1.6675000000000002E-2</v>
      </c>
      <c r="WD9" s="57">
        <f t="shared" si="53"/>
        <v>1.6540000000000003E-2</v>
      </c>
      <c r="WE9" s="57">
        <f t="shared" si="53"/>
        <v>1.7899999999999999E-2</v>
      </c>
      <c r="WF9" s="57">
        <f t="shared" si="53"/>
        <v>1.7300000000000003E-2</v>
      </c>
      <c r="WG9" s="57">
        <f t="shared" si="53"/>
        <v>1.7299999999999996E-2</v>
      </c>
      <c r="WH9" s="57">
        <f t="shared" si="53"/>
        <v>1.7320000000000002E-2</v>
      </c>
      <c r="WI9" s="57">
        <f t="shared" si="53"/>
        <v>1.6399999999999994E-2</v>
      </c>
      <c r="WJ9" s="57">
        <f t="shared" si="53"/>
        <v>1.6225E-2</v>
      </c>
      <c r="WK9" s="57">
        <f t="shared" si="53"/>
        <v>1.7260000000000005E-2</v>
      </c>
      <c r="WL9" s="57">
        <f t="shared" si="53"/>
        <v>1.7350000000000001E-2</v>
      </c>
      <c r="WM9" s="57">
        <f t="shared" si="53"/>
        <v>1.7199999999999997E-2</v>
      </c>
      <c r="WN9" s="57">
        <f t="shared" si="53"/>
        <v>1.7259999999999994E-2</v>
      </c>
      <c r="WO9" s="57">
        <f t="shared" si="53"/>
        <v>1.6825000000000003E-2</v>
      </c>
      <c r="WP9" s="57">
        <f t="shared" si="53"/>
        <v>1.7239999999999998E-2</v>
      </c>
      <c r="WQ9" s="57">
        <f t="shared" si="53"/>
        <v>1.7825000000000004E-2</v>
      </c>
      <c r="WR9" s="57">
        <f t="shared" si="53"/>
        <v>1.8800000000000001E-2</v>
      </c>
      <c r="WS9" s="57">
        <f t="shared" si="53"/>
        <v>1.804E-2</v>
      </c>
      <c r="WT9" s="57">
        <f t="shared" si="53"/>
        <v>1.7949999999999997E-2</v>
      </c>
      <c r="WU9" s="57">
        <f t="shared" si="53"/>
        <v>1.7900000000000003E-2</v>
      </c>
      <c r="WV9" s="57">
        <f t="shared" si="53"/>
        <v>1.9280000000000005E-2</v>
      </c>
      <c r="WW9" s="57">
        <f t="shared" si="53"/>
        <v>1.9400000000000008E-2</v>
      </c>
      <c r="WX9" s="57">
        <f t="shared" si="53"/>
        <v>1.8749999999999996E-2</v>
      </c>
      <c r="WY9" s="57">
        <f t="shared" si="53"/>
        <v>1.83E-2</v>
      </c>
      <c r="WZ9" s="57">
        <f t="shared" si="53"/>
        <v>1.7100000000000001E-2</v>
      </c>
      <c r="XA9" s="57">
        <f t="shared" si="53"/>
        <v>1.6299999999999995E-2</v>
      </c>
      <c r="XB9" s="57">
        <f t="shared" si="53"/>
        <v>1.7080000000000001E-2</v>
      </c>
      <c r="XC9" s="57">
        <f t="shared" si="53"/>
        <v>1.72E-2</v>
      </c>
      <c r="XD9" s="57">
        <f t="shared" si="53"/>
        <v>1.7475000000000004E-2</v>
      </c>
      <c r="XE9" s="57">
        <f t="shared" si="53"/>
        <v>1.7159999999999998E-2</v>
      </c>
      <c r="XF9" s="57">
        <f t="shared" si="53"/>
        <v>1.745E-2</v>
      </c>
      <c r="XG9" s="57">
        <f t="shared" si="53"/>
        <v>1.7099999999999997E-2</v>
      </c>
      <c r="XH9" s="57">
        <f t="shared" si="53"/>
        <v>1.7139999999999999E-2</v>
      </c>
      <c r="XI9" s="57">
        <f t="shared" si="53"/>
        <v>1.6474999999999997E-2</v>
      </c>
      <c r="XJ9" s="57">
        <f t="shared" si="53"/>
        <v>1.6700000000000003E-2</v>
      </c>
      <c r="XK9" s="57">
        <f t="shared" si="53"/>
        <v>1.6049999999999998E-2</v>
      </c>
      <c r="XL9" s="57">
        <f t="shared" si="53"/>
        <v>1.5349999999999999E-2</v>
      </c>
      <c r="XM9" s="57">
        <f t="shared" si="53"/>
        <v>1.5719999999999998E-2</v>
      </c>
      <c r="XN9" s="57">
        <f t="shared" si="53"/>
        <v>1.55E-2</v>
      </c>
      <c r="XO9" s="57">
        <f t="shared" si="53"/>
        <v>1.4525000000000007E-2</v>
      </c>
      <c r="XP9" s="57">
        <f t="shared" si="53"/>
        <v>1.4699999999999998E-2</v>
      </c>
      <c r="XQ9" s="57">
        <f t="shared" si="53"/>
        <v>1.6040000000000009E-2</v>
      </c>
      <c r="XR9" s="57">
        <f t="shared" si="53"/>
        <v>1.5974999999999993E-2</v>
      </c>
      <c r="XS9" s="57">
        <f t="shared" si="53"/>
        <v>1.6060000000000005E-2</v>
      </c>
      <c r="XT9" s="57">
        <f t="shared" si="53"/>
        <v>1.6600000000000004E-2</v>
      </c>
      <c r="XU9" s="57">
        <f t="shared" si="53"/>
        <v>1.6374999999999994E-2</v>
      </c>
      <c r="XV9" s="57">
        <f t="shared" si="53"/>
        <v>1.659999999999999E-2</v>
      </c>
      <c r="XW9" s="57">
        <f t="shared" si="53"/>
        <v>1.6275000000000005E-2</v>
      </c>
      <c r="XX9" s="57">
        <f t="shared" si="53"/>
        <v>1.6800000000000002E-2</v>
      </c>
      <c r="XY9" s="57">
        <f t="shared" si="53"/>
        <v>1.7459999999999993E-2</v>
      </c>
      <c r="XZ9" s="57">
        <f t="shared" si="53"/>
        <v>1.8074999999999997E-2</v>
      </c>
      <c r="YA9" s="57">
        <f t="shared" si="53"/>
        <v>1.7540000000000007E-2</v>
      </c>
      <c r="YB9" s="57">
        <f t="shared" si="53"/>
        <v>1.6900000000000002E-2</v>
      </c>
      <c r="YC9" s="57">
        <f t="shared" si="53"/>
        <v>1.6949999999999996E-2</v>
      </c>
      <c r="YD9" s="57">
        <f t="shared" si="53"/>
        <v>1.6125000000000004E-2</v>
      </c>
      <c r="YE9" s="57">
        <f t="shared" ref="YE9:ZT9" si="54">YE8-YE7</f>
        <v>1.6719999999999999E-2</v>
      </c>
      <c r="YF9" s="57">
        <f t="shared" si="54"/>
        <v>1.7325000000000004E-2</v>
      </c>
      <c r="YG9" s="57">
        <f t="shared" si="54"/>
        <v>1.7050000000000003E-2</v>
      </c>
      <c r="YH9" s="57">
        <f t="shared" si="54"/>
        <v>1.9859999999999999E-2</v>
      </c>
      <c r="YI9" s="57">
        <f t="shared" si="54"/>
        <v>1.9050000000000004E-2</v>
      </c>
      <c r="YJ9" s="57">
        <f t="shared" si="54"/>
        <v>1.9780000000000002E-2</v>
      </c>
      <c r="YK9" s="57">
        <f t="shared" si="54"/>
        <v>1.8849999999999995E-2</v>
      </c>
      <c r="YL9" s="57">
        <f t="shared" si="54"/>
        <v>1.8600000000000002E-2</v>
      </c>
      <c r="YM9" s="57">
        <f t="shared" si="54"/>
        <v>1.8639999999999993E-2</v>
      </c>
      <c r="YN9" s="57">
        <f t="shared" si="54"/>
        <v>1.9650000000000001E-2</v>
      </c>
      <c r="YO9" s="57">
        <f t="shared" si="54"/>
        <v>2.5800000000000003E-2</v>
      </c>
      <c r="YP9" s="57">
        <f t="shared" si="54"/>
        <v>2.6459999999999997E-2</v>
      </c>
      <c r="YQ9" s="57">
        <f t="shared" si="54"/>
        <v>2.5624999999999998E-2</v>
      </c>
      <c r="YR9" s="57">
        <f t="shared" si="54"/>
        <v>2.4324999999999992E-2</v>
      </c>
      <c r="YS9" s="57">
        <f t="shared" si="54"/>
        <v>2.3959999999999999E-2</v>
      </c>
      <c r="YT9" s="57">
        <f t="shared" si="54"/>
        <v>2.2850000000000002E-2</v>
      </c>
      <c r="YU9" s="57">
        <f t="shared" si="54"/>
        <v>2.2100000000000002E-2</v>
      </c>
      <c r="YV9" s="57">
        <f t="shared" si="54"/>
        <v>2.044E-2</v>
      </c>
      <c r="YW9" s="57">
        <f t="shared" si="54"/>
        <v>1.8950000000000002E-2</v>
      </c>
      <c r="YX9" s="57">
        <f t="shared" si="54"/>
        <v>1.754E-2</v>
      </c>
      <c r="YY9" s="57">
        <f t="shared" si="54"/>
        <v>1.6549999999999999E-2</v>
      </c>
      <c r="YZ9" s="57">
        <f t="shared" si="54"/>
        <v>1.55E-2</v>
      </c>
      <c r="ZA9" s="57">
        <f t="shared" si="54"/>
        <v>1.4725000000000002E-2</v>
      </c>
      <c r="ZB9" s="57">
        <f t="shared" si="54"/>
        <v>1.4200000000000008E-2</v>
      </c>
      <c r="ZC9" s="57">
        <f t="shared" si="54"/>
        <v>1.3424999999999999E-2</v>
      </c>
      <c r="ZD9" s="57">
        <f t="shared" si="54"/>
        <v>1.4550000000000002E-2</v>
      </c>
      <c r="ZE9" s="57">
        <f t="shared" si="54"/>
        <v>1.5479999999999997E-2</v>
      </c>
      <c r="ZF9" s="57">
        <f t="shared" si="54"/>
        <v>1.5625E-2</v>
      </c>
      <c r="ZG9" s="57">
        <f t="shared" si="54"/>
        <v>1.5299999999999994E-2</v>
      </c>
      <c r="ZH9" s="57">
        <f t="shared" si="54"/>
        <v>1.4874999999999996E-2</v>
      </c>
      <c r="ZI9" s="57">
        <f t="shared" si="54"/>
        <v>1.5074999999999996E-2</v>
      </c>
      <c r="ZJ9" s="57">
        <f t="shared" si="54"/>
        <v>1.6279999999999996E-2</v>
      </c>
      <c r="ZK9" s="57">
        <f t="shared" si="54"/>
        <v>1.685E-2</v>
      </c>
      <c r="ZL9" s="57">
        <f t="shared" si="54"/>
        <v>1.8325000000000001E-2</v>
      </c>
      <c r="ZM9" s="57">
        <f t="shared" si="54"/>
        <v>2.0420000000000001E-2</v>
      </c>
      <c r="ZN9" s="57">
        <f t="shared" si="54"/>
        <v>2.2325000000000001E-2</v>
      </c>
      <c r="ZO9" s="57">
        <f t="shared" si="54"/>
        <v>2.3300000000000008E-2</v>
      </c>
      <c r="ZP9" s="57">
        <f t="shared" si="54"/>
        <v>2.3820000000000001E-2</v>
      </c>
      <c r="ZQ9" s="57">
        <f t="shared" si="54"/>
        <v>2.5125000000000001E-2</v>
      </c>
      <c r="ZR9" s="57">
        <f t="shared" si="54"/>
        <v>2.3225000000000003E-2</v>
      </c>
      <c r="ZS9" s="57">
        <f t="shared" si="54"/>
        <v>2.5919999999999999E-2</v>
      </c>
      <c r="ZT9" s="57">
        <f t="shared" si="54"/>
        <v>2.9200000000000004E-2</v>
      </c>
      <c r="ZU9" s="57">
        <f>ZU8-ZU7</f>
        <v>2.9149999999999995E-2</v>
      </c>
      <c r="ZV9" s="57">
        <f>ZV8-ZV7</f>
        <v>2.7439999999999999E-2</v>
      </c>
      <c r="ZW9" s="57">
        <f>ZW8-ZW7</f>
        <v>2.7399999999999994E-2</v>
      </c>
      <c r="ZX9" s="56"/>
    </row>
    <row r="11" spans="2:700" x14ac:dyDescent="0.35">
      <c r="B11" t="s">
        <v>92</v>
      </c>
      <c r="C11" s="5">
        <v>728</v>
      </c>
      <c r="D11" s="5">
        <v>687</v>
      </c>
      <c r="E11" s="5">
        <v>674</v>
      </c>
      <c r="F11" s="5">
        <v>684</v>
      </c>
      <c r="G11" s="5">
        <v>707</v>
      </c>
      <c r="H11" s="5">
        <v>696</v>
      </c>
      <c r="I11" s="5">
        <v>709</v>
      </c>
      <c r="J11" s="5">
        <v>724</v>
      </c>
      <c r="K11" s="5">
        <v>701</v>
      </c>
      <c r="L11" s="5">
        <v>749</v>
      </c>
      <c r="M11" s="5">
        <v>737</v>
      </c>
      <c r="N11" s="5">
        <v>741</v>
      </c>
      <c r="O11" s="5">
        <v>739</v>
      </c>
      <c r="P11" s="5">
        <v>631</v>
      </c>
      <c r="Q11" s="5">
        <v>711</v>
      </c>
      <c r="R11" s="5">
        <v>647</v>
      </c>
      <c r="S11" s="5">
        <v>589</v>
      </c>
      <c r="T11" s="5">
        <v>574</v>
      </c>
      <c r="U11" s="5">
        <v>544</v>
      </c>
      <c r="V11" s="5">
        <v>505</v>
      </c>
      <c r="W11" s="5">
        <v>467</v>
      </c>
      <c r="X11" s="5">
        <v>446</v>
      </c>
      <c r="Y11" s="5">
        <v>442</v>
      </c>
      <c r="Z11" s="5">
        <v>458</v>
      </c>
      <c r="AA11" s="5">
        <v>577</v>
      </c>
      <c r="AB11" s="5">
        <v>564</v>
      </c>
      <c r="AC11" s="5">
        <v>570</v>
      </c>
      <c r="AD11" s="5">
        <v>606</v>
      </c>
      <c r="AE11" s="5">
        <v>636</v>
      </c>
      <c r="AF11" s="5">
        <v>673</v>
      </c>
      <c r="AG11" s="5">
        <v>675</v>
      </c>
      <c r="AH11" s="5">
        <v>697</v>
      </c>
      <c r="AI11" s="5">
        <v>701</v>
      </c>
      <c r="AJ11" s="5">
        <v>707</v>
      </c>
      <c r="AK11" s="5">
        <v>695</v>
      </c>
      <c r="AL11" s="5">
        <v>701</v>
      </c>
      <c r="AM11" s="5">
        <v>679</v>
      </c>
      <c r="AN11" s="5">
        <v>711</v>
      </c>
      <c r="AO11" s="5">
        <v>691</v>
      </c>
      <c r="AP11" s="5">
        <v>675</v>
      </c>
      <c r="AQ11" s="5">
        <v>665</v>
      </c>
      <c r="AR11" s="5">
        <v>654</v>
      </c>
      <c r="AS11" s="5">
        <v>689</v>
      </c>
      <c r="AT11" s="5">
        <v>700</v>
      </c>
      <c r="AU11" s="5">
        <v>738</v>
      </c>
      <c r="AV11" s="5">
        <v>717</v>
      </c>
      <c r="AW11" s="5">
        <v>729</v>
      </c>
      <c r="AX11" s="5">
        <v>688</v>
      </c>
      <c r="AY11" s="5">
        <v>683</v>
      </c>
      <c r="AZ11" s="5">
        <v>707</v>
      </c>
      <c r="BA11" s="5">
        <v>665</v>
      </c>
      <c r="BB11" s="5">
        <v>662</v>
      </c>
      <c r="BC11" s="5">
        <v>634</v>
      </c>
      <c r="BD11" s="5">
        <v>642</v>
      </c>
      <c r="BE11" s="5">
        <v>595</v>
      </c>
      <c r="BF11" s="5">
        <v>591</v>
      </c>
      <c r="BG11" s="5">
        <v>591</v>
      </c>
      <c r="BH11" s="5">
        <v>589</v>
      </c>
      <c r="BI11" s="5">
        <v>585</v>
      </c>
      <c r="BJ11" s="5">
        <v>587</v>
      </c>
      <c r="BK11" s="5">
        <v>486</v>
      </c>
      <c r="BL11" s="5">
        <v>558</v>
      </c>
      <c r="BM11" s="5">
        <v>557</v>
      </c>
      <c r="BN11" s="5">
        <v>611</v>
      </c>
      <c r="BO11" s="5">
        <v>602</v>
      </c>
      <c r="BP11" s="5">
        <v>623</v>
      </c>
      <c r="BQ11" s="5">
        <v>648</v>
      </c>
      <c r="BR11" s="5">
        <v>684</v>
      </c>
      <c r="BS11" s="5">
        <v>702</v>
      </c>
      <c r="BT11" s="5">
        <v>717</v>
      </c>
      <c r="BU11" s="5">
        <v>710</v>
      </c>
      <c r="BV11" s="5">
        <v>854</v>
      </c>
      <c r="BW11" s="5">
        <v>796</v>
      </c>
      <c r="BX11" s="5">
        <v>776</v>
      </c>
      <c r="BY11" s="5">
        <v>844</v>
      </c>
      <c r="BZ11" s="5">
        <v>865</v>
      </c>
      <c r="CA11" s="5">
        <v>939</v>
      </c>
      <c r="CB11" s="5">
        <v>923</v>
      </c>
      <c r="CC11" s="5">
        <v>960</v>
      </c>
      <c r="CD11" s="5">
        <v>911</v>
      </c>
      <c r="CE11" s="5">
        <v>907</v>
      </c>
      <c r="CF11" s="5">
        <v>918</v>
      </c>
      <c r="CG11" s="5">
        <v>969</v>
      </c>
      <c r="CH11" s="5">
        <v>994</v>
      </c>
      <c r="CI11" s="5">
        <v>1115</v>
      </c>
      <c r="CJ11" s="5">
        <v>992</v>
      </c>
      <c r="CK11" s="5">
        <v>1000</v>
      </c>
      <c r="CL11" s="5">
        <v>1008</v>
      </c>
      <c r="CM11" s="5">
        <v>961</v>
      </c>
      <c r="CN11" s="5">
        <v>1018</v>
      </c>
      <c r="CO11" s="5">
        <v>1027</v>
      </c>
      <c r="CP11" s="5">
        <v>1074</v>
      </c>
      <c r="CQ11" s="5">
        <v>1050</v>
      </c>
      <c r="CR11" s="5">
        <v>1150</v>
      </c>
      <c r="CS11" s="5">
        <v>1033</v>
      </c>
      <c r="CT11" s="5">
        <v>1034</v>
      </c>
      <c r="CU11" s="5">
        <v>1108</v>
      </c>
      <c r="CV11" s="5">
        <v>1074</v>
      </c>
      <c r="CW11" s="5">
        <v>992</v>
      </c>
      <c r="CX11" s="5">
        <v>938</v>
      </c>
      <c r="CY11" s="5">
        <v>957</v>
      </c>
      <c r="CZ11" s="5">
        <v>932</v>
      </c>
      <c r="DA11" s="5">
        <v>897</v>
      </c>
      <c r="DB11" s="5">
        <v>825</v>
      </c>
      <c r="DC11" s="5">
        <v>812</v>
      </c>
      <c r="DD11" s="5">
        <v>689</v>
      </c>
      <c r="DE11" s="5">
        <v>691</v>
      </c>
      <c r="DF11" s="5">
        <v>665</v>
      </c>
      <c r="DG11" s="5">
        <v>675</v>
      </c>
      <c r="DH11" s="5">
        <v>727</v>
      </c>
      <c r="DI11" s="5">
        <v>786</v>
      </c>
      <c r="DJ11" s="5">
        <v>714</v>
      </c>
      <c r="DK11" s="5">
        <v>667</v>
      </c>
      <c r="DL11" s="5">
        <v>657</v>
      </c>
      <c r="DM11" s="5">
        <v>621</v>
      </c>
      <c r="DN11" s="5">
        <v>614</v>
      </c>
      <c r="DO11" s="5">
        <v>578</v>
      </c>
      <c r="DP11" s="5">
        <v>560</v>
      </c>
      <c r="DQ11" s="5">
        <v>543</v>
      </c>
      <c r="DR11" s="5">
        <v>535</v>
      </c>
      <c r="DS11" s="5">
        <v>527</v>
      </c>
      <c r="DT11" s="5">
        <v>528</v>
      </c>
      <c r="DU11" s="5">
        <v>532</v>
      </c>
      <c r="DV11" s="5">
        <v>616</v>
      </c>
      <c r="DW11" s="5">
        <v>657</v>
      </c>
      <c r="DX11" s="5">
        <v>671</v>
      </c>
      <c r="DY11" s="5">
        <v>697</v>
      </c>
      <c r="DZ11" s="5">
        <v>726</v>
      </c>
      <c r="EA11" s="5">
        <v>763</v>
      </c>
      <c r="EB11" s="5">
        <v>786</v>
      </c>
      <c r="EC11" s="5">
        <v>805</v>
      </c>
      <c r="ED11" s="5">
        <v>810</v>
      </c>
      <c r="EE11" s="5">
        <v>855</v>
      </c>
      <c r="EF11" s="5">
        <v>865</v>
      </c>
      <c r="EG11" s="5">
        <v>838</v>
      </c>
      <c r="EH11" s="5">
        <v>832</v>
      </c>
      <c r="EI11" s="5">
        <v>830</v>
      </c>
      <c r="EJ11" s="5">
        <v>846</v>
      </c>
      <c r="EK11" s="5">
        <v>877</v>
      </c>
      <c r="EL11" s="5">
        <v>878</v>
      </c>
      <c r="EM11" s="5">
        <v>917</v>
      </c>
      <c r="EN11" s="5">
        <v>967</v>
      </c>
      <c r="EO11" s="5">
        <v>1029</v>
      </c>
      <c r="EP11" s="5">
        <v>1028</v>
      </c>
      <c r="EQ11" s="5">
        <v>996</v>
      </c>
      <c r="ER11" s="5">
        <v>1091</v>
      </c>
      <c r="ES11" s="5">
        <v>1140</v>
      </c>
      <c r="ET11" s="5">
        <v>1089</v>
      </c>
      <c r="EU11" s="5">
        <v>1107</v>
      </c>
      <c r="EV11" s="5">
        <v>1121</v>
      </c>
      <c r="EW11" s="5">
        <v>1125</v>
      </c>
      <c r="EX11" s="5">
        <v>1156</v>
      </c>
      <c r="EY11" s="5">
        <v>1137</v>
      </c>
      <c r="EZ11" s="5">
        <v>1159</v>
      </c>
      <c r="FA11" s="5">
        <v>1176</v>
      </c>
      <c r="FB11" s="5">
        <v>1161</v>
      </c>
      <c r="FC11" s="5">
        <v>1186</v>
      </c>
      <c r="FD11" s="5">
        <v>1112</v>
      </c>
      <c r="FE11" s="5">
        <v>1160</v>
      </c>
      <c r="FF11" s="5">
        <v>1279</v>
      </c>
      <c r="FG11" s="5">
        <v>1178</v>
      </c>
      <c r="FH11" s="5">
        <v>1254</v>
      </c>
      <c r="FI11" s="5">
        <v>1146</v>
      </c>
      <c r="FJ11" s="5">
        <v>1113</v>
      </c>
      <c r="FK11" s="5">
        <v>1150</v>
      </c>
      <c r="FL11" s="5">
        <v>1182</v>
      </c>
      <c r="FM11" s="5">
        <v>1176</v>
      </c>
      <c r="FN11" s="5">
        <v>1247</v>
      </c>
      <c r="FO11" s="5">
        <v>959</v>
      </c>
      <c r="FP11" s="5">
        <v>935</v>
      </c>
      <c r="FQ11" s="5">
        <v>1139</v>
      </c>
      <c r="FR11" s="5">
        <v>1062</v>
      </c>
      <c r="FS11" s="5">
        <v>1067</v>
      </c>
      <c r="FT11" s="5">
        <v>1041</v>
      </c>
      <c r="FU11" s="5">
        <v>989</v>
      </c>
      <c r="FV11" s="5">
        <v>989</v>
      </c>
      <c r="FW11" s="5">
        <v>965</v>
      </c>
      <c r="FX11" s="5">
        <v>901</v>
      </c>
      <c r="FY11" s="5">
        <v>770</v>
      </c>
      <c r="FZ11" s="5">
        <v>777</v>
      </c>
      <c r="GA11" s="5">
        <v>786</v>
      </c>
      <c r="GB11" s="5">
        <v>733</v>
      </c>
      <c r="GC11" s="5">
        <v>576</v>
      </c>
      <c r="GD11" s="5">
        <v>476</v>
      </c>
      <c r="GE11" s="5">
        <v>508</v>
      </c>
      <c r="GF11" s="5">
        <v>650</v>
      </c>
      <c r="GG11" s="5">
        <v>772</v>
      </c>
      <c r="GH11" s="5">
        <v>846</v>
      </c>
      <c r="GI11" s="5">
        <v>881</v>
      </c>
      <c r="GJ11" s="5">
        <v>824</v>
      </c>
      <c r="GK11" s="5">
        <v>819</v>
      </c>
      <c r="GL11" s="5">
        <v>745</v>
      </c>
      <c r="GM11" s="5">
        <v>693</v>
      </c>
      <c r="GN11" s="5">
        <v>702</v>
      </c>
      <c r="GO11" s="5">
        <v>690</v>
      </c>
      <c r="GP11" s="5">
        <v>686</v>
      </c>
      <c r="GQ11" s="5">
        <v>654</v>
      </c>
      <c r="GR11" s="5">
        <v>565</v>
      </c>
      <c r="GS11" s="5">
        <v>543</v>
      </c>
      <c r="GT11" s="5">
        <v>512</v>
      </c>
      <c r="GU11" s="5">
        <v>461</v>
      </c>
      <c r="GV11" s="5">
        <v>401</v>
      </c>
      <c r="GW11" s="5">
        <v>411</v>
      </c>
      <c r="GX11" s="5">
        <v>458</v>
      </c>
      <c r="GY11" s="5">
        <v>444</v>
      </c>
      <c r="GZ11" s="5">
        <v>445</v>
      </c>
      <c r="HA11" s="5">
        <v>473</v>
      </c>
      <c r="HB11" s="5">
        <v>467</v>
      </c>
      <c r="HC11" s="5">
        <v>487</v>
      </c>
      <c r="HD11" s="5">
        <v>506</v>
      </c>
      <c r="HE11" s="5">
        <v>506</v>
      </c>
      <c r="HF11" s="5">
        <v>523</v>
      </c>
      <c r="HG11" s="5">
        <v>584</v>
      </c>
      <c r="HH11" s="5">
        <v>657</v>
      </c>
      <c r="HI11" s="5">
        <v>737</v>
      </c>
      <c r="HJ11" s="5">
        <v>755</v>
      </c>
      <c r="HK11" s="5">
        <v>863</v>
      </c>
      <c r="HL11" s="5">
        <v>823</v>
      </c>
      <c r="HM11" s="5">
        <v>854</v>
      </c>
      <c r="HN11" s="5">
        <v>874</v>
      </c>
      <c r="HO11" s="5">
        <v>959</v>
      </c>
      <c r="HP11" s="5">
        <v>1025</v>
      </c>
      <c r="HQ11" s="5">
        <v>960</v>
      </c>
      <c r="HR11" s="5">
        <v>923</v>
      </c>
      <c r="HS11" s="5">
        <v>878</v>
      </c>
      <c r="HT11" s="5">
        <v>934</v>
      </c>
      <c r="HU11" s="5">
        <v>942</v>
      </c>
      <c r="HV11" s="5">
        <v>939</v>
      </c>
      <c r="HW11" s="5">
        <v>1003</v>
      </c>
      <c r="HX11" s="5">
        <v>1141</v>
      </c>
      <c r="HY11" s="5">
        <v>971</v>
      </c>
      <c r="HZ11" s="5">
        <v>968</v>
      </c>
      <c r="IA11" s="5">
        <v>945</v>
      </c>
      <c r="IB11" s="5">
        <v>931</v>
      </c>
      <c r="IC11" s="5">
        <v>863</v>
      </c>
      <c r="ID11" s="5">
        <v>849</v>
      </c>
      <c r="IE11" s="5">
        <v>874</v>
      </c>
      <c r="IF11" s="5">
        <v>834</v>
      </c>
      <c r="IG11" s="5">
        <v>862</v>
      </c>
      <c r="IH11" s="5">
        <v>878</v>
      </c>
      <c r="II11" s="5">
        <v>905</v>
      </c>
      <c r="IJ11" s="5">
        <v>969</v>
      </c>
      <c r="IK11" s="5">
        <v>997</v>
      </c>
      <c r="IL11" s="5">
        <v>927</v>
      </c>
      <c r="IM11" s="5">
        <v>921</v>
      </c>
      <c r="IN11" s="5">
        <v>945</v>
      </c>
      <c r="IO11" s="5">
        <v>955</v>
      </c>
      <c r="IP11" s="5">
        <v>1001</v>
      </c>
      <c r="IQ11" s="5">
        <v>963</v>
      </c>
      <c r="IR11" s="5">
        <v>997</v>
      </c>
      <c r="IS11" s="5">
        <v>950</v>
      </c>
      <c r="IT11" s="5">
        <v>967</v>
      </c>
      <c r="IU11" s="5">
        <v>1064</v>
      </c>
      <c r="IV11" s="5">
        <v>1017</v>
      </c>
      <c r="IW11" s="5">
        <v>1014</v>
      </c>
      <c r="IX11" s="5">
        <v>1127</v>
      </c>
      <c r="IY11" s="5">
        <v>1089</v>
      </c>
      <c r="IZ11" s="5">
        <v>1107</v>
      </c>
      <c r="JA11" s="5">
        <v>1102</v>
      </c>
      <c r="JB11" s="5">
        <v>1056</v>
      </c>
      <c r="JC11" s="5">
        <v>1077</v>
      </c>
      <c r="JD11" s="5">
        <v>1050</v>
      </c>
      <c r="JE11" s="5">
        <v>1027</v>
      </c>
      <c r="JF11" s="5">
        <v>1184</v>
      </c>
      <c r="JG11" s="5">
        <v>1088</v>
      </c>
      <c r="JH11" s="5">
        <v>1195</v>
      </c>
      <c r="JI11" s="5">
        <v>1132</v>
      </c>
      <c r="JJ11" s="5">
        <v>1057</v>
      </c>
      <c r="JK11" s="5">
        <v>1006</v>
      </c>
      <c r="JL11" s="5">
        <v>1015</v>
      </c>
      <c r="JM11" s="5">
        <v>996</v>
      </c>
      <c r="JN11" s="5">
        <v>1008</v>
      </c>
      <c r="JO11" s="5">
        <v>989</v>
      </c>
      <c r="JP11" s="5">
        <v>960</v>
      </c>
      <c r="JQ11" s="5">
        <v>973</v>
      </c>
      <c r="JR11" s="5">
        <v>950</v>
      </c>
      <c r="JS11" s="5">
        <v>899</v>
      </c>
      <c r="JT11" s="5">
        <v>991</v>
      </c>
      <c r="JU11" s="5">
        <v>1039</v>
      </c>
      <c r="JV11" s="5">
        <v>952</v>
      </c>
      <c r="JW11" s="5">
        <v>988</v>
      </c>
      <c r="JX11" s="5">
        <v>1009</v>
      </c>
      <c r="JY11" s="5">
        <v>980</v>
      </c>
      <c r="JZ11" s="5">
        <v>1002</v>
      </c>
      <c r="KA11" s="5">
        <v>975</v>
      </c>
      <c r="KB11" s="5">
        <v>1023</v>
      </c>
      <c r="KC11" s="5">
        <v>1018</v>
      </c>
      <c r="KD11" s="5">
        <v>1050</v>
      </c>
      <c r="KE11" s="5">
        <v>1040</v>
      </c>
      <c r="KF11" s="5">
        <v>943</v>
      </c>
      <c r="KG11" s="5">
        <v>860</v>
      </c>
      <c r="KH11" s="5">
        <v>948</v>
      </c>
      <c r="KI11" s="5">
        <v>910</v>
      </c>
      <c r="KJ11" s="5">
        <v>882</v>
      </c>
      <c r="KK11" s="5">
        <v>913</v>
      </c>
      <c r="KL11" s="5">
        <v>935</v>
      </c>
      <c r="KM11" s="5">
        <v>948</v>
      </c>
      <c r="KN11" s="5">
        <v>953</v>
      </c>
      <c r="KO11" s="5">
        <v>986</v>
      </c>
      <c r="KP11" s="5">
        <v>983</v>
      </c>
      <c r="KQ11" s="5">
        <v>989</v>
      </c>
      <c r="KR11" s="5">
        <v>963</v>
      </c>
      <c r="KS11" s="5">
        <v>912</v>
      </c>
      <c r="KT11" s="5">
        <v>818</v>
      </c>
      <c r="KU11" s="5">
        <v>793</v>
      </c>
      <c r="KV11" s="5">
        <v>795</v>
      </c>
      <c r="KW11" s="5">
        <v>775</v>
      </c>
      <c r="KX11" s="5">
        <v>764</v>
      </c>
      <c r="KY11" s="5">
        <v>721</v>
      </c>
      <c r="KZ11" s="5">
        <v>708</v>
      </c>
      <c r="LA11" s="5">
        <v>682</v>
      </c>
      <c r="LB11" s="5">
        <v>655</v>
      </c>
      <c r="LC11" s="5">
        <v>587</v>
      </c>
      <c r="LD11" s="5">
        <v>680</v>
      </c>
      <c r="LE11" s="5">
        <v>694</v>
      </c>
      <c r="LF11" s="5">
        <v>742</v>
      </c>
      <c r="LG11" s="5">
        <v>763</v>
      </c>
      <c r="LH11" s="5">
        <v>763</v>
      </c>
      <c r="LI11" s="5">
        <v>787</v>
      </c>
      <c r="LJ11" s="5">
        <v>772</v>
      </c>
      <c r="LK11" s="5">
        <v>788</v>
      </c>
      <c r="LL11" s="5">
        <v>787</v>
      </c>
      <c r="LM11" s="5">
        <v>789</v>
      </c>
      <c r="LN11" s="5">
        <v>860</v>
      </c>
      <c r="LO11" s="5">
        <v>893</v>
      </c>
      <c r="LP11" s="5">
        <v>951</v>
      </c>
      <c r="LQ11" s="5">
        <v>897</v>
      </c>
      <c r="LR11" s="5">
        <v>868</v>
      </c>
      <c r="LS11" s="5">
        <v>885</v>
      </c>
      <c r="LT11" s="5">
        <v>888</v>
      </c>
      <c r="LU11" s="5">
        <v>884</v>
      </c>
      <c r="LV11" s="5">
        <v>883</v>
      </c>
      <c r="LW11" s="5">
        <v>914</v>
      </c>
      <c r="LX11" s="5">
        <v>944</v>
      </c>
      <c r="LY11" s="5">
        <v>945</v>
      </c>
      <c r="LZ11" s="5">
        <v>1017</v>
      </c>
      <c r="MA11" s="5">
        <v>989</v>
      </c>
      <c r="MB11" s="5">
        <v>953</v>
      </c>
      <c r="MC11" s="5">
        <v>881</v>
      </c>
      <c r="MD11" s="5">
        <v>922</v>
      </c>
      <c r="ME11" s="5">
        <v>911</v>
      </c>
      <c r="MF11" s="5">
        <v>932</v>
      </c>
      <c r="MG11" s="5">
        <v>977</v>
      </c>
      <c r="MH11" s="5">
        <v>1000</v>
      </c>
      <c r="MI11" s="5">
        <v>1028</v>
      </c>
      <c r="MJ11" s="5">
        <v>1071</v>
      </c>
      <c r="MK11" s="5">
        <v>1125</v>
      </c>
      <c r="ML11" s="5">
        <v>1161</v>
      </c>
      <c r="MM11" s="5">
        <v>1112</v>
      </c>
      <c r="MN11" s="5">
        <v>1065</v>
      </c>
      <c r="MO11" s="5">
        <v>1078</v>
      </c>
      <c r="MP11" s="5">
        <v>1084</v>
      </c>
      <c r="MQ11" s="5">
        <v>1110</v>
      </c>
      <c r="MR11" s="5">
        <v>1067</v>
      </c>
      <c r="MS11" s="5">
        <v>1041</v>
      </c>
      <c r="MT11" s="5">
        <v>1054</v>
      </c>
      <c r="MU11" s="5">
        <v>1056</v>
      </c>
      <c r="MV11" s="5">
        <v>1042</v>
      </c>
      <c r="MW11" s="5">
        <v>1014</v>
      </c>
      <c r="MX11" s="5">
        <v>1086</v>
      </c>
      <c r="MY11" s="5">
        <v>967</v>
      </c>
      <c r="MZ11" s="5">
        <v>916</v>
      </c>
      <c r="NA11" s="5">
        <v>914</v>
      </c>
      <c r="NB11" s="5">
        <v>925</v>
      </c>
      <c r="NC11" s="5">
        <v>958</v>
      </c>
      <c r="ND11" s="5">
        <v>982</v>
      </c>
      <c r="NE11" s="5">
        <v>1019</v>
      </c>
      <c r="NF11" s="5">
        <v>1045</v>
      </c>
      <c r="NG11" s="5">
        <v>1079</v>
      </c>
      <c r="NH11" s="5">
        <v>1052</v>
      </c>
      <c r="NI11" s="5">
        <v>1060</v>
      </c>
      <c r="NJ11" s="5">
        <v>1091</v>
      </c>
      <c r="NK11" s="5">
        <v>1051</v>
      </c>
      <c r="NL11" s="5">
        <v>1085</v>
      </c>
      <c r="NM11" s="5">
        <v>1108</v>
      </c>
      <c r="NN11" s="5">
        <v>1108</v>
      </c>
      <c r="NO11" s="5">
        <v>1096</v>
      </c>
      <c r="NP11" s="5">
        <v>1089</v>
      </c>
      <c r="NQ11" s="5">
        <v>1074</v>
      </c>
      <c r="NR11" s="5">
        <v>1061</v>
      </c>
      <c r="NS11" s="5">
        <v>1037</v>
      </c>
      <c r="NT11" s="5">
        <v>1010</v>
      </c>
      <c r="NU11" s="5">
        <v>1031</v>
      </c>
      <c r="NV11" s="5">
        <v>1015</v>
      </c>
      <c r="NW11" s="5">
        <v>1046</v>
      </c>
      <c r="NX11" s="5">
        <v>1070</v>
      </c>
      <c r="NY11" s="5">
        <v>1031</v>
      </c>
      <c r="NZ11" s="5">
        <v>1054</v>
      </c>
      <c r="OA11" s="5">
        <v>1046</v>
      </c>
      <c r="OB11" s="5">
        <v>1057</v>
      </c>
      <c r="OC11" s="5">
        <v>1050</v>
      </c>
      <c r="OD11" s="5">
        <v>1061</v>
      </c>
      <c r="OE11" s="5">
        <v>1091</v>
      </c>
      <c r="OF11" s="5">
        <v>1098</v>
      </c>
      <c r="OG11" s="5">
        <v>1093</v>
      </c>
      <c r="OH11" s="5">
        <v>1080</v>
      </c>
      <c r="OI11" s="5">
        <v>1158</v>
      </c>
      <c r="OJ11" s="5">
        <v>1191</v>
      </c>
      <c r="OK11" s="5">
        <v>1162</v>
      </c>
      <c r="OL11" s="5">
        <v>1157</v>
      </c>
      <c r="OM11" s="5">
        <v>1165</v>
      </c>
      <c r="ON11" s="5">
        <v>1148</v>
      </c>
      <c r="OO11" s="5">
        <v>1181</v>
      </c>
      <c r="OP11" s="5">
        <v>1196</v>
      </c>
      <c r="OQ11" s="5">
        <v>1187</v>
      </c>
      <c r="OR11" s="5">
        <v>1217</v>
      </c>
      <c r="OS11" s="5">
        <v>1248</v>
      </c>
      <c r="OT11" s="5">
        <v>1317</v>
      </c>
      <c r="OU11" s="5">
        <v>1259</v>
      </c>
      <c r="OV11" s="5">
        <v>1291</v>
      </c>
      <c r="OW11" s="5">
        <v>1239</v>
      </c>
      <c r="OX11" s="5">
        <v>1227</v>
      </c>
      <c r="OY11" s="5">
        <v>1254</v>
      </c>
      <c r="OZ11" s="5">
        <v>1276</v>
      </c>
      <c r="PA11" s="5">
        <v>1276</v>
      </c>
      <c r="PB11" s="5">
        <v>1243</v>
      </c>
      <c r="PC11" s="5">
        <v>1198</v>
      </c>
      <c r="PD11" s="5">
        <v>1208</v>
      </c>
      <c r="PE11" s="5">
        <v>1233</v>
      </c>
      <c r="PF11" s="5">
        <v>1257</v>
      </c>
      <c r="PG11" s="5">
        <v>1277</v>
      </c>
      <c r="PH11" s="5">
        <v>1241</v>
      </c>
      <c r="PI11" s="5">
        <v>1253</v>
      </c>
      <c r="PJ11" s="5">
        <v>1192</v>
      </c>
      <c r="PK11" s="5">
        <v>1182</v>
      </c>
      <c r="PL11" s="5">
        <v>1156</v>
      </c>
      <c r="PM11" s="5">
        <v>1152</v>
      </c>
      <c r="PN11" s="5">
        <v>1173</v>
      </c>
      <c r="PO11" s="5">
        <v>1189</v>
      </c>
      <c r="PP11" s="5">
        <v>1224</v>
      </c>
      <c r="PQ11" s="5">
        <v>1208</v>
      </c>
      <c r="PR11" s="5">
        <v>1180</v>
      </c>
      <c r="PS11" s="5">
        <v>1251</v>
      </c>
      <c r="PT11" s="5">
        <v>1242</v>
      </c>
      <c r="PU11" s="5">
        <v>1232</v>
      </c>
      <c r="PV11" s="5">
        <v>1259</v>
      </c>
      <c r="PW11" s="5">
        <v>1240</v>
      </c>
      <c r="PX11" s="5">
        <v>1252</v>
      </c>
      <c r="PY11" s="5">
        <v>1235</v>
      </c>
      <c r="PZ11" s="5">
        <v>1241</v>
      </c>
      <c r="QA11" s="5">
        <v>1192</v>
      </c>
      <c r="QB11" s="5">
        <v>1185</v>
      </c>
      <c r="QC11" s="5">
        <v>1229</v>
      </c>
      <c r="QD11" s="5">
        <v>1251</v>
      </c>
      <c r="QE11" s="5">
        <v>1285</v>
      </c>
      <c r="QF11" s="5">
        <v>1401</v>
      </c>
      <c r="QG11" s="5">
        <v>1289</v>
      </c>
      <c r="QH11" s="5">
        <v>1285</v>
      </c>
      <c r="QI11" s="5">
        <v>1289</v>
      </c>
      <c r="QJ11" s="5">
        <v>1314</v>
      </c>
      <c r="QK11" s="5">
        <v>1307</v>
      </c>
      <c r="QL11" s="5">
        <v>1317</v>
      </c>
      <c r="QM11" s="5">
        <v>1366</v>
      </c>
      <c r="QN11" s="5">
        <v>1382</v>
      </c>
      <c r="QO11" s="5">
        <v>1382</v>
      </c>
      <c r="QP11" s="5">
        <v>1409</v>
      </c>
      <c r="QQ11" s="5">
        <v>1416</v>
      </c>
      <c r="QR11" s="5">
        <v>1357</v>
      </c>
      <c r="QS11" s="5">
        <v>1359</v>
      </c>
      <c r="QT11" s="5">
        <v>1391</v>
      </c>
      <c r="QU11" s="5">
        <v>1389</v>
      </c>
      <c r="QV11" s="5">
        <v>1461</v>
      </c>
      <c r="QW11" s="5">
        <v>1478</v>
      </c>
      <c r="QX11" s="5">
        <v>1521</v>
      </c>
      <c r="QY11" s="5">
        <v>1533</v>
      </c>
      <c r="QZ11" s="5">
        <v>1566</v>
      </c>
      <c r="RA11" s="5">
        <v>1513</v>
      </c>
      <c r="RB11" s="5">
        <v>1549</v>
      </c>
      <c r="RC11" s="5">
        <v>1539</v>
      </c>
      <c r="RD11" s="5">
        <v>1564</v>
      </c>
      <c r="RE11" s="5">
        <v>1648</v>
      </c>
      <c r="RF11" s="5">
        <v>1617</v>
      </c>
      <c r="RG11" s="5">
        <v>1675</v>
      </c>
      <c r="RH11" s="5">
        <v>1615</v>
      </c>
      <c r="RI11" s="5">
        <v>1620</v>
      </c>
      <c r="RJ11" s="5">
        <v>1609</v>
      </c>
      <c r="RK11" s="5">
        <v>1586</v>
      </c>
      <c r="RL11" s="5">
        <v>1593</v>
      </c>
      <c r="RM11" s="5">
        <v>1572</v>
      </c>
      <c r="RN11" s="5">
        <v>1613</v>
      </c>
      <c r="RO11" s="5">
        <v>1654</v>
      </c>
      <c r="RP11" s="5">
        <v>1630</v>
      </c>
      <c r="RQ11" s="5">
        <v>1580</v>
      </c>
      <c r="RR11" s="5">
        <v>1654</v>
      </c>
      <c r="RS11" s="5">
        <v>1644</v>
      </c>
      <c r="RT11" s="5">
        <v>1683</v>
      </c>
      <c r="RU11" s="5">
        <v>1722</v>
      </c>
      <c r="RV11" s="5">
        <v>1716</v>
      </c>
      <c r="RW11" s="5">
        <v>1798</v>
      </c>
      <c r="RX11" s="5">
        <v>1742</v>
      </c>
      <c r="RY11" s="5">
        <v>1730</v>
      </c>
      <c r="RZ11" s="5">
        <v>1661</v>
      </c>
      <c r="SA11" s="5">
        <v>1689</v>
      </c>
      <c r="SB11" s="5">
        <v>1643</v>
      </c>
      <c r="SC11" s="5">
        <v>1551</v>
      </c>
      <c r="SD11" s="5">
        <v>1496</v>
      </c>
      <c r="SE11" s="5">
        <v>1450</v>
      </c>
      <c r="SF11" s="5">
        <v>1393</v>
      </c>
      <c r="SG11" s="5">
        <v>1307</v>
      </c>
      <c r="SH11" s="5">
        <v>1282</v>
      </c>
      <c r="SI11" s="5">
        <v>1218</v>
      </c>
      <c r="SJ11" s="5">
        <v>1175</v>
      </c>
      <c r="SK11" s="5">
        <v>1163</v>
      </c>
      <c r="SL11" s="5">
        <v>1198</v>
      </c>
      <c r="SM11" s="5">
        <v>1174</v>
      </c>
      <c r="SN11" s="5">
        <v>1136</v>
      </c>
      <c r="SO11" s="5">
        <v>1147</v>
      </c>
      <c r="SP11" s="5">
        <v>1058</v>
      </c>
      <c r="SQ11" s="5">
        <v>1042</v>
      </c>
      <c r="SR11" s="5">
        <v>995</v>
      </c>
      <c r="SS11" s="5">
        <v>978</v>
      </c>
      <c r="ST11" s="5">
        <v>916</v>
      </c>
      <c r="SU11" s="5">
        <v>855</v>
      </c>
      <c r="SV11" s="5">
        <v>821</v>
      </c>
      <c r="SW11" s="5">
        <v>795</v>
      </c>
      <c r="SX11" s="5">
        <v>742</v>
      </c>
      <c r="SY11" s="5">
        <v>708</v>
      </c>
      <c r="SZ11" s="5">
        <v>664</v>
      </c>
      <c r="TA11" s="5">
        <v>642</v>
      </c>
      <c r="TB11" s="5">
        <v>661</v>
      </c>
      <c r="TC11" s="5">
        <v>633</v>
      </c>
      <c r="TD11" s="5">
        <v>605</v>
      </c>
      <c r="TE11" s="5">
        <v>571</v>
      </c>
      <c r="TF11" s="5">
        <v>543</v>
      </c>
      <c r="TG11" s="5">
        <v>529</v>
      </c>
      <c r="TH11" s="5">
        <v>469</v>
      </c>
      <c r="TI11" s="5">
        <v>420</v>
      </c>
      <c r="TJ11" s="5">
        <v>364</v>
      </c>
      <c r="TK11" s="5">
        <v>337</v>
      </c>
      <c r="TL11" s="5">
        <v>377</v>
      </c>
      <c r="TM11" s="5">
        <v>361</v>
      </c>
      <c r="TN11" s="5">
        <v>391</v>
      </c>
      <c r="TO11" s="5">
        <v>431</v>
      </c>
      <c r="TP11" s="5">
        <v>458</v>
      </c>
      <c r="TQ11" s="5">
        <v>489</v>
      </c>
      <c r="TR11" s="5">
        <v>491</v>
      </c>
      <c r="TS11" s="5">
        <v>477</v>
      </c>
      <c r="TT11" s="5">
        <v>472</v>
      </c>
      <c r="TU11" s="5">
        <v>483</v>
      </c>
      <c r="TV11" s="5">
        <v>508</v>
      </c>
      <c r="TW11" s="5">
        <v>504</v>
      </c>
      <c r="TX11" s="5">
        <v>510</v>
      </c>
      <c r="TY11" s="5">
        <v>536</v>
      </c>
      <c r="TZ11" s="5">
        <v>476</v>
      </c>
      <c r="UA11" s="5">
        <v>435</v>
      </c>
      <c r="UB11" s="5">
        <v>425</v>
      </c>
      <c r="UC11" s="5">
        <v>411</v>
      </c>
      <c r="UD11" s="5">
        <v>402</v>
      </c>
      <c r="UE11" s="5">
        <v>404</v>
      </c>
      <c r="UF11" s="5">
        <v>408</v>
      </c>
      <c r="UG11" s="5">
        <v>418</v>
      </c>
      <c r="UH11" s="5">
        <v>447</v>
      </c>
      <c r="UI11" s="5">
        <v>420</v>
      </c>
      <c r="UJ11" s="5">
        <v>379</v>
      </c>
      <c r="UK11" s="5">
        <v>399</v>
      </c>
      <c r="UL11" s="5">
        <v>403</v>
      </c>
      <c r="UM11" s="5">
        <v>411</v>
      </c>
      <c r="UN11" s="5">
        <v>413</v>
      </c>
      <c r="UO11" s="5">
        <v>416</v>
      </c>
      <c r="UP11" s="5">
        <v>428</v>
      </c>
      <c r="UQ11" s="5">
        <v>425</v>
      </c>
      <c r="UR11" s="5">
        <v>439</v>
      </c>
      <c r="US11" s="5">
        <v>449</v>
      </c>
      <c r="UT11" s="5">
        <v>458</v>
      </c>
      <c r="UU11" s="5">
        <v>462</v>
      </c>
      <c r="UV11" s="5">
        <v>493</v>
      </c>
      <c r="UW11" s="5">
        <v>482</v>
      </c>
      <c r="UX11" s="5">
        <v>485</v>
      </c>
      <c r="UY11" s="5">
        <v>494</v>
      </c>
      <c r="UZ11" s="5">
        <v>501</v>
      </c>
      <c r="VA11" s="5">
        <v>522</v>
      </c>
      <c r="VB11" s="5">
        <v>517</v>
      </c>
      <c r="VC11" s="5">
        <v>562</v>
      </c>
      <c r="VD11" s="5">
        <v>568</v>
      </c>
      <c r="VE11" s="5">
        <v>568</v>
      </c>
      <c r="VF11" s="5">
        <v>582</v>
      </c>
      <c r="VG11" s="5">
        <v>590</v>
      </c>
      <c r="VH11" s="5">
        <v>612</v>
      </c>
      <c r="VI11" s="5">
        <v>610</v>
      </c>
      <c r="VJ11" s="5">
        <v>620</v>
      </c>
      <c r="VK11" s="5">
        <v>623</v>
      </c>
      <c r="VL11" s="5">
        <v>628</v>
      </c>
      <c r="VM11" s="5">
        <v>619</v>
      </c>
      <c r="VN11" s="5">
        <v>635</v>
      </c>
      <c r="VO11" s="5">
        <v>625</v>
      </c>
      <c r="VP11" s="5">
        <v>623</v>
      </c>
      <c r="VQ11" s="5">
        <v>642</v>
      </c>
      <c r="VR11" s="5">
        <v>602</v>
      </c>
      <c r="VS11" s="5">
        <v>615</v>
      </c>
      <c r="VT11" s="5">
        <v>609</v>
      </c>
      <c r="VU11" s="5">
        <v>623</v>
      </c>
      <c r="VV11" s="5">
        <v>620</v>
      </c>
      <c r="VW11" s="5">
        <v>627</v>
      </c>
      <c r="VX11" s="5">
        <v>649</v>
      </c>
      <c r="VY11" s="5">
        <v>648</v>
      </c>
      <c r="VZ11" s="5">
        <v>650</v>
      </c>
      <c r="WA11" s="5">
        <v>662</v>
      </c>
      <c r="WB11" s="5">
        <v>647</v>
      </c>
      <c r="WC11" s="5">
        <v>658</v>
      </c>
      <c r="WD11" s="5">
        <v>670</v>
      </c>
      <c r="WE11" s="5">
        <v>662</v>
      </c>
      <c r="WF11" s="5">
        <v>628</v>
      </c>
      <c r="WG11" s="5">
        <v>658</v>
      </c>
      <c r="WH11" s="5">
        <v>679</v>
      </c>
      <c r="WI11" s="5">
        <v>701</v>
      </c>
      <c r="WJ11" s="5">
        <v>706</v>
      </c>
      <c r="WK11" s="5">
        <v>700</v>
      </c>
      <c r="WL11" s="5">
        <v>718</v>
      </c>
      <c r="WM11" s="5">
        <v>711</v>
      </c>
      <c r="WN11" s="5">
        <v>721</v>
      </c>
      <c r="WO11" s="5">
        <v>730</v>
      </c>
      <c r="WP11" s="5">
        <v>719</v>
      </c>
      <c r="WQ11" s="5">
        <v>720</v>
      </c>
      <c r="WR11" s="5">
        <v>723</v>
      </c>
      <c r="WS11" s="5">
        <v>737</v>
      </c>
      <c r="WT11" s="5">
        <v>753</v>
      </c>
      <c r="WU11" s="5">
        <v>748</v>
      </c>
      <c r="WV11" s="5">
        <v>752</v>
      </c>
      <c r="WW11" s="5">
        <v>720</v>
      </c>
      <c r="WX11" s="5">
        <v>751</v>
      </c>
      <c r="WY11" s="5">
        <v>752</v>
      </c>
      <c r="WZ11" s="5">
        <v>769</v>
      </c>
      <c r="XA11" s="5">
        <v>770</v>
      </c>
      <c r="XB11" s="5">
        <v>807</v>
      </c>
      <c r="XC11" s="5">
        <v>791</v>
      </c>
      <c r="XD11" s="5">
        <v>814</v>
      </c>
      <c r="XE11" s="5">
        <v>833</v>
      </c>
      <c r="XF11" s="5">
        <v>801</v>
      </c>
      <c r="XG11" s="5">
        <v>797</v>
      </c>
      <c r="XH11" s="5">
        <v>825</v>
      </c>
      <c r="XI11" s="5">
        <v>816</v>
      </c>
      <c r="XJ11" s="5">
        <v>813</v>
      </c>
      <c r="XK11" s="5">
        <v>825</v>
      </c>
      <c r="XL11" s="5">
        <v>847</v>
      </c>
      <c r="XM11" s="5">
        <v>852</v>
      </c>
      <c r="XN11" s="5">
        <v>858</v>
      </c>
      <c r="XO11" s="5">
        <v>852</v>
      </c>
      <c r="XP11" s="5">
        <v>872</v>
      </c>
      <c r="XQ11" s="5">
        <v>860</v>
      </c>
      <c r="XR11" s="5">
        <v>875</v>
      </c>
      <c r="XS11" s="5">
        <v>865</v>
      </c>
      <c r="XT11" s="5">
        <v>868</v>
      </c>
      <c r="XU11" s="5">
        <v>880</v>
      </c>
      <c r="XV11" s="5">
        <v>835</v>
      </c>
      <c r="XW11" s="5">
        <v>852</v>
      </c>
      <c r="XX11" s="5">
        <v>840</v>
      </c>
      <c r="XY11" s="5">
        <v>837</v>
      </c>
      <c r="XZ11" s="5">
        <v>806</v>
      </c>
      <c r="YA11" s="5">
        <v>792</v>
      </c>
      <c r="YB11" s="5">
        <v>804</v>
      </c>
      <c r="YC11" s="5">
        <v>824</v>
      </c>
      <c r="YD11" s="5">
        <v>808</v>
      </c>
      <c r="YE11" s="5">
        <v>841</v>
      </c>
      <c r="YF11" s="5">
        <v>853</v>
      </c>
      <c r="YG11" s="5">
        <v>857</v>
      </c>
      <c r="YH11" s="5">
        <v>899</v>
      </c>
      <c r="YI11" s="5">
        <v>898</v>
      </c>
      <c r="YJ11" s="5">
        <v>924</v>
      </c>
      <c r="YK11" s="5">
        <v>932</v>
      </c>
      <c r="YL11" s="5">
        <v>921</v>
      </c>
      <c r="YM11" s="5">
        <v>955</v>
      </c>
      <c r="YN11" s="5">
        <v>996</v>
      </c>
      <c r="YO11" s="5">
        <v>897</v>
      </c>
      <c r="YP11" s="5">
        <v>679</v>
      </c>
      <c r="YQ11" s="5">
        <v>756</v>
      </c>
      <c r="YR11" s="5">
        <v>867</v>
      </c>
      <c r="YS11" s="5">
        <v>1000</v>
      </c>
      <c r="YT11" s="5">
        <v>1062</v>
      </c>
      <c r="YU11" s="5">
        <v>1131</v>
      </c>
      <c r="YV11" s="5">
        <v>1137</v>
      </c>
      <c r="YW11" s="5">
        <v>1144</v>
      </c>
      <c r="YX11" s="5">
        <v>1213</v>
      </c>
      <c r="YY11" s="5">
        <v>1217</v>
      </c>
      <c r="YZ11" s="5">
        <v>1132</v>
      </c>
      <c r="ZA11" s="5">
        <v>1204</v>
      </c>
      <c r="ZB11" s="5">
        <v>1152</v>
      </c>
      <c r="ZC11" s="5">
        <v>1138</v>
      </c>
      <c r="ZD11" s="5">
        <v>1091</v>
      </c>
      <c r="ZE11" s="5">
        <v>1051</v>
      </c>
      <c r="ZF11" s="5">
        <v>1061</v>
      </c>
      <c r="ZG11" s="5">
        <v>1054</v>
      </c>
      <c r="ZH11" s="5">
        <v>1077</v>
      </c>
      <c r="ZI11" s="5">
        <v>1111</v>
      </c>
      <c r="ZJ11" s="5">
        <v>1118</v>
      </c>
      <c r="ZK11" s="5">
        <v>1197</v>
      </c>
      <c r="ZL11" s="5">
        <v>1204</v>
      </c>
      <c r="ZM11" s="5">
        <v>1163</v>
      </c>
      <c r="ZN11" s="5">
        <v>1109</v>
      </c>
      <c r="ZO11" s="5">
        <v>1051</v>
      </c>
      <c r="ZP11" s="5">
        <v>970</v>
      </c>
      <c r="ZQ11" s="5">
        <v>932</v>
      </c>
      <c r="ZR11" s="5">
        <v>900</v>
      </c>
      <c r="ZS11" s="5">
        <v>870</v>
      </c>
      <c r="ZT11" s="5">
        <v>841</v>
      </c>
      <c r="ZU11" s="5">
        <v>781</v>
      </c>
      <c r="ZV11" s="5">
        <v>731</v>
      </c>
    </row>
    <row r="13" spans="2:700" x14ac:dyDescent="0.35">
      <c r="B13" s="18" t="s">
        <v>93</v>
      </c>
      <c r="C13" s="58">
        <v>902</v>
      </c>
      <c r="D13" s="58">
        <v>853</v>
      </c>
      <c r="E13" s="58">
        <v>929</v>
      </c>
      <c r="F13" s="58">
        <v>950</v>
      </c>
      <c r="G13" s="58">
        <v>949</v>
      </c>
      <c r="H13" s="58">
        <v>947</v>
      </c>
      <c r="I13" s="58">
        <v>1033</v>
      </c>
      <c r="J13" s="58">
        <v>958</v>
      </c>
      <c r="K13" s="58">
        <v>962</v>
      </c>
      <c r="L13" s="58">
        <v>954</v>
      </c>
      <c r="M13" s="58">
        <v>992</v>
      </c>
      <c r="N13" s="58">
        <v>1093</v>
      </c>
      <c r="O13" s="58">
        <v>848</v>
      </c>
      <c r="P13" s="58">
        <v>910</v>
      </c>
      <c r="Q13" s="58">
        <v>950</v>
      </c>
      <c r="R13" s="58">
        <v>879</v>
      </c>
      <c r="S13" s="58">
        <v>822</v>
      </c>
      <c r="T13" s="58">
        <v>783</v>
      </c>
      <c r="U13" s="58">
        <v>739</v>
      </c>
      <c r="V13" s="58">
        <v>746</v>
      </c>
      <c r="W13" s="58">
        <v>699</v>
      </c>
      <c r="X13" s="58">
        <v>597</v>
      </c>
      <c r="Y13" s="58">
        <v>679</v>
      </c>
      <c r="Z13" s="58">
        <v>666</v>
      </c>
      <c r="AA13" s="58">
        <v>768</v>
      </c>
      <c r="AB13" s="58">
        <v>724</v>
      </c>
      <c r="AC13" s="58">
        <v>757</v>
      </c>
      <c r="AD13" s="58">
        <v>755</v>
      </c>
      <c r="AE13" s="58">
        <v>852</v>
      </c>
      <c r="AF13" s="58">
        <v>859</v>
      </c>
      <c r="AG13" s="58">
        <v>875</v>
      </c>
      <c r="AH13" s="58">
        <v>903</v>
      </c>
      <c r="AI13" s="58">
        <v>912</v>
      </c>
      <c r="AJ13" s="58">
        <v>910</v>
      </c>
      <c r="AK13" s="58">
        <v>942</v>
      </c>
      <c r="AL13" s="58">
        <v>819</v>
      </c>
      <c r="AM13" s="58">
        <v>839</v>
      </c>
      <c r="AN13" s="58">
        <v>993</v>
      </c>
      <c r="AO13" s="58">
        <v>912</v>
      </c>
      <c r="AP13" s="58">
        <v>925</v>
      </c>
      <c r="AQ13" s="58">
        <v>850</v>
      </c>
      <c r="AR13" s="58">
        <v>799</v>
      </c>
      <c r="AS13" s="58">
        <v>923</v>
      </c>
      <c r="AT13" s="58">
        <v>888</v>
      </c>
      <c r="AU13" s="58">
        <v>924</v>
      </c>
      <c r="AV13" s="58">
        <v>953</v>
      </c>
      <c r="AW13" s="58">
        <v>877</v>
      </c>
      <c r="AX13" s="58">
        <v>921</v>
      </c>
      <c r="AY13" s="58">
        <v>967</v>
      </c>
      <c r="AZ13" s="58">
        <v>876</v>
      </c>
      <c r="BA13" s="58">
        <v>836</v>
      </c>
      <c r="BB13" s="58">
        <v>815</v>
      </c>
      <c r="BC13" s="58">
        <v>897</v>
      </c>
      <c r="BD13" s="58">
        <v>814</v>
      </c>
      <c r="BE13" s="58">
        <v>792</v>
      </c>
      <c r="BF13" s="58">
        <v>745</v>
      </c>
      <c r="BG13" s="58">
        <v>824</v>
      </c>
      <c r="BH13" s="58">
        <v>757</v>
      </c>
      <c r="BI13" s="58">
        <v>740</v>
      </c>
      <c r="BJ13" s="58">
        <v>722</v>
      </c>
      <c r="BK13" s="58">
        <v>596</v>
      </c>
      <c r="BL13" s="58">
        <v>740</v>
      </c>
      <c r="BM13" s="58">
        <v>726</v>
      </c>
      <c r="BN13" s="58">
        <v>720</v>
      </c>
      <c r="BO13" s="58">
        <v>749</v>
      </c>
      <c r="BP13" s="58">
        <v>806</v>
      </c>
      <c r="BQ13" s="58">
        <v>818</v>
      </c>
      <c r="BR13" s="58">
        <v>834</v>
      </c>
      <c r="BS13" s="58">
        <v>865</v>
      </c>
      <c r="BT13" s="58">
        <v>883</v>
      </c>
      <c r="BU13" s="58">
        <v>926</v>
      </c>
      <c r="BV13" s="58">
        <v>1108</v>
      </c>
      <c r="BW13" s="58">
        <v>1004</v>
      </c>
      <c r="BX13" s="58">
        <v>1009</v>
      </c>
      <c r="BY13" s="58">
        <v>1078</v>
      </c>
      <c r="BZ13" s="58">
        <v>1134</v>
      </c>
      <c r="CA13" s="58">
        <v>1151</v>
      </c>
      <c r="CB13" s="58">
        <v>1159</v>
      </c>
      <c r="CC13" s="58">
        <v>1148</v>
      </c>
      <c r="CD13" s="58">
        <v>1174</v>
      </c>
      <c r="CE13" s="58">
        <v>1155</v>
      </c>
      <c r="CF13" s="58">
        <v>1212</v>
      </c>
      <c r="CG13" s="58">
        <v>1225</v>
      </c>
      <c r="CH13" s="58">
        <v>1302</v>
      </c>
      <c r="CI13" s="58">
        <v>1409</v>
      </c>
      <c r="CJ13" s="58">
        <v>1249</v>
      </c>
      <c r="CK13" s="58">
        <v>1320</v>
      </c>
      <c r="CL13" s="58">
        <v>1239</v>
      </c>
      <c r="CM13" s="58">
        <v>1275</v>
      </c>
      <c r="CN13" s="58">
        <v>1273</v>
      </c>
      <c r="CO13" s="58">
        <v>1290</v>
      </c>
      <c r="CP13" s="58">
        <v>1345</v>
      </c>
      <c r="CQ13" s="58">
        <v>1399</v>
      </c>
      <c r="CR13" s="58">
        <v>1341</v>
      </c>
      <c r="CS13" s="58">
        <v>1332</v>
      </c>
      <c r="CT13" s="58">
        <v>1259</v>
      </c>
      <c r="CU13" s="58">
        <v>1431</v>
      </c>
      <c r="CV13" s="58">
        <v>1341</v>
      </c>
      <c r="CW13" s="58">
        <v>1237</v>
      </c>
      <c r="CX13" s="58">
        <v>1216</v>
      </c>
      <c r="CY13" s="58">
        <v>1220</v>
      </c>
      <c r="CZ13" s="58">
        <v>1106</v>
      </c>
      <c r="DA13" s="58">
        <v>1178</v>
      </c>
      <c r="DB13" s="58">
        <v>1106</v>
      </c>
      <c r="DC13" s="58">
        <v>1019</v>
      </c>
      <c r="DD13" s="58">
        <v>970</v>
      </c>
      <c r="DE13" s="58">
        <v>960</v>
      </c>
      <c r="DF13" s="58">
        <v>824</v>
      </c>
      <c r="DG13" s="58">
        <v>813</v>
      </c>
      <c r="DH13" s="58">
        <v>991</v>
      </c>
      <c r="DI13" s="58">
        <v>970</v>
      </c>
      <c r="DJ13" s="58">
        <v>1004</v>
      </c>
      <c r="DK13" s="58">
        <v>909</v>
      </c>
      <c r="DL13" s="58">
        <v>979</v>
      </c>
      <c r="DM13" s="58">
        <v>906</v>
      </c>
      <c r="DN13" s="58">
        <v>817</v>
      </c>
      <c r="DO13" s="58">
        <v>860</v>
      </c>
      <c r="DP13" s="58">
        <v>770</v>
      </c>
      <c r="DQ13" s="58">
        <v>808</v>
      </c>
      <c r="DR13" s="58">
        <v>760</v>
      </c>
      <c r="DS13" s="58">
        <v>765</v>
      </c>
      <c r="DT13" s="58">
        <v>667</v>
      </c>
      <c r="DU13" s="58">
        <v>769</v>
      </c>
      <c r="DV13" s="58">
        <v>787</v>
      </c>
      <c r="DW13" s="58">
        <v>885</v>
      </c>
      <c r="DX13" s="58">
        <v>872</v>
      </c>
      <c r="DY13" s="58">
        <v>919</v>
      </c>
      <c r="DZ13" s="58">
        <v>973</v>
      </c>
      <c r="EA13" s="58">
        <v>957</v>
      </c>
      <c r="EB13" s="58">
        <v>1039</v>
      </c>
      <c r="EC13" s="58">
        <v>1035</v>
      </c>
      <c r="ED13" s="58">
        <v>1025</v>
      </c>
      <c r="EE13" s="58">
        <v>1059</v>
      </c>
      <c r="EF13" s="58">
        <v>1255</v>
      </c>
      <c r="EG13" s="58">
        <v>1110</v>
      </c>
      <c r="EH13" s="58">
        <v>1076</v>
      </c>
      <c r="EI13" s="58">
        <v>1093</v>
      </c>
      <c r="EJ13" s="58">
        <v>1127</v>
      </c>
      <c r="EK13" s="58">
        <v>1126</v>
      </c>
      <c r="EL13" s="58">
        <v>1177</v>
      </c>
      <c r="EM13" s="58">
        <v>1226</v>
      </c>
      <c r="EN13" s="58">
        <v>1230</v>
      </c>
      <c r="EO13" s="58">
        <v>1212</v>
      </c>
      <c r="EP13" s="58">
        <v>1307</v>
      </c>
      <c r="EQ13" s="58">
        <v>1100</v>
      </c>
      <c r="ER13" s="58">
        <v>1503</v>
      </c>
      <c r="ES13" s="58">
        <v>1486</v>
      </c>
      <c r="ET13" s="58">
        <v>1421</v>
      </c>
      <c r="EU13" s="58">
        <v>1466</v>
      </c>
      <c r="EV13" s="58">
        <v>1389</v>
      </c>
      <c r="EW13" s="58">
        <v>1450</v>
      </c>
      <c r="EX13" s="58">
        <v>1442</v>
      </c>
      <c r="EY13" s="58">
        <v>1475</v>
      </c>
      <c r="EZ13" s="58">
        <v>1487</v>
      </c>
      <c r="FA13" s="58">
        <v>1499</v>
      </c>
      <c r="FB13" s="58">
        <v>1530</v>
      </c>
      <c r="FC13" s="58">
        <v>1257</v>
      </c>
      <c r="FD13" s="58">
        <v>1235</v>
      </c>
      <c r="FE13" s="58">
        <v>1429</v>
      </c>
      <c r="FF13" s="58">
        <v>1517</v>
      </c>
      <c r="FG13" s="58">
        <v>1508</v>
      </c>
      <c r="FH13" s="58">
        <v>1430</v>
      </c>
      <c r="FI13" s="58">
        <v>1459</v>
      </c>
      <c r="FJ13" s="58">
        <v>1425</v>
      </c>
      <c r="FK13" s="58">
        <v>1389</v>
      </c>
      <c r="FL13" s="58">
        <v>1384</v>
      </c>
      <c r="FM13" s="58">
        <v>1525</v>
      </c>
      <c r="FN13" s="58">
        <v>1460</v>
      </c>
      <c r="FO13" s="58">
        <v>1110</v>
      </c>
      <c r="FP13" s="58">
        <v>1052</v>
      </c>
      <c r="FQ13" s="58">
        <v>1322</v>
      </c>
      <c r="FR13" s="58">
        <v>1287</v>
      </c>
      <c r="FS13" s="58">
        <v>1277</v>
      </c>
      <c r="FT13" s="58">
        <v>1316</v>
      </c>
      <c r="FU13" s="58">
        <v>1192</v>
      </c>
      <c r="FV13" s="58">
        <v>1223</v>
      </c>
      <c r="FW13" s="58">
        <v>1188</v>
      </c>
      <c r="FX13" s="58">
        <v>1119</v>
      </c>
      <c r="FY13" s="58">
        <v>957</v>
      </c>
      <c r="FZ13" s="58">
        <v>1016</v>
      </c>
      <c r="GA13" s="58">
        <v>940</v>
      </c>
      <c r="GB13" s="58">
        <v>809</v>
      </c>
      <c r="GC13" s="58">
        <v>633</v>
      </c>
      <c r="GD13" s="58">
        <v>645</v>
      </c>
      <c r="GE13" s="58">
        <v>656</v>
      </c>
      <c r="GF13" s="58">
        <v>772</v>
      </c>
      <c r="GG13" s="58">
        <v>857</v>
      </c>
      <c r="GH13" s="58">
        <v>992</v>
      </c>
      <c r="GI13" s="58">
        <v>1019</v>
      </c>
      <c r="GJ13" s="58">
        <v>1009</v>
      </c>
      <c r="GK13" s="58">
        <v>993</v>
      </c>
      <c r="GL13" s="58">
        <v>935</v>
      </c>
      <c r="GM13" s="58">
        <v>945</v>
      </c>
      <c r="GN13" s="58">
        <v>806</v>
      </c>
      <c r="GO13" s="58">
        <v>852</v>
      </c>
      <c r="GP13" s="58">
        <v>907</v>
      </c>
      <c r="GQ13" s="58">
        <v>756</v>
      </c>
      <c r="GR13" s="58">
        <v>696</v>
      </c>
      <c r="GS13" s="58">
        <v>698</v>
      </c>
      <c r="GT13" s="58">
        <v>611</v>
      </c>
      <c r="GU13" s="58">
        <v>635</v>
      </c>
      <c r="GV13" s="58">
        <v>523</v>
      </c>
      <c r="GW13" s="58">
        <v>538</v>
      </c>
      <c r="GX13" s="58">
        <v>563</v>
      </c>
      <c r="GY13" s="58">
        <v>557</v>
      </c>
      <c r="GZ13" s="58">
        <v>541</v>
      </c>
      <c r="HA13" s="58">
        <v>609</v>
      </c>
      <c r="HB13" s="58">
        <v>586</v>
      </c>
      <c r="HC13" s="58">
        <v>604</v>
      </c>
      <c r="HD13" s="58">
        <v>613</v>
      </c>
      <c r="HE13" s="58">
        <v>639</v>
      </c>
      <c r="HF13" s="58">
        <v>654</v>
      </c>
      <c r="HG13" s="58">
        <v>689</v>
      </c>
      <c r="HH13" s="58">
        <v>737</v>
      </c>
      <c r="HI13" s="58">
        <v>865</v>
      </c>
      <c r="HJ13" s="58">
        <v>862</v>
      </c>
      <c r="HK13" s="58">
        <v>1046</v>
      </c>
      <c r="HL13" s="58">
        <v>1042</v>
      </c>
      <c r="HM13" s="58">
        <v>998</v>
      </c>
      <c r="HN13" s="58">
        <v>995</v>
      </c>
      <c r="HO13" s="58">
        <v>1140</v>
      </c>
      <c r="HP13" s="58">
        <v>1121</v>
      </c>
      <c r="HQ13" s="58">
        <v>1064</v>
      </c>
      <c r="HR13" s="58">
        <v>1155</v>
      </c>
      <c r="HS13" s="58">
        <v>1060</v>
      </c>
      <c r="HT13" s="58">
        <v>1035</v>
      </c>
      <c r="HU13" s="58">
        <v>1106</v>
      </c>
      <c r="HV13" s="58">
        <v>1017</v>
      </c>
      <c r="HW13" s="58">
        <v>1217</v>
      </c>
      <c r="HX13" s="58">
        <v>1400</v>
      </c>
      <c r="HY13" s="58">
        <v>1046</v>
      </c>
      <c r="HZ13" s="58">
        <v>1124</v>
      </c>
      <c r="IA13" s="58">
        <v>1100</v>
      </c>
      <c r="IB13" s="58">
        <v>1086</v>
      </c>
      <c r="IC13" s="58">
        <v>1006</v>
      </c>
      <c r="ID13" s="58">
        <v>967</v>
      </c>
      <c r="IE13" s="58">
        <v>1038</v>
      </c>
      <c r="IF13" s="58">
        <v>1002</v>
      </c>
      <c r="IG13" s="58">
        <v>1098</v>
      </c>
      <c r="IH13" s="58">
        <v>1097</v>
      </c>
      <c r="II13" s="58">
        <v>988</v>
      </c>
      <c r="IJ13" s="58">
        <v>1077</v>
      </c>
      <c r="IK13" s="58">
        <v>1127</v>
      </c>
      <c r="IL13" s="58">
        <v>1103</v>
      </c>
      <c r="IM13" s="58">
        <v>1027</v>
      </c>
      <c r="IN13" s="58">
        <v>1029</v>
      </c>
      <c r="IO13" s="58">
        <v>1079</v>
      </c>
      <c r="IP13" s="58">
        <v>1078</v>
      </c>
      <c r="IQ13" s="58">
        <v>1020</v>
      </c>
      <c r="IR13" s="58">
        <v>1160</v>
      </c>
      <c r="IS13" s="58">
        <v>1040</v>
      </c>
      <c r="IT13" s="58">
        <v>1123</v>
      </c>
      <c r="IU13" s="58">
        <v>1270</v>
      </c>
      <c r="IV13" s="58">
        <v>1143</v>
      </c>
      <c r="IW13" s="58">
        <v>1180</v>
      </c>
      <c r="IX13" s="58">
        <v>1197</v>
      </c>
      <c r="IY13" s="58">
        <v>1228</v>
      </c>
      <c r="IZ13" s="58">
        <v>1221</v>
      </c>
      <c r="JA13" s="58">
        <v>1153</v>
      </c>
      <c r="JB13" s="58">
        <v>1194</v>
      </c>
      <c r="JC13" s="58">
        <v>1137</v>
      </c>
      <c r="JD13" s="58">
        <v>1126</v>
      </c>
      <c r="JE13" s="58">
        <v>1113</v>
      </c>
      <c r="JF13" s="58">
        <v>1227</v>
      </c>
      <c r="JG13" s="58">
        <v>1224</v>
      </c>
      <c r="JH13" s="58">
        <v>1282</v>
      </c>
      <c r="JI13" s="58">
        <v>1205</v>
      </c>
      <c r="JJ13" s="58">
        <v>1181</v>
      </c>
      <c r="JK13" s="58">
        <v>1141</v>
      </c>
      <c r="JL13" s="58">
        <v>1092</v>
      </c>
      <c r="JM13" s="58">
        <v>1137</v>
      </c>
      <c r="JN13" s="58">
        <v>1120</v>
      </c>
      <c r="JO13" s="58">
        <v>1232</v>
      </c>
      <c r="JP13" s="58">
        <v>1090</v>
      </c>
      <c r="JQ13" s="58">
        <v>1112</v>
      </c>
      <c r="JR13" s="58">
        <v>1034</v>
      </c>
      <c r="JS13" s="58">
        <v>924</v>
      </c>
      <c r="JT13" s="58">
        <v>1070</v>
      </c>
      <c r="JU13" s="58">
        <v>1177</v>
      </c>
      <c r="JV13" s="58">
        <v>1072</v>
      </c>
      <c r="JW13" s="58">
        <v>1020</v>
      </c>
      <c r="JX13" s="58">
        <v>1106</v>
      </c>
      <c r="JY13" s="58">
        <v>1061</v>
      </c>
      <c r="JZ13" s="58">
        <v>1109</v>
      </c>
      <c r="KA13" s="58">
        <v>1044</v>
      </c>
      <c r="KB13" s="58">
        <v>1139</v>
      </c>
      <c r="KC13" s="58">
        <v>1141</v>
      </c>
      <c r="KD13" s="58">
        <v>1131</v>
      </c>
      <c r="KE13" s="58">
        <v>1149</v>
      </c>
      <c r="KF13" s="58">
        <v>1002</v>
      </c>
      <c r="KG13" s="58">
        <v>982</v>
      </c>
      <c r="KH13" s="58">
        <v>1030</v>
      </c>
      <c r="KI13" s="58">
        <v>989</v>
      </c>
      <c r="KJ13" s="58">
        <v>973</v>
      </c>
      <c r="KK13" s="58">
        <v>1027</v>
      </c>
      <c r="KL13" s="58">
        <v>1000</v>
      </c>
      <c r="KM13" s="58">
        <v>966</v>
      </c>
      <c r="KN13" s="58">
        <v>1025</v>
      </c>
      <c r="KO13" s="58">
        <v>1023</v>
      </c>
      <c r="KP13" s="58">
        <v>909</v>
      </c>
      <c r="KQ13" s="58">
        <v>1100</v>
      </c>
      <c r="KR13" s="58">
        <v>1102</v>
      </c>
      <c r="KS13" s="58">
        <v>971</v>
      </c>
      <c r="KT13" s="58">
        <v>922</v>
      </c>
      <c r="KU13" s="58">
        <v>893</v>
      </c>
      <c r="KV13" s="58">
        <v>885</v>
      </c>
      <c r="KW13" s="58">
        <v>883</v>
      </c>
      <c r="KX13" s="58">
        <v>827</v>
      </c>
      <c r="KY13" s="58">
        <v>858</v>
      </c>
      <c r="KZ13" s="58">
        <v>835</v>
      </c>
      <c r="LA13" s="58">
        <v>780</v>
      </c>
      <c r="LB13" s="58">
        <v>751</v>
      </c>
      <c r="LC13" s="58">
        <v>604</v>
      </c>
      <c r="LD13" s="58">
        <v>755</v>
      </c>
      <c r="LE13" s="58">
        <v>750</v>
      </c>
      <c r="LF13" s="58">
        <v>819</v>
      </c>
      <c r="LG13" s="58">
        <v>839</v>
      </c>
      <c r="LH13" s="58">
        <v>874</v>
      </c>
      <c r="LI13" s="58">
        <v>887</v>
      </c>
      <c r="LJ13" s="58">
        <v>882</v>
      </c>
      <c r="LK13" s="58">
        <v>868</v>
      </c>
      <c r="LL13" s="58">
        <v>878</v>
      </c>
      <c r="LM13" s="58">
        <v>916</v>
      </c>
      <c r="LN13" s="58">
        <v>947</v>
      </c>
      <c r="LO13" s="58">
        <v>969</v>
      </c>
      <c r="LP13" s="58">
        <v>1102</v>
      </c>
      <c r="LQ13" s="58">
        <v>1037</v>
      </c>
      <c r="LR13" s="58">
        <v>945</v>
      </c>
      <c r="LS13" s="58">
        <v>1038</v>
      </c>
      <c r="LT13" s="58">
        <v>999</v>
      </c>
      <c r="LU13" s="58">
        <v>984</v>
      </c>
      <c r="LV13" s="58">
        <v>1037</v>
      </c>
      <c r="LW13" s="58">
        <v>1024</v>
      </c>
      <c r="LX13" s="58">
        <v>1093</v>
      </c>
      <c r="LY13" s="58">
        <v>1078</v>
      </c>
      <c r="LZ13" s="58">
        <v>1075</v>
      </c>
      <c r="MA13" s="58">
        <v>1091</v>
      </c>
      <c r="MB13" s="58">
        <v>1063</v>
      </c>
      <c r="MC13" s="58">
        <v>950</v>
      </c>
      <c r="MD13" s="58">
        <v>1110</v>
      </c>
      <c r="ME13" s="58">
        <v>1128</v>
      </c>
      <c r="MF13" s="58">
        <v>1081</v>
      </c>
      <c r="MG13" s="58">
        <v>1086</v>
      </c>
      <c r="MH13" s="58">
        <v>1162</v>
      </c>
      <c r="MI13" s="58">
        <v>1143</v>
      </c>
      <c r="MJ13" s="58">
        <v>1209</v>
      </c>
      <c r="MK13" s="58">
        <v>1228</v>
      </c>
      <c r="ML13" s="58">
        <v>1316</v>
      </c>
      <c r="MM13" s="58">
        <v>1140</v>
      </c>
      <c r="MN13" s="58">
        <v>1133</v>
      </c>
      <c r="MO13" s="58">
        <v>1306</v>
      </c>
      <c r="MP13" s="58">
        <v>1206</v>
      </c>
      <c r="MQ13" s="58">
        <v>1244</v>
      </c>
      <c r="MR13" s="58">
        <v>1193</v>
      </c>
      <c r="MS13" s="58">
        <v>1231</v>
      </c>
      <c r="MT13" s="58">
        <v>1149</v>
      </c>
      <c r="MU13" s="58">
        <v>1201</v>
      </c>
      <c r="MV13" s="58">
        <v>1152</v>
      </c>
      <c r="MW13" s="58">
        <v>1187</v>
      </c>
      <c r="MX13" s="58">
        <v>1151</v>
      </c>
      <c r="MY13" s="58">
        <v>1083</v>
      </c>
      <c r="MZ13" s="58">
        <v>1053</v>
      </c>
      <c r="NA13" s="58">
        <v>996</v>
      </c>
      <c r="NB13" s="58">
        <v>1013</v>
      </c>
      <c r="NC13" s="58">
        <v>1024</v>
      </c>
      <c r="ND13" s="58">
        <v>1022</v>
      </c>
      <c r="NE13" s="58">
        <v>1133</v>
      </c>
      <c r="NF13" s="58">
        <v>1138</v>
      </c>
      <c r="NG13" s="58">
        <v>1095</v>
      </c>
      <c r="NH13" s="58">
        <v>1128</v>
      </c>
      <c r="NI13" s="58">
        <v>1131</v>
      </c>
      <c r="NJ13" s="58">
        <v>1168</v>
      </c>
      <c r="NK13" s="58">
        <v>1143</v>
      </c>
      <c r="NL13" s="58">
        <v>1158</v>
      </c>
      <c r="NM13" s="58">
        <v>1147</v>
      </c>
      <c r="NN13" s="58">
        <v>1211</v>
      </c>
      <c r="NO13" s="58">
        <v>1156</v>
      </c>
      <c r="NP13" s="58">
        <v>1192</v>
      </c>
      <c r="NQ13" s="58">
        <v>1151</v>
      </c>
      <c r="NR13" s="58">
        <v>1252</v>
      </c>
      <c r="NS13" s="58">
        <v>1148</v>
      </c>
      <c r="NT13" s="58">
        <v>1113</v>
      </c>
      <c r="NU13" s="58">
        <v>1121</v>
      </c>
      <c r="NV13" s="58">
        <v>1060</v>
      </c>
      <c r="NW13" s="58">
        <v>1108</v>
      </c>
      <c r="NX13" s="58">
        <v>1181</v>
      </c>
      <c r="NY13" s="58">
        <v>1130</v>
      </c>
      <c r="NZ13" s="58">
        <v>1124</v>
      </c>
      <c r="OA13" s="58">
        <v>1105</v>
      </c>
      <c r="OB13" s="58">
        <v>1120</v>
      </c>
      <c r="OC13" s="58">
        <v>1133</v>
      </c>
      <c r="OD13" s="58">
        <v>1100</v>
      </c>
      <c r="OE13" s="58">
        <v>1205</v>
      </c>
      <c r="OF13" s="58">
        <v>1127</v>
      </c>
      <c r="OG13" s="58">
        <v>1154</v>
      </c>
      <c r="OH13" s="58">
        <v>1149</v>
      </c>
      <c r="OI13" s="58">
        <v>1227</v>
      </c>
      <c r="OJ13" s="58">
        <v>1237</v>
      </c>
      <c r="OK13" s="58">
        <v>1221</v>
      </c>
      <c r="OL13" s="58">
        <v>1230</v>
      </c>
      <c r="OM13" s="58">
        <v>1212</v>
      </c>
      <c r="ON13" s="58">
        <v>1275</v>
      </c>
      <c r="OO13" s="58">
        <v>1300</v>
      </c>
      <c r="OP13" s="58">
        <v>1274</v>
      </c>
      <c r="OQ13" s="58">
        <v>1262</v>
      </c>
      <c r="OR13" s="58">
        <v>1298</v>
      </c>
      <c r="OS13" s="58">
        <v>1383</v>
      </c>
      <c r="OT13" s="58">
        <v>1412</v>
      </c>
      <c r="OU13" s="58">
        <v>1349</v>
      </c>
      <c r="OV13" s="58">
        <v>1317</v>
      </c>
      <c r="OW13" s="58">
        <v>1345</v>
      </c>
      <c r="OX13" s="58">
        <v>1220</v>
      </c>
      <c r="OY13" s="58">
        <v>1312</v>
      </c>
      <c r="OZ13" s="58">
        <v>1266</v>
      </c>
      <c r="PA13" s="58">
        <v>1308</v>
      </c>
      <c r="PB13" s="58">
        <v>1265</v>
      </c>
      <c r="PC13" s="58">
        <v>1286</v>
      </c>
      <c r="PD13" s="58">
        <v>1310</v>
      </c>
      <c r="PE13" s="58">
        <v>1321</v>
      </c>
      <c r="PF13" s="58">
        <v>1375</v>
      </c>
      <c r="PG13" s="58">
        <v>1268</v>
      </c>
      <c r="PH13" s="58">
        <v>1255</v>
      </c>
      <c r="PI13" s="58">
        <v>1313</v>
      </c>
      <c r="PJ13" s="58">
        <v>1275</v>
      </c>
      <c r="PK13" s="58">
        <v>1230</v>
      </c>
      <c r="PL13" s="58">
        <v>1202</v>
      </c>
      <c r="PM13" s="58">
        <v>1142</v>
      </c>
      <c r="PN13" s="58">
        <v>1231</v>
      </c>
      <c r="PO13" s="58">
        <v>1195</v>
      </c>
      <c r="PP13" s="58">
        <v>1235</v>
      </c>
      <c r="PQ13" s="58">
        <v>1212</v>
      </c>
      <c r="PR13" s="58">
        <v>1226</v>
      </c>
      <c r="PS13" s="58">
        <v>1275</v>
      </c>
      <c r="PT13" s="58">
        <v>1280</v>
      </c>
      <c r="PU13" s="58">
        <v>1218</v>
      </c>
      <c r="PV13" s="58">
        <v>1311</v>
      </c>
      <c r="PW13" s="58">
        <v>1285</v>
      </c>
      <c r="PX13" s="58">
        <v>1295</v>
      </c>
      <c r="PY13" s="58">
        <v>1298</v>
      </c>
      <c r="PZ13" s="58">
        <v>1286</v>
      </c>
      <c r="QA13" s="58">
        <v>1243</v>
      </c>
      <c r="QB13" s="58">
        <v>1240</v>
      </c>
      <c r="QC13" s="58">
        <v>1244</v>
      </c>
      <c r="QD13" s="58">
        <v>1285</v>
      </c>
      <c r="QE13" s="58">
        <v>1318</v>
      </c>
      <c r="QF13" s="58">
        <v>1501</v>
      </c>
      <c r="QG13" s="58">
        <v>1292</v>
      </c>
      <c r="QH13" s="58">
        <v>1277</v>
      </c>
      <c r="QI13" s="58">
        <v>1402</v>
      </c>
      <c r="QJ13" s="58">
        <v>1368</v>
      </c>
      <c r="QK13" s="58">
        <v>1323</v>
      </c>
      <c r="QL13" s="58">
        <v>1247</v>
      </c>
      <c r="QM13" s="58">
        <v>1446</v>
      </c>
      <c r="QN13" s="58">
        <v>1352</v>
      </c>
      <c r="QO13" s="58">
        <v>1394</v>
      </c>
      <c r="QP13" s="58">
        <v>1439</v>
      </c>
      <c r="QQ13" s="58">
        <v>1537</v>
      </c>
      <c r="QR13" s="58">
        <v>1301</v>
      </c>
      <c r="QS13" s="58">
        <v>1399</v>
      </c>
      <c r="QT13" s="58">
        <v>1374</v>
      </c>
      <c r="QU13" s="58">
        <v>1391</v>
      </c>
      <c r="QV13" s="58">
        <v>1513</v>
      </c>
      <c r="QW13" s="58">
        <v>1535</v>
      </c>
      <c r="QX13" s="58">
        <v>1484</v>
      </c>
      <c r="QY13" s="58">
        <v>1555</v>
      </c>
      <c r="QZ13" s="58">
        <v>1631</v>
      </c>
      <c r="RA13" s="58">
        <v>1694</v>
      </c>
      <c r="RB13" s="58">
        <v>1647</v>
      </c>
      <c r="RC13" s="58">
        <v>1560</v>
      </c>
      <c r="RD13" s="58">
        <v>1481</v>
      </c>
      <c r="RE13" s="58">
        <v>1632</v>
      </c>
      <c r="RF13" s="58">
        <v>1646</v>
      </c>
      <c r="RG13" s="58">
        <v>1652</v>
      </c>
      <c r="RH13" s="58">
        <v>1526</v>
      </c>
      <c r="RI13" s="58">
        <v>1675</v>
      </c>
      <c r="RJ13" s="58">
        <v>1691</v>
      </c>
      <c r="RK13" s="58">
        <v>1555</v>
      </c>
      <c r="RL13" s="58">
        <v>1660</v>
      </c>
      <c r="RM13" s="58">
        <v>1458</v>
      </c>
      <c r="RN13" s="58">
        <v>1714</v>
      </c>
      <c r="RO13" s="58">
        <v>1739</v>
      </c>
      <c r="RP13" s="58">
        <v>1792</v>
      </c>
      <c r="RQ13" s="58">
        <v>1583</v>
      </c>
      <c r="RR13" s="58">
        <v>1658</v>
      </c>
      <c r="RS13" s="58">
        <v>1714</v>
      </c>
      <c r="RT13" s="58">
        <v>1719</v>
      </c>
      <c r="RU13" s="58">
        <v>1724</v>
      </c>
      <c r="RV13" s="58">
        <v>1728</v>
      </c>
      <c r="RW13" s="58">
        <v>1789</v>
      </c>
      <c r="RX13" s="58">
        <v>1740</v>
      </c>
      <c r="RY13" s="58">
        <v>1808</v>
      </c>
      <c r="RZ13" s="58">
        <v>1628</v>
      </c>
      <c r="SA13" s="58">
        <v>1823</v>
      </c>
      <c r="SB13" s="58">
        <v>1804</v>
      </c>
      <c r="SC13" s="58">
        <v>1601</v>
      </c>
      <c r="SD13" s="58">
        <v>1511</v>
      </c>
      <c r="SE13" s="58">
        <v>1570</v>
      </c>
      <c r="SF13" s="58">
        <v>1451</v>
      </c>
      <c r="SG13" s="58">
        <v>1424</v>
      </c>
      <c r="SH13" s="58">
        <v>1364</v>
      </c>
      <c r="SI13" s="58">
        <v>1384</v>
      </c>
      <c r="SJ13" s="58">
        <v>1212</v>
      </c>
      <c r="SK13" s="58">
        <v>1290</v>
      </c>
      <c r="SL13" s="58">
        <v>1249</v>
      </c>
      <c r="SM13" s="58">
        <v>1130</v>
      </c>
      <c r="SN13" s="58">
        <v>1189</v>
      </c>
      <c r="SO13" s="58">
        <v>1202</v>
      </c>
      <c r="SP13" s="58">
        <v>1197</v>
      </c>
      <c r="SQ13" s="58">
        <v>1130</v>
      </c>
      <c r="SR13" s="58">
        <v>1131</v>
      </c>
      <c r="SS13" s="58">
        <v>1042</v>
      </c>
      <c r="ST13" s="58">
        <v>957</v>
      </c>
      <c r="SU13" s="58">
        <v>935</v>
      </c>
      <c r="SV13" s="58">
        <v>878</v>
      </c>
      <c r="SW13" s="58">
        <v>833</v>
      </c>
      <c r="SX13" s="58">
        <v>805</v>
      </c>
      <c r="SY13" s="58">
        <v>773</v>
      </c>
      <c r="SZ13" s="58">
        <v>724</v>
      </c>
      <c r="TA13" s="58">
        <v>728</v>
      </c>
      <c r="TB13" s="58">
        <v>682</v>
      </c>
      <c r="TC13" s="58">
        <v>679</v>
      </c>
      <c r="TD13" s="58">
        <v>647</v>
      </c>
      <c r="TE13" s="58">
        <v>615</v>
      </c>
      <c r="TF13" s="58">
        <v>607</v>
      </c>
      <c r="TG13" s="58">
        <v>537</v>
      </c>
      <c r="TH13" s="58">
        <v>542</v>
      </c>
      <c r="TI13" s="58">
        <v>459</v>
      </c>
      <c r="TJ13" s="58">
        <v>403</v>
      </c>
      <c r="TK13" s="58">
        <v>358</v>
      </c>
      <c r="TL13" s="58">
        <v>358</v>
      </c>
      <c r="TM13" s="58">
        <v>353</v>
      </c>
      <c r="TN13" s="58">
        <v>387</v>
      </c>
      <c r="TO13" s="58">
        <v>408</v>
      </c>
      <c r="TP13" s="58">
        <v>482</v>
      </c>
      <c r="TQ13" s="58">
        <v>509</v>
      </c>
      <c r="TR13" s="58">
        <v>487</v>
      </c>
      <c r="TS13" s="58">
        <v>510</v>
      </c>
      <c r="TT13" s="58">
        <v>476</v>
      </c>
      <c r="TU13" s="58">
        <v>497</v>
      </c>
      <c r="TV13" s="58">
        <v>484</v>
      </c>
      <c r="TW13" s="58">
        <v>510</v>
      </c>
      <c r="TX13" s="58">
        <v>526</v>
      </c>
      <c r="TY13" s="58">
        <v>542</v>
      </c>
      <c r="TZ13" s="58">
        <v>566</v>
      </c>
      <c r="UA13" s="58">
        <v>457</v>
      </c>
      <c r="UB13" s="58">
        <v>445</v>
      </c>
      <c r="UC13" s="58">
        <v>426</v>
      </c>
      <c r="UD13" s="58">
        <v>417</v>
      </c>
      <c r="UE13" s="58">
        <v>449</v>
      </c>
      <c r="UF13" s="58">
        <v>438</v>
      </c>
      <c r="UG13" s="58">
        <v>452</v>
      </c>
      <c r="UH13" s="58">
        <v>429</v>
      </c>
      <c r="UI13" s="58">
        <v>430</v>
      </c>
      <c r="UJ13" s="58">
        <v>391</v>
      </c>
      <c r="UK13" s="58">
        <v>429</v>
      </c>
      <c r="UL13" s="58">
        <v>415</v>
      </c>
      <c r="UM13" s="58">
        <v>414</v>
      </c>
      <c r="UN13" s="58">
        <v>435</v>
      </c>
      <c r="UO13" s="58">
        <v>432</v>
      </c>
      <c r="UP13" s="58">
        <v>422</v>
      </c>
      <c r="UQ13" s="58">
        <v>418</v>
      </c>
      <c r="UR13" s="58">
        <v>439</v>
      </c>
      <c r="US13" s="58">
        <v>465</v>
      </c>
      <c r="UT13" s="58">
        <v>522</v>
      </c>
      <c r="UU13" s="58">
        <v>518</v>
      </c>
      <c r="UV13" s="58">
        <v>466</v>
      </c>
      <c r="UW13" s="58">
        <v>472</v>
      </c>
      <c r="UX13" s="58">
        <v>504</v>
      </c>
      <c r="UY13" s="58">
        <v>518</v>
      </c>
      <c r="UZ13" s="58">
        <v>524</v>
      </c>
      <c r="VA13" s="58">
        <v>517</v>
      </c>
      <c r="VB13" s="58">
        <v>536</v>
      </c>
      <c r="VC13" s="58">
        <v>594</v>
      </c>
      <c r="VD13" s="58">
        <v>611</v>
      </c>
      <c r="VE13" s="58">
        <v>569</v>
      </c>
      <c r="VF13" s="58">
        <v>615</v>
      </c>
      <c r="VG13" s="58">
        <v>604</v>
      </c>
      <c r="VH13" s="58">
        <v>651</v>
      </c>
      <c r="VI13" s="58">
        <v>624</v>
      </c>
      <c r="VJ13" s="58">
        <v>587</v>
      </c>
      <c r="VK13" s="58">
        <v>608</v>
      </c>
      <c r="VL13" s="58">
        <v>614</v>
      </c>
      <c r="VM13" s="58">
        <v>593</v>
      </c>
      <c r="VN13" s="58">
        <v>631</v>
      </c>
      <c r="VO13" s="58">
        <v>577</v>
      </c>
      <c r="VP13" s="58">
        <v>595</v>
      </c>
      <c r="VQ13" s="58">
        <v>699</v>
      </c>
      <c r="VR13" s="58">
        <v>647</v>
      </c>
      <c r="VS13" s="58">
        <v>567</v>
      </c>
      <c r="VT13" s="58">
        <v>594</v>
      </c>
      <c r="VU13" s="58">
        <v>652</v>
      </c>
      <c r="VV13" s="58">
        <v>646</v>
      </c>
      <c r="VW13" s="58">
        <v>652</v>
      </c>
      <c r="VX13" s="58">
        <v>603</v>
      </c>
      <c r="VY13" s="58">
        <v>656</v>
      </c>
      <c r="VZ13" s="58">
        <v>644</v>
      </c>
      <c r="WA13" s="58">
        <v>664</v>
      </c>
      <c r="WB13" s="58">
        <v>699</v>
      </c>
      <c r="WC13" s="58">
        <v>658</v>
      </c>
      <c r="WD13" s="58">
        <v>720</v>
      </c>
      <c r="WE13" s="58">
        <v>703</v>
      </c>
      <c r="WF13" s="58">
        <v>584</v>
      </c>
      <c r="WG13" s="58">
        <v>627</v>
      </c>
      <c r="WH13" s="58">
        <v>742</v>
      </c>
      <c r="WI13" s="58">
        <v>708</v>
      </c>
      <c r="WJ13" s="58">
        <v>700</v>
      </c>
      <c r="WK13" s="58">
        <v>759</v>
      </c>
      <c r="WL13" s="58">
        <v>734</v>
      </c>
      <c r="WM13" s="58">
        <v>746</v>
      </c>
      <c r="WN13" s="58">
        <v>705</v>
      </c>
      <c r="WO13" s="58">
        <v>774</v>
      </c>
      <c r="WP13" s="58">
        <v>765</v>
      </c>
      <c r="WQ13" s="58">
        <v>752</v>
      </c>
      <c r="WR13" s="58">
        <v>859</v>
      </c>
      <c r="WS13" s="58">
        <v>753</v>
      </c>
      <c r="WT13" s="58">
        <v>777</v>
      </c>
      <c r="WU13" s="58">
        <v>753</v>
      </c>
      <c r="WV13" s="58">
        <v>769</v>
      </c>
      <c r="WW13" s="58">
        <v>769</v>
      </c>
      <c r="WX13" s="58">
        <v>734</v>
      </c>
      <c r="WY13" s="58">
        <v>777</v>
      </c>
      <c r="WZ13" s="58">
        <v>859</v>
      </c>
      <c r="XA13" s="58">
        <v>817</v>
      </c>
      <c r="XB13" s="58">
        <v>801</v>
      </c>
      <c r="XC13" s="58">
        <v>785</v>
      </c>
      <c r="XD13" s="58">
        <v>864</v>
      </c>
      <c r="XE13" s="58">
        <v>836</v>
      </c>
      <c r="XF13" s="58">
        <v>825</v>
      </c>
      <c r="XG13" s="58">
        <v>832</v>
      </c>
      <c r="XH13" s="58">
        <v>867</v>
      </c>
      <c r="XI13" s="58">
        <v>841</v>
      </c>
      <c r="XJ13" s="58">
        <v>867</v>
      </c>
      <c r="XK13" s="58">
        <v>839</v>
      </c>
      <c r="XL13" s="58">
        <v>878</v>
      </c>
      <c r="XM13" s="58">
        <v>924</v>
      </c>
      <c r="XN13" s="58">
        <v>824</v>
      </c>
      <c r="XO13" s="58">
        <v>872</v>
      </c>
      <c r="XP13" s="58">
        <v>892</v>
      </c>
      <c r="XQ13" s="58">
        <v>881</v>
      </c>
      <c r="XR13" s="58">
        <v>918</v>
      </c>
      <c r="XS13" s="58">
        <v>969</v>
      </c>
      <c r="XT13" s="58">
        <v>867</v>
      </c>
      <c r="XU13" s="58">
        <v>864</v>
      </c>
      <c r="XV13" s="58">
        <v>899</v>
      </c>
      <c r="XW13" s="58">
        <v>873</v>
      </c>
      <c r="XX13" s="58">
        <v>872</v>
      </c>
      <c r="XY13" s="58">
        <v>776</v>
      </c>
      <c r="XZ13" s="58">
        <v>774</v>
      </c>
      <c r="YA13" s="58">
        <v>925</v>
      </c>
      <c r="YB13" s="58">
        <v>777</v>
      </c>
      <c r="YC13" s="58">
        <v>838</v>
      </c>
      <c r="YD13" s="58">
        <v>883</v>
      </c>
      <c r="YE13" s="58">
        <v>859</v>
      </c>
      <c r="YF13" s="58">
        <v>863</v>
      </c>
      <c r="YG13" s="58">
        <v>890</v>
      </c>
      <c r="YH13" s="58">
        <v>901</v>
      </c>
      <c r="YI13" s="58">
        <v>919</v>
      </c>
      <c r="YJ13" s="58">
        <v>896</v>
      </c>
      <c r="YK13" s="58">
        <v>905</v>
      </c>
      <c r="YL13" s="58">
        <v>1007</v>
      </c>
      <c r="YM13" s="58">
        <v>968</v>
      </c>
      <c r="YN13" s="58">
        <v>1038</v>
      </c>
      <c r="YO13" s="58">
        <v>888</v>
      </c>
      <c r="YP13" s="58">
        <v>688</v>
      </c>
      <c r="YQ13" s="58">
        <v>750</v>
      </c>
      <c r="YR13" s="58">
        <v>900</v>
      </c>
      <c r="YS13" s="58">
        <v>1002</v>
      </c>
      <c r="YT13" s="58">
        <v>1026</v>
      </c>
      <c r="YU13" s="58">
        <v>1115</v>
      </c>
      <c r="YV13" s="58">
        <v>1174</v>
      </c>
      <c r="YW13" s="58">
        <v>1166</v>
      </c>
      <c r="YX13" s="58">
        <v>1308</v>
      </c>
      <c r="YY13" s="58">
        <v>1117</v>
      </c>
      <c r="YZ13" s="58">
        <v>1053</v>
      </c>
      <c r="ZA13" s="58">
        <v>1243</v>
      </c>
      <c r="ZB13" s="58">
        <v>1061</v>
      </c>
      <c r="ZC13" s="58">
        <v>1110</v>
      </c>
      <c r="ZD13" s="58">
        <v>1165</v>
      </c>
      <c r="ZE13" s="58">
        <v>1124</v>
      </c>
      <c r="ZF13" s="58">
        <v>1095</v>
      </c>
      <c r="ZG13" s="58">
        <v>1094</v>
      </c>
      <c r="ZH13" s="58">
        <v>1079</v>
      </c>
      <c r="ZI13" s="58">
        <v>1220</v>
      </c>
      <c r="ZJ13" s="58">
        <v>1212</v>
      </c>
      <c r="ZK13" s="58">
        <v>1157</v>
      </c>
      <c r="ZL13" s="58">
        <v>1213</v>
      </c>
      <c r="ZM13" s="58">
        <v>1191</v>
      </c>
      <c r="ZN13" s="58">
        <v>1173</v>
      </c>
      <c r="ZO13" s="58">
        <v>1073</v>
      </c>
      <c r="ZP13" s="58">
        <v>1013</v>
      </c>
      <c r="ZQ13" s="58">
        <v>900</v>
      </c>
      <c r="ZR13" s="58">
        <v>923</v>
      </c>
      <c r="ZS13" s="58">
        <v>893</v>
      </c>
      <c r="ZT13" s="58">
        <v>859</v>
      </c>
      <c r="ZU13" s="58">
        <v>807</v>
      </c>
      <c r="ZV13" s="58">
        <v>879</v>
      </c>
      <c r="ZW13" s="58">
        <v>841</v>
      </c>
    </row>
    <row r="14" spans="2:700" x14ac:dyDescent="0.35">
      <c r="B14" s="18" t="s">
        <v>94</v>
      </c>
      <c r="C14">
        <f>C16-C13-C15</f>
        <v>85</v>
      </c>
      <c r="D14">
        <f t="shared" ref="D14:BO14" si="55">D16-D13-D15</f>
        <v>86</v>
      </c>
      <c r="E14">
        <f t="shared" si="55"/>
        <v>87</v>
      </c>
      <c r="F14">
        <f t="shared" si="55"/>
        <v>91</v>
      </c>
      <c r="G14">
        <f t="shared" si="55"/>
        <v>103</v>
      </c>
      <c r="H14">
        <f t="shared" si="55"/>
        <v>83</v>
      </c>
      <c r="I14">
        <f t="shared" si="55"/>
        <v>80</v>
      </c>
      <c r="J14">
        <f t="shared" si="55"/>
        <v>89</v>
      </c>
      <c r="K14">
        <f t="shared" si="55"/>
        <v>89</v>
      </c>
      <c r="L14">
        <f t="shared" si="55"/>
        <v>60</v>
      </c>
      <c r="M14">
        <f t="shared" si="55"/>
        <v>92</v>
      </c>
      <c r="N14">
        <f t="shared" si="55"/>
        <v>94</v>
      </c>
      <c r="O14">
        <f t="shared" si="55"/>
        <v>72</v>
      </c>
      <c r="P14">
        <f t="shared" si="55"/>
        <v>64</v>
      </c>
      <c r="Q14">
        <f t="shared" si="55"/>
        <v>80</v>
      </c>
      <c r="R14">
        <f t="shared" si="55"/>
        <v>80</v>
      </c>
      <c r="S14">
        <f t="shared" si="55"/>
        <v>61</v>
      </c>
      <c r="T14">
        <f t="shared" si="55"/>
        <v>60</v>
      </c>
      <c r="U14">
        <f t="shared" si="55"/>
        <v>58</v>
      </c>
      <c r="V14">
        <f t="shared" si="55"/>
        <v>54</v>
      </c>
      <c r="W14">
        <f t="shared" si="55"/>
        <v>49</v>
      </c>
      <c r="X14">
        <f t="shared" si="55"/>
        <v>54</v>
      </c>
      <c r="Y14">
        <f t="shared" si="55"/>
        <v>45</v>
      </c>
      <c r="Z14">
        <f t="shared" si="55"/>
        <v>60</v>
      </c>
      <c r="AA14">
        <f t="shared" si="55"/>
        <v>47</v>
      </c>
      <c r="AB14">
        <f t="shared" si="55"/>
        <v>59</v>
      </c>
      <c r="AC14">
        <f t="shared" si="55"/>
        <v>42</v>
      </c>
      <c r="AD14">
        <f t="shared" si="55"/>
        <v>57</v>
      </c>
      <c r="AE14">
        <f t="shared" si="55"/>
        <v>78</v>
      </c>
      <c r="AF14">
        <f t="shared" si="55"/>
        <v>63</v>
      </c>
      <c r="AG14">
        <f t="shared" si="55"/>
        <v>84</v>
      </c>
      <c r="AH14">
        <f t="shared" si="55"/>
        <v>89</v>
      </c>
      <c r="AI14">
        <f t="shared" si="55"/>
        <v>75</v>
      </c>
      <c r="AJ14">
        <f t="shared" si="55"/>
        <v>90</v>
      </c>
      <c r="AK14">
        <f t="shared" si="55"/>
        <v>79</v>
      </c>
      <c r="AL14">
        <f t="shared" si="55"/>
        <v>84</v>
      </c>
      <c r="AM14">
        <f t="shared" si="55"/>
        <v>84</v>
      </c>
      <c r="AN14">
        <f t="shared" si="55"/>
        <v>84</v>
      </c>
      <c r="AO14">
        <f t="shared" si="55"/>
        <v>90</v>
      </c>
      <c r="AP14">
        <f t="shared" si="55"/>
        <v>78</v>
      </c>
      <c r="AQ14">
        <f t="shared" si="55"/>
        <v>81</v>
      </c>
      <c r="AR14">
        <f t="shared" si="55"/>
        <v>90</v>
      </c>
      <c r="AS14">
        <f t="shared" si="55"/>
        <v>80</v>
      </c>
      <c r="AT14">
        <f t="shared" si="55"/>
        <v>77</v>
      </c>
      <c r="AU14">
        <f t="shared" si="55"/>
        <v>76</v>
      </c>
      <c r="AV14">
        <f t="shared" si="55"/>
        <v>76</v>
      </c>
      <c r="AW14">
        <f t="shared" si="55"/>
        <v>81</v>
      </c>
      <c r="AX14">
        <f t="shared" si="55"/>
        <v>73</v>
      </c>
      <c r="AY14">
        <f t="shared" si="55"/>
        <v>90</v>
      </c>
      <c r="AZ14">
        <f t="shared" si="55"/>
        <v>109</v>
      </c>
      <c r="BA14">
        <f t="shared" si="55"/>
        <v>92</v>
      </c>
      <c r="BB14">
        <f t="shared" si="55"/>
        <v>100</v>
      </c>
      <c r="BC14">
        <f t="shared" si="55"/>
        <v>81</v>
      </c>
      <c r="BD14">
        <f t="shared" si="55"/>
        <v>75</v>
      </c>
      <c r="BE14">
        <f t="shared" si="55"/>
        <v>64</v>
      </c>
      <c r="BF14">
        <f t="shared" si="55"/>
        <v>66</v>
      </c>
      <c r="BG14">
        <f t="shared" si="55"/>
        <v>84</v>
      </c>
      <c r="BH14">
        <f t="shared" si="55"/>
        <v>94</v>
      </c>
      <c r="BI14">
        <f t="shared" si="55"/>
        <v>78</v>
      </c>
      <c r="BJ14">
        <f t="shared" si="55"/>
        <v>104</v>
      </c>
      <c r="BK14">
        <f t="shared" si="55"/>
        <v>60</v>
      </c>
      <c r="BL14">
        <f t="shared" si="55"/>
        <v>70</v>
      </c>
      <c r="BM14">
        <f t="shared" si="55"/>
        <v>68</v>
      </c>
      <c r="BN14">
        <f t="shared" si="55"/>
        <v>61</v>
      </c>
      <c r="BO14">
        <f t="shared" si="55"/>
        <v>85</v>
      </c>
      <c r="BP14">
        <f t="shared" ref="BP14:EA14" si="56">BP16-BP13-BP15</f>
        <v>83</v>
      </c>
      <c r="BQ14">
        <f t="shared" si="56"/>
        <v>94</v>
      </c>
      <c r="BR14">
        <f t="shared" si="56"/>
        <v>90</v>
      </c>
      <c r="BS14">
        <f t="shared" si="56"/>
        <v>101</v>
      </c>
      <c r="BT14">
        <f t="shared" si="56"/>
        <v>88</v>
      </c>
      <c r="BU14">
        <f t="shared" si="56"/>
        <v>112</v>
      </c>
      <c r="BV14">
        <f t="shared" si="56"/>
        <v>101</v>
      </c>
      <c r="BW14">
        <f t="shared" si="56"/>
        <v>103</v>
      </c>
      <c r="BX14">
        <f t="shared" si="56"/>
        <v>108</v>
      </c>
      <c r="BY14">
        <f t="shared" si="56"/>
        <v>115</v>
      </c>
      <c r="BZ14">
        <f t="shared" si="56"/>
        <v>121</v>
      </c>
      <c r="CA14">
        <f t="shared" si="56"/>
        <v>113</v>
      </c>
      <c r="CB14">
        <f t="shared" si="56"/>
        <v>123</v>
      </c>
      <c r="CC14">
        <f t="shared" si="56"/>
        <v>135</v>
      </c>
      <c r="CD14">
        <f t="shared" si="56"/>
        <v>137</v>
      </c>
      <c r="CE14">
        <f t="shared" si="56"/>
        <v>138</v>
      </c>
      <c r="CF14">
        <f t="shared" si="56"/>
        <v>119</v>
      </c>
      <c r="CG14">
        <f t="shared" si="56"/>
        <v>103</v>
      </c>
      <c r="CH14">
        <f t="shared" si="56"/>
        <v>125</v>
      </c>
      <c r="CI14">
        <f t="shared" si="56"/>
        <v>161</v>
      </c>
      <c r="CJ14">
        <f t="shared" si="56"/>
        <v>197</v>
      </c>
      <c r="CK14">
        <f t="shared" si="56"/>
        <v>142</v>
      </c>
      <c r="CL14">
        <f t="shared" si="56"/>
        <v>144</v>
      </c>
      <c r="CM14">
        <f t="shared" si="56"/>
        <v>117</v>
      </c>
      <c r="CN14">
        <f t="shared" si="56"/>
        <v>135</v>
      </c>
      <c r="CO14">
        <f t="shared" si="56"/>
        <v>112</v>
      </c>
      <c r="CP14">
        <f t="shared" si="56"/>
        <v>138</v>
      </c>
      <c r="CQ14">
        <f t="shared" si="56"/>
        <v>129</v>
      </c>
      <c r="CR14">
        <f t="shared" si="56"/>
        <v>160</v>
      </c>
      <c r="CS14">
        <f t="shared" si="56"/>
        <v>139</v>
      </c>
      <c r="CT14">
        <f t="shared" si="56"/>
        <v>143</v>
      </c>
      <c r="CU14">
        <f t="shared" si="56"/>
        <v>151</v>
      </c>
      <c r="CV14">
        <f t="shared" si="56"/>
        <v>123</v>
      </c>
      <c r="CW14">
        <f t="shared" si="56"/>
        <v>128</v>
      </c>
      <c r="CX14">
        <f t="shared" si="56"/>
        <v>124</v>
      </c>
      <c r="CY14">
        <f t="shared" si="56"/>
        <v>154</v>
      </c>
      <c r="CZ14">
        <f t="shared" si="56"/>
        <v>122</v>
      </c>
      <c r="DA14">
        <f t="shared" si="56"/>
        <v>135</v>
      </c>
      <c r="DB14">
        <f t="shared" si="56"/>
        <v>114</v>
      </c>
      <c r="DC14">
        <f t="shared" si="56"/>
        <v>105</v>
      </c>
      <c r="DD14">
        <f t="shared" si="56"/>
        <v>78</v>
      </c>
      <c r="DE14">
        <f t="shared" si="56"/>
        <v>94</v>
      </c>
      <c r="DF14">
        <f t="shared" si="56"/>
        <v>84</v>
      </c>
      <c r="DG14">
        <f t="shared" si="56"/>
        <v>94</v>
      </c>
      <c r="DH14">
        <f t="shared" si="56"/>
        <v>84</v>
      </c>
      <c r="DI14">
        <f t="shared" si="56"/>
        <v>87</v>
      </c>
      <c r="DJ14">
        <f t="shared" si="56"/>
        <v>86</v>
      </c>
      <c r="DK14">
        <f t="shared" si="56"/>
        <v>87</v>
      </c>
      <c r="DL14">
        <f t="shared" si="56"/>
        <v>70</v>
      </c>
      <c r="DM14">
        <f t="shared" si="56"/>
        <v>71</v>
      </c>
      <c r="DN14">
        <f t="shared" si="56"/>
        <v>53</v>
      </c>
      <c r="DO14">
        <f t="shared" si="56"/>
        <v>44</v>
      </c>
      <c r="DP14">
        <f t="shared" si="56"/>
        <v>44</v>
      </c>
      <c r="DQ14">
        <f t="shared" si="56"/>
        <v>48</v>
      </c>
      <c r="DR14">
        <f t="shared" si="56"/>
        <v>39</v>
      </c>
      <c r="DS14">
        <f t="shared" si="56"/>
        <v>41</v>
      </c>
      <c r="DT14">
        <f t="shared" si="56"/>
        <v>49</v>
      </c>
      <c r="DU14">
        <f t="shared" si="56"/>
        <v>45</v>
      </c>
      <c r="DV14">
        <f t="shared" si="56"/>
        <v>46</v>
      </c>
      <c r="DW14">
        <f t="shared" si="56"/>
        <v>52</v>
      </c>
      <c r="DX14">
        <f t="shared" si="56"/>
        <v>58</v>
      </c>
      <c r="DY14">
        <f t="shared" si="56"/>
        <v>79</v>
      </c>
      <c r="DZ14">
        <f t="shared" si="56"/>
        <v>68</v>
      </c>
      <c r="EA14">
        <f t="shared" si="56"/>
        <v>71</v>
      </c>
      <c r="EB14">
        <f t="shared" ref="EB14:GM14" si="57">EB16-EB13-EB15</f>
        <v>94</v>
      </c>
      <c r="EC14">
        <f t="shared" si="57"/>
        <v>78</v>
      </c>
      <c r="ED14">
        <f t="shared" si="57"/>
        <v>77</v>
      </c>
      <c r="EE14">
        <f t="shared" si="57"/>
        <v>79</v>
      </c>
      <c r="EF14">
        <f t="shared" si="57"/>
        <v>65</v>
      </c>
      <c r="EG14">
        <f t="shared" si="57"/>
        <v>83</v>
      </c>
      <c r="EH14">
        <f t="shared" si="57"/>
        <v>75</v>
      </c>
      <c r="EI14">
        <f t="shared" si="57"/>
        <v>89</v>
      </c>
      <c r="EJ14">
        <f t="shared" si="57"/>
        <v>80</v>
      </c>
      <c r="EK14">
        <f t="shared" si="57"/>
        <v>72</v>
      </c>
      <c r="EL14">
        <f t="shared" si="57"/>
        <v>84</v>
      </c>
      <c r="EM14">
        <f t="shared" si="57"/>
        <v>104</v>
      </c>
      <c r="EN14">
        <f t="shared" si="57"/>
        <v>91</v>
      </c>
      <c r="EO14">
        <f t="shared" si="57"/>
        <v>95</v>
      </c>
      <c r="EP14">
        <f t="shared" si="57"/>
        <v>109</v>
      </c>
      <c r="EQ14">
        <f t="shared" si="57"/>
        <v>112</v>
      </c>
      <c r="ER14">
        <f t="shared" si="57"/>
        <v>145</v>
      </c>
      <c r="ES14">
        <f t="shared" si="57"/>
        <v>113</v>
      </c>
      <c r="ET14">
        <f t="shared" si="57"/>
        <v>116</v>
      </c>
      <c r="EU14">
        <f t="shared" si="57"/>
        <v>119</v>
      </c>
      <c r="EV14">
        <f t="shared" si="57"/>
        <v>110</v>
      </c>
      <c r="EW14">
        <f t="shared" si="57"/>
        <v>121</v>
      </c>
      <c r="EX14">
        <f t="shared" si="57"/>
        <v>115</v>
      </c>
      <c r="EY14">
        <f t="shared" si="57"/>
        <v>122</v>
      </c>
      <c r="EZ14">
        <f t="shared" si="57"/>
        <v>118</v>
      </c>
      <c r="FA14">
        <f t="shared" si="57"/>
        <v>136</v>
      </c>
      <c r="FB14">
        <f t="shared" si="57"/>
        <v>147</v>
      </c>
      <c r="FC14">
        <f t="shared" si="57"/>
        <v>104</v>
      </c>
      <c r="FD14">
        <f t="shared" si="57"/>
        <v>104</v>
      </c>
      <c r="FE14">
        <f t="shared" si="57"/>
        <v>125</v>
      </c>
      <c r="FF14">
        <f t="shared" si="57"/>
        <v>136</v>
      </c>
      <c r="FG14">
        <f t="shared" si="57"/>
        <v>94</v>
      </c>
      <c r="FH14">
        <f t="shared" si="57"/>
        <v>147</v>
      </c>
      <c r="FI14">
        <f t="shared" si="57"/>
        <v>136</v>
      </c>
      <c r="FJ14">
        <f t="shared" si="57"/>
        <v>128</v>
      </c>
      <c r="FK14">
        <f t="shared" si="57"/>
        <v>110</v>
      </c>
      <c r="FL14">
        <f t="shared" si="57"/>
        <v>132</v>
      </c>
      <c r="FM14">
        <f t="shared" si="57"/>
        <v>144</v>
      </c>
      <c r="FN14">
        <f t="shared" si="57"/>
        <v>121</v>
      </c>
      <c r="FO14">
        <f t="shared" si="57"/>
        <v>110</v>
      </c>
      <c r="FP14">
        <f t="shared" si="57"/>
        <v>93</v>
      </c>
      <c r="FQ14">
        <f t="shared" si="57"/>
        <v>120</v>
      </c>
      <c r="FR14">
        <f t="shared" si="57"/>
        <v>118</v>
      </c>
      <c r="FS14">
        <f t="shared" si="57"/>
        <v>125</v>
      </c>
      <c r="FT14">
        <f t="shared" si="57"/>
        <v>123</v>
      </c>
      <c r="FU14">
        <f t="shared" si="57"/>
        <v>139</v>
      </c>
      <c r="FV14">
        <f t="shared" si="57"/>
        <v>148</v>
      </c>
      <c r="FW14">
        <f t="shared" si="57"/>
        <v>121</v>
      </c>
      <c r="FX14">
        <f t="shared" si="57"/>
        <v>128</v>
      </c>
      <c r="FY14">
        <f t="shared" si="57"/>
        <v>106</v>
      </c>
      <c r="FZ14">
        <f t="shared" si="57"/>
        <v>108</v>
      </c>
      <c r="GA14">
        <f t="shared" si="57"/>
        <v>114</v>
      </c>
      <c r="GB14">
        <f t="shared" si="57"/>
        <v>98</v>
      </c>
      <c r="GC14">
        <f t="shared" si="57"/>
        <v>94</v>
      </c>
      <c r="GD14">
        <f t="shared" si="57"/>
        <v>108</v>
      </c>
      <c r="GE14">
        <f t="shared" si="57"/>
        <v>81</v>
      </c>
      <c r="GF14">
        <f t="shared" si="57"/>
        <v>83</v>
      </c>
      <c r="GG14">
        <f t="shared" si="57"/>
        <v>80</v>
      </c>
      <c r="GH14">
        <f t="shared" si="57"/>
        <v>134</v>
      </c>
      <c r="GI14">
        <f t="shared" si="57"/>
        <v>140</v>
      </c>
      <c r="GJ14">
        <f t="shared" si="57"/>
        <v>118</v>
      </c>
      <c r="GK14">
        <f t="shared" si="57"/>
        <v>138</v>
      </c>
      <c r="GL14">
        <f t="shared" si="57"/>
        <v>126</v>
      </c>
      <c r="GM14">
        <f t="shared" si="57"/>
        <v>137</v>
      </c>
      <c r="GN14">
        <f t="shared" ref="GN14:IY14" si="58">GN16-GN13-GN15</f>
        <v>111</v>
      </c>
      <c r="GO14">
        <f t="shared" si="58"/>
        <v>110</v>
      </c>
      <c r="GP14">
        <f t="shared" si="58"/>
        <v>95</v>
      </c>
      <c r="GQ14">
        <f t="shared" si="58"/>
        <v>107</v>
      </c>
      <c r="GR14">
        <f t="shared" si="58"/>
        <v>91</v>
      </c>
      <c r="GS14">
        <f t="shared" si="58"/>
        <v>81</v>
      </c>
      <c r="GT14">
        <f t="shared" si="58"/>
        <v>76</v>
      </c>
      <c r="GU14">
        <f t="shared" si="58"/>
        <v>60</v>
      </c>
      <c r="GV14">
        <f t="shared" si="58"/>
        <v>83</v>
      </c>
      <c r="GW14">
        <f t="shared" si="58"/>
        <v>82</v>
      </c>
      <c r="GX14">
        <f t="shared" si="58"/>
        <v>76</v>
      </c>
      <c r="GY14">
        <f t="shared" si="58"/>
        <v>70</v>
      </c>
      <c r="GZ14">
        <f t="shared" si="58"/>
        <v>79</v>
      </c>
      <c r="HA14">
        <f t="shared" si="58"/>
        <v>69</v>
      </c>
      <c r="HB14">
        <f t="shared" si="58"/>
        <v>62</v>
      </c>
      <c r="HC14">
        <f t="shared" si="58"/>
        <v>91</v>
      </c>
      <c r="HD14">
        <f t="shared" si="58"/>
        <v>85</v>
      </c>
      <c r="HE14">
        <f t="shared" si="58"/>
        <v>92</v>
      </c>
      <c r="HF14">
        <f t="shared" si="58"/>
        <v>87</v>
      </c>
      <c r="HG14">
        <f t="shared" si="58"/>
        <v>91</v>
      </c>
      <c r="HH14">
        <f t="shared" si="58"/>
        <v>71</v>
      </c>
      <c r="HI14">
        <f t="shared" si="58"/>
        <v>79</v>
      </c>
      <c r="HJ14">
        <f t="shared" si="58"/>
        <v>81</v>
      </c>
      <c r="HK14">
        <f t="shared" si="58"/>
        <v>99</v>
      </c>
      <c r="HL14">
        <f t="shared" si="58"/>
        <v>113</v>
      </c>
      <c r="HM14">
        <f t="shared" si="58"/>
        <v>101</v>
      </c>
      <c r="HN14">
        <f t="shared" si="58"/>
        <v>107</v>
      </c>
      <c r="HO14">
        <f t="shared" si="58"/>
        <v>100</v>
      </c>
      <c r="HP14">
        <f t="shared" si="58"/>
        <v>124</v>
      </c>
      <c r="HQ14">
        <f t="shared" si="58"/>
        <v>132</v>
      </c>
      <c r="HR14">
        <f t="shared" si="58"/>
        <v>108</v>
      </c>
      <c r="HS14">
        <f t="shared" si="58"/>
        <v>120</v>
      </c>
      <c r="HT14">
        <f t="shared" si="58"/>
        <v>102</v>
      </c>
      <c r="HU14">
        <f t="shared" si="58"/>
        <v>132</v>
      </c>
      <c r="HV14">
        <f t="shared" si="58"/>
        <v>124</v>
      </c>
      <c r="HW14">
        <f t="shared" si="58"/>
        <v>114</v>
      </c>
      <c r="HX14">
        <f t="shared" si="58"/>
        <v>148</v>
      </c>
      <c r="HY14">
        <f t="shared" si="58"/>
        <v>135</v>
      </c>
      <c r="HZ14">
        <f t="shared" si="58"/>
        <v>154</v>
      </c>
      <c r="IA14">
        <f t="shared" si="58"/>
        <v>113</v>
      </c>
      <c r="IB14">
        <f t="shared" si="58"/>
        <v>111</v>
      </c>
      <c r="IC14">
        <f t="shared" si="58"/>
        <v>121</v>
      </c>
      <c r="ID14">
        <f t="shared" si="58"/>
        <v>109</v>
      </c>
      <c r="IE14">
        <f t="shared" si="58"/>
        <v>111</v>
      </c>
      <c r="IF14">
        <f t="shared" si="58"/>
        <v>111</v>
      </c>
      <c r="IG14">
        <f t="shared" si="58"/>
        <v>118</v>
      </c>
      <c r="IH14">
        <f t="shared" si="58"/>
        <v>116</v>
      </c>
      <c r="II14">
        <f t="shared" si="58"/>
        <v>101</v>
      </c>
      <c r="IJ14">
        <f t="shared" si="58"/>
        <v>91</v>
      </c>
      <c r="IK14">
        <f t="shared" si="58"/>
        <v>102</v>
      </c>
      <c r="IL14">
        <f t="shared" si="58"/>
        <v>110</v>
      </c>
      <c r="IM14">
        <f t="shared" si="58"/>
        <v>105</v>
      </c>
      <c r="IN14">
        <f t="shared" si="58"/>
        <v>95</v>
      </c>
      <c r="IO14">
        <f t="shared" si="58"/>
        <v>87</v>
      </c>
      <c r="IP14">
        <f t="shared" si="58"/>
        <v>95</v>
      </c>
      <c r="IQ14">
        <f t="shared" si="58"/>
        <v>90</v>
      </c>
      <c r="IR14">
        <f t="shared" si="58"/>
        <v>79</v>
      </c>
      <c r="IS14">
        <f t="shared" si="58"/>
        <v>79</v>
      </c>
      <c r="IT14">
        <f t="shared" si="58"/>
        <v>86</v>
      </c>
      <c r="IU14">
        <f t="shared" si="58"/>
        <v>100</v>
      </c>
      <c r="IV14">
        <f t="shared" si="58"/>
        <v>102</v>
      </c>
      <c r="IW14">
        <f t="shared" si="58"/>
        <v>79</v>
      </c>
      <c r="IX14">
        <f t="shared" si="58"/>
        <v>80</v>
      </c>
      <c r="IY14">
        <f t="shared" si="58"/>
        <v>83</v>
      </c>
      <c r="IZ14">
        <f t="shared" ref="IZ14:LK14" si="59">IZ16-IZ13-IZ15</f>
        <v>76</v>
      </c>
      <c r="JA14">
        <f t="shared" si="59"/>
        <v>80</v>
      </c>
      <c r="JB14">
        <f t="shared" si="59"/>
        <v>86</v>
      </c>
      <c r="JC14">
        <f t="shared" si="59"/>
        <v>64</v>
      </c>
      <c r="JD14">
        <f t="shared" si="59"/>
        <v>84</v>
      </c>
      <c r="JE14">
        <f t="shared" si="59"/>
        <v>71</v>
      </c>
      <c r="JF14">
        <f t="shared" si="59"/>
        <v>111</v>
      </c>
      <c r="JG14">
        <f t="shared" si="59"/>
        <v>76</v>
      </c>
      <c r="JH14">
        <f t="shared" si="59"/>
        <v>71</v>
      </c>
      <c r="JI14">
        <f t="shared" si="59"/>
        <v>86</v>
      </c>
      <c r="JJ14">
        <f t="shared" si="59"/>
        <v>62</v>
      </c>
      <c r="JK14">
        <f t="shared" si="59"/>
        <v>68</v>
      </c>
      <c r="JL14">
        <f t="shared" si="59"/>
        <v>83</v>
      </c>
      <c r="JM14">
        <f t="shared" si="59"/>
        <v>62</v>
      </c>
      <c r="JN14">
        <f t="shared" si="59"/>
        <v>59</v>
      </c>
      <c r="JO14">
        <f t="shared" si="59"/>
        <v>49</v>
      </c>
      <c r="JP14">
        <f t="shared" si="59"/>
        <v>64</v>
      </c>
      <c r="JQ14">
        <f t="shared" si="59"/>
        <v>52</v>
      </c>
      <c r="JR14">
        <f t="shared" si="59"/>
        <v>51</v>
      </c>
      <c r="JS14">
        <f t="shared" si="59"/>
        <v>49</v>
      </c>
      <c r="JT14">
        <f t="shared" si="59"/>
        <v>59</v>
      </c>
      <c r="JU14">
        <f t="shared" si="59"/>
        <v>62</v>
      </c>
      <c r="JV14">
        <f t="shared" si="59"/>
        <v>55</v>
      </c>
      <c r="JW14">
        <f t="shared" si="59"/>
        <v>55</v>
      </c>
      <c r="JX14">
        <f t="shared" si="59"/>
        <v>58</v>
      </c>
      <c r="JY14">
        <f t="shared" si="59"/>
        <v>53</v>
      </c>
      <c r="JZ14">
        <f t="shared" si="59"/>
        <v>60</v>
      </c>
      <c r="KA14">
        <f t="shared" si="59"/>
        <v>63</v>
      </c>
      <c r="KB14">
        <f t="shared" si="59"/>
        <v>59</v>
      </c>
      <c r="KC14">
        <f t="shared" si="59"/>
        <v>68</v>
      </c>
      <c r="KD14">
        <f t="shared" si="59"/>
        <v>62</v>
      </c>
      <c r="KE14">
        <f t="shared" si="59"/>
        <v>65</v>
      </c>
      <c r="KF14">
        <f t="shared" si="59"/>
        <v>60</v>
      </c>
      <c r="KG14">
        <f t="shared" si="59"/>
        <v>55</v>
      </c>
      <c r="KH14">
        <f t="shared" si="59"/>
        <v>57</v>
      </c>
      <c r="KI14">
        <f t="shared" si="59"/>
        <v>45</v>
      </c>
      <c r="KJ14">
        <f t="shared" si="59"/>
        <v>54</v>
      </c>
      <c r="KK14">
        <f t="shared" si="59"/>
        <v>58</v>
      </c>
      <c r="KL14">
        <f t="shared" si="59"/>
        <v>54</v>
      </c>
      <c r="KM14">
        <f t="shared" si="59"/>
        <v>55</v>
      </c>
      <c r="KN14">
        <f t="shared" si="59"/>
        <v>60</v>
      </c>
      <c r="KO14">
        <f t="shared" si="59"/>
        <v>49</v>
      </c>
      <c r="KP14">
        <f t="shared" si="59"/>
        <v>50</v>
      </c>
      <c r="KQ14">
        <f t="shared" si="59"/>
        <v>56</v>
      </c>
      <c r="KR14">
        <f t="shared" si="59"/>
        <v>41</v>
      </c>
      <c r="KS14">
        <f t="shared" si="59"/>
        <v>37</v>
      </c>
      <c r="KT14">
        <f t="shared" si="59"/>
        <v>51</v>
      </c>
      <c r="KU14">
        <f t="shared" si="59"/>
        <v>38</v>
      </c>
      <c r="KV14">
        <f t="shared" si="59"/>
        <v>41</v>
      </c>
      <c r="KW14">
        <f t="shared" si="59"/>
        <v>30</v>
      </c>
      <c r="KX14">
        <f t="shared" si="59"/>
        <v>30</v>
      </c>
      <c r="KY14">
        <f t="shared" si="59"/>
        <v>36</v>
      </c>
      <c r="KZ14">
        <f t="shared" si="59"/>
        <v>23</v>
      </c>
      <c r="LA14">
        <f t="shared" si="59"/>
        <v>56</v>
      </c>
      <c r="LB14">
        <f t="shared" si="59"/>
        <v>15</v>
      </c>
      <c r="LC14">
        <f t="shared" si="59"/>
        <v>30</v>
      </c>
      <c r="LD14">
        <f t="shared" si="59"/>
        <v>39</v>
      </c>
      <c r="LE14">
        <f t="shared" si="59"/>
        <v>27</v>
      </c>
      <c r="LF14">
        <f t="shared" si="59"/>
        <v>32</v>
      </c>
      <c r="LG14">
        <f t="shared" si="59"/>
        <v>38</v>
      </c>
      <c r="LH14">
        <f t="shared" si="59"/>
        <v>23</v>
      </c>
      <c r="LI14">
        <f t="shared" si="59"/>
        <v>44</v>
      </c>
      <c r="LJ14">
        <f t="shared" si="59"/>
        <v>39</v>
      </c>
      <c r="LK14">
        <f t="shared" si="59"/>
        <v>28</v>
      </c>
      <c r="LL14">
        <f t="shared" ref="LL14:NW14" si="60">LL16-LL13-LL15</f>
        <v>53</v>
      </c>
      <c r="LM14">
        <f t="shared" si="60"/>
        <v>31</v>
      </c>
      <c r="LN14">
        <f t="shared" si="60"/>
        <v>42</v>
      </c>
      <c r="LO14">
        <f t="shared" si="60"/>
        <v>31</v>
      </c>
      <c r="LP14">
        <f t="shared" si="60"/>
        <v>25</v>
      </c>
      <c r="LQ14">
        <f t="shared" si="60"/>
        <v>44</v>
      </c>
      <c r="LR14">
        <f t="shared" si="60"/>
        <v>29</v>
      </c>
      <c r="LS14">
        <f t="shared" si="60"/>
        <v>32</v>
      </c>
      <c r="LT14">
        <f t="shared" si="60"/>
        <v>39</v>
      </c>
      <c r="LU14">
        <f t="shared" si="60"/>
        <v>26</v>
      </c>
      <c r="LV14">
        <f t="shared" si="60"/>
        <v>32</v>
      </c>
      <c r="LW14">
        <f t="shared" si="60"/>
        <v>27</v>
      </c>
      <c r="LX14">
        <f t="shared" si="60"/>
        <v>20</v>
      </c>
      <c r="LY14">
        <f t="shared" si="60"/>
        <v>24</v>
      </c>
      <c r="LZ14">
        <f t="shared" si="60"/>
        <v>35</v>
      </c>
      <c r="MA14">
        <f t="shared" si="60"/>
        <v>27</v>
      </c>
      <c r="MB14">
        <f t="shared" si="60"/>
        <v>22</v>
      </c>
      <c r="MC14">
        <f t="shared" si="60"/>
        <v>28</v>
      </c>
      <c r="MD14">
        <f t="shared" si="60"/>
        <v>28</v>
      </c>
      <c r="ME14">
        <f t="shared" si="60"/>
        <v>25</v>
      </c>
      <c r="MF14">
        <f t="shared" si="60"/>
        <v>34</v>
      </c>
      <c r="MG14">
        <f t="shared" si="60"/>
        <v>51</v>
      </c>
      <c r="MH14">
        <f t="shared" si="60"/>
        <v>19</v>
      </c>
      <c r="MI14">
        <f t="shared" si="60"/>
        <v>30</v>
      </c>
      <c r="MJ14">
        <f t="shared" si="60"/>
        <v>35</v>
      </c>
      <c r="MK14">
        <f t="shared" si="60"/>
        <v>28</v>
      </c>
      <c r="ML14">
        <f t="shared" si="60"/>
        <v>22</v>
      </c>
      <c r="MM14">
        <f t="shared" si="60"/>
        <v>25</v>
      </c>
      <c r="MN14">
        <f t="shared" si="60"/>
        <v>32</v>
      </c>
      <c r="MO14">
        <f t="shared" si="60"/>
        <v>33</v>
      </c>
      <c r="MP14">
        <f t="shared" si="60"/>
        <v>32</v>
      </c>
      <c r="MQ14">
        <f t="shared" si="60"/>
        <v>36</v>
      </c>
      <c r="MR14">
        <f t="shared" si="60"/>
        <v>17</v>
      </c>
      <c r="MS14">
        <f t="shared" si="60"/>
        <v>29</v>
      </c>
      <c r="MT14">
        <f t="shared" si="60"/>
        <v>47</v>
      </c>
      <c r="MU14">
        <f t="shared" si="60"/>
        <v>39</v>
      </c>
      <c r="MV14">
        <f t="shared" si="60"/>
        <v>34</v>
      </c>
      <c r="MW14">
        <f t="shared" si="60"/>
        <v>57</v>
      </c>
      <c r="MX14">
        <f t="shared" si="60"/>
        <v>37</v>
      </c>
      <c r="MY14">
        <f t="shared" si="60"/>
        <v>44</v>
      </c>
      <c r="MZ14">
        <f t="shared" si="60"/>
        <v>43</v>
      </c>
      <c r="NA14">
        <f t="shared" si="60"/>
        <v>37</v>
      </c>
      <c r="NB14">
        <f t="shared" si="60"/>
        <v>23</v>
      </c>
      <c r="NC14">
        <f t="shared" si="60"/>
        <v>35</v>
      </c>
      <c r="ND14">
        <f t="shared" si="60"/>
        <v>34</v>
      </c>
      <c r="NE14">
        <f t="shared" si="60"/>
        <v>42</v>
      </c>
      <c r="NF14">
        <f t="shared" si="60"/>
        <v>31</v>
      </c>
      <c r="NG14">
        <f t="shared" si="60"/>
        <v>39</v>
      </c>
      <c r="NH14">
        <f t="shared" si="60"/>
        <v>26</v>
      </c>
      <c r="NI14">
        <f t="shared" si="60"/>
        <v>30</v>
      </c>
      <c r="NJ14">
        <f t="shared" si="60"/>
        <v>29</v>
      </c>
      <c r="NK14">
        <f t="shared" si="60"/>
        <v>22</v>
      </c>
      <c r="NL14">
        <f t="shared" si="60"/>
        <v>33</v>
      </c>
      <c r="NM14">
        <f t="shared" si="60"/>
        <v>25</v>
      </c>
      <c r="NN14">
        <f t="shared" si="60"/>
        <v>56</v>
      </c>
      <c r="NO14">
        <f t="shared" si="60"/>
        <v>51</v>
      </c>
      <c r="NP14">
        <f t="shared" si="60"/>
        <v>47</v>
      </c>
      <c r="NQ14">
        <f t="shared" si="60"/>
        <v>47</v>
      </c>
      <c r="NR14">
        <f t="shared" si="60"/>
        <v>36</v>
      </c>
      <c r="NS14">
        <f t="shared" si="60"/>
        <v>45</v>
      </c>
      <c r="NT14">
        <f t="shared" si="60"/>
        <v>52</v>
      </c>
      <c r="NU14">
        <f t="shared" si="60"/>
        <v>67</v>
      </c>
      <c r="NV14">
        <f t="shared" si="60"/>
        <v>45</v>
      </c>
      <c r="NW14">
        <f t="shared" si="60"/>
        <v>41</v>
      </c>
      <c r="NX14">
        <f t="shared" ref="NX14:QI14" si="61">NX16-NX13-NX15</f>
        <v>41</v>
      </c>
      <c r="NY14">
        <f t="shared" si="61"/>
        <v>42</v>
      </c>
      <c r="NZ14">
        <f t="shared" si="61"/>
        <v>41</v>
      </c>
      <c r="OA14">
        <f t="shared" si="61"/>
        <v>36</v>
      </c>
      <c r="OB14">
        <f t="shared" si="61"/>
        <v>39</v>
      </c>
      <c r="OC14">
        <f t="shared" si="61"/>
        <v>37</v>
      </c>
      <c r="OD14">
        <f t="shared" si="61"/>
        <v>38</v>
      </c>
      <c r="OE14">
        <f t="shared" si="61"/>
        <v>47</v>
      </c>
      <c r="OF14">
        <f t="shared" si="61"/>
        <v>64</v>
      </c>
      <c r="OG14">
        <f t="shared" si="61"/>
        <v>47</v>
      </c>
      <c r="OH14">
        <f t="shared" si="61"/>
        <v>62</v>
      </c>
      <c r="OI14">
        <f t="shared" si="61"/>
        <v>46</v>
      </c>
      <c r="OJ14">
        <f t="shared" si="61"/>
        <v>67</v>
      </c>
      <c r="OK14">
        <f t="shared" si="61"/>
        <v>42</v>
      </c>
      <c r="OL14">
        <f t="shared" si="61"/>
        <v>42</v>
      </c>
      <c r="OM14">
        <f t="shared" si="61"/>
        <v>54</v>
      </c>
      <c r="ON14">
        <f t="shared" si="61"/>
        <v>46</v>
      </c>
      <c r="OO14">
        <f t="shared" si="61"/>
        <v>40</v>
      </c>
      <c r="OP14">
        <f t="shared" si="61"/>
        <v>51</v>
      </c>
      <c r="OQ14">
        <f t="shared" si="61"/>
        <v>25</v>
      </c>
      <c r="OR14">
        <f t="shared" si="61"/>
        <v>43</v>
      </c>
      <c r="OS14">
        <f t="shared" si="61"/>
        <v>33</v>
      </c>
      <c r="OT14">
        <f t="shared" si="61"/>
        <v>27</v>
      </c>
      <c r="OU14">
        <f t="shared" si="61"/>
        <v>31</v>
      </c>
      <c r="OV14">
        <f t="shared" si="61"/>
        <v>22</v>
      </c>
      <c r="OW14">
        <f t="shared" si="61"/>
        <v>39</v>
      </c>
      <c r="OX14">
        <f t="shared" si="61"/>
        <v>45</v>
      </c>
      <c r="OY14">
        <f t="shared" si="61"/>
        <v>26</v>
      </c>
      <c r="OZ14">
        <f t="shared" si="61"/>
        <v>33</v>
      </c>
      <c r="PA14">
        <f t="shared" si="61"/>
        <v>43</v>
      </c>
      <c r="PB14">
        <f t="shared" si="61"/>
        <v>27</v>
      </c>
      <c r="PC14">
        <f t="shared" si="61"/>
        <v>38</v>
      </c>
      <c r="PD14">
        <f t="shared" si="61"/>
        <v>23</v>
      </c>
      <c r="PE14">
        <f t="shared" si="61"/>
        <v>28</v>
      </c>
      <c r="PF14">
        <f t="shared" si="61"/>
        <v>26</v>
      </c>
      <c r="PG14">
        <f t="shared" si="61"/>
        <v>30</v>
      </c>
      <c r="PH14">
        <f t="shared" si="61"/>
        <v>46</v>
      </c>
      <c r="PI14">
        <f t="shared" si="61"/>
        <v>22</v>
      </c>
      <c r="PJ14">
        <f t="shared" si="61"/>
        <v>35</v>
      </c>
      <c r="PK14">
        <f t="shared" si="61"/>
        <v>22</v>
      </c>
      <c r="PL14">
        <f t="shared" si="61"/>
        <v>56</v>
      </c>
      <c r="PM14">
        <f t="shared" si="61"/>
        <v>48</v>
      </c>
      <c r="PN14">
        <f t="shared" si="61"/>
        <v>49</v>
      </c>
      <c r="PO14">
        <f t="shared" si="61"/>
        <v>36</v>
      </c>
      <c r="PP14">
        <f t="shared" si="61"/>
        <v>39</v>
      </c>
      <c r="PQ14">
        <f t="shared" si="61"/>
        <v>42</v>
      </c>
      <c r="PR14">
        <f t="shared" si="61"/>
        <v>39</v>
      </c>
      <c r="PS14">
        <f t="shared" si="61"/>
        <v>39</v>
      </c>
      <c r="PT14">
        <f t="shared" si="61"/>
        <v>26</v>
      </c>
      <c r="PU14">
        <f t="shared" si="61"/>
        <v>43</v>
      </c>
      <c r="PV14">
        <f t="shared" si="61"/>
        <v>43</v>
      </c>
      <c r="PW14">
        <f t="shared" si="61"/>
        <v>28</v>
      </c>
      <c r="PX14">
        <f t="shared" si="61"/>
        <v>54</v>
      </c>
      <c r="PY14">
        <f t="shared" si="61"/>
        <v>41</v>
      </c>
      <c r="PZ14">
        <f t="shared" si="61"/>
        <v>26</v>
      </c>
      <c r="QA14">
        <f t="shared" si="61"/>
        <v>46</v>
      </c>
      <c r="QB14">
        <f t="shared" si="61"/>
        <v>34</v>
      </c>
      <c r="QC14">
        <f t="shared" si="61"/>
        <v>38</v>
      </c>
      <c r="QD14">
        <f t="shared" si="61"/>
        <v>17</v>
      </c>
      <c r="QE14">
        <f t="shared" si="61"/>
        <v>69</v>
      </c>
      <c r="QF14">
        <f t="shared" si="61"/>
        <v>44</v>
      </c>
      <c r="QG14">
        <f t="shared" si="61"/>
        <v>45</v>
      </c>
      <c r="QH14">
        <f t="shared" si="61"/>
        <v>28</v>
      </c>
      <c r="QI14">
        <f t="shared" si="61"/>
        <v>37</v>
      </c>
      <c r="QJ14">
        <f t="shared" ref="QJ14:SU14" si="62">QJ16-QJ13-QJ15</f>
        <v>47</v>
      </c>
      <c r="QK14">
        <f t="shared" si="62"/>
        <v>31</v>
      </c>
      <c r="QL14">
        <f t="shared" si="62"/>
        <v>31</v>
      </c>
      <c r="QM14">
        <f t="shared" si="62"/>
        <v>37</v>
      </c>
      <c r="QN14">
        <f t="shared" si="62"/>
        <v>34</v>
      </c>
      <c r="QO14">
        <f t="shared" si="62"/>
        <v>34</v>
      </c>
      <c r="QP14">
        <f t="shared" si="62"/>
        <v>35</v>
      </c>
      <c r="QQ14">
        <f t="shared" si="62"/>
        <v>41</v>
      </c>
      <c r="QR14">
        <f t="shared" si="62"/>
        <v>30</v>
      </c>
      <c r="QS14">
        <f t="shared" si="62"/>
        <v>34</v>
      </c>
      <c r="QT14">
        <f t="shared" si="62"/>
        <v>31</v>
      </c>
      <c r="QU14">
        <f t="shared" si="62"/>
        <v>27</v>
      </c>
      <c r="QV14">
        <f t="shared" si="62"/>
        <v>29</v>
      </c>
      <c r="QW14">
        <f t="shared" si="62"/>
        <v>36</v>
      </c>
      <c r="QX14">
        <f t="shared" si="62"/>
        <v>33</v>
      </c>
      <c r="QY14">
        <f t="shared" si="62"/>
        <v>45</v>
      </c>
      <c r="QZ14">
        <f t="shared" si="62"/>
        <v>29</v>
      </c>
      <c r="RA14">
        <f t="shared" si="62"/>
        <v>38</v>
      </c>
      <c r="RB14">
        <f t="shared" si="62"/>
        <v>29</v>
      </c>
      <c r="RC14">
        <f t="shared" si="62"/>
        <v>29</v>
      </c>
      <c r="RD14">
        <f t="shared" si="62"/>
        <v>29</v>
      </c>
      <c r="RE14">
        <f t="shared" si="62"/>
        <v>32</v>
      </c>
      <c r="RF14">
        <f t="shared" si="62"/>
        <v>37</v>
      </c>
      <c r="RG14">
        <f t="shared" si="62"/>
        <v>57</v>
      </c>
      <c r="RH14">
        <f t="shared" si="62"/>
        <v>26</v>
      </c>
      <c r="RI14">
        <f t="shared" si="62"/>
        <v>64</v>
      </c>
      <c r="RJ14">
        <f t="shared" si="62"/>
        <v>67</v>
      </c>
      <c r="RK14">
        <f t="shared" si="62"/>
        <v>31</v>
      </c>
      <c r="RL14">
        <f t="shared" si="62"/>
        <v>42</v>
      </c>
      <c r="RM14">
        <f t="shared" si="62"/>
        <v>39</v>
      </c>
      <c r="RN14">
        <f t="shared" si="62"/>
        <v>47</v>
      </c>
      <c r="RO14">
        <f t="shared" si="62"/>
        <v>47</v>
      </c>
      <c r="RP14">
        <f t="shared" si="62"/>
        <v>52</v>
      </c>
      <c r="RQ14">
        <f t="shared" si="62"/>
        <v>34</v>
      </c>
      <c r="RR14">
        <f t="shared" si="62"/>
        <v>49</v>
      </c>
      <c r="RS14">
        <f t="shared" si="62"/>
        <v>36</v>
      </c>
      <c r="RT14">
        <f t="shared" si="62"/>
        <v>37</v>
      </c>
      <c r="RU14">
        <f t="shared" si="62"/>
        <v>36</v>
      </c>
      <c r="RV14">
        <f t="shared" si="62"/>
        <v>43</v>
      </c>
      <c r="RW14">
        <f t="shared" si="62"/>
        <v>57</v>
      </c>
      <c r="RX14">
        <f t="shared" si="62"/>
        <v>33</v>
      </c>
      <c r="RY14">
        <f t="shared" si="62"/>
        <v>39</v>
      </c>
      <c r="RZ14">
        <f t="shared" si="62"/>
        <v>31</v>
      </c>
      <c r="SA14">
        <f t="shared" si="62"/>
        <v>27</v>
      </c>
      <c r="SB14">
        <f t="shared" si="62"/>
        <v>35</v>
      </c>
      <c r="SC14">
        <f t="shared" si="62"/>
        <v>37</v>
      </c>
      <c r="SD14">
        <f t="shared" si="62"/>
        <v>56</v>
      </c>
      <c r="SE14">
        <f t="shared" si="62"/>
        <v>52</v>
      </c>
      <c r="SF14">
        <f t="shared" si="62"/>
        <v>44</v>
      </c>
      <c r="SG14">
        <f t="shared" si="62"/>
        <v>83</v>
      </c>
      <c r="SH14">
        <f t="shared" si="62"/>
        <v>40</v>
      </c>
      <c r="SI14">
        <f t="shared" si="62"/>
        <v>30</v>
      </c>
      <c r="SJ14">
        <f t="shared" si="62"/>
        <v>37</v>
      </c>
      <c r="SK14">
        <f t="shared" si="62"/>
        <v>19</v>
      </c>
      <c r="SL14">
        <f t="shared" si="62"/>
        <v>50</v>
      </c>
      <c r="SM14">
        <f t="shared" si="62"/>
        <v>23</v>
      </c>
      <c r="SN14">
        <f t="shared" si="62"/>
        <v>29</v>
      </c>
      <c r="SO14">
        <f t="shared" si="62"/>
        <v>37</v>
      </c>
      <c r="SP14">
        <f t="shared" si="62"/>
        <v>37</v>
      </c>
      <c r="SQ14">
        <f t="shared" si="62"/>
        <v>33</v>
      </c>
      <c r="SR14">
        <f t="shared" si="62"/>
        <v>38</v>
      </c>
      <c r="SS14">
        <f t="shared" si="62"/>
        <v>39</v>
      </c>
      <c r="ST14">
        <f t="shared" si="62"/>
        <v>37</v>
      </c>
      <c r="SU14">
        <f t="shared" si="62"/>
        <v>29</v>
      </c>
      <c r="SV14">
        <f t="shared" ref="SV14:VG14" si="63">SV16-SV13-SV15</f>
        <v>39</v>
      </c>
      <c r="SW14">
        <f t="shared" si="63"/>
        <v>21</v>
      </c>
      <c r="SX14">
        <f t="shared" si="63"/>
        <v>11</v>
      </c>
      <c r="SY14">
        <f t="shared" si="63"/>
        <v>26</v>
      </c>
      <c r="SZ14">
        <f t="shared" si="63"/>
        <v>29</v>
      </c>
      <c r="TA14">
        <f t="shared" si="63"/>
        <v>16</v>
      </c>
      <c r="TB14">
        <f t="shared" si="63"/>
        <v>15</v>
      </c>
      <c r="TC14">
        <f t="shared" si="63"/>
        <v>19</v>
      </c>
      <c r="TD14">
        <f t="shared" si="63"/>
        <v>21</v>
      </c>
      <c r="TE14">
        <f t="shared" si="63"/>
        <v>14</v>
      </c>
      <c r="TF14">
        <f t="shared" si="63"/>
        <v>15</v>
      </c>
      <c r="TG14">
        <f t="shared" si="63"/>
        <v>20</v>
      </c>
      <c r="TH14">
        <f t="shared" si="63"/>
        <v>10</v>
      </c>
      <c r="TI14">
        <f t="shared" si="63"/>
        <v>18</v>
      </c>
      <c r="TJ14">
        <f t="shared" si="63"/>
        <v>8</v>
      </c>
      <c r="TK14">
        <f t="shared" si="63"/>
        <v>13</v>
      </c>
      <c r="TL14">
        <f t="shared" si="63"/>
        <v>14</v>
      </c>
      <c r="TM14">
        <f t="shared" si="63"/>
        <v>30</v>
      </c>
      <c r="TN14">
        <f t="shared" si="63"/>
        <v>11</v>
      </c>
      <c r="TO14">
        <f t="shared" si="63"/>
        <v>8</v>
      </c>
      <c r="TP14">
        <f t="shared" si="63"/>
        <v>10</v>
      </c>
      <c r="TQ14">
        <f t="shared" si="63"/>
        <v>15</v>
      </c>
      <c r="TR14">
        <f t="shared" si="63"/>
        <v>6</v>
      </c>
      <c r="TS14">
        <f t="shared" si="63"/>
        <v>9</v>
      </c>
      <c r="TT14">
        <f t="shared" si="63"/>
        <v>5</v>
      </c>
      <c r="TU14">
        <f t="shared" si="63"/>
        <v>10</v>
      </c>
      <c r="TV14">
        <f t="shared" si="63"/>
        <v>13</v>
      </c>
      <c r="TW14">
        <f t="shared" si="63"/>
        <v>7</v>
      </c>
      <c r="TX14">
        <f t="shared" si="63"/>
        <v>16</v>
      </c>
      <c r="TY14">
        <f t="shared" si="63"/>
        <v>8</v>
      </c>
      <c r="TZ14">
        <f t="shared" si="63"/>
        <v>13</v>
      </c>
      <c r="UA14">
        <f t="shared" si="63"/>
        <v>12</v>
      </c>
      <c r="UB14">
        <f t="shared" si="63"/>
        <v>5</v>
      </c>
      <c r="UC14">
        <f t="shared" si="63"/>
        <v>19</v>
      </c>
      <c r="UD14">
        <f t="shared" si="63"/>
        <v>14</v>
      </c>
      <c r="UE14">
        <f t="shared" si="63"/>
        <v>6</v>
      </c>
      <c r="UF14">
        <f t="shared" si="63"/>
        <v>12</v>
      </c>
      <c r="UG14">
        <f t="shared" si="63"/>
        <v>14</v>
      </c>
      <c r="UH14">
        <f t="shared" si="63"/>
        <v>9</v>
      </c>
      <c r="UI14">
        <f t="shared" si="63"/>
        <v>12</v>
      </c>
      <c r="UJ14">
        <f t="shared" si="63"/>
        <v>17</v>
      </c>
      <c r="UK14">
        <f t="shared" si="63"/>
        <v>11</v>
      </c>
      <c r="UL14">
        <f t="shared" si="63"/>
        <v>14</v>
      </c>
      <c r="UM14">
        <f t="shared" si="63"/>
        <v>7</v>
      </c>
      <c r="UN14">
        <f t="shared" si="63"/>
        <v>7</v>
      </c>
      <c r="UO14">
        <f t="shared" si="63"/>
        <v>10</v>
      </c>
      <c r="UP14">
        <f t="shared" si="63"/>
        <v>7</v>
      </c>
      <c r="UQ14">
        <f t="shared" si="63"/>
        <v>6</v>
      </c>
      <c r="UR14">
        <f t="shared" si="63"/>
        <v>14</v>
      </c>
      <c r="US14">
        <f t="shared" si="63"/>
        <v>9</v>
      </c>
      <c r="UT14">
        <f t="shared" si="63"/>
        <v>23</v>
      </c>
      <c r="UU14">
        <f t="shared" si="63"/>
        <v>16</v>
      </c>
      <c r="UV14">
        <f t="shared" si="63"/>
        <v>8</v>
      </c>
      <c r="UW14">
        <f t="shared" si="63"/>
        <v>10</v>
      </c>
      <c r="UX14">
        <f t="shared" si="63"/>
        <v>9</v>
      </c>
      <c r="UY14">
        <f t="shared" si="63"/>
        <v>15</v>
      </c>
      <c r="UZ14">
        <f t="shared" si="63"/>
        <v>9</v>
      </c>
      <c r="VA14">
        <f t="shared" si="63"/>
        <v>11</v>
      </c>
      <c r="VB14">
        <f t="shared" si="63"/>
        <v>8</v>
      </c>
      <c r="VC14">
        <f t="shared" si="63"/>
        <v>8</v>
      </c>
      <c r="VD14">
        <f t="shared" si="63"/>
        <v>19</v>
      </c>
      <c r="VE14">
        <f t="shared" si="63"/>
        <v>10</v>
      </c>
      <c r="VF14">
        <f t="shared" si="63"/>
        <v>17</v>
      </c>
      <c r="VG14">
        <f t="shared" si="63"/>
        <v>11</v>
      </c>
      <c r="VH14">
        <f t="shared" ref="VH14:XS14" si="64">VH16-VH13-VH15</f>
        <v>10</v>
      </c>
      <c r="VI14">
        <f t="shared" si="64"/>
        <v>26</v>
      </c>
      <c r="VJ14">
        <f t="shared" si="64"/>
        <v>14</v>
      </c>
      <c r="VK14">
        <f t="shared" si="64"/>
        <v>11</v>
      </c>
      <c r="VL14">
        <f t="shared" si="64"/>
        <v>11</v>
      </c>
      <c r="VM14">
        <f t="shared" si="64"/>
        <v>18</v>
      </c>
      <c r="VN14">
        <f t="shared" si="64"/>
        <v>13</v>
      </c>
      <c r="VO14">
        <f t="shared" si="64"/>
        <v>10</v>
      </c>
      <c r="VP14">
        <f t="shared" si="64"/>
        <v>11</v>
      </c>
      <c r="VQ14">
        <f t="shared" si="64"/>
        <v>9</v>
      </c>
      <c r="VR14">
        <f t="shared" si="64"/>
        <v>21</v>
      </c>
      <c r="VS14">
        <f t="shared" si="64"/>
        <v>8</v>
      </c>
      <c r="VT14">
        <f t="shared" si="64"/>
        <v>11</v>
      </c>
      <c r="VU14">
        <f t="shared" si="64"/>
        <v>14</v>
      </c>
      <c r="VV14">
        <f t="shared" si="64"/>
        <v>9</v>
      </c>
      <c r="VW14">
        <f t="shared" si="64"/>
        <v>10</v>
      </c>
      <c r="VX14">
        <f t="shared" si="64"/>
        <v>21</v>
      </c>
      <c r="VY14">
        <f t="shared" si="64"/>
        <v>16</v>
      </c>
      <c r="VZ14">
        <f t="shared" si="64"/>
        <v>18</v>
      </c>
      <c r="WA14">
        <f t="shared" si="64"/>
        <v>12</v>
      </c>
      <c r="WB14">
        <f t="shared" si="64"/>
        <v>17</v>
      </c>
      <c r="WC14">
        <f t="shared" si="64"/>
        <v>9</v>
      </c>
      <c r="WD14">
        <f t="shared" si="64"/>
        <v>20</v>
      </c>
      <c r="WE14">
        <f t="shared" si="64"/>
        <v>6</v>
      </c>
      <c r="WF14">
        <f t="shared" si="64"/>
        <v>8</v>
      </c>
      <c r="WG14">
        <f t="shared" si="64"/>
        <v>20</v>
      </c>
      <c r="WH14">
        <f t="shared" si="64"/>
        <v>19</v>
      </c>
      <c r="WI14">
        <f t="shared" si="64"/>
        <v>9</v>
      </c>
      <c r="WJ14">
        <f t="shared" si="64"/>
        <v>14</v>
      </c>
      <c r="WK14">
        <f t="shared" si="64"/>
        <v>11</v>
      </c>
      <c r="WL14">
        <f t="shared" si="64"/>
        <v>6</v>
      </c>
      <c r="WM14">
        <f t="shared" si="64"/>
        <v>11</v>
      </c>
      <c r="WN14">
        <f t="shared" si="64"/>
        <v>12</v>
      </c>
      <c r="WO14">
        <f t="shared" si="64"/>
        <v>6</v>
      </c>
      <c r="WP14">
        <f t="shared" si="64"/>
        <v>17</v>
      </c>
      <c r="WQ14">
        <f t="shared" si="64"/>
        <v>18</v>
      </c>
      <c r="WR14">
        <f t="shared" si="64"/>
        <v>12</v>
      </c>
      <c r="WS14">
        <f t="shared" si="64"/>
        <v>9</v>
      </c>
      <c r="WT14">
        <f t="shared" si="64"/>
        <v>13</v>
      </c>
      <c r="WU14">
        <f t="shared" si="64"/>
        <v>5</v>
      </c>
      <c r="WV14">
        <f t="shared" si="64"/>
        <v>19</v>
      </c>
      <c r="WW14">
        <f t="shared" si="64"/>
        <v>8</v>
      </c>
      <c r="WX14">
        <f t="shared" si="64"/>
        <v>17</v>
      </c>
      <c r="WY14">
        <f t="shared" si="64"/>
        <v>15</v>
      </c>
      <c r="WZ14">
        <f t="shared" si="64"/>
        <v>10</v>
      </c>
      <c r="XA14">
        <f t="shared" si="64"/>
        <v>3</v>
      </c>
      <c r="XB14">
        <f t="shared" si="64"/>
        <v>11</v>
      </c>
      <c r="XC14">
        <f t="shared" si="64"/>
        <v>3</v>
      </c>
      <c r="XD14">
        <f t="shared" si="64"/>
        <v>18</v>
      </c>
      <c r="XE14">
        <f t="shared" si="64"/>
        <v>9</v>
      </c>
      <c r="XF14">
        <f t="shared" si="64"/>
        <v>16</v>
      </c>
      <c r="XG14">
        <f t="shared" si="64"/>
        <v>13</v>
      </c>
      <c r="XH14">
        <f t="shared" si="64"/>
        <v>6</v>
      </c>
      <c r="XI14">
        <f t="shared" si="64"/>
        <v>12</v>
      </c>
      <c r="XJ14">
        <f t="shared" si="64"/>
        <v>8</v>
      </c>
      <c r="XK14">
        <f t="shared" si="64"/>
        <v>18</v>
      </c>
      <c r="XL14">
        <f t="shared" si="64"/>
        <v>18</v>
      </c>
      <c r="XM14">
        <f t="shared" si="64"/>
        <v>8</v>
      </c>
      <c r="XN14">
        <f t="shared" si="64"/>
        <v>4</v>
      </c>
      <c r="XO14">
        <f t="shared" si="64"/>
        <v>12</v>
      </c>
      <c r="XP14">
        <f t="shared" si="64"/>
        <v>18</v>
      </c>
      <c r="XQ14">
        <f t="shared" si="64"/>
        <v>14</v>
      </c>
      <c r="XR14">
        <f t="shared" si="64"/>
        <v>21</v>
      </c>
      <c r="XS14">
        <f t="shared" si="64"/>
        <v>12</v>
      </c>
      <c r="XT14">
        <f t="shared" ref="XT14:ZW14" si="65">XT16-XT13-XT15</f>
        <v>10</v>
      </c>
      <c r="XU14">
        <f t="shared" si="65"/>
        <v>6</v>
      </c>
      <c r="XV14">
        <f t="shared" si="65"/>
        <v>17</v>
      </c>
      <c r="XW14">
        <f t="shared" si="65"/>
        <v>9</v>
      </c>
      <c r="XX14">
        <f t="shared" si="65"/>
        <v>19</v>
      </c>
      <c r="XY14">
        <f t="shared" si="65"/>
        <v>11</v>
      </c>
      <c r="XZ14">
        <f t="shared" si="65"/>
        <v>20</v>
      </c>
      <c r="YA14">
        <f t="shared" si="65"/>
        <v>16</v>
      </c>
      <c r="YB14">
        <f t="shared" si="65"/>
        <v>5</v>
      </c>
      <c r="YC14">
        <f t="shared" si="65"/>
        <v>5</v>
      </c>
      <c r="YD14">
        <f t="shared" si="65"/>
        <v>22</v>
      </c>
      <c r="YE14">
        <f t="shared" si="65"/>
        <v>12</v>
      </c>
      <c r="YF14">
        <f t="shared" si="65"/>
        <v>11</v>
      </c>
      <c r="YG14">
        <f t="shared" si="65"/>
        <v>12</v>
      </c>
      <c r="YH14">
        <f t="shared" si="65"/>
        <v>15</v>
      </c>
      <c r="YI14">
        <f t="shared" si="65"/>
        <v>11</v>
      </c>
      <c r="YJ14">
        <f t="shared" si="65"/>
        <v>12</v>
      </c>
      <c r="YK14">
        <f t="shared" si="65"/>
        <v>19</v>
      </c>
      <c r="YL14">
        <f t="shared" si="65"/>
        <v>20</v>
      </c>
      <c r="YM14">
        <f t="shared" si="65"/>
        <v>9</v>
      </c>
      <c r="YN14">
        <f t="shared" si="65"/>
        <v>19</v>
      </c>
      <c r="YO14">
        <f t="shared" si="65"/>
        <v>13</v>
      </c>
      <c r="YP14">
        <f t="shared" si="65"/>
        <v>15</v>
      </c>
      <c r="YQ14">
        <f t="shared" si="65"/>
        <v>8</v>
      </c>
      <c r="YR14">
        <f t="shared" si="65"/>
        <v>7</v>
      </c>
      <c r="YS14">
        <f t="shared" si="65"/>
        <v>10</v>
      </c>
      <c r="YT14">
        <f t="shared" si="65"/>
        <v>21</v>
      </c>
      <c r="YU14">
        <f t="shared" si="65"/>
        <v>6</v>
      </c>
      <c r="YV14">
        <f t="shared" si="65"/>
        <v>15</v>
      </c>
      <c r="YW14">
        <f t="shared" si="65"/>
        <v>16</v>
      </c>
      <c r="YX14">
        <f t="shared" si="65"/>
        <v>10</v>
      </c>
      <c r="YY14">
        <f t="shared" si="65"/>
        <v>13</v>
      </c>
      <c r="YZ14">
        <f t="shared" si="65"/>
        <v>13</v>
      </c>
      <c r="ZA14">
        <f t="shared" si="65"/>
        <v>22</v>
      </c>
      <c r="ZB14">
        <f t="shared" si="65"/>
        <v>14</v>
      </c>
      <c r="ZC14">
        <f t="shared" si="65"/>
        <v>10</v>
      </c>
      <c r="ZD14">
        <f t="shared" si="65"/>
        <v>11</v>
      </c>
      <c r="ZE14">
        <f t="shared" si="65"/>
        <v>11</v>
      </c>
      <c r="ZF14">
        <f t="shared" si="65"/>
        <v>7</v>
      </c>
      <c r="ZG14">
        <f t="shared" si="65"/>
        <v>10</v>
      </c>
      <c r="ZH14">
        <f t="shared" si="65"/>
        <v>10</v>
      </c>
      <c r="ZI14">
        <f t="shared" si="65"/>
        <v>17</v>
      </c>
      <c r="ZJ14">
        <f t="shared" si="65"/>
        <v>3</v>
      </c>
      <c r="ZK14">
        <f t="shared" si="65"/>
        <v>10</v>
      </c>
      <c r="ZL14">
        <f t="shared" si="65"/>
        <v>32</v>
      </c>
      <c r="ZM14">
        <f t="shared" si="65"/>
        <v>14</v>
      </c>
      <c r="ZN14">
        <f t="shared" si="65"/>
        <v>13</v>
      </c>
      <c r="ZO14">
        <f t="shared" si="65"/>
        <v>30</v>
      </c>
      <c r="ZP14">
        <f t="shared" si="65"/>
        <v>8</v>
      </c>
      <c r="ZQ14">
        <f t="shared" si="65"/>
        <v>15</v>
      </c>
      <c r="ZR14">
        <f t="shared" si="65"/>
        <v>20</v>
      </c>
      <c r="ZS14">
        <f t="shared" si="65"/>
        <v>17</v>
      </c>
      <c r="ZT14">
        <f t="shared" si="65"/>
        <v>14</v>
      </c>
      <c r="ZU14">
        <f t="shared" si="65"/>
        <v>14</v>
      </c>
      <c r="ZV14">
        <f t="shared" si="65"/>
        <v>9</v>
      </c>
      <c r="ZW14">
        <f t="shared" si="65"/>
        <v>11</v>
      </c>
    </row>
    <row r="15" spans="2:700" x14ac:dyDescent="0.35">
      <c r="B15" s="18" t="s">
        <v>95</v>
      </c>
      <c r="C15" s="58">
        <v>374</v>
      </c>
      <c r="D15" s="58">
        <v>494</v>
      </c>
      <c r="E15" s="58">
        <v>407</v>
      </c>
      <c r="F15" s="58">
        <v>397</v>
      </c>
      <c r="G15" s="58">
        <v>426</v>
      </c>
      <c r="H15" s="58">
        <v>458</v>
      </c>
      <c r="I15" s="58">
        <v>416</v>
      </c>
      <c r="J15" s="58">
        <v>385</v>
      </c>
      <c r="K15" s="58">
        <v>431</v>
      </c>
      <c r="L15" s="58">
        <v>438</v>
      </c>
      <c r="M15" s="58">
        <v>376</v>
      </c>
      <c r="N15" s="58">
        <v>469</v>
      </c>
      <c r="O15" s="58">
        <v>450</v>
      </c>
      <c r="P15" s="58">
        <v>404</v>
      </c>
      <c r="Q15" s="58">
        <v>364</v>
      </c>
      <c r="R15" s="58">
        <v>393</v>
      </c>
      <c r="S15" s="58">
        <v>382</v>
      </c>
      <c r="T15" s="58">
        <v>351</v>
      </c>
      <c r="U15" s="58">
        <v>289</v>
      </c>
      <c r="V15" s="58">
        <v>319</v>
      </c>
      <c r="W15" s="58">
        <v>298</v>
      </c>
      <c r="X15" s="58">
        <v>192</v>
      </c>
      <c r="Y15" s="58">
        <v>237</v>
      </c>
      <c r="Z15" s="58">
        <v>264</v>
      </c>
      <c r="AA15" s="58">
        <v>252</v>
      </c>
      <c r="AB15" s="58">
        <v>340</v>
      </c>
      <c r="AC15" s="58">
        <v>257</v>
      </c>
      <c r="AD15" s="58">
        <v>279</v>
      </c>
      <c r="AE15" s="58">
        <v>374</v>
      </c>
      <c r="AF15" s="58">
        <v>326</v>
      </c>
      <c r="AG15" s="58">
        <v>405</v>
      </c>
      <c r="AH15" s="58">
        <v>415</v>
      </c>
      <c r="AI15" s="58">
        <v>434</v>
      </c>
      <c r="AJ15" s="58">
        <v>491</v>
      </c>
      <c r="AK15" s="58">
        <v>517</v>
      </c>
      <c r="AL15" s="58">
        <v>405</v>
      </c>
      <c r="AM15" s="58">
        <v>457</v>
      </c>
      <c r="AN15" s="58">
        <v>443</v>
      </c>
      <c r="AO15" s="58">
        <v>464</v>
      </c>
      <c r="AP15" s="58">
        <v>551</v>
      </c>
      <c r="AQ15" s="58">
        <v>477</v>
      </c>
      <c r="AR15" s="58">
        <v>516</v>
      </c>
      <c r="AS15" s="58">
        <v>509</v>
      </c>
      <c r="AT15" s="58">
        <v>530</v>
      </c>
      <c r="AU15" s="58">
        <v>556</v>
      </c>
      <c r="AV15" s="58">
        <v>540</v>
      </c>
      <c r="AW15" s="58">
        <v>672</v>
      </c>
      <c r="AX15" s="58">
        <v>554</v>
      </c>
      <c r="AY15" s="58">
        <v>712</v>
      </c>
      <c r="AZ15" s="58">
        <v>720</v>
      </c>
      <c r="BA15" s="58">
        <v>633</v>
      </c>
      <c r="BB15" s="58">
        <v>609</v>
      </c>
      <c r="BC15" s="58">
        <v>605</v>
      </c>
      <c r="BD15" s="58">
        <v>639</v>
      </c>
      <c r="BE15" s="58">
        <v>512</v>
      </c>
      <c r="BF15" s="58">
        <v>547</v>
      </c>
      <c r="BG15" s="58">
        <v>599</v>
      </c>
      <c r="BH15" s="58">
        <v>530</v>
      </c>
      <c r="BI15" s="58">
        <v>411</v>
      </c>
      <c r="BJ15" s="58">
        <v>501</v>
      </c>
      <c r="BK15" s="58">
        <v>429</v>
      </c>
      <c r="BL15" s="58">
        <v>495</v>
      </c>
      <c r="BM15" s="58">
        <v>525</v>
      </c>
      <c r="BN15" s="58">
        <v>483</v>
      </c>
      <c r="BO15" s="58">
        <v>456</v>
      </c>
      <c r="BP15" s="58">
        <v>496</v>
      </c>
      <c r="BQ15" s="58">
        <v>605</v>
      </c>
      <c r="BR15" s="58">
        <v>475</v>
      </c>
      <c r="BS15" s="58">
        <v>568</v>
      </c>
      <c r="BT15" s="58">
        <v>609</v>
      </c>
      <c r="BU15" s="58">
        <v>609</v>
      </c>
      <c r="BV15" s="58">
        <v>684</v>
      </c>
      <c r="BW15" s="58">
        <v>721</v>
      </c>
      <c r="BX15" s="58">
        <v>624</v>
      </c>
      <c r="BY15" s="58">
        <v>717</v>
      </c>
      <c r="BZ15" s="58">
        <v>731</v>
      </c>
      <c r="CA15" s="58">
        <v>785</v>
      </c>
      <c r="CB15" s="58">
        <v>744</v>
      </c>
      <c r="CC15" s="58">
        <v>800</v>
      </c>
      <c r="CD15" s="58">
        <v>847</v>
      </c>
      <c r="CE15" s="58">
        <v>748</v>
      </c>
      <c r="CF15" s="58">
        <v>797</v>
      </c>
      <c r="CG15" s="58">
        <v>854</v>
      </c>
      <c r="CH15" s="58">
        <v>868</v>
      </c>
      <c r="CI15" s="58">
        <v>924</v>
      </c>
      <c r="CJ15" s="58">
        <v>944</v>
      </c>
      <c r="CK15" s="58">
        <v>872</v>
      </c>
      <c r="CL15" s="58">
        <v>866</v>
      </c>
      <c r="CM15" s="58">
        <v>829</v>
      </c>
      <c r="CN15" s="58">
        <v>846</v>
      </c>
      <c r="CO15" s="58">
        <v>850</v>
      </c>
      <c r="CP15" s="58">
        <v>899</v>
      </c>
      <c r="CQ15" s="58">
        <v>953</v>
      </c>
      <c r="CR15" s="58">
        <v>984</v>
      </c>
      <c r="CS15" s="58">
        <v>950</v>
      </c>
      <c r="CT15" s="58">
        <v>964</v>
      </c>
      <c r="CU15" s="58">
        <v>899</v>
      </c>
      <c r="CV15" s="58">
        <v>825</v>
      </c>
      <c r="CW15" s="58">
        <v>1000</v>
      </c>
      <c r="CX15" s="58">
        <v>744</v>
      </c>
      <c r="CY15" s="58">
        <v>892</v>
      </c>
      <c r="CZ15" s="58">
        <v>839</v>
      </c>
      <c r="DA15" s="58">
        <v>810</v>
      </c>
      <c r="DB15" s="58">
        <v>831</v>
      </c>
      <c r="DC15" s="58">
        <v>750</v>
      </c>
      <c r="DD15" s="58">
        <v>629</v>
      </c>
      <c r="DE15" s="58">
        <v>670</v>
      </c>
      <c r="DF15" s="58">
        <v>618</v>
      </c>
      <c r="DG15" s="58">
        <v>544</v>
      </c>
      <c r="DH15" s="58">
        <v>677</v>
      </c>
      <c r="DI15" s="58">
        <v>498</v>
      </c>
      <c r="DJ15" s="58">
        <v>517</v>
      </c>
      <c r="DK15" s="58">
        <v>430</v>
      </c>
      <c r="DL15" s="58">
        <v>464</v>
      </c>
      <c r="DM15" s="58">
        <v>339</v>
      </c>
      <c r="DN15" s="58">
        <v>272</v>
      </c>
      <c r="DO15" s="58">
        <v>246</v>
      </c>
      <c r="DP15" s="58">
        <v>256</v>
      </c>
      <c r="DQ15" s="58">
        <v>170</v>
      </c>
      <c r="DR15" s="58">
        <v>176</v>
      </c>
      <c r="DS15" s="58">
        <v>226</v>
      </c>
      <c r="DT15" s="58">
        <v>188</v>
      </c>
      <c r="DU15" s="58">
        <v>179</v>
      </c>
      <c r="DV15" s="58">
        <v>172</v>
      </c>
      <c r="DW15" s="58">
        <v>184</v>
      </c>
      <c r="DX15" s="58">
        <v>157</v>
      </c>
      <c r="DY15" s="58">
        <v>228</v>
      </c>
      <c r="DZ15" s="58">
        <v>219</v>
      </c>
      <c r="EA15" s="58">
        <v>236</v>
      </c>
      <c r="EB15" s="58">
        <v>211</v>
      </c>
      <c r="EC15" s="58">
        <v>247</v>
      </c>
      <c r="ED15" s="58">
        <v>219</v>
      </c>
      <c r="EE15" s="58">
        <v>229</v>
      </c>
      <c r="EF15" s="58">
        <v>218</v>
      </c>
      <c r="EG15" s="58">
        <v>228</v>
      </c>
      <c r="EH15" s="58">
        <v>244</v>
      </c>
      <c r="EI15" s="58">
        <v>277</v>
      </c>
      <c r="EJ15" s="58">
        <v>288</v>
      </c>
      <c r="EK15" s="58">
        <v>203</v>
      </c>
      <c r="EL15" s="58">
        <v>289</v>
      </c>
      <c r="EM15" s="58">
        <v>390</v>
      </c>
      <c r="EN15" s="58">
        <v>308</v>
      </c>
      <c r="EO15" s="58">
        <v>334</v>
      </c>
      <c r="EP15" s="58">
        <v>388</v>
      </c>
      <c r="EQ15" s="58">
        <v>315</v>
      </c>
      <c r="ER15" s="58">
        <v>295</v>
      </c>
      <c r="ES15" s="58">
        <v>464</v>
      </c>
      <c r="ET15" s="58">
        <v>355</v>
      </c>
      <c r="EU15" s="58">
        <v>386</v>
      </c>
      <c r="EV15" s="58">
        <v>394</v>
      </c>
      <c r="EW15" s="58">
        <v>487</v>
      </c>
      <c r="EX15" s="58">
        <v>463</v>
      </c>
      <c r="EY15" s="58">
        <v>352</v>
      </c>
      <c r="EZ15" s="58">
        <v>437</v>
      </c>
      <c r="FA15" s="58">
        <v>407</v>
      </c>
      <c r="FB15" s="58">
        <v>465</v>
      </c>
      <c r="FC15" s="58">
        <v>357</v>
      </c>
      <c r="FD15" s="58">
        <v>399</v>
      </c>
      <c r="FE15" s="58">
        <v>478</v>
      </c>
      <c r="FF15" s="58">
        <v>544</v>
      </c>
      <c r="FG15" s="58">
        <v>473</v>
      </c>
      <c r="FH15" s="58">
        <v>493</v>
      </c>
      <c r="FI15" s="58">
        <v>497</v>
      </c>
      <c r="FJ15" s="58">
        <v>443</v>
      </c>
      <c r="FK15" s="58">
        <v>471</v>
      </c>
      <c r="FL15" s="58">
        <v>465</v>
      </c>
      <c r="FM15" s="58">
        <v>425</v>
      </c>
      <c r="FN15" s="58">
        <v>463</v>
      </c>
      <c r="FO15" s="58">
        <v>410</v>
      </c>
      <c r="FP15" s="58">
        <v>375</v>
      </c>
      <c r="FQ15" s="58">
        <v>405</v>
      </c>
      <c r="FR15" s="58">
        <v>343</v>
      </c>
      <c r="FS15" s="58">
        <v>474</v>
      </c>
      <c r="FT15" s="58">
        <v>474</v>
      </c>
      <c r="FU15" s="58">
        <v>429</v>
      </c>
      <c r="FV15" s="58">
        <v>407</v>
      </c>
      <c r="FW15" s="58">
        <v>523</v>
      </c>
      <c r="FX15" s="58">
        <v>434</v>
      </c>
      <c r="FY15" s="58">
        <v>461</v>
      </c>
      <c r="FZ15" s="58">
        <v>374</v>
      </c>
      <c r="GA15" s="58">
        <v>287</v>
      </c>
      <c r="GB15" s="58">
        <v>443</v>
      </c>
      <c r="GC15" s="58">
        <v>320</v>
      </c>
      <c r="GD15" s="58">
        <v>298</v>
      </c>
      <c r="GE15" s="58">
        <v>190</v>
      </c>
      <c r="GF15" s="58">
        <v>341</v>
      </c>
      <c r="GG15" s="58">
        <v>332</v>
      </c>
      <c r="GH15" s="58">
        <v>310</v>
      </c>
      <c r="GI15" s="58">
        <v>312</v>
      </c>
      <c r="GJ15" s="58">
        <v>396</v>
      </c>
      <c r="GK15" s="58">
        <v>379</v>
      </c>
      <c r="GL15" s="58">
        <v>421</v>
      </c>
      <c r="GM15" s="58">
        <v>465</v>
      </c>
      <c r="GN15" s="58">
        <v>329</v>
      </c>
      <c r="GO15" s="58">
        <v>344</v>
      </c>
      <c r="GP15" s="58">
        <v>358</v>
      </c>
      <c r="GQ15" s="58">
        <v>277</v>
      </c>
      <c r="GR15" s="58">
        <v>258</v>
      </c>
      <c r="GS15" s="58">
        <v>262</v>
      </c>
      <c r="GT15" s="58">
        <v>253</v>
      </c>
      <c r="GU15" s="58">
        <v>216</v>
      </c>
      <c r="GV15" s="58">
        <v>267</v>
      </c>
      <c r="GW15" s="58">
        <v>217</v>
      </c>
      <c r="GX15" s="58">
        <v>271</v>
      </c>
      <c r="GY15" s="58">
        <v>216</v>
      </c>
      <c r="GZ15" s="58">
        <v>246</v>
      </c>
      <c r="HA15" s="58">
        <v>253</v>
      </c>
      <c r="HB15" s="58">
        <v>269</v>
      </c>
      <c r="HC15" s="58">
        <v>330</v>
      </c>
      <c r="HD15" s="58">
        <v>204</v>
      </c>
      <c r="HE15" s="58">
        <v>435</v>
      </c>
      <c r="HF15" s="58">
        <v>305</v>
      </c>
      <c r="HG15" s="58">
        <v>364</v>
      </c>
      <c r="HH15" s="58">
        <v>365</v>
      </c>
      <c r="HI15" s="58">
        <v>428</v>
      </c>
      <c r="HJ15" s="58">
        <v>360</v>
      </c>
      <c r="HK15" s="58">
        <v>441</v>
      </c>
      <c r="HL15" s="58">
        <v>544</v>
      </c>
      <c r="HM15" s="58">
        <v>507</v>
      </c>
      <c r="HN15" s="58">
        <v>370</v>
      </c>
      <c r="HO15" s="58">
        <v>536</v>
      </c>
      <c r="HP15" s="58">
        <v>488</v>
      </c>
      <c r="HQ15" s="58">
        <v>589</v>
      </c>
      <c r="HR15" s="58">
        <v>647</v>
      </c>
      <c r="HS15" s="58">
        <v>530</v>
      </c>
      <c r="HT15" s="58">
        <v>578</v>
      </c>
      <c r="HU15" s="58">
        <v>547</v>
      </c>
      <c r="HV15" s="58">
        <v>547</v>
      </c>
      <c r="HW15" s="58">
        <v>566</v>
      </c>
      <c r="HX15" s="58">
        <v>712</v>
      </c>
      <c r="HY15" s="58">
        <v>482</v>
      </c>
      <c r="HZ15" s="58">
        <v>573</v>
      </c>
      <c r="IA15" s="58">
        <v>561</v>
      </c>
      <c r="IB15" s="58">
        <v>646</v>
      </c>
      <c r="IC15" s="58">
        <v>605</v>
      </c>
      <c r="ID15" s="58">
        <v>510</v>
      </c>
      <c r="IE15" s="58">
        <v>549</v>
      </c>
      <c r="IF15" s="58">
        <v>477</v>
      </c>
      <c r="IG15" s="58">
        <v>473</v>
      </c>
      <c r="IH15" s="58">
        <v>399</v>
      </c>
      <c r="II15" s="58">
        <v>622</v>
      </c>
      <c r="IJ15" s="58">
        <v>464</v>
      </c>
      <c r="IK15" s="58">
        <v>571</v>
      </c>
      <c r="IL15" s="58">
        <v>608</v>
      </c>
      <c r="IM15" s="58">
        <v>548</v>
      </c>
      <c r="IN15" s="58">
        <v>552</v>
      </c>
      <c r="IO15" s="58">
        <v>518</v>
      </c>
      <c r="IP15" s="58">
        <v>570</v>
      </c>
      <c r="IQ15" s="58">
        <v>566</v>
      </c>
      <c r="IR15" s="58">
        <v>595</v>
      </c>
      <c r="IS15" s="58">
        <v>579</v>
      </c>
      <c r="IT15" s="58">
        <v>733</v>
      </c>
      <c r="IU15" s="58">
        <v>602</v>
      </c>
      <c r="IV15" s="58">
        <v>603</v>
      </c>
      <c r="IW15" s="58">
        <v>617</v>
      </c>
      <c r="IX15" s="58">
        <v>656</v>
      </c>
      <c r="IY15" s="58">
        <v>543</v>
      </c>
      <c r="IZ15" s="58">
        <v>550</v>
      </c>
      <c r="JA15" s="58">
        <v>549</v>
      </c>
      <c r="JB15" s="58">
        <v>527</v>
      </c>
      <c r="JC15" s="58">
        <v>486</v>
      </c>
      <c r="JD15" s="58">
        <v>471</v>
      </c>
      <c r="JE15" s="58">
        <v>439</v>
      </c>
      <c r="JF15" s="58">
        <v>495</v>
      </c>
      <c r="JG15" s="58">
        <v>474</v>
      </c>
      <c r="JH15" s="58">
        <v>431</v>
      </c>
      <c r="JI15" s="58">
        <v>435</v>
      </c>
      <c r="JJ15" s="58">
        <v>371</v>
      </c>
      <c r="JK15" s="58">
        <v>419</v>
      </c>
      <c r="JL15" s="58">
        <v>419</v>
      </c>
      <c r="JM15" s="58">
        <v>376</v>
      </c>
      <c r="JN15" s="58">
        <v>426</v>
      </c>
      <c r="JO15" s="58">
        <v>414</v>
      </c>
      <c r="JP15" s="58">
        <v>361</v>
      </c>
      <c r="JQ15" s="58">
        <v>492</v>
      </c>
      <c r="JR15" s="58">
        <v>315</v>
      </c>
      <c r="JS15" s="58">
        <v>298</v>
      </c>
      <c r="JT15" s="58">
        <v>344</v>
      </c>
      <c r="JU15" s="58">
        <v>293</v>
      </c>
      <c r="JV15" s="58">
        <v>446</v>
      </c>
      <c r="JW15" s="58">
        <v>346</v>
      </c>
      <c r="JX15" s="58">
        <v>314</v>
      </c>
      <c r="JY15" s="58">
        <v>353</v>
      </c>
      <c r="JZ15" s="58">
        <v>324</v>
      </c>
      <c r="KA15" s="58">
        <v>385</v>
      </c>
      <c r="KB15" s="58">
        <v>324</v>
      </c>
      <c r="KC15" s="58">
        <v>360</v>
      </c>
      <c r="KD15" s="58">
        <v>370</v>
      </c>
      <c r="KE15" s="58">
        <v>407</v>
      </c>
      <c r="KF15" s="58">
        <v>363</v>
      </c>
      <c r="KG15" s="58">
        <v>385</v>
      </c>
      <c r="KH15" s="58">
        <v>252</v>
      </c>
      <c r="KI15" s="58">
        <v>297</v>
      </c>
      <c r="KJ15" s="58">
        <v>370</v>
      </c>
      <c r="KK15" s="58">
        <v>342</v>
      </c>
      <c r="KL15" s="58">
        <v>278</v>
      </c>
      <c r="KM15" s="58">
        <v>258</v>
      </c>
      <c r="KN15" s="58">
        <v>325</v>
      </c>
      <c r="KO15" s="58">
        <v>279</v>
      </c>
      <c r="KP15" s="58">
        <v>292</v>
      </c>
      <c r="KQ15" s="58">
        <v>395</v>
      </c>
      <c r="KR15" s="58">
        <v>294</v>
      </c>
      <c r="KS15" s="58">
        <v>281</v>
      </c>
      <c r="KT15" s="58">
        <v>275</v>
      </c>
      <c r="KU15" s="58">
        <v>281</v>
      </c>
      <c r="KV15" s="58">
        <v>251</v>
      </c>
      <c r="KW15" s="58">
        <v>258</v>
      </c>
      <c r="KX15" s="58">
        <v>258</v>
      </c>
      <c r="KY15" s="58">
        <v>216</v>
      </c>
      <c r="KZ15" s="58">
        <v>156</v>
      </c>
      <c r="LA15" s="58">
        <v>309</v>
      </c>
      <c r="LB15" s="58">
        <v>203</v>
      </c>
      <c r="LC15" s="58">
        <v>164</v>
      </c>
      <c r="LD15" s="58">
        <v>171</v>
      </c>
      <c r="LE15" s="58">
        <v>144</v>
      </c>
      <c r="LF15" s="58">
        <v>150</v>
      </c>
      <c r="LG15" s="58">
        <v>119</v>
      </c>
      <c r="LH15" s="58">
        <v>139</v>
      </c>
      <c r="LI15" s="58">
        <v>132</v>
      </c>
      <c r="LJ15" s="58">
        <v>128</v>
      </c>
      <c r="LK15" s="58">
        <v>119</v>
      </c>
      <c r="LL15" s="58">
        <v>148</v>
      </c>
      <c r="LM15" s="58">
        <v>156</v>
      </c>
      <c r="LN15" s="58">
        <v>90</v>
      </c>
      <c r="LO15" s="58">
        <v>176</v>
      </c>
      <c r="LP15" s="58">
        <v>123</v>
      </c>
      <c r="LQ15" s="58">
        <v>216</v>
      </c>
      <c r="LR15" s="58">
        <v>125</v>
      </c>
      <c r="LS15" s="58">
        <v>144</v>
      </c>
      <c r="LT15" s="58">
        <v>107</v>
      </c>
      <c r="LU15" s="58">
        <v>129</v>
      </c>
      <c r="LV15" s="58">
        <v>157</v>
      </c>
      <c r="LW15" s="58">
        <v>135</v>
      </c>
      <c r="LX15" s="58">
        <v>131</v>
      </c>
      <c r="LY15" s="58">
        <v>112</v>
      </c>
      <c r="LZ15" s="58">
        <v>117</v>
      </c>
      <c r="MA15" s="58">
        <v>92</v>
      </c>
      <c r="MB15" s="58">
        <v>125</v>
      </c>
      <c r="MC15" s="58">
        <v>105</v>
      </c>
      <c r="MD15" s="58">
        <v>120</v>
      </c>
      <c r="ME15" s="58">
        <v>107</v>
      </c>
      <c r="MF15" s="58">
        <v>165</v>
      </c>
      <c r="MG15" s="58">
        <v>117</v>
      </c>
      <c r="MH15" s="58">
        <v>119</v>
      </c>
      <c r="MI15" s="58">
        <v>170</v>
      </c>
      <c r="MJ15" s="58">
        <v>148</v>
      </c>
      <c r="MK15" s="58">
        <v>120</v>
      </c>
      <c r="ML15" s="58">
        <v>195</v>
      </c>
      <c r="MM15" s="58">
        <v>107</v>
      </c>
      <c r="MN15" s="58">
        <v>172</v>
      </c>
      <c r="MO15" s="58">
        <v>225</v>
      </c>
      <c r="MP15" s="58">
        <v>227</v>
      </c>
      <c r="MQ15" s="58">
        <v>246</v>
      </c>
      <c r="MR15" s="58">
        <v>199</v>
      </c>
      <c r="MS15" s="58">
        <v>179</v>
      </c>
      <c r="MT15" s="58">
        <v>254</v>
      </c>
      <c r="MU15" s="58">
        <v>234</v>
      </c>
      <c r="MV15" s="58">
        <v>264</v>
      </c>
      <c r="MW15" s="58">
        <v>267</v>
      </c>
      <c r="MX15" s="58">
        <v>267</v>
      </c>
      <c r="MY15" s="58">
        <v>280</v>
      </c>
      <c r="MZ15" s="58">
        <v>220</v>
      </c>
      <c r="NA15" s="58">
        <v>216</v>
      </c>
      <c r="NB15" s="58">
        <v>231</v>
      </c>
      <c r="NC15" s="58">
        <v>255</v>
      </c>
      <c r="ND15" s="58">
        <v>225</v>
      </c>
      <c r="NE15" s="58">
        <v>286</v>
      </c>
      <c r="NF15" s="58">
        <v>247</v>
      </c>
      <c r="NG15" s="58">
        <v>235</v>
      </c>
      <c r="NH15" s="58">
        <v>215</v>
      </c>
      <c r="NI15" s="58">
        <v>291</v>
      </c>
      <c r="NJ15" s="58">
        <v>234</v>
      </c>
      <c r="NK15" s="58">
        <v>302</v>
      </c>
      <c r="NL15" s="58">
        <v>300</v>
      </c>
      <c r="NM15" s="58">
        <v>252</v>
      </c>
      <c r="NN15" s="58">
        <v>249</v>
      </c>
      <c r="NO15" s="58">
        <v>297</v>
      </c>
      <c r="NP15" s="58">
        <v>228</v>
      </c>
      <c r="NQ15" s="58">
        <v>274</v>
      </c>
      <c r="NR15" s="58">
        <v>269</v>
      </c>
      <c r="NS15" s="58">
        <v>282</v>
      </c>
      <c r="NT15" s="58">
        <v>227</v>
      </c>
      <c r="NU15" s="58">
        <v>301</v>
      </c>
      <c r="NV15" s="58">
        <v>265</v>
      </c>
      <c r="NW15" s="58">
        <v>206</v>
      </c>
      <c r="NX15" s="58">
        <v>264</v>
      </c>
      <c r="NY15" s="58">
        <v>285</v>
      </c>
      <c r="NZ15" s="58">
        <v>327</v>
      </c>
      <c r="OA15" s="58">
        <v>301</v>
      </c>
      <c r="OB15" s="58">
        <v>335</v>
      </c>
      <c r="OC15" s="58">
        <v>267</v>
      </c>
      <c r="OD15" s="58">
        <v>252</v>
      </c>
      <c r="OE15" s="58">
        <v>294</v>
      </c>
      <c r="OF15" s="58">
        <v>329</v>
      </c>
      <c r="OG15" s="58">
        <v>309</v>
      </c>
      <c r="OH15" s="58">
        <v>355</v>
      </c>
      <c r="OI15" s="58">
        <v>252</v>
      </c>
      <c r="OJ15" s="58">
        <v>280</v>
      </c>
      <c r="OK15" s="58">
        <v>304</v>
      </c>
      <c r="OL15" s="58">
        <v>268</v>
      </c>
      <c r="OM15" s="58">
        <v>270</v>
      </c>
      <c r="ON15" s="58">
        <v>320</v>
      </c>
      <c r="OO15" s="58">
        <v>358</v>
      </c>
      <c r="OP15" s="58">
        <v>289</v>
      </c>
      <c r="OQ15" s="58">
        <v>295</v>
      </c>
      <c r="OR15" s="58">
        <v>374</v>
      </c>
      <c r="OS15" s="58">
        <v>244</v>
      </c>
      <c r="OT15" s="58">
        <v>353</v>
      </c>
      <c r="OU15" s="58">
        <v>368</v>
      </c>
      <c r="OV15" s="58">
        <v>331</v>
      </c>
      <c r="OW15" s="58">
        <v>326</v>
      </c>
      <c r="OX15" s="58">
        <v>288</v>
      </c>
      <c r="OY15" s="58">
        <v>273</v>
      </c>
      <c r="OZ15" s="58">
        <v>260</v>
      </c>
      <c r="PA15" s="58">
        <v>318</v>
      </c>
      <c r="PB15" s="58">
        <v>356</v>
      </c>
      <c r="PC15" s="58">
        <v>311</v>
      </c>
      <c r="PD15" s="58">
        <v>275</v>
      </c>
      <c r="PE15" s="58">
        <v>299</v>
      </c>
      <c r="PF15" s="58">
        <v>307</v>
      </c>
      <c r="PG15" s="58">
        <v>338</v>
      </c>
      <c r="PH15" s="58">
        <v>436</v>
      </c>
      <c r="PI15" s="58">
        <v>269</v>
      </c>
      <c r="PJ15" s="58">
        <v>316</v>
      </c>
      <c r="PK15" s="58">
        <v>323</v>
      </c>
      <c r="PL15" s="58">
        <v>301</v>
      </c>
      <c r="PM15" s="58">
        <v>273</v>
      </c>
      <c r="PN15" s="58">
        <v>261</v>
      </c>
      <c r="PO15" s="58">
        <v>276</v>
      </c>
      <c r="PP15" s="58">
        <v>275</v>
      </c>
      <c r="PQ15" s="58">
        <v>297</v>
      </c>
      <c r="PR15" s="58">
        <v>267</v>
      </c>
      <c r="PS15" s="58">
        <v>286</v>
      </c>
      <c r="PT15" s="58">
        <v>319</v>
      </c>
      <c r="PU15" s="58">
        <v>329</v>
      </c>
      <c r="PV15" s="58">
        <v>295</v>
      </c>
      <c r="PW15" s="58">
        <v>292</v>
      </c>
      <c r="PX15" s="58">
        <v>287</v>
      </c>
      <c r="PY15" s="58">
        <v>331</v>
      </c>
      <c r="PZ15" s="58">
        <v>255</v>
      </c>
      <c r="QA15" s="58">
        <v>273</v>
      </c>
      <c r="QB15" s="58">
        <v>266</v>
      </c>
      <c r="QC15" s="58">
        <v>320</v>
      </c>
      <c r="QD15" s="58">
        <v>266</v>
      </c>
      <c r="QE15" s="58">
        <v>311</v>
      </c>
      <c r="QF15" s="58">
        <v>284</v>
      </c>
      <c r="QG15" s="58">
        <v>305</v>
      </c>
      <c r="QH15" s="58">
        <v>287</v>
      </c>
      <c r="QI15" s="58">
        <v>325</v>
      </c>
      <c r="QJ15" s="58">
        <v>302</v>
      </c>
      <c r="QK15" s="58">
        <v>301</v>
      </c>
      <c r="QL15" s="58">
        <v>355</v>
      </c>
      <c r="QM15" s="58">
        <v>321</v>
      </c>
      <c r="QN15" s="58">
        <v>262</v>
      </c>
      <c r="QO15" s="58">
        <v>325</v>
      </c>
      <c r="QP15" s="58">
        <v>314</v>
      </c>
      <c r="QQ15" s="58">
        <v>275</v>
      </c>
      <c r="QR15" s="58">
        <v>298</v>
      </c>
      <c r="QS15" s="58">
        <v>293</v>
      </c>
      <c r="QT15" s="58">
        <v>238</v>
      </c>
      <c r="QU15" s="58">
        <v>333</v>
      </c>
      <c r="QV15" s="58">
        <v>325</v>
      </c>
      <c r="QW15" s="58">
        <v>326</v>
      </c>
      <c r="QX15" s="58">
        <v>316</v>
      </c>
      <c r="QY15" s="58">
        <v>339</v>
      </c>
      <c r="QZ15" s="58">
        <v>307</v>
      </c>
      <c r="RA15" s="58">
        <v>351</v>
      </c>
      <c r="RB15" s="58">
        <v>381</v>
      </c>
      <c r="RC15" s="58">
        <v>322</v>
      </c>
      <c r="RD15" s="58">
        <v>336</v>
      </c>
      <c r="RE15" s="58">
        <v>334</v>
      </c>
      <c r="RF15" s="58">
        <v>320</v>
      </c>
      <c r="RG15" s="58">
        <v>272</v>
      </c>
      <c r="RH15" s="58">
        <v>276</v>
      </c>
      <c r="RI15" s="58">
        <v>263</v>
      </c>
      <c r="RJ15" s="58">
        <v>266</v>
      </c>
      <c r="RK15" s="58">
        <v>319</v>
      </c>
      <c r="RL15" s="58">
        <v>370</v>
      </c>
      <c r="RM15" s="58">
        <v>285</v>
      </c>
      <c r="RN15" s="58">
        <v>281</v>
      </c>
      <c r="RO15" s="58">
        <v>358</v>
      </c>
      <c r="RP15" s="58">
        <v>363</v>
      </c>
      <c r="RQ15" s="58">
        <v>247</v>
      </c>
      <c r="RR15" s="58">
        <v>354</v>
      </c>
      <c r="RS15" s="58">
        <v>275</v>
      </c>
      <c r="RT15" s="58">
        <v>312</v>
      </c>
      <c r="RU15" s="58">
        <v>294</v>
      </c>
      <c r="RV15" s="58">
        <v>324</v>
      </c>
      <c r="RW15" s="58">
        <v>305</v>
      </c>
      <c r="RX15" s="58">
        <v>292</v>
      </c>
      <c r="RY15" s="58">
        <v>300</v>
      </c>
      <c r="RZ15" s="58">
        <v>335</v>
      </c>
      <c r="SA15" s="58">
        <v>423</v>
      </c>
      <c r="SB15" s="58">
        <v>280</v>
      </c>
      <c r="SC15" s="58">
        <v>331</v>
      </c>
      <c r="SD15" s="58">
        <v>254</v>
      </c>
      <c r="SE15" s="58">
        <v>320</v>
      </c>
      <c r="SF15" s="58">
        <v>307</v>
      </c>
      <c r="SG15" s="58">
        <v>230</v>
      </c>
      <c r="SH15" s="58">
        <v>246</v>
      </c>
      <c r="SI15" s="58">
        <v>306</v>
      </c>
      <c r="SJ15" s="58">
        <v>242</v>
      </c>
      <c r="SK15" s="58">
        <v>261</v>
      </c>
      <c r="SL15" s="58">
        <v>350</v>
      </c>
      <c r="SM15" s="58">
        <v>256</v>
      </c>
      <c r="SN15" s="58">
        <v>262</v>
      </c>
      <c r="SO15" s="58">
        <v>256</v>
      </c>
      <c r="SP15" s="58">
        <v>256</v>
      </c>
      <c r="SQ15" s="58">
        <v>252</v>
      </c>
      <c r="SR15" s="58">
        <v>279</v>
      </c>
      <c r="SS15" s="58">
        <v>273</v>
      </c>
      <c r="ST15" s="58">
        <v>336</v>
      </c>
      <c r="SU15" s="58">
        <v>219</v>
      </c>
      <c r="SV15" s="58">
        <v>347</v>
      </c>
      <c r="SW15" s="58">
        <v>343</v>
      </c>
      <c r="SX15" s="58">
        <v>221</v>
      </c>
      <c r="SY15" s="58">
        <v>285</v>
      </c>
      <c r="SZ15" s="58">
        <v>350</v>
      </c>
      <c r="TA15" s="58">
        <v>261</v>
      </c>
      <c r="TB15" s="58">
        <v>316</v>
      </c>
      <c r="TC15" s="58">
        <v>275</v>
      </c>
      <c r="TD15" s="58">
        <v>378</v>
      </c>
      <c r="TE15" s="58">
        <v>294</v>
      </c>
      <c r="TF15" s="58">
        <v>222</v>
      </c>
      <c r="TG15" s="58">
        <v>263</v>
      </c>
      <c r="TH15" s="58">
        <v>225</v>
      </c>
      <c r="TI15" s="58">
        <v>175</v>
      </c>
      <c r="TJ15" s="58">
        <v>149</v>
      </c>
      <c r="TK15" s="58">
        <v>119</v>
      </c>
      <c r="TL15" s="58">
        <v>210</v>
      </c>
      <c r="TM15" s="58">
        <v>122</v>
      </c>
      <c r="TN15" s="58">
        <v>80</v>
      </c>
      <c r="TO15" s="58">
        <v>124</v>
      </c>
      <c r="TP15" s="58">
        <v>93</v>
      </c>
      <c r="TQ15" s="58">
        <v>70</v>
      </c>
      <c r="TR15" s="58">
        <v>93</v>
      </c>
      <c r="TS15" s="58">
        <v>66</v>
      </c>
      <c r="TT15" s="58">
        <v>53</v>
      </c>
      <c r="TU15" s="58">
        <v>81</v>
      </c>
      <c r="TV15" s="58">
        <v>84</v>
      </c>
      <c r="TW15" s="58">
        <v>97</v>
      </c>
      <c r="TX15" s="58">
        <v>62</v>
      </c>
      <c r="TY15" s="58">
        <v>86</v>
      </c>
      <c r="TZ15" s="58">
        <v>108</v>
      </c>
      <c r="UA15" s="58">
        <v>114</v>
      </c>
      <c r="UB15" s="58">
        <v>86</v>
      </c>
      <c r="UC15" s="58">
        <v>101</v>
      </c>
      <c r="UD15" s="58">
        <v>168</v>
      </c>
      <c r="UE15" s="58">
        <v>139</v>
      </c>
      <c r="UF15" s="58">
        <v>93</v>
      </c>
      <c r="UG15" s="58">
        <v>79</v>
      </c>
      <c r="UH15" s="58">
        <v>101</v>
      </c>
      <c r="UI15" s="58">
        <v>188</v>
      </c>
      <c r="UJ15" s="58">
        <v>109</v>
      </c>
      <c r="UK15" s="58">
        <v>160</v>
      </c>
      <c r="UL15" s="58">
        <v>125</v>
      </c>
      <c r="UM15" s="58">
        <v>140</v>
      </c>
      <c r="UN15" s="58">
        <v>166</v>
      </c>
      <c r="UO15" s="58">
        <v>181</v>
      </c>
      <c r="UP15" s="58">
        <v>156</v>
      </c>
      <c r="UQ15" s="58">
        <v>226</v>
      </c>
      <c r="UR15" s="58">
        <v>157</v>
      </c>
      <c r="US15" s="58">
        <v>237</v>
      </c>
      <c r="UT15" s="58">
        <v>149</v>
      </c>
      <c r="UU15" s="58">
        <v>189</v>
      </c>
      <c r="UV15" s="58">
        <v>230</v>
      </c>
      <c r="UW15" s="58">
        <v>213</v>
      </c>
      <c r="UX15" s="58">
        <v>240</v>
      </c>
      <c r="UY15" s="58">
        <v>175</v>
      </c>
      <c r="UZ15" s="58">
        <v>224</v>
      </c>
      <c r="VA15" s="58">
        <v>212</v>
      </c>
      <c r="VB15" s="58">
        <v>210</v>
      </c>
      <c r="VC15" s="58">
        <v>245</v>
      </c>
      <c r="VD15" s="58">
        <v>285</v>
      </c>
      <c r="VE15" s="58">
        <v>254</v>
      </c>
      <c r="VF15" s="58">
        <v>344</v>
      </c>
      <c r="VG15" s="58">
        <v>273</v>
      </c>
      <c r="VH15" s="58">
        <v>301</v>
      </c>
      <c r="VI15" s="58">
        <v>360</v>
      </c>
      <c r="VJ15" s="58">
        <v>234</v>
      </c>
      <c r="VK15" s="58">
        <v>311</v>
      </c>
      <c r="VL15" s="58">
        <v>214</v>
      </c>
      <c r="VM15" s="58">
        <v>269</v>
      </c>
      <c r="VN15" s="58">
        <v>273</v>
      </c>
      <c r="VO15" s="58">
        <v>263</v>
      </c>
      <c r="VP15" s="58">
        <v>319</v>
      </c>
      <c r="VQ15" s="58">
        <v>392</v>
      </c>
      <c r="VR15" s="58">
        <v>334</v>
      </c>
      <c r="VS15" s="58">
        <v>313</v>
      </c>
      <c r="VT15" s="58">
        <v>339</v>
      </c>
      <c r="VU15" s="58">
        <v>304</v>
      </c>
      <c r="VV15" s="58">
        <v>388</v>
      </c>
      <c r="VW15" s="58">
        <v>345</v>
      </c>
      <c r="VX15" s="58">
        <v>287</v>
      </c>
      <c r="VY15" s="58">
        <v>413</v>
      </c>
      <c r="VZ15" s="58">
        <v>322</v>
      </c>
      <c r="WA15" s="58">
        <v>347</v>
      </c>
      <c r="WB15" s="58">
        <v>358</v>
      </c>
      <c r="WC15" s="58">
        <v>334</v>
      </c>
      <c r="WD15" s="58">
        <v>333</v>
      </c>
      <c r="WE15" s="58">
        <v>376</v>
      </c>
      <c r="WF15" s="58">
        <v>294</v>
      </c>
      <c r="WG15" s="58">
        <v>313</v>
      </c>
      <c r="WH15" s="58">
        <v>429</v>
      </c>
      <c r="WI15" s="58">
        <v>362</v>
      </c>
      <c r="WJ15" s="58">
        <v>491</v>
      </c>
      <c r="WK15" s="58">
        <v>376</v>
      </c>
      <c r="WL15" s="58">
        <v>390</v>
      </c>
      <c r="WM15" s="58">
        <v>467</v>
      </c>
      <c r="WN15" s="58">
        <v>341</v>
      </c>
      <c r="WO15" s="58">
        <v>392</v>
      </c>
      <c r="WP15" s="58">
        <v>364</v>
      </c>
      <c r="WQ15" s="58">
        <v>322</v>
      </c>
      <c r="WR15" s="58">
        <v>354</v>
      </c>
      <c r="WS15" s="58">
        <v>349</v>
      </c>
      <c r="WT15" s="58">
        <v>373</v>
      </c>
      <c r="WU15" s="58">
        <v>390</v>
      </c>
      <c r="WV15" s="58">
        <v>415</v>
      </c>
      <c r="WW15" s="58">
        <v>462</v>
      </c>
      <c r="WX15" s="58">
        <v>420</v>
      </c>
      <c r="WY15" s="58">
        <v>276</v>
      </c>
      <c r="WZ15" s="58">
        <v>444</v>
      </c>
      <c r="XA15" s="58">
        <v>320</v>
      </c>
      <c r="XB15" s="58">
        <v>440</v>
      </c>
      <c r="XC15" s="58">
        <v>402</v>
      </c>
      <c r="XD15" s="58">
        <v>389</v>
      </c>
      <c r="XE15" s="58">
        <v>345</v>
      </c>
      <c r="XF15" s="58">
        <v>305</v>
      </c>
      <c r="XG15" s="58">
        <v>312</v>
      </c>
      <c r="XH15" s="58">
        <v>376</v>
      </c>
      <c r="XI15" s="58">
        <v>353</v>
      </c>
      <c r="XJ15" s="58">
        <v>284</v>
      </c>
      <c r="XK15" s="58">
        <v>324</v>
      </c>
      <c r="XL15" s="58">
        <v>361</v>
      </c>
      <c r="XM15" s="58">
        <v>341</v>
      </c>
      <c r="XN15" s="58">
        <v>349</v>
      </c>
      <c r="XO15" s="58">
        <v>417</v>
      </c>
      <c r="XP15" s="58">
        <v>369</v>
      </c>
      <c r="XQ15" s="58">
        <v>429</v>
      </c>
      <c r="XR15" s="58">
        <v>347</v>
      </c>
      <c r="XS15" s="58">
        <v>377</v>
      </c>
      <c r="XT15" s="58">
        <v>322</v>
      </c>
      <c r="XU15" s="58">
        <v>329</v>
      </c>
      <c r="XV15" s="58">
        <v>373</v>
      </c>
      <c r="XW15" s="58">
        <v>365</v>
      </c>
      <c r="XX15" s="58">
        <v>329</v>
      </c>
      <c r="XY15" s="58">
        <v>390</v>
      </c>
      <c r="XZ15" s="58">
        <v>295</v>
      </c>
      <c r="YA15" s="58">
        <v>291</v>
      </c>
      <c r="YB15" s="58">
        <v>347</v>
      </c>
      <c r="YC15" s="58">
        <v>357</v>
      </c>
      <c r="YD15" s="58">
        <v>375</v>
      </c>
      <c r="YE15" s="58">
        <v>437</v>
      </c>
      <c r="YF15" s="58">
        <v>361</v>
      </c>
      <c r="YG15" s="58">
        <v>330</v>
      </c>
      <c r="YH15" s="58">
        <v>454</v>
      </c>
      <c r="YI15" s="58">
        <v>367</v>
      </c>
      <c r="YJ15" s="58">
        <v>420</v>
      </c>
      <c r="YK15" s="58">
        <v>419</v>
      </c>
      <c r="YL15" s="58">
        <v>511</v>
      </c>
      <c r="YM15" s="58">
        <v>592</v>
      </c>
      <c r="YN15" s="58">
        <v>514</v>
      </c>
      <c r="YO15" s="58">
        <v>369</v>
      </c>
      <c r="YP15" s="58">
        <v>235</v>
      </c>
      <c r="YQ15" s="58">
        <v>297</v>
      </c>
      <c r="YR15" s="58">
        <v>362</v>
      </c>
      <c r="YS15" s="58">
        <v>498</v>
      </c>
      <c r="YT15" s="58">
        <v>329</v>
      </c>
      <c r="YU15" s="58">
        <v>340</v>
      </c>
      <c r="YV15" s="58">
        <v>341</v>
      </c>
      <c r="YW15" s="58">
        <v>359</v>
      </c>
      <c r="YX15" s="58">
        <v>333</v>
      </c>
      <c r="YY15" s="58">
        <v>472</v>
      </c>
      <c r="YZ15" s="58">
        <v>364</v>
      </c>
      <c r="ZA15" s="58">
        <v>446</v>
      </c>
      <c r="ZB15" s="58">
        <v>430</v>
      </c>
      <c r="ZC15" s="58">
        <v>485</v>
      </c>
      <c r="ZD15" s="58">
        <v>488</v>
      </c>
      <c r="ZE15" s="58">
        <v>438</v>
      </c>
      <c r="ZF15" s="58">
        <v>474</v>
      </c>
      <c r="ZG15" s="58">
        <v>455</v>
      </c>
      <c r="ZH15" s="58">
        <v>474</v>
      </c>
      <c r="ZI15" s="58">
        <v>469</v>
      </c>
      <c r="ZJ15" s="58">
        <v>553</v>
      </c>
      <c r="ZK15" s="58">
        <v>499</v>
      </c>
      <c r="ZL15" s="58">
        <v>532</v>
      </c>
      <c r="ZM15" s="58">
        <v>511</v>
      </c>
      <c r="ZN15" s="58">
        <v>619</v>
      </c>
      <c r="ZO15" s="58">
        <v>459</v>
      </c>
      <c r="ZP15" s="58">
        <v>554</v>
      </c>
      <c r="ZQ15" s="58">
        <v>462</v>
      </c>
      <c r="ZR15" s="58">
        <v>565</v>
      </c>
      <c r="ZS15" s="58">
        <v>555</v>
      </c>
      <c r="ZT15" s="58">
        <v>553</v>
      </c>
      <c r="ZU15" s="58">
        <v>598</v>
      </c>
      <c r="ZV15" s="58">
        <v>483</v>
      </c>
      <c r="ZW15" s="58">
        <v>457</v>
      </c>
    </row>
    <row r="16" spans="2:700" x14ac:dyDescent="0.35">
      <c r="B16" s="59" t="s">
        <v>96</v>
      </c>
      <c r="C16" s="60">
        <v>1361</v>
      </c>
      <c r="D16" s="60">
        <v>1433</v>
      </c>
      <c r="E16" s="60">
        <v>1423</v>
      </c>
      <c r="F16" s="60">
        <v>1438</v>
      </c>
      <c r="G16" s="60">
        <v>1478</v>
      </c>
      <c r="H16" s="60">
        <v>1488</v>
      </c>
      <c r="I16" s="60">
        <v>1529</v>
      </c>
      <c r="J16" s="60">
        <v>1432</v>
      </c>
      <c r="K16" s="60">
        <v>1482</v>
      </c>
      <c r="L16" s="60">
        <v>1452</v>
      </c>
      <c r="M16" s="60">
        <v>1460</v>
      </c>
      <c r="N16" s="60">
        <v>1656</v>
      </c>
      <c r="O16" s="60">
        <v>1370</v>
      </c>
      <c r="P16" s="60">
        <v>1378</v>
      </c>
      <c r="Q16" s="60">
        <v>1394</v>
      </c>
      <c r="R16" s="60">
        <v>1352</v>
      </c>
      <c r="S16" s="60">
        <v>1265</v>
      </c>
      <c r="T16" s="60">
        <v>1194</v>
      </c>
      <c r="U16" s="60">
        <v>1086</v>
      </c>
      <c r="V16" s="60">
        <v>1119</v>
      </c>
      <c r="W16" s="60">
        <v>1046</v>
      </c>
      <c r="X16" s="60">
        <v>843</v>
      </c>
      <c r="Y16" s="60">
        <v>961</v>
      </c>
      <c r="Z16" s="60">
        <v>990</v>
      </c>
      <c r="AA16" s="60">
        <v>1067</v>
      </c>
      <c r="AB16" s="60">
        <v>1123</v>
      </c>
      <c r="AC16" s="60">
        <v>1056</v>
      </c>
      <c r="AD16" s="60">
        <v>1091</v>
      </c>
      <c r="AE16" s="60">
        <v>1304</v>
      </c>
      <c r="AF16" s="60">
        <v>1248</v>
      </c>
      <c r="AG16" s="60">
        <v>1364</v>
      </c>
      <c r="AH16" s="60">
        <v>1407</v>
      </c>
      <c r="AI16" s="60">
        <v>1421</v>
      </c>
      <c r="AJ16" s="60">
        <v>1491</v>
      </c>
      <c r="AK16" s="60">
        <v>1538</v>
      </c>
      <c r="AL16" s="60">
        <v>1308</v>
      </c>
      <c r="AM16" s="60">
        <v>1380</v>
      </c>
      <c r="AN16" s="60">
        <v>1520</v>
      </c>
      <c r="AO16" s="60">
        <v>1466</v>
      </c>
      <c r="AP16" s="60">
        <v>1554</v>
      </c>
      <c r="AQ16" s="60">
        <v>1408</v>
      </c>
      <c r="AR16" s="60">
        <v>1405</v>
      </c>
      <c r="AS16" s="60">
        <v>1512</v>
      </c>
      <c r="AT16" s="60">
        <v>1495</v>
      </c>
      <c r="AU16" s="60">
        <v>1556</v>
      </c>
      <c r="AV16" s="60">
        <v>1569</v>
      </c>
      <c r="AW16" s="60">
        <v>1630</v>
      </c>
      <c r="AX16" s="60">
        <v>1548</v>
      </c>
      <c r="AY16" s="60">
        <v>1769</v>
      </c>
      <c r="AZ16" s="60">
        <v>1705</v>
      </c>
      <c r="BA16" s="60">
        <v>1561</v>
      </c>
      <c r="BB16" s="60">
        <v>1524</v>
      </c>
      <c r="BC16" s="60">
        <v>1583</v>
      </c>
      <c r="BD16" s="60">
        <v>1528</v>
      </c>
      <c r="BE16" s="60">
        <v>1368</v>
      </c>
      <c r="BF16" s="60">
        <v>1358</v>
      </c>
      <c r="BG16" s="60">
        <v>1507</v>
      </c>
      <c r="BH16" s="60">
        <v>1381</v>
      </c>
      <c r="BI16" s="60">
        <v>1229</v>
      </c>
      <c r="BJ16" s="60">
        <v>1327</v>
      </c>
      <c r="BK16" s="60">
        <v>1085</v>
      </c>
      <c r="BL16" s="60">
        <v>1305</v>
      </c>
      <c r="BM16" s="60">
        <v>1319</v>
      </c>
      <c r="BN16" s="60">
        <v>1264</v>
      </c>
      <c r="BO16" s="60">
        <v>1290</v>
      </c>
      <c r="BP16" s="60">
        <v>1385</v>
      </c>
      <c r="BQ16" s="60">
        <v>1517</v>
      </c>
      <c r="BR16" s="60">
        <v>1399</v>
      </c>
      <c r="BS16" s="60">
        <v>1534</v>
      </c>
      <c r="BT16" s="60">
        <v>1580</v>
      </c>
      <c r="BU16" s="60">
        <v>1647</v>
      </c>
      <c r="BV16" s="60">
        <v>1893</v>
      </c>
      <c r="BW16" s="60">
        <v>1828</v>
      </c>
      <c r="BX16" s="60">
        <v>1741</v>
      </c>
      <c r="BY16" s="60">
        <v>1910</v>
      </c>
      <c r="BZ16" s="60">
        <v>1986</v>
      </c>
      <c r="CA16" s="60">
        <v>2049</v>
      </c>
      <c r="CB16" s="60">
        <v>2026</v>
      </c>
      <c r="CC16" s="60">
        <v>2083</v>
      </c>
      <c r="CD16" s="60">
        <v>2158</v>
      </c>
      <c r="CE16" s="60">
        <v>2041</v>
      </c>
      <c r="CF16" s="60">
        <v>2128</v>
      </c>
      <c r="CG16" s="60">
        <v>2182</v>
      </c>
      <c r="CH16" s="60">
        <v>2295</v>
      </c>
      <c r="CI16" s="60">
        <v>2494</v>
      </c>
      <c r="CJ16" s="60">
        <v>2390</v>
      </c>
      <c r="CK16" s="60">
        <v>2334</v>
      </c>
      <c r="CL16" s="60">
        <v>2249</v>
      </c>
      <c r="CM16" s="60">
        <v>2221</v>
      </c>
      <c r="CN16" s="60">
        <v>2254</v>
      </c>
      <c r="CO16" s="60">
        <v>2252</v>
      </c>
      <c r="CP16" s="60">
        <v>2382</v>
      </c>
      <c r="CQ16" s="60">
        <v>2481</v>
      </c>
      <c r="CR16" s="60">
        <v>2485</v>
      </c>
      <c r="CS16" s="60">
        <v>2421</v>
      </c>
      <c r="CT16" s="60">
        <v>2366</v>
      </c>
      <c r="CU16" s="60">
        <v>2481</v>
      </c>
      <c r="CV16" s="60">
        <v>2289</v>
      </c>
      <c r="CW16" s="60">
        <v>2365</v>
      </c>
      <c r="CX16" s="60">
        <v>2084</v>
      </c>
      <c r="CY16" s="60">
        <v>2266</v>
      </c>
      <c r="CZ16" s="60">
        <v>2067</v>
      </c>
      <c r="DA16" s="60">
        <v>2123</v>
      </c>
      <c r="DB16" s="60">
        <v>2051</v>
      </c>
      <c r="DC16" s="60">
        <v>1874</v>
      </c>
      <c r="DD16" s="60">
        <v>1677</v>
      </c>
      <c r="DE16" s="60">
        <v>1724</v>
      </c>
      <c r="DF16" s="60">
        <v>1526</v>
      </c>
      <c r="DG16" s="60">
        <v>1451</v>
      </c>
      <c r="DH16" s="60">
        <v>1752</v>
      </c>
      <c r="DI16" s="60">
        <v>1555</v>
      </c>
      <c r="DJ16" s="60">
        <v>1607</v>
      </c>
      <c r="DK16" s="60">
        <v>1426</v>
      </c>
      <c r="DL16" s="60">
        <v>1513</v>
      </c>
      <c r="DM16" s="60">
        <v>1316</v>
      </c>
      <c r="DN16" s="60">
        <v>1142</v>
      </c>
      <c r="DO16" s="60">
        <v>1150</v>
      </c>
      <c r="DP16" s="60">
        <v>1070</v>
      </c>
      <c r="DQ16" s="60">
        <v>1026</v>
      </c>
      <c r="DR16" s="60">
        <v>975</v>
      </c>
      <c r="DS16" s="60">
        <v>1032</v>
      </c>
      <c r="DT16" s="60">
        <v>904</v>
      </c>
      <c r="DU16" s="60">
        <v>993</v>
      </c>
      <c r="DV16" s="60">
        <v>1005</v>
      </c>
      <c r="DW16" s="60">
        <v>1121</v>
      </c>
      <c r="DX16" s="60">
        <v>1087</v>
      </c>
      <c r="DY16" s="60">
        <v>1226</v>
      </c>
      <c r="DZ16" s="60">
        <v>1260</v>
      </c>
      <c r="EA16" s="60">
        <v>1264</v>
      </c>
      <c r="EB16" s="60">
        <v>1344</v>
      </c>
      <c r="EC16" s="60">
        <v>1360</v>
      </c>
      <c r="ED16" s="60">
        <v>1321</v>
      </c>
      <c r="EE16" s="60">
        <v>1367</v>
      </c>
      <c r="EF16" s="60">
        <v>1538</v>
      </c>
      <c r="EG16" s="60">
        <v>1421</v>
      </c>
      <c r="EH16" s="60">
        <v>1395</v>
      </c>
      <c r="EI16" s="60">
        <v>1459</v>
      </c>
      <c r="EJ16" s="60">
        <v>1495</v>
      </c>
      <c r="EK16" s="60">
        <v>1401</v>
      </c>
      <c r="EL16" s="60">
        <v>1550</v>
      </c>
      <c r="EM16" s="60">
        <v>1720</v>
      </c>
      <c r="EN16" s="60">
        <v>1629</v>
      </c>
      <c r="EO16" s="60">
        <v>1641</v>
      </c>
      <c r="EP16" s="60">
        <v>1804</v>
      </c>
      <c r="EQ16" s="60">
        <v>1527</v>
      </c>
      <c r="ER16" s="60">
        <v>1943</v>
      </c>
      <c r="ES16" s="60">
        <v>2063</v>
      </c>
      <c r="ET16" s="60">
        <v>1892</v>
      </c>
      <c r="EU16" s="60">
        <v>1971</v>
      </c>
      <c r="EV16" s="60">
        <v>1893</v>
      </c>
      <c r="EW16" s="60">
        <v>2058</v>
      </c>
      <c r="EX16" s="60">
        <v>2020</v>
      </c>
      <c r="EY16" s="60">
        <v>1949</v>
      </c>
      <c r="EZ16" s="60">
        <v>2042</v>
      </c>
      <c r="FA16" s="60">
        <v>2042</v>
      </c>
      <c r="FB16" s="60">
        <v>2142</v>
      </c>
      <c r="FC16" s="60">
        <v>1718</v>
      </c>
      <c r="FD16" s="60">
        <v>1738</v>
      </c>
      <c r="FE16" s="60">
        <v>2032</v>
      </c>
      <c r="FF16" s="60">
        <v>2197</v>
      </c>
      <c r="FG16" s="60">
        <v>2075</v>
      </c>
      <c r="FH16" s="60">
        <v>2070</v>
      </c>
      <c r="FI16" s="60">
        <v>2092</v>
      </c>
      <c r="FJ16" s="60">
        <v>1996</v>
      </c>
      <c r="FK16" s="60">
        <v>1970</v>
      </c>
      <c r="FL16" s="60">
        <v>1981</v>
      </c>
      <c r="FM16" s="60">
        <v>2094</v>
      </c>
      <c r="FN16" s="60">
        <v>2044</v>
      </c>
      <c r="FO16" s="60">
        <v>1630</v>
      </c>
      <c r="FP16" s="60">
        <v>1520</v>
      </c>
      <c r="FQ16" s="60">
        <v>1847</v>
      </c>
      <c r="FR16" s="60">
        <v>1748</v>
      </c>
      <c r="FS16" s="60">
        <v>1876</v>
      </c>
      <c r="FT16" s="60">
        <v>1913</v>
      </c>
      <c r="FU16" s="60">
        <v>1760</v>
      </c>
      <c r="FV16" s="60">
        <v>1778</v>
      </c>
      <c r="FW16" s="60">
        <v>1832</v>
      </c>
      <c r="FX16" s="60">
        <v>1681</v>
      </c>
      <c r="FY16" s="60">
        <v>1524</v>
      </c>
      <c r="FZ16" s="60">
        <v>1498</v>
      </c>
      <c r="GA16" s="60">
        <v>1341</v>
      </c>
      <c r="GB16" s="60">
        <v>1350</v>
      </c>
      <c r="GC16" s="60">
        <v>1047</v>
      </c>
      <c r="GD16" s="60">
        <v>1051</v>
      </c>
      <c r="GE16" s="60">
        <v>927</v>
      </c>
      <c r="GF16" s="60">
        <v>1196</v>
      </c>
      <c r="GG16" s="60">
        <v>1269</v>
      </c>
      <c r="GH16" s="60">
        <v>1436</v>
      </c>
      <c r="GI16" s="60">
        <v>1471</v>
      </c>
      <c r="GJ16" s="60">
        <v>1523</v>
      </c>
      <c r="GK16" s="60">
        <v>1510</v>
      </c>
      <c r="GL16" s="60">
        <v>1482</v>
      </c>
      <c r="GM16" s="60">
        <v>1547</v>
      </c>
      <c r="GN16" s="60">
        <v>1246</v>
      </c>
      <c r="GO16" s="60">
        <v>1306</v>
      </c>
      <c r="GP16" s="60">
        <v>1360</v>
      </c>
      <c r="GQ16" s="60">
        <v>1140</v>
      </c>
      <c r="GR16" s="60">
        <v>1045</v>
      </c>
      <c r="GS16" s="60">
        <v>1041</v>
      </c>
      <c r="GT16" s="60">
        <v>940</v>
      </c>
      <c r="GU16" s="60">
        <v>911</v>
      </c>
      <c r="GV16" s="60">
        <v>873</v>
      </c>
      <c r="GW16" s="60">
        <v>837</v>
      </c>
      <c r="GX16" s="60">
        <v>910</v>
      </c>
      <c r="GY16" s="60">
        <v>843</v>
      </c>
      <c r="GZ16" s="60">
        <v>866</v>
      </c>
      <c r="HA16" s="60">
        <v>931</v>
      </c>
      <c r="HB16" s="60">
        <v>917</v>
      </c>
      <c r="HC16" s="60">
        <v>1025</v>
      </c>
      <c r="HD16" s="60">
        <v>902</v>
      </c>
      <c r="HE16" s="60">
        <v>1166</v>
      </c>
      <c r="HF16" s="60">
        <v>1046</v>
      </c>
      <c r="HG16" s="60">
        <v>1144</v>
      </c>
      <c r="HH16" s="60">
        <v>1173</v>
      </c>
      <c r="HI16" s="60">
        <v>1372</v>
      </c>
      <c r="HJ16" s="60">
        <v>1303</v>
      </c>
      <c r="HK16" s="60">
        <v>1586</v>
      </c>
      <c r="HL16" s="60">
        <v>1699</v>
      </c>
      <c r="HM16" s="60">
        <v>1606</v>
      </c>
      <c r="HN16" s="60">
        <v>1472</v>
      </c>
      <c r="HO16" s="60">
        <v>1776</v>
      </c>
      <c r="HP16" s="60">
        <v>1733</v>
      </c>
      <c r="HQ16" s="60">
        <v>1785</v>
      </c>
      <c r="HR16" s="60">
        <v>1910</v>
      </c>
      <c r="HS16" s="60">
        <v>1710</v>
      </c>
      <c r="HT16" s="60">
        <v>1715</v>
      </c>
      <c r="HU16" s="60">
        <v>1785</v>
      </c>
      <c r="HV16" s="60">
        <v>1688</v>
      </c>
      <c r="HW16" s="60">
        <v>1897</v>
      </c>
      <c r="HX16" s="60">
        <v>2260</v>
      </c>
      <c r="HY16" s="60">
        <v>1663</v>
      </c>
      <c r="HZ16" s="60">
        <v>1851</v>
      </c>
      <c r="IA16" s="60">
        <v>1774</v>
      </c>
      <c r="IB16" s="60">
        <v>1843</v>
      </c>
      <c r="IC16" s="60">
        <v>1732</v>
      </c>
      <c r="ID16" s="60">
        <v>1586</v>
      </c>
      <c r="IE16" s="60">
        <v>1698</v>
      </c>
      <c r="IF16" s="60">
        <v>1590</v>
      </c>
      <c r="IG16" s="60">
        <v>1689</v>
      </c>
      <c r="IH16" s="60">
        <v>1612</v>
      </c>
      <c r="II16" s="60">
        <v>1711</v>
      </c>
      <c r="IJ16" s="60">
        <v>1632</v>
      </c>
      <c r="IK16" s="60">
        <v>1800</v>
      </c>
      <c r="IL16" s="60">
        <v>1821</v>
      </c>
      <c r="IM16" s="60">
        <v>1680</v>
      </c>
      <c r="IN16" s="60">
        <v>1676</v>
      </c>
      <c r="IO16" s="60">
        <v>1684</v>
      </c>
      <c r="IP16" s="60">
        <v>1743</v>
      </c>
      <c r="IQ16" s="60">
        <v>1676</v>
      </c>
      <c r="IR16" s="60">
        <v>1834</v>
      </c>
      <c r="IS16" s="60">
        <v>1698</v>
      </c>
      <c r="IT16" s="60">
        <v>1942</v>
      </c>
      <c r="IU16" s="60">
        <v>1972</v>
      </c>
      <c r="IV16" s="60">
        <v>1848</v>
      </c>
      <c r="IW16" s="60">
        <v>1876</v>
      </c>
      <c r="IX16" s="60">
        <v>1933</v>
      </c>
      <c r="IY16" s="60">
        <v>1854</v>
      </c>
      <c r="IZ16" s="60">
        <v>1847</v>
      </c>
      <c r="JA16" s="60">
        <v>1782</v>
      </c>
      <c r="JB16" s="60">
        <v>1807</v>
      </c>
      <c r="JC16" s="60">
        <v>1687</v>
      </c>
      <c r="JD16" s="60">
        <v>1681</v>
      </c>
      <c r="JE16" s="60">
        <v>1623</v>
      </c>
      <c r="JF16" s="60">
        <v>1833</v>
      </c>
      <c r="JG16" s="60">
        <v>1774</v>
      </c>
      <c r="JH16" s="60">
        <v>1784</v>
      </c>
      <c r="JI16" s="60">
        <v>1726</v>
      </c>
      <c r="JJ16" s="60">
        <v>1614</v>
      </c>
      <c r="JK16" s="60">
        <v>1628</v>
      </c>
      <c r="JL16" s="60">
        <v>1594</v>
      </c>
      <c r="JM16" s="60">
        <v>1575</v>
      </c>
      <c r="JN16" s="60">
        <v>1605</v>
      </c>
      <c r="JO16" s="60">
        <v>1695</v>
      </c>
      <c r="JP16" s="60">
        <v>1515</v>
      </c>
      <c r="JQ16" s="60">
        <v>1656</v>
      </c>
      <c r="JR16" s="60">
        <v>1400</v>
      </c>
      <c r="JS16" s="60">
        <v>1271</v>
      </c>
      <c r="JT16" s="60">
        <v>1473</v>
      </c>
      <c r="JU16" s="60">
        <v>1532</v>
      </c>
      <c r="JV16" s="60">
        <v>1573</v>
      </c>
      <c r="JW16" s="60">
        <v>1421</v>
      </c>
      <c r="JX16" s="60">
        <v>1478</v>
      </c>
      <c r="JY16" s="60">
        <v>1467</v>
      </c>
      <c r="JZ16" s="60">
        <v>1493</v>
      </c>
      <c r="KA16" s="60">
        <v>1492</v>
      </c>
      <c r="KB16" s="60">
        <v>1522</v>
      </c>
      <c r="KC16" s="60">
        <v>1569</v>
      </c>
      <c r="KD16" s="60">
        <v>1563</v>
      </c>
      <c r="KE16" s="60">
        <v>1621</v>
      </c>
      <c r="KF16" s="60">
        <v>1425</v>
      </c>
      <c r="KG16" s="60">
        <v>1422</v>
      </c>
      <c r="KH16" s="60">
        <v>1339</v>
      </c>
      <c r="KI16" s="60">
        <v>1331</v>
      </c>
      <c r="KJ16" s="60">
        <v>1397</v>
      </c>
      <c r="KK16" s="60">
        <v>1427</v>
      </c>
      <c r="KL16" s="60">
        <v>1332</v>
      </c>
      <c r="KM16" s="60">
        <v>1279</v>
      </c>
      <c r="KN16" s="60">
        <v>1410</v>
      </c>
      <c r="KO16" s="60">
        <v>1351</v>
      </c>
      <c r="KP16" s="60">
        <v>1251</v>
      </c>
      <c r="KQ16" s="60">
        <v>1551</v>
      </c>
      <c r="KR16" s="60">
        <v>1437</v>
      </c>
      <c r="KS16" s="60">
        <v>1289</v>
      </c>
      <c r="KT16" s="60">
        <v>1248</v>
      </c>
      <c r="KU16" s="60">
        <v>1212</v>
      </c>
      <c r="KV16" s="60">
        <v>1177</v>
      </c>
      <c r="KW16" s="60">
        <v>1171</v>
      </c>
      <c r="KX16" s="60">
        <v>1115</v>
      </c>
      <c r="KY16" s="60">
        <v>1110</v>
      </c>
      <c r="KZ16" s="60">
        <v>1014</v>
      </c>
      <c r="LA16" s="60">
        <v>1145</v>
      </c>
      <c r="LB16" s="60">
        <v>969</v>
      </c>
      <c r="LC16" s="60">
        <v>798</v>
      </c>
      <c r="LD16" s="60">
        <v>965</v>
      </c>
      <c r="LE16" s="60">
        <v>921</v>
      </c>
      <c r="LF16" s="60">
        <v>1001</v>
      </c>
      <c r="LG16" s="60">
        <v>996</v>
      </c>
      <c r="LH16" s="60">
        <v>1036</v>
      </c>
      <c r="LI16" s="60">
        <v>1063</v>
      </c>
      <c r="LJ16" s="60">
        <v>1049</v>
      </c>
      <c r="LK16" s="60">
        <v>1015</v>
      </c>
      <c r="LL16" s="60">
        <v>1079</v>
      </c>
      <c r="LM16" s="60">
        <v>1103</v>
      </c>
      <c r="LN16" s="60">
        <v>1079</v>
      </c>
      <c r="LO16" s="60">
        <v>1176</v>
      </c>
      <c r="LP16" s="60">
        <v>1250</v>
      </c>
      <c r="LQ16" s="60">
        <v>1297</v>
      </c>
      <c r="LR16" s="60">
        <v>1099</v>
      </c>
      <c r="LS16" s="60">
        <v>1214</v>
      </c>
      <c r="LT16" s="60">
        <v>1145</v>
      </c>
      <c r="LU16" s="60">
        <v>1139</v>
      </c>
      <c r="LV16" s="60">
        <v>1226</v>
      </c>
      <c r="LW16" s="60">
        <v>1186</v>
      </c>
      <c r="LX16" s="60">
        <v>1244</v>
      </c>
      <c r="LY16" s="60">
        <v>1214</v>
      </c>
      <c r="LZ16" s="60">
        <v>1227</v>
      </c>
      <c r="MA16" s="60">
        <v>1210</v>
      </c>
      <c r="MB16" s="60">
        <v>1210</v>
      </c>
      <c r="MC16" s="60">
        <v>1083</v>
      </c>
      <c r="MD16" s="60">
        <v>1258</v>
      </c>
      <c r="ME16" s="60">
        <v>1260</v>
      </c>
      <c r="MF16" s="60">
        <v>1280</v>
      </c>
      <c r="MG16" s="60">
        <v>1254</v>
      </c>
      <c r="MH16" s="60">
        <v>1300</v>
      </c>
      <c r="MI16" s="60">
        <v>1343</v>
      </c>
      <c r="MJ16" s="60">
        <v>1392</v>
      </c>
      <c r="MK16" s="60">
        <v>1376</v>
      </c>
      <c r="ML16" s="60">
        <v>1533</v>
      </c>
      <c r="MM16" s="60">
        <v>1272</v>
      </c>
      <c r="MN16" s="60">
        <v>1337</v>
      </c>
      <c r="MO16" s="60">
        <v>1564</v>
      </c>
      <c r="MP16" s="60">
        <v>1465</v>
      </c>
      <c r="MQ16" s="60">
        <v>1526</v>
      </c>
      <c r="MR16" s="60">
        <v>1409</v>
      </c>
      <c r="MS16" s="60">
        <v>1439</v>
      </c>
      <c r="MT16" s="60">
        <v>1450</v>
      </c>
      <c r="MU16" s="60">
        <v>1474</v>
      </c>
      <c r="MV16" s="60">
        <v>1450</v>
      </c>
      <c r="MW16" s="60">
        <v>1511</v>
      </c>
      <c r="MX16" s="60">
        <v>1455</v>
      </c>
      <c r="MY16" s="60">
        <v>1407</v>
      </c>
      <c r="MZ16" s="60">
        <v>1316</v>
      </c>
      <c r="NA16" s="60">
        <v>1249</v>
      </c>
      <c r="NB16" s="60">
        <v>1267</v>
      </c>
      <c r="NC16" s="60">
        <v>1314</v>
      </c>
      <c r="ND16" s="60">
        <v>1281</v>
      </c>
      <c r="NE16" s="60">
        <v>1461</v>
      </c>
      <c r="NF16" s="60">
        <v>1416</v>
      </c>
      <c r="NG16" s="60">
        <v>1369</v>
      </c>
      <c r="NH16" s="60">
        <v>1369</v>
      </c>
      <c r="NI16" s="60">
        <v>1452</v>
      </c>
      <c r="NJ16" s="60">
        <v>1431</v>
      </c>
      <c r="NK16" s="60">
        <v>1467</v>
      </c>
      <c r="NL16" s="60">
        <v>1491</v>
      </c>
      <c r="NM16" s="60">
        <v>1424</v>
      </c>
      <c r="NN16" s="60">
        <v>1516</v>
      </c>
      <c r="NO16" s="60">
        <v>1504</v>
      </c>
      <c r="NP16" s="60">
        <v>1467</v>
      </c>
      <c r="NQ16" s="60">
        <v>1472</v>
      </c>
      <c r="NR16" s="60">
        <v>1557</v>
      </c>
      <c r="NS16" s="60">
        <v>1475</v>
      </c>
      <c r="NT16" s="60">
        <v>1392</v>
      </c>
      <c r="NU16" s="60">
        <v>1489</v>
      </c>
      <c r="NV16" s="60">
        <v>1370</v>
      </c>
      <c r="NW16" s="60">
        <v>1355</v>
      </c>
      <c r="NX16" s="60">
        <v>1486</v>
      </c>
      <c r="NY16" s="60">
        <v>1457</v>
      </c>
      <c r="NZ16" s="60">
        <v>1492</v>
      </c>
      <c r="OA16" s="60">
        <v>1442</v>
      </c>
      <c r="OB16" s="60">
        <v>1494</v>
      </c>
      <c r="OC16" s="60">
        <v>1437</v>
      </c>
      <c r="OD16" s="60">
        <v>1390</v>
      </c>
      <c r="OE16" s="60">
        <v>1546</v>
      </c>
      <c r="OF16" s="60">
        <v>1520</v>
      </c>
      <c r="OG16" s="60">
        <v>1510</v>
      </c>
      <c r="OH16" s="60">
        <v>1566</v>
      </c>
      <c r="OI16" s="60">
        <v>1525</v>
      </c>
      <c r="OJ16" s="60">
        <v>1584</v>
      </c>
      <c r="OK16" s="60">
        <v>1567</v>
      </c>
      <c r="OL16" s="60">
        <v>1540</v>
      </c>
      <c r="OM16" s="60">
        <v>1536</v>
      </c>
      <c r="ON16" s="60">
        <v>1641</v>
      </c>
      <c r="OO16" s="60">
        <v>1698</v>
      </c>
      <c r="OP16" s="60">
        <v>1614</v>
      </c>
      <c r="OQ16" s="60">
        <v>1582</v>
      </c>
      <c r="OR16" s="60">
        <v>1715</v>
      </c>
      <c r="OS16" s="60">
        <v>1660</v>
      </c>
      <c r="OT16" s="60">
        <v>1792</v>
      </c>
      <c r="OU16" s="60">
        <v>1748</v>
      </c>
      <c r="OV16" s="60">
        <v>1670</v>
      </c>
      <c r="OW16" s="60">
        <v>1710</v>
      </c>
      <c r="OX16" s="60">
        <v>1553</v>
      </c>
      <c r="OY16" s="60">
        <v>1611</v>
      </c>
      <c r="OZ16" s="60">
        <v>1559</v>
      </c>
      <c r="PA16" s="60">
        <v>1669</v>
      </c>
      <c r="PB16" s="60">
        <v>1648</v>
      </c>
      <c r="PC16" s="60">
        <v>1635</v>
      </c>
      <c r="PD16" s="60">
        <v>1608</v>
      </c>
      <c r="PE16" s="60">
        <v>1648</v>
      </c>
      <c r="PF16" s="60">
        <v>1708</v>
      </c>
      <c r="PG16" s="60">
        <v>1636</v>
      </c>
      <c r="PH16" s="60">
        <v>1737</v>
      </c>
      <c r="PI16" s="60">
        <v>1604</v>
      </c>
      <c r="PJ16" s="60">
        <v>1626</v>
      </c>
      <c r="PK16" s="60">
        <v>1575</v>
      </c>
      <c r="PL16" s="60">
        <v>1559</v>
      </c>
      <c r="PM16" s="60">
        <v>1463</v>
      </c>
      <c r="PN16" s="60">
        <v>1541</v>
      </c>
      <c r="PO16" s="60">
        <v>1507</v>
      </c>
      <c r="PP16" s="60">
        <v>1549</v>
      </c>
      <c r="PQ16" s="60">
        <v>1551</v>
      </c>
      <c r="PR16" s="60">
        <v>1532</v>
      </c>
      <c r="PS16" s="60">
        <v>1600</v>
      </c>
      <c r="PT16" s="60">
        <v>1625</v>
      </c>
      <c r="PU16" s="60">
        <v>1590</v>
      </c>
      <c r="PV16" s="60">
        <v>1649</v>
      </c>
      <c r="PW16" s="60">
        <v>1605</v>
      </c>
      <c r="PX16" s="60">
        <v>1636</v>
      </c>
      <c r="PY16" s="60">
        <v>1670</v>
      </c>
      <c r="PZ16" s="60">
        <v>1567</v>
      </c>
      <c r="QA16" s="60">
        <v>1562</v>
      </c>
      <c r="QB16" s="60">
        <v>1540</v>
      </c>
      <c r="QC16" s="60">
        <v>1602</v>
      </c>
      <c r="QD16" s="60">
        <v>1568</v>
      </c>
      <c r="QE16" s="60">
        <v>1698</v>
      </c>
      <c r="QF16" s="60">
        <v>1829</v>
      </c>
      <c r="QG16" s="60">
        <v>1642</v>
      </c>
      <c r="QH16" s="60">
        <v>1592</v>
      </c>
      <c r="QI16" s="60">
        <v>1764</v>
      </c>
      <c r="QJ16" s="60">
        <v>1717</v>
      </c>
      <c r="QK16" s="60">
        <v>1655</v>
      </c>
      <c r="QL16" s="60">
        <v>1633</v>
      </c>
      <c r="QM16" s="60">
        <v>1804</v>
      </c>
      <c r="QN16" s="60">
        <v>1648</v>
      </c>
      <c r="QO16" s="60">
        <v>1753</v>
      </c>
      <c r="QP16" s="60">
        <v>1788</v>
      </c>
      <c r="QQ16" s="60">
        <v>1853</v>
      </c>
      <c r="QR16" s="60">
        <v>1629</v>
      </c>
      <c r="QS16" s="60">
        <v>1726</v>
      </c>
      <c r="QT16" s="60">
        <v>1643</v>
      </c>
      <c r="QU16" s="60">
        <v>1751</v>
      </c>
      <c r="QV16" s="60">
        <v>1867</v>
      </c>
      <c r="QW16" s="60">
        <v>1897</v>
      </c>
      <c r="QX16" s="60">
        <v>1833</v>
      </c>
      <c r="QY16" s="60">
        <v>1939</v>
      </c>
      <c r="QZ16" s="60">
        <v>1967</v>
      </c>
      <c r="RA16" s="60">
        <v>2083</v>
      </c>
      <c r="RB16" s="60">
        <v>2057</v>
      </c>
      <c r="RC16" s="60">
        <v>1911</v>
      </c>
      <c r="RD16" s="60">
        <v>1846</v>
      </c>
      <c r="RE16" s="60">
        <v>1998</v>
      </c>
      <c r="RF16" s="60">
        <v>2003</v>
      </c>
      <c r="RG16" s="60">
        <v>1981</v>
      </c>
      <c r="RH16" s="60">
        <v>1828</v>
      </c>
      <c r="RI16" s="60">
        <v>2002</v>
      </c>
      <c r="RJ16" s="60">
        <v>2024</v>
      </c>
      <c r="RK16" s="60">
        <v>1905</v>
      </c>
      <c r="RL16" s="60">
        <v>2072</v>
      </c>
      <c r="RM16" s="60">
        <v>1782</v>
      </c>
      <c r="RN16" s="60">
        <v>2042</v>
      </c>
      <c r="RO16" s="60">
        <v>2144</v>
      </c>
      <c r="RP16" s="60">
        <v>2207</v>
      </c>
      <c r="RQ16" s="60">
        <v>1864</v>
      </c>
      <c r="RR16" s="60">
        <v>2061</v>
      </c>
      <c r="RS16" s="60">
        <v>2025</v>
      </c>
      <c r="RT16" s="60">
        <v>2068</v>
      </c>
      <c r="RU16" s="60">
        <v>2054</v>
      </c>
      <c r="RV16" s="60">
        <v>2095</v>
      </c>
      <c r="RW16" s="60">
        <v>2151</v>
      </c>
      <c r="RX16" s="60">
        <v>2065</v>
      </c>
      <c r="RY16" s="60">
        <v>2147</v>
      </c>
      <c r="RZ16" s="60">
        <v>1994</v>
      </c>
      <c r="SA16" s="60">
        <v>2273</v>
      </c>
      <c r="SB16" s="60">
        <v>2119</v>
      </c>
      <c r="SC16" s="60">
        <v>1969</v>
      </c>
      <c r="SD16" s="60">
        <v>1821</v>
      </c>
      <c r="SE16" s="60">
        <v>1942</v>
      </c>
      <c r="SF16" s="60">
        <v>1802</v>
      </c>
      <c r="SG16" s="60">
        <v>1737</v>
      </c>
      <c r="SH16" s="60">
        <v>1650</v>
      </c>
      <c r="SI16" s="60">
        <v>1720</v>
      </c>
      <c r="SJ16" s="60">
        <v>1491</v>
      </c>
      <c r="SK16" s="60">
        <v>1570</v>
      </c>
      <c r="SL16" s="60">
        <v>1649</v>
      </c>
      <c r="SM16" s="60">
        <v>1409</v>
      </c>
      <c r="SN16" s="60">
        <v>1480</v>
      </c>
      <c r="SO16" s="60">
        <v>1495</v>
      </c>
      <c r="SP16" s="60">
        <v>1490</v>
      </c>
      <c r="SQ16" s="60">
        <v>1415</v>
      </c>
      <c r="SR16" s="60">
        <v>1448</v>
      </c>
      <c r="SS16" s="60">
        <v>1354</v>
      </c>
      <c r="ST16" s="60">
        <v>1330</v>
      </c>
      <c r="SU16" s="60">
        <v>1183</v>
      </c>
      <c r="SV16" s="60">
        <v>1264</v>
      </c>
      <c r="SW16" s="60">
        <v>1197</v>
      </c>
      <c r="SX16" s="60">
        <v>1037</v>
      </c>
      <c r="SY16" s="60">
        <v>1084</v>
      </c>
      <c r="SZ16" s="60">
        <v>1103</v>
      </c>
      <c r="TA16" s="60">
        <v>1005</v>
      </c>
      <c r="TB16" s="60">
        <v>1013</v>
      </c>
      <c r="TC16" s="60">
        <v>973</v>
      </c>
      <c r="TD16" s="60">
        <v>1046</v>
      </c>
      <c r="TE16" s="60">
        <v>923</v>
      </c>
      <c r="TF16" s="60">
        <v>844</v>
      </c>
      <c r="TG16" s="60">
        <v>820</v>
      </c>
      <c r="TH16" s="60">
        <v>777</v>
      </c>
      <c r="TI16" s="60">
        <v>652</v>
      </c>
      <c r="TJ16" s="60">
        <v>560</v>
      </c>
      <c r="TK16" s="60">
        <v>490</v>
      </c>
      <c r="TL16" s="60">
        <v>582</v>
      </c>
      <c r="TM16" s="60">
        <v>505</v>
      </c>
      <c r="TN16" s="60">
        <v>478</v>
      </c>
      <c r="TO16" s="60">
        <v>540</v>
      </c>
      <c r="TP16" s="60">
        <v>585</v>
      </c>
      <c r="TQ16" s="60">
        <v>594</v>
      </c>
      <c r="TR16" s="60">
        <v>586</v>
      </c>
      <c r="TS16" s="60">
        <v>585</v>
      </c>
      <c r="TT16" s="60">
        <v>534</v>
      </c>
      <c r="TU16" s="60">
        <v>588</v>
      </c>
      <c r="TV16" s="60">
        <v>581</v>
      </c>
      <c r="TW16" s="60">
        <v>614</v>
      </c>
      <c r="TX16" s="60">
        <v>604</v>
      </c>
      <c r="TY16" s="60">
        <v>636</v>
      </c>
      <c r="TZ16" s="60">
        <v>687</v>
      </c>
      <c r="UA16" s="60">
        <v>583</v>
      </c>
      <c r="UB16" s="60">
        <v>536</v>
      </c>
      <c r="UC16" s="60">
        <v>546</v>
      </c>
      <c r="UD16" s="60">
        <v>599</v>
      </c>
      <c r="UE16" s="60">
        <v>594</v>
      </c>
      <c r="UF16" s="60">
        <v>543</v>
      </c>
      <c r="UG16" s="60">
        <v>545</v>
      </c>
      <c r="UH16" s="60">
        <v>539</v>
      </c>
      <c r="UI16" s="60">
        <v>630</v>
      </c>
      <c r="UJ16" s="60">
        <v>517</v>
      </c>
      <c r="UK16" s="60">
        <v>600</v>
      </c>
      <c r="UL16" s="60">
        <v>554</v>
      </c>
      <c r="UM16" s="60">
        <v>561</v>
      </c>
      <c r="UN16" s="60">
        <v>608</v>
      </c>
      <c r="UO16" s="60">
        <v>623</v>
      </c>
      <c r="UP16" s="60">
        <v>585</v>
      </c>
      <c r="UQ16" s="60">
        <v>650</v>
      </c>
      <c r="UR16" s="60">
        <v>610</v>
      </c>
      <c r="US16" s="60">
        <v>711</v>
      </c>
      <c r="UT16" s="60">
        <v>694</v>
      </c>
      <c r="UU16" s="60">
        <v>723</v>
      </c>
      <c r="UV16" s="60">
        <v>704</v>
      </c>
      <c r="UW16" s="60">
        <v>695</v>
      </c>
      <c r="UX16" s="60">
        <v>753</v>
      </c>
      <c r="UY16" s="60">
        <v>708</v>
      </c>
      <c r="UZ16" s="60">
        <v>757</v>
      </c>
      <c r="VA16" s="60">
        <v>740</v>
      </c>
      <c r="VB16" s="60">
        <v>754</v>
      </c>
      <c r="VC16" s="60">
        <v>847</v>
      </c>
      <c r="VD16" s="60">
        <v>915</v>
      </c>
      <c r="VE16" s="60">
        <v>833</v>
      </c>
      <c r="VF16" s="60">
        <v>976</v>
      </c>
      <c r="VG16" s="60">
        <v>888</v>
      </c>
      <c r="VH16" s="60">
        <v>962</v>
      </c>
      <c r="VI16" s="60">
        <v>1010</v>
      </c>
      <c r="VJ16" s="60">
        <v>835</v>
      </c>
      <c r="VK16" s="60">
        <v>930</v>
      </c>
      <c r="VL16" s="60">
        <v>839</v>
      </c>
      <c r="VM16" s="60">
        <v>880</v>
      </c>
      <c r="VN16" s="60">
        <v>917</v>
      </c>
      <c r="VO16" s="60">
        <v>850</v>
      </c>
      <c r="VP16" s="60">
        <v>925</v>
      </c>
      <c r="VQ16" s="60">
        <v>1100</v>
      </c>
      <c r="VR16" s="60">
        <v>1002</v>
      </c>
      <c r="VS16" s="60">
        <v>888</v>
      </c>
      <c r="VT16" s="60">
        <v>944</v>
      </c>
      <c r="VU16" s="60">
        <v>970</v>
      </c>
      <c r="VV16" s="60">
        <v>1043</v>
      </c>
      <c r="VW16" s="60">
        <v>1007</v>
      </c>
      <c r="VX16" s="60">
        <v>911</v>
      </c>
      <c r="VY16" s="60">
        <v>1085</v>
      </c>
      <c r="VZ16" s="60">
        <v>984</v>
      </c>
      <c r="WA16" s="60">
        <v>1023</v>
      </c>
      <c r="WB16" s="60">
        <v>1074</v>
      </c>
      <c r="WC16" s="60">
        <v>1001</v>
      </c>
      <c r="WD16" s="60">
        <v>1073</v>
      </c>
      <c r="WE16" s="60">
        <v>1085</v>
      </c>
      <c r="WF16" s="60">
        <v>886</v>
      </c>
      <c r="WG16" s="60">
        <v>960</v>
      </c>
      <c r="WH16" s="60">
        <v>1190</v>
      </c>
      <c r="WI16" s="60">
        <v>1079</v>
      </c>
      <c r="WJ16" s="60">
        <v>1205</v>
      </c>
      <c r="WK16" s="60">
        <v>1146</v>
      </c>
      <c r="WL16" s="60">
        <v>1130</v>
      </c>
      <c r="WM16" s="60">
        <v>1224</v>
      </c>
      <c r="WN16" s="60">
        <v>1058</v>
      </c>
      <c r="WO16" s="60">
        <v>1172</v>
      </c>
      <c r="WP16" s="60">
        <v>1146</v>
      </c>
      <c r="WQ16" s="60">
        <v>1092</v>
      </c>
      <c r="WR16" s="60">
        <v>1225</v>
      </c>
      <c r="WS16" s="60">
        <v>1111</v>
      </c>
      <c r="WT16" s="60">
        <v>1163</v>
      </c>
      <c r="WU16" s="60">
        <v>1148</v>
      </c>
      <c r="WV16" s="60">
        <v>1203</v>
      </c>
      <c r="WW16" s="60">
        <v>1239</v>
      </c>
      <c r="WX16" s="60">
        <v>1171</v>
      </c>
      <c r="WY16" s="60">
        <v>1068</v>
      </c>
      <c r="WZ16" s="60">
        <v>1313</v>
      </c>
      <c r="XA16" s="60">
        <v>1140</v>
      </c>
      <c r="XB16" s="60">
        <v>1252</v>
      </c>
      <c r="XC16" s="60">
        <v>1190</v>
      </c>
      <c r="XD16" s="60">
        <v>1271</v>
      </c>
      <c r="XE16" s="60">
        <v>1190</v>
      </c>
      <c r="XF16" s="60">
        <v>1146</v>
      </c>
      <c r="XG16" s="60">
        <v>1157</v>
      </c>
      <c r="XH16" s="60">
        <v>1249</v>
      </c>
      <c r="XI16" s="60">
        <v>1206</v>
      </c>
      <c r="XJ16" s="60">
        <v>1159</v>
      </c>
      <c r="XK16" s="60">
        <v>1181</v>
      </c>
      <c r="XL16" s="60">
        <v>1257</v>
      </c>
      <c r="XM16" s="60">
        <v>1273</v>
      </c>
      <c r="XN16" s="60">
        <v>1177</v>
      </c>
      <c r="XO16" s="60">
        <v>1301</v>
      </c>
      <c r="XP16" s="60">
        <v>1279</v>
      </c>
      <c r="XQ16" s="60">
        <v>1324</v>
      </c>
      <c r="XR16" s="60">
        <v>1286</v>
      </c>
      <c r="XS16" s="60">
        <v>1358</v>
      </c>
      <c r="XT16" s="60">
        <v>1199</v>
      </c>
      <c r="XU16" s="60">
        <v>1199</v>
      </c>
      <c r="XV16" s="60">
        <v>1289</v>
      </c>
      <c r="XW16" s="60">
        <v>1247</v>
      </c>
      <c r="XX16" s="60">
        <v>1220</v>
      </c>
      <c r="XY16" s="60">
        <v>1177</v>
      </c>
      <c r="XZ16" s="60">
        <v>1089</v>
      </c>
      <c r="YA16" s="60">
        <v>1232</v>
      </c>
      <c r="YB16" s="60">
        <v>1129</v>
      </c>
      <c r="YC16" s="60">
        <v>1200</v>
      </c>
      <c r="YD16" s="60">
        <v>1280</v>
      </c>
      <c r="YE16" s="60">
        <v>1308</v>
      </c>
      <c r="YF16" s="60">
        <v>1235</v>
      </c>
      <c r="YG16" s="60">
        <v>1232</v>
      </c>
      <c r="YH16" s="60">
        <v>1370</v>
      </c>
      <c r="YI16" s="60">
        <v>1297</v>
      </c>
      <c r="YJ16" s="60">
        <v>1328</v>
      </c>
      <c r="YK16" s="60">
        <v>1343</v>
      </c>
      <c r="YL16" s="60">
        <v>1538</v>
      </c>
      <c r="YM16" s="60">
        <v>1569</v>
      </c>
      <c r="YN16" s="60">
        <v>1571</v>
      </c>
      <c r="YO16" s="60">
        <v>1270</v>
      </c>
      <c r="YP16" s="60">
        <v>938</v>
      </c>
      <c r="YQ16" s="60">
        <v>1055</v>
      </c>
      <c r="YR16" s="60">
        <v>1269</v>
      </c>
      <c r="YS16" s="60">
        <v>1510</v>
      </c>
      <c r="YT16" s="60">
        <v>1376</v>
      </c>
      <c r="YU16" s="60">
        <v>1461</v>
      </c>
      <c r="YV16" s="60">
        <v>1530</v>
      </c>
      <c r="YW16" s="60">
        <v>1541</v>
      </c>
      <c r="YX16" s="60">
        <v>1651</v>
      </c>
      <c r="YY16" s="60">
        <v>1602</v>
      </c>
      <c r="YZ16" s="60">
        <v>1430</v>
      </c>
      <c r="ZA16" s="60">
        <v>1711</v>
      </c>
      <c r="ZB16" s="60">
        <v>1505</v>
      </c>
      <c r="ZC16" s="60">
        <v>1605</v>
      </c>
      <c r="ZD16" s="60">
        <v>1664</v>
      </c>
      <c r="ZE16" s="60">
        <v>1573</v>
      </c>
      <c r="ZF16" s="60">
        <v>1576</v>
      </c>
      <c r="ZG16" s="60">
        <v>1559</v>
      </c>
      <c r="ZH16" s="60">
        <v>1563</v>
      </c>
      <c r="ZI16" s="60">
        <v>1706</v>
      </c>
      <c r="ZJ16" s="60">
        <v>1768</v>
      </c>
      <c r="ZK16" s="60">
        <v>1666</v>
      </c>
      <c r="ZL16" s="60">
        <v>1777</v>
      </c>
      <c r="ZM16" s="60">
        <v>1716</v>
      </c>
      <c r="ZN16" s="60">
        <v>1805</v>
      </c>
      <c r="ZO16" s="60">
        <v>1562</v>
      </c>
      <c r="ZP16" s="60">
        <v>1575</v>
      </c>
      <c r="ZQ16" s="60">
        <v>1377</v>
      </c>
      <c r="ZR16" s="60">
        <v>1508</v>
      </c>
      <c r="ZS16" s="60">
        <v>1465</v>
      </c>
      <c r="ZT16" s="60">
        <v>1426</v>
      </c>
      <c r="ZU16" s="60">
        <v>1419</v>
      </c>
      <c r="ZV16" s="60">
        <v>1371</v>
      </c>
      <c r="ZW16" s="60">
        <v>1309</v>
      </c>
      <c r="ZX16" s="59"/>
    </row>
    <row r="18" spans="2:700" x14ac:dyDescent="0.35">
      <c r="B18" s="18" t="s">
        <v>97</v>
      </c>
      <c r="ZJ18" s="58">
        <v>6090</v>
      </c>
      <c r="ZK18" s="58">
        <v>6490</v>
      </c>
      <c r="ZL18" s="58">
        <v>5930</v>
      </c>
      <c r="ZM18" s="58">
        <v>5750</v>
      </c>
      <c r="ZN18" s="58">
        <v>5600</v>
      </c>
      <c r="ZO18" s="58">
        <v>5410</v>
      </c>
      <c r="ZP18" s="58">
        <v>5110</v>
      </c>
      <c r="ZQ18" s="58">
        <v>4820</v>
      </c>
      <c r="ZR18" s="58">
        <v>4780</v>
      </c>
      <c r="ZS18" s="58">
        <v>4710</v>
      </c>
      <c r="ZT18" s="58">
        <v>4430</v>
      </c>
      <c r="ZU18" s="58">
        <v>4080</v>
      </c>
      <c r="ZV18" s="58">
        <v>4020</v>
      </c>
    </row>
    <row r="20" spans="2:700" x14ac:dyDescent="0.35">
      <c r="B20" s="18" t="s">
        <v>98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>
        <v>355</v>
      </c>
      <c r="BL20" s="58">
        <v>357</v>
      </c>
      <c r="BM20" s="58">
        <v>361</v>
      </c>
      <c r="BN20" s="58">
        <v>365</v>
      </c>
      <c r="BO20" s="58">
        <v>365</v>
      </c>
      <c r="BP20" s="58">
        <v>368</v>
      </c>
      <c r="BQ20" s="58">
        <v>370</v>
      </c>
      <c r="BR20" s="58">
        <v>367</v>
      </c>
      <c r="BS20" s="58">
        <v>369</v>
      </c>
      <c r="BT20" s="58">
        <v>377</v>
      </c>
      <c r="BU20" s="58">
        <v>381</v>
      </c>
      <c r="BV20" s="58">
        <v>399</v>
      </c>
      <c r="BW20" s="58">
        <v>411</v>
      </c>
      <c r="BX20" s="58">
        <v>424</v>
      </c>
      <c r="BY20" s="58">
        <v>429</v>
      </c>
      <c r="BZ20" s="58">
        <v>449</v>
      </c>
      <c r="CA20" s="58">
        <v>464</v>
      </c>
      <c r="CB20" s="58">
        <v>477</v>
      </c>
      <c r="CC20" s="58">
        <v>485</v>
      </c>
      <c r="CD20" s="58">
        <v>497</v>
      </c>
      <c r="CE20" s="58">
        <v>505</v>
      </c>
      <c r="CF20" s="58">
        <v>513</v>
      </c>
      <c r="CG20" s="58">
        <v>525</v>
      </c>
      <c r="CH20" s="58">
        <v>529</v>
      </c>
      <c r="CI20" s="58">
        <v>544</v>
      </c>
      <c r="CJ20" s="58">
        <v>534</v>
      </c>
      <c r="CK20" s="58">
        <v>562</v>
      </c>
      <c r="CL20" s="58">
        <v>567</v>
      </c>
      <c r="CM20" s="58">
        <v>573</v>
      </c>
      <c r="CN20" s="58">
        <v>583</v>
      </c>
      <c r="CO20" s="58">
        <v>591</v>
      </c>
      <c r="CP20" s="58">
        <v>602</v>
      </c>
      <c r="CQ20" s="58">
        <v>620</v>
      </c>
      <c r="CR20" s="58">
        <v>630</v>
      </c>
      <c r="CS20" s="58">
        <v>639</v>
      </c>
      <c r="CT20" s="58">
        <v>646</v>
      </c>
      <c r="CU20" s="58">
        <v>652</v>
      </c>
      <c r="CV20" s="58">
        <v>652</v>
      </c>
      <c r="CW20" s="58">
        <v>643</v>
      </c>
      <c r="CX20" s="58">
        <v>632</v>
      </c>
      <c r="CY20" s="58">
        <v>630</v>
      </c>
      <c r="CZ20" s="58">
        <v>611</v>
      </c>
      <c r="DA20" s="58">
        <v>615</v>
      </c>
      <c r="DB20" s="58">
        <v>607</v>
      </c>
      <c r="DC20" s="58">
        <v>593</v>
      </c>
      <c r="DD20" s="58">
        <v>577</v>
      </c>
      <c r="DE20" s="58">
        <v>563</v>
      </c>
      <c r="DF20" s="58">
        <v>551</v>
      </c>
      <c r="DG20" s="58">
        <v>543</v>
      </c>
      <c r="DH20" s="58">
        <v>540</v>
      </c>
      <c r="DI20" s="58">
        <v>533</v>
      </c>
      <c r="DJ20" s="58">
        <v>537</v>
      </c>
      <c r="DK20" s="58">
        <v>526</v>
      </c>
      <c r="DL20" s="58">
        <v>516</v>
      </c>
      <c r="DM20" s="58">
        <v>509</v>
      </c>
      <c r="DN20" s="58">
        <v>500</v>
      </c>
      <c r="DO20" s="58">
        <v>488</v>
      </c>
      <c r="DP20" s="58">
        <v>477</v>
      </c>
      <c r="DQ20" s="58">
        <v>469</v>
      </c>
      <c r="DR20" s="58">
        <v>464</v>
      </c>
      <c r="DS20" s="58">
        <v>454</v>
      </c>
      <c r="DT20" s="58">
        <v>447</v>
      </c>
      <c r="DU20" s="58">
        <v>442</v>
      </c>
      <c r="DV20" s="58">
        <v>438</v>
      </c>
      <c r="DW20" s="58">
        <v>439</v>
      </c>
      <c r="DX20" s="58">
        <v>440</v>
      </c>
      <c r="DY20" s="58">
        <v>447</v>
      </c>
      <c r="DZ20" s="58">
        <v>452</v>
      </c>
      <c r="EA20" s="58">
        <v>450</v>
      </c>
      <c r="EB20" s="58">
        <v>472</v>
      </c>
      <c r="EC20" s="58">
        <v>473</v>
      </c>
      <c r="ED20" s="58">
        <v>471</v>
      </c>
      <c r="EE20" s="58">
        <v>482</v>
      </c>
      <c r="EF20" s="58">
        <v>480</v>
      </c>
      <c r="EG20" s="58">
        <v>504</v>
      </c>
      <c r="EH20" s="58">
        <v>511</v>
      </c>
      <c r="EI20" s="58">
        <v>518</v>
      </c>
      <c r="EJ20" s="58">
        <v>527</v>
      </c>
      <c r="EK20" s="58">
        <v>533</v>
      </c>
      <c r="EL20" s="58">
        <v>540</v>
      </c>
      <c r="EM20" s="58">
        <v>558</v>
      </c>
      <c r="EN20" s="58">
        <v>572</v>
      </c>
      <c r="EO20" s="58">
        <v>577</v>
      </c>
      <c r="EP20" s="58">
        <v>587</v>
      </c>
      <c r="EQ20" s="58">
        <v>598</v>
      </c>
      <c r="ER20" s="58">
        <v>613</v>
      </c>
      <c r="ES20" s="58">
        <v>632</v>
      </c>
      <c r="ET20" s="58">
        <v>654</v>
      </c>
      <c r="EU20" s="58">
        <v>678</v>
      </c>
      <c r="EV20" s="58">
        <v>694</v>
      </c>
      <c r="EW20" s="58">
        <v>704</v>
      </c>
      <c r="EX20" s="58">
        <v>712</v>
      </c>
      <c r="EY20" s="58">
        <v>710</v>
      </c>
      <c r="EZ20" s="58">
        <v>730</v>
      </c>
      <c r="FA20" s="58">
        <v>743</v>
      </c>
      <c r="FB20" s="58">
        <v>759</v>
      </c>
      <c r="FC20" s="58">
        <v>766</v>
      </c>
      <c r="FD20" s="58">
        <v>774</v>
      </c>
      <c r="FE20" s="58">
        <v>776</v>
      </c>
      <c r="FF20" s="58">
        <v>782</v>
      </c>
      <c r="FG20" s="58">
        <v>782</v>
      </c>
      <c r="FH20" s="58">
        <v>786</v>
      </c>
      <c r="FI20" s="58">
        <v>787</v>
      </c>
      <c r="FJ20" s="58">
        <v>788</v>
      </c>
      <c r="FK20" s="58">
        <v>781</v>
      </c>
      <c r="FL20" s="58">
        <v>778</v>
      </c>
      <c r="FM20" s="58">
        <v>786</v>
      </c>
      <c r="FN20" s="58">
        <v>798</v>
      </c>
      <c r="FO20" s="58">
        <v>785</v>
      </c>
      <c r="FP20" s="58">
        <v>775</v>
      </c>
      <c r="FQ20" s="58">
        <v>761</v>
      </c>
      <c r="FR20" s="58">
        <v>743</v>
      </c>
      <c r="FS20" s="58">
        <v>739</v>
      </c>
      <c r="FT20" s="58">
        <v>739</v>
      </c>
      <c r="FU20" s="58">
        <v>732</v>
      </c>
      <c r="FV20" s="58">
        <v>727</v>
      </c>
      <c r="FW20" s="58">
        <v>718</v>
      </c>
      <c r="FX20" s="58">
        <v>707</v>
      </c>
      <c r="FY20" s="58">
        <v>682</v>
      </c>
      <c r="FZ20" s="58">
        <v>658</v>
      </c>
      <c r="GA20" s="58">
        <v>645</v>
      </c>
      <c r="GB20" s="58">
        <v>607</v>
      </c>
      <c r="GC20" s="58">
        <v>580</v>
      </c>
      <c r="GD20" s="58">
        <v>535</v>
      </c>
      <c r="GE20" s="58">
        <v>500</v>
      </c>
      <c r="GF20" s="58">
        <v>482</v>
      </c>
      <c r="GG20" s="58">
        <v>481</v>
      </c>
      <c r="GH20" s="58">
        <v>481</v>
      </c>
      <c r="GI20" s="58">
        <v>503</v>
      </c>
      <c r="GJ20" s="58">
        <v>519</v>
      </c>
      <c r="GK20" s="58">
        <v>529</v>
      </c>
      <c r="GL20" s="58">
        <v>531</v>
      </c>
      <c r="GM20" s="58">
        <v>535</v>
      </c>
      <c r="GN20" s="58">
        <v>532</v>
      </c>
      <c r="GO20" s="58">
        <v>523</v>
      </c>
      <c r="GP20" s="58">
        <v>515</v>
      </c>
      <c r="GQ20" s="58">
        <v>501</v>
      </c>
      <c r="GR20" s="58">
        <v>483</v>
      </c>
      <c r="GS20" s="58">
        <v>467</v>
      </c>
      <c r="GT20" s="58">
        <v>448</v>
      </c>
      <c r="GU20" s="58">
        <v>431</v>
      </c>
      <c r="GV20" s="58">
        <v>415</v>
      </c>
      <c r="GW20" s="58">
        <v>402</v>
      </c>
      <c r="GX20" s="58">
        <v>394</v>
      </c>
      <c r="GY20" s="58">
        <v>394</v>
      </c>
      <c r="GZ20" s="58">
        <v>399</v>
      </c>
      <c r="HA20" s="58">
        <v>392</v>
      </c>
      <c r="HB20" s="58">
        <v>388</v>
      </c>
      <c r="HC20" s="58">
        <v>378</v>
      </c>
      <c r="HD20" s="58">
        <v>378</v>
      </c>
      <c r="HE20" s="58">
        <v>376</v>
      </c>
      <c r="HF20" s="58">
        <v>375</v>
      </c>
      <c r="HG20" s="58">
        <v>382</v>
      </c>
      <c r="HH20" s="58">
        <v>388</v>
      </c>
      <c r="HI20" s="58">
        <v>400</v>
      </c>
      <c r="HJ20" s="58">
        <v>415</v>
      </c>
      <c r="HK20" s="58">
        <v>430</v>
      </c>
      <c r="HL20" s="58">
        <v>455</v>
      </c>
      <c r="HM20" s="58">
        <v>467</v>
      </c>
      <c r="HN20" s="58">
        <v>484</v>
      </c>
      <c r="HO20" s="58">
        <v>510</v>
      </c>
      <c r="HP20" s="58">
        <v>525</v>
      </c>
      <c r="HQ20" s="58">
        <v>536</v>
      </c>
      <c r="HR20" s="58">
        <v>544</v>
      </c>
      <c r="HS20" s="58">
        <v>545</v>
      </c>
      <c r="HT20" s="58">
        <v>544</v>
      </c>
      <c r="HU20" s="58">
        <v>548</v>
      </c>
      <c r="HV20" s="58">
        <v>547</v>
      </c>
      <c r="HW20" s="58">
        <v>558</v>
      </c>
      <c r="HX20" s="58">
        <v>558</v>
      </c>
      <c r="HY20" s="58">
        <v>571</v>
      </c>
      <c r="HZ20" s="58">
        <v>578</v>
      </c>
      <c r="IA20" s="58">
        <v>581</v>
      </c>
      <c r="IB20" s="58">
        <v>584</v>
      </c>
      <c r="IC20" s="58">
        <v>580</v>
      </c>
      <c r="ID20" s="58">
        <v>571</v>
      </c>
      <c r="IE20" s="58">
        <v>569</v>
      </c>
      <c r="IF20" s="58">
        <v>573</v>
      </c>
      <c r="IG20" s="58">
        <v>577</v>
      </c>
      <c r="IH20" s="58">
        <v>582</v>
      </c>
      <c r="II20" s="58">
        <v>574</v>
      </c>
      <c r="IJ20" s="58">
        <v>576</v>
      </c>
      <c r="IK20" s="58">
        <v>579</v>
      </c>
      <c r="IL20" s="58">
        <v>581</v>
      </c>
      <c r="IM20" s="58">
        <v>579</v>
      </c>
      <c r="IN20" s="58">
        <v>573</v>
      </c>
      <c r="IO20" s="58">
        <v>575</v>
      </c>
      <c r="IP20" s="58">
        <v>578</v>
      </c>
      <c r="IQ20" s="58">
        <v>568</v>
      </c>
      <c r="IR20" s="58">
        <v>575</v>
      </c>
      <c r="IS20" s="58">
        <v>573</v>
      </c>
      <c r="IT20" s="58">
        <v>568</v>
      </c>
      <c r="IU20" s="58">
        <v>575</v>
      </c>
      <c r="IV20" s="58">
        <v>580</v>
      </c>
      <c r="IW20" s="58">
        <v>580</v>
      </c>
      <c r="IX20" s="58">
        <v>587</v>
      </c>
      <c r="IY20" s="58">
        <v>598</v>
      </c>
      <c r="IZ20" s="58">
        <v>610</v>
      </c>
      <c r="JA20" s="58">
        <v>617</v>
      </c>
      <c r="JB20" s="58">
        <v>624</v>
      </c>
      <c r="JC20" s="58">
        <v>624</v>
      </c>
      <c r="JD20" s="58">
        <v>620</v>
      </c>
      <c r="JE20" s="58">
        <v>615</v>
      </c>
      <c r="JF20" s="58">
        <v>613</v>
      </c>
      <c r="JG20" s="58">
        <v>610</v>
      </c>
      <c r="JH20" s="58">
        <v>619</v>
      </c>
      <c r="JI20" s="58">
        <v>622</v>
      </c>
      <c r="JJ20" s="58">
        <v>627</v>
      </c>
      <c r="JK20" s="58">
        <v>627</v>
      </c>
      <c r="JL20" s="58">
        <v>622</v>
      </c>
      <c r="JM20" s="58">
        <v>622</v>
      </c>
      <c r="JN20" s="58">
        <v>621</v>
      </c>
      <c r="JO20" s="58">
        <v>628</v>
      </c>
      <c r="JP20" s="58">
        <v>625</v>
      </c>
      <c r="JQ20" s="58">
        <v>624</v>
      </c>
      <c r="JR20" s="58">
        <v>619</v>
      </c>
      <c r="JS20" s="58">
        <v>613</v>
      </c>
      <c r="JT20" s="58">
        <v>592</v>
      </c>
      <c r="JU20" s="58">
        <v>615</v>
      </c>
      <c r="JV20" s="58">
        <v>621</v>
      </c>
      <c r="JW20" s="58">
        <v>611</v>
      </c>
      <c r="JX20" s="58">
        <v>609</v>
      </c>
      <c r="JY20" s="58">
        <v>605</v>
      </c>
      <c r="JZ20" s="58">
        <v>605</v>
      </c>
      <c r="KA20" s="58">
        <v>597</v>
      </c>
      <c r="KB20" s="58">
        <v>598</v>
      </c>
      <c r="KC20" s="58">
        <v>604</v>
      </c>
      <c r="KD20" s="58">
        <v>601</v>
      </c>
      <c r="KE20" s="58">
        <v>601</v>
      </c>
      <c r="KF20" s="58">
        <v>593</v>
      </c>
      <c r="KG20" s="58">
        <v>585</v>
      </c>
      <c r="KH20" s="58">
        <v>578</v>
      </c>
      <c r="KI20" s="58">
        <v>574</v>
      </c>
      <c r="KJ20" s="58">
        <v>571</v>
      </c>
      <c r="KK20" s="58">
        <v>576</v>
      </c>
      <c r="KL20" s="58">
        <v>565</v>
      </c>
      <c r="KM20" s="58">
        <v>567</v>
      </c>
      <c r="KN20" s="58">
        <v>566</v>
      </c>
      <c r="KO20" s="58">
        <v>559</v>
      </c>
      <c r="KP20" s="58">
        <v>566</v>
      </c>
      <c r="KQ20" s="58">
        <v>569</v>
      </c>
      <c r="KR20" s="58">
        <v>576</v>
      </c>
      <c r="KS20" s="58">
        <v>566</v>
      </c>
      <c r="KT20" s="58">
        <v>558</v>
      </c>
      <c r="KU20" s="58">
        <v>548</v>
      </c>
      <c r="KV20" s="58">
        <v>537</v>
      </c>
      <c r="KW20" s="58">
        <v>528</v>
      </c>
      <c r="KX20" s="58">
        <v>514</v>
      </c>
      <c r="KY20" s="58">
        <v>504</v>
      </c>
      <c r="KZ20" s="58">
        <v>494</v>
      </c>
      <c r="LA20" s="58">
        <v>487</v>
      </c>
      <c r="LB20" s="58">
        <v>477</v>
      </c>
      <c r="LC20" s="58">
        <v>459</v>
      </c>
      <c r="LD20" s="58">
        <v>457</v>
      </c>
      <c r="LE20" s="58">
        <v>442</v>
      </c>
      <c r="LF20" s="58">
        <v>441</v>
      </c>
      <c r="LG20" s="58">
        <v>443</v>
      </c>
      <c r="LH20" s="58">
        <v>446</v>
      </c>
      <c r="LI20" s="58">
        <v>451</v>
      </c>
      <c r="LJ20" s="58">
        <v>456</v>
      </c>
      <c r="LK20" s="58">
        <v>454</v>
      </c>
      <c r="LL20" s="58">
        <v>451</v>
      </c>
      <c r="LM20" s="58">
        <v>456</v>
      </c>
      <c r="LN20" s="58">
        <v>458</v>
      </c>
      <c r="LO20" s="58">
        <v>464</v>
      </c>
      <c r="LP20" s="58">
        <v>464</v>
      </c>
      <c r="LQ20" s="58">
        <v>481</v>
      </c>
      <c r="LR20" s="58">
        <v>482</v>
      </c>
      <c r="LS20" s="58">
        <v>483</v>
      </c>
      <c r="LT20" s="58">
        <v>483</v>
      </c>
      <c r="LU20" s="58">
        <v>477</v>
      </c>
      <c r="LV20" s="58">
        <v>482</v>
      </c>
      <c r="LW20" s="58">
        <v>486</v>
      </c>
      <c r="LX20" s="58">
        <v>493</v>
      </c>
      <c r="LY20" s="58">
        <v>497</v>
      </c>
      <c r="LZ20" s="58">
        <v>496</v>
      </c>
      <c r="MA20" s="58">
        <v>500</v>
      </c>
      <c r="MB20" s="58">
        <v>507</v>
      </c>
      <c r="MC20" s="58">
        <v>500</v>
      </c>
      <c r="MD20" s="58">
        <v>505</v>
      </c>
      <c r="ME20" s="58">
        <v>518</v>
      </c>
      <c r="MF20" s="58">
        <v>523</v>
      </c>
      <c r="MG20" s="58">
        <v>530</v>
      </c>
      <c r="MH20" s="58">
        <v>537</v>
      </c>
      <c r="MI20" s="58">
        <v>543</v>
      </c>
      <c r="MJ20" s="58">
        <v>551</v>
      </c>
      <c r="MK20" s="58">
        <v>559</v>
      </c>
      <c r="ML20" s="58">
        <v>565</v>
      </c>
      <c r="MM20" s="58">
        <v>569</v>
      </c>
      <c r="MN20" s="58">
        <v>573</v>
      </c>
      <c r="MO20" s="58">
        <v>585</v>
      </c>
      <c r="MP20" s="58">
        <v>584</v>
      </c>
      <c r="MQ20" s="58">
        <v>585</v>
      </c>
      <c r="MR20" s="58">
        <v>590</v>
      </c>
      <c r="MS20" s="58">
        <v>590</v>
      </c>
      <c r="MT20" s="58">
        <v>590</v>
      </c>
      <c r="MU20" s="58">
        <v>590</v>
      </c>
      <c r="MV20" s="58">
        <v>583</v>
      </c>
      <c r="MW20" s="58">
        <v>585</v>
      </c>
      <c r="MX20" s="58">
        <v>579</v>
      </c>
      <c r="MY20" s="58">
        <v>571</v>
      </c>
      <c r="MZ20" s="58">
        <v>577</v>
      </c>
      <c r="NA20" s="58">
        <v>554</v>
      </c>
      <c r="NB20" s="58">
        <v>544</v>
      </c>
      <c r="NC20" s="58">
        <v>540</v>
      </c>
      <c r="ND20" s="58">
        <v>537</v>
      </c>
      <c r="NE20" s="58">
        <v>539</v>
      </c>
      <c r="NF20" s="58">
        <v>547</v>
      </c>
      <c r="NG20" s="58">
        <v>552</v>
      </c>
      <c r="NH20" s="58">
        <v>557</v>
      </c>
      <c r="NI20" s="58">
        <v>559</v>
      </c>
      <c r="NJ20" s="58">
        <v>569</v>
      </c>
      <c r="NK20" s="58">
        <v>570</v>
      </c>
      <c r="NL20" s="58">
        <v>563</v>
      </c>
      <c r="NM20" s="58">
        <v>581</v>
      </c>
      <c r="NN20" s="58">
        <v>592</v>
      </c>
      <c r="NO20" s="58">
        <v>592</v>
      </c>
      <c r="NP20" s="58">
        <v>593</v>
      </c>
      <c r="NQ20" s="58">
        <v>591</v>
      </c>
      <c r="NR20" s="58">
        <v>591</v>
      </c>
      <c r="NS20" s="58">
        <v>590</v>
      </c>
      <c r="NT20" s="58">
        <v>585</v>
      </c>
      <c r="NU20" s="58">
        <v>586</v>
      </c>
      <c r="NV20" s="58">
        <v>572</v>
      </c>
      <c r="NW20" s="58">
        <v>573</v>
      </c>
      <c r="NX20" s="58">
        <v>567</v>
      </c>
      <c r="NY20" s="58">
        <v>562</v>
      </c>
      <c r="NZ20" s="58">
        <v>562</v>
      </c>
      <c r="OA20" s="58">
        <v>564</v>
      </c>
      <c r="OB20" s="58">
        <v>562</v>
      </c>
      <c r="OC20" s="58">
        <v>568</v>
      </c>
      <c r="OD20" s="58">
        <v>569</v>
      </c>
      <c r="OE20" s="58">
        <v>574</v>
      </c>
      <c r="OF20" s="58">
        <v>579</v>
      </c>
      <c r="OG20" s="58">
        <v>578</v>
      </c>
      <c r="OH20" s="58">
        <v>580</v>
      </c>
      <c r="OI20" s="58">
        <v>592</v>
      </c>
      <c r="OJ20" s="58">
        <v>601</v>
      </c>
      <c r="OK20" s="58">
        <v>611</v>
      </c>
      <c r="OL20" s="58">
        <v>616</v>
      </c>
      <c r="OM20" s="58">
        <v>624</v>
      </c>
      <c r="ON20" s="58">
        <v>636</v>
      </c>
      <c r="OO20" s="58">
        <v>642</v>
      </c>
      <c r="OP20" s="58">
        <v>647</v>
      </c>
      <c r="OQ20" s="58">
        <v>654</v>
      </c>
      <c r="OR20" s="58">
        <v>662</v>
      </c>
      <c r="OS20" s="58">
        <v>671</v>
      </c>
      <c r="OT20" s="58">
        <v>690</v>
      </c>
      <c r="OU20" s="58">
        <v>663</v>
      </c>
      <c r="OV20" s="58">
        <v>672</v>
      </c>
      <c r="OW20" s="58">
        <v>676</v>
      </c>
      <c r="OX20" s="58">
        <v>672</v>
      </c>
      <c r="OY20" s="58">
        <v>674</v>
      </c>
      <c r="OZ20" s="58">
        <v>668</v>
      </c>
      <c r="PA20" s="58">
        <v>672</v>
      </c>
      <c r="PB20" s="58">
        <v>675</v>
      </c>
      <c r="PC20" s="58">
        <v>671</v>
      </c>
      <c r="PD20" s="58">
        <v>673</v>
      </c>
      <c r="PE20" s="58">
        <v>676</v>
      </c>
      <c r="PF20" s="58">
        <v>677</v>
      </c>
      <c r="PG20" s="58">
        <v>679</v>
      </c>
      <c r="PH20" s="58">
        <v>678</v>
      </c>
      <c r="PI20" s="58">
        <v>675</v>
      </c>
      <c r="PJ20" s="58">
        <v>672</v>
      </c>
      <c r="PK20" s="58">
        <v>666</v>
      </c>
      <c r="PL20" s="58">
        <v>663</v>
      </c>
      <c r="PM20" s="58">
        <v>658</v>
      </c>
      <c r="PN20" s="58">
        <v>659</v>
      </c>
      <c r="PO20" s="58">
        <v>656</v>
      </c>
      <c r="PP20" s="58">
        <v>660</v>
      </c>
      <c r="PQ20" s="58">
        <v>655</v>
      </c>
      <c r="PR20" s="58">
        <v>655</v>
      </c>
      <c r="PS20" s="58">
        <v>670</v>
      </c>
      <c r="PT20" s="58">
        <v>672</v>
      </c>
      <c r="PU20" s="58">
        <v>676</v>
      </c>
      <c r="PV20" s="58">
        <v>683</v>
      </c>
      <c r="PW20" s="58">
        <v>687</v>
      </c>
      <c r="PX20" s="58">
        <v>688</v>
      </c>
      <c r="PY20" s="58">
        <v>689</v>
      </c>
      <c r="PZ20" s="58">
        <v>692</v>
      </c>
      <c r="QA20" s="58">
        <v>690</v>
      </c>
      <c r="QB20" s="58">
        <v>681</v>
      </c>
      <c r="QC20" s="58">
        <v>683</v>
      </c>
      <c r="QD20" s="58">
        <v>673</v>
      </c>
      <c r="QE20" s="58">
        <v>669</v>
      </c>
      <c r="QF20" s="58">
        <v>676</v>
      </c>
      <c r="QG20" s="58">
        <v>676</v>
      </c>
      <c r="QH20" s="58">
        <v>679</v>
      </c>
      <c r="QI20" s="58">
        <v>686</v>
      </c>
      <c r="QJ20" s="58">
        <v>689</v>
      </c>
      <c r="QK20" s="58">
        <v>696</v>
      </c>
      <c r="QL20" s="58">
        <v>684</v>
      </c>
      <c r="QM20" s="58">
        <v>691</v>
      </c>
      <c r="QN20" s="58">
        <v>694</v>
      </c>
      <c r="QO20" s="58">
        <v>695</v>
      </c>
      <c r="QP20" s="58">
        <v>700</v>
      </c>
      <c r="QQ20" s="58">
        <v>717</v>
      </c>
      <c r="QR20" s="58">
        <v>715</v>
      </c>
      <c r="QS20" s="58">
        <v>721</v>
      </c>
      <c r="QT20" s="58">
        <v>723</v>
      </c>
      <c r="QU20" s="58">
        <v>724</v>
      </c>
      <c r="QV20" s="58">
        <v>737</v>
      </c>
      <c r="QW20" s="58">
        <v>744</v>
      </c>
      <c r="QX20" s="58">
        <v>756</v>
      </c>
      <c r="QY20" s="58">
        <v>769</v>
      </c>
      <c r="QZ20" s="58">
        <v>781</v>
      </c>
      <c r="RA20" s="58">
        <v>794</v>
      </c>
      <c r="RB20" s="58">
        <v>812</v>
      </c>
      <c r="RC20" s="58">
        <v>818</v>
      </c>
      <c r="RD20" s="58">
        <v>818</v>
      </c>
      <c r="RE20" s="58">
        <v>837</v>
      </c>
      <c r="RF20" s="58">
        <v>838</v>
      </c>
      <c r="RG20" s="58">
        <v>853</v>
      </c>
      <c r="RH20" s="58">
        <v>855</v>
      </c>
      <c r="RI20" s="58">
        <v>859</v>
      </c>
      <c r="RJ20" s="58">
        <v>867</v>
      </c>
      <c r="RK20" s="58">
        <v>870</v>
      </c>
      <c r="RL20" s="58">
        <v>880</v>
      </c>
      <c r="RM20" s="58">
        <v>884</v>
      </c>
      <c r="RN20" s="58">
        <v>891</v>
      </c>
      <c r="RO20" s="58">
        <v>904</v>
      </c>
      <c r="RP20" s="58">
        <v>918</v>
      </c>
      <c r="RQ20" s="58">
        <v>908</v>
      </c>
      <c r="RR20" s="58">
        <v>912</v>
      </c>
      <c r="RS20" s="58">
        <v>913</v>
      </c>
      <c r="RT20" s="58">
        <v>913</v>
      </c>
      <c r="RU20" s="58">
        <v>920</v>
      </c>
      <c r="RV20" s="58">
        <v>933</v>
      </c>
      <c r="RW20" s="58">
        <v>945</v>
      </c>
      <c r="RX20" s="58">
        <v>955</v>
      </c>
      <c r="RY20" s="58">
        <v>971</v>
      </c>
      <c r="RZ20" s="58">
        <v>976</v>
      </c>
      <c r="SA20" s="58">
        <v>989</v>
      </c>
      <c r="SB20" s="58">
        <v>990</v>
      </c>
      <c r="SC20" s="58">
        <v>983</v>
      </c>
      <c r="SD20" s="58">
        <v>962</v>
      </c>
      <c r="SE20" s="58">
        <v>960</v>
      </c>
      <c r="SF20" s="58">
        <v>934</v>
      </c>
      <c r="SG20" s="58">
        <v>913</v>
      </c>
      <c r="SH20" s="58">
        <v>888</v>
      </c>
      <c r="SI20" s="58">
        <v>864</v>
      </c>
      <c r="SJ20" s="58">
        <v>837</v>
      </c>
      <c r="SK20" s="58">
        <v>822</v>
      </c>
      <c r="SL20" s="58">
        <v>805</v>
      </c>
      <c r="SM20" s="58">
        <v>779</v>
      </c>
      <c r="SN20" s="58">
        <v>769</v>
      </c>
      <c r="SO20" s="58">
        <v>757</v>
      </c>
      <c r="SP20" s="58">
        <v>747</v>
      </c>
      <c r="SQ20" s="58">
        <v>730</v>
      </c>
      <c r="SR20" s="58">
        <v>722</v>
      </c>
      <c r="SS20" s="58">
        <v>709</v>
      </c>
      <c r="ST20" s="58">
        <v>682</v>
      </c>
      <c r="SU20" s="58">
        <v>667</v>
      </c>
      <c r="SV20" s="58">
        <v>649</v>
      </c>
      <c r="SW20" s="58">
        <v>625</v>
      </c>
      <c r="SX20" s="58">
        <v>611</v>
      </c>
      <c r="SY20" s="58">
        <v>592</v>
      </c>
      <c r="SZ20" s="58">
        <v>578</v>
      </c>
      <c r="TA20" s="58">
        <v>563</v>
      </c>
      <c r="TB20" s="58">
        <v>552</v>
      </c>
      <c r="TC20" s="58">
        <v>532</v>
      </c>
      <c r="TD20" s="58">
        <v>511</v>
      </c>
      <c r="TE20" s="58">
        <v>489</v>
      </c>
      <c r="TF20" s="58">
        <v>479</v>
      </c>
      <c r="TG20" s="58">
        <v>456</v>
      </c>
      <c r="TH20" s="58">
        <v>437</v>
      </c>
      <c r="TI20" s="58">
        <v>417</v>
      </c>
      <c r="TJ20" s="58">
        <v>397</v>
      </c>
      <c r="TK20" s="58">
        <v>383</v>
      </c>
      <c r="TL20" s="58">
        <v>366</v>
      </c>
      <c r="TM20" s="58">
        <v>344</v>
      </c>
      <c r="TN20" s="58">
        <v>327</v>
      </c>
      <c r="TO20" s="58">
        <v>316</v>
      </c>
      <c r="TP20" s="58">
        <v>314</v>
      </c>
      <c r="TQ20" s="58">
        <v>316</v>
      </c>
      <c r="TR20" s="58">
        <v>311</v>
      </c>
      <c r="TS20" s="58">
        <v>314</v>
      </c>
      <c r="TT20" s="58">
        <v>308</v>
      </c>
      <c r="TU20" s="58">
        <v>301</v>
      </c>
      <c r="TV20" s="58">
        <v>300</v>
      </c>
      <c r="TW20" s="58">
        <v>299</v>
      </c>
      <c r="TX20" s="58">
        <v>302</v>
      </c>
      <c r="TY20" s="58">
        <v>306</v>
      </c>
      <c r="TZ20" s="58">
        <v>307</v>
      </c>
      <c r="UA20" s="58">
        <v>301</v>
      </c>
      <c r="UB20" s="58">
        <v>282</v>
      </c>
      <c r="UC20" s="58">
        <v>277</v>
      </c>
      <c r="UD20" s="58">
        <v>273</v>
      </c>
      <c r="UE20" s="58">
        <v>270</v>
      </c>
      <c r="UF20" s="58">
        <v>266</v>
      </c>
      <c r="UG20" s="58">
        <v>266</v>
      </c>
      <c r="UH20" s="58">
        <v>262</v>
      </c>
      <c r="UI20" s="58">
        <v>260</v>
      </c>
      <c r="UJ20" s="58">
        <v>253</v>
      </c>
      <c r="UK20" s="58">
        <v>253</v>
      </c>
      <c r="UL20" s="58">
        <v>249</v>
      </c>
      <c r="UM20" s="58">
        <v>246</v>
      </c>
      <c r="UN20" s="58">
        <v>246</v>
      </c>
      <c r="UO20" s="58">
        <v>242</v>
      </c>
      <c r="UP20" s="58">
        <v>238</v>
      </c>
      <c r="UQ20" s="58">
        <v>237</v>
      </c>
      <c r="UR20" s="58">
        <v>235</v>
      </c>
      <c r="US20" s="58">
        <v>236</v>
      </c>
      <c r="UT20" s="58">
        <v>236</v>
      </c>
      <c r="UU20" s="58">
        <v>241</v>
      </c>
      <c r="UV20" s="58">
        <v>245</v>
      </c>
      <c r="UW20" s="58">
        <v>246</v>
      </c>
      <c r="UX20" s="58">
        <v>246</v>
      </c>
      <c r="UY20" s="58">
        <v>253</v>
      </c>
      <c r="UZ20" s="58">
        <v>257</v>
      </c>
      <c r="VA20" s="58">
        <v>262</v>
      </c>
      <c r="VB20" s="58">
        <v>265</v>
      </c>
      <c r="VC20" s="58">
        <v>271</v>
      </c>
      <c r="VD20" s="58">
        <v>275</v>
      </c>
      <c r="VE20" s="58">
        <v>279</v>
      </c>
      <c r="VF20" s="58">
        <v>284</v>
      </c>
      <c r="VG20" s="58">
        <v>285</v>
      </c>
      <c r="VH20" s="58">
        <v>292</v>
      </c>
      <c r="VI20" s="58">
        <v>295</v>
      </c>
      <c r="VJ20" s="58">
        <v>302</v>
      </c>
      <c r="VK20" s="58">
        <v>306</v>
      </c>
      <c r="VL20" s="58">
        <v>314</v>
      </c>
      <c r="VM20" s="58">
        <v>318</v>
      </c>
      <c r="VN20" s="58">
        <v>322</v>
      </c>
      <c r="VO20" s="58">
        <v>323</v>
      </c>
      <c r="VP20" s="58">
        <v>322</v>
      </c>
      <c r="VQ20" s="58">
        <v>327</v>
      </c>
      <c r="VR20" s="58">
        <v>335</v>
      </c>
      <c r="VS20" s="58">
        <v>335</v>
      </c>
      <c r="VT20" s="58">
        <v>334</v>
      </c>
      <c r="VU20" s="58">
        <v>337</v>
      </c>
      <c r="VV20" s="58">
        <v>341</v>
      </c>
      <c r="VW20" s="58">
        <v>342</v>
      </c>
      <c r="VX20" s="58">
        <v>345</v>
      </c>
      <c r="VY20" s="58">
        <v>344</v>
      </c>
      <c r="VZ20" s="58">
        <v>349</v>
      </c>
      <c r="WA20" s="58">
        <v>351</v>
      </c>
      <c r="WB20" s="58">
        <v>356</v>
      </c>
      <c r="WC20" s="58">
        <v>358</v>
      </c>
      <c r="WD20" s="58">
        <v>361</v>
      </c>
      <c r="WE20" s="58">
        <v>362</v>
      </c>
      <c r="WF20" s="58">
        <v>357</v>
      </c>
      <c r="WG20" s="58">
        <v>361</v>
      </c>
      <c r="WH20" s="58">
        <v>367</v>
      </c>
      <c r="WI20" s="58">
        <v>371</v>
      </c>
      <c r="WJ20" s="58">
        <v>377</v>
      </c>
      <c r="WK20" s="58">
        <v>387</v>
      </c>
      <c r="WL20" s="58">
        <v>396</v>
      </c>
      <c r="WM20" s="58">
        <v>402</v>
      </c>
      <c r="WN20" s="58">
        <v>404</v>
      </c>
      <c r="WO20" s="58">
        <v>413</v>
      </c>
      <c r="WP20" s="58">
        <v>414</v>
      </c>
      <c r="WQ20" s="58">
        <v>417</v>
      </c>
      <c r="WR20" s="58">
        <v>425</v>
      </c>
      <c r="WS20" s="58">
        <v>426</v>
      </c>
      <c r="WT20" s="58">
        <v>431</v>
      </c>
      <c r="WU20" s="58">
        <v>430</v>
      </c>
      <c r="WV20" s="58">
        <v>431</v>
      </c>
      <c r="WW20" s="58">
        <v>432</v>
      </c>
      <c r="WX20" s="58">
        <v>431</v>
      </c>
      <c r="WY20" s="58">
        <v>434</v>
      </c>
      <c r="WZ20" s="58">
        <v>442</v>
      </c>
      <c r="XA20" s="58">
        <v>443</v>
      </c>
      <c r="XB20" s="58">
        <v>444</v>
      </c>
      <c r="XC20" s="58">
        <v>442</v>
      </c>
      <c r="XD20" s="58">
        <v>448</v>
      </c>
      <c r="XE20" s="58">
        <v>452</v>
      </c>
      <c r="XF20" s="58">
        <v>458</v>
      </c>
      <c r="XG20" s="58">
        <v>461</v>
      </c>
      <c r="XH20" s="58">
        <v>466</v>
      </c>
      <c r="XI20" s="58">
        <v>466</v>
      </c>
      <c r="XJ20" s="58">
        <v>477</v>
      </c>
      <c r="XK20" s="58">
        <v>482</v>
      </c>
      <c r="XL20" s="58">
        <v>486</v>
      </c>
      <c r="XM20" s="58">
        <v>495</v>
      </c>
      <c r="XN20" s="58">
        <v>492</v>
      </c>
      <c r="XO20" s="58">
        <v>493</v>
      </c>
      <c r="XP20" s="58">
        <v>497</v>
      </c>
      <c r="XQ20" s="58">
        <v>504</v>
      </c>
      <c r="XR20" s="58">
        <v>516</v>
      </c>
      <c r="XS20" s="58">
        <v>523</v>
      </c>
      <c r="XT20" s="58">
        <v>524</v>
      </c>
      <c r="XU20" s="58">
        <v>529</v>
      </c>
      <c r="XV20" s="58">
        <v>526</v>
      </c>
      <c r="XW20" s="58">
        <v>527</v>
      </c>
      <c r="XX20" s="58">
        <v>529</v>
      </c>
      <c r="XY20" s="58">
        <v>529</v>
      </c>
      <c r="XZ20" s="58">
        <v>534</v>
      </c>
      <c r="YA20" s="58">
        <v>536</v>
      </c>
      <c r="YB20" s="58">
        <v>534</v>
      </c>
      <c r="YC20" s="58">
        <v>529</v>
      </c>
      <c r="YD20" s="58">
        <v>530</v>
      </c>
      <c r="YE20" s="58">
        <v>528</v>
      </c>
      <c r="YF20" s="58">
        <v>527</v>
      </c>
      <c r="YG20" s="58">
        <v>526</v>
      </c>
      <c r="YH20" s="58">
        <v>522</v>
      </c>
      <c r="YI20" s="58">
        <v>526</v>
      </c>
      <c r="YJ20" s="58">
        <v>522</v>
      </c>
      <c r="YK20" s="58">
        <v>518</v>
      </c>
      <c r="YL20" s="58">
        <v>520</v>
      </c>
      <c r="YM20" s="58">
        <v>525</v>
      </c>
      <c r="YN20" s="58">
        <v>531</v>
      </c>
      <c r="YO20" s="58">
        <v>530</v>
      </c>
      <c r="YP20" s="58">
        <v>517</v>
      </c>
      <c r="YQ20" s="58">
        <v>511</v>
      </c>
      <c r="YR20" s="58">
        <v>512</v>
      </c>
      <c r="YS20" s="58">
        <v>518</v>
      </c>
      <c r="YT20" s="58">
        <v>531</v>
      </c>
      <c r="YU20" s="58">
        <v>545</v>
      </c>
      <c r="YV20" s="58">
        <v>567</v>
      </c>
      <c r="YW20" s="58">
        <v>584</v>
      </c>
      <c r="YX20" s="58">
        <v>606</v>
      </c>
      <c r="YY20" s="58">
        <v>616</v>
      </c>
      <c r="YZ20" s="58">
        <v>621</v>
      </c>
      <c r="ZA20" s="58">
        <v>637</v>
      </c>
      <c r="ZB20" s="58">
        <v>647</v>
      </c>
      <c r="ZC20" s="58">
        <v>660</v>
      </c>
      <c r="ZD20" s="58">
        <v>681</v>
      </c>
      <c r="ZE20" s="58">
        <v>695</v>
      </c>
      <c r="ZF20" s="58">
        <v>710</v>
      </c>
      <c r="ZG20" s="58">
        <v>720</v>
      </c>
      <c r="ZH20" s="58">
        <v>731</v>
      </c>
      <c r="ZI20" s="58">
        <v>755</v>
      </c>
      <c r="ZJ20" s="58">
        <v>770</v>
      </c>
      <c r="ZK20" s="58">
        <v>790</v>
      </c>
      <c r="ZL20" s="58">
        <v>798</v>
      </c>
      <c r="ZM20" s="58">
        <v>812</v>
      </c>
      <c r="ZN20" s="58">
        <v>828</v>
      </c>
      <c r="ZO20" s="58">
        <v>828</v>
      </c>
      <c r="ZP20" s="58">
        <v>827</v>
      </c>
      <c r="ZQ20" s="58">
        <v>815</v>
      </c>
      <c r="ZR20" s="58">
        <v>808</v>
      </c>
      <c r="ZS20" s="58">
        <v>793</v>
      </c>
      <c r="ZT20" s="58">
        <v>784</v>
      </c>
      <c r="ZU20" s="58">
        <v>763</v>
      </c>
      <c r="ZV20" s="58">
        <v>760</v>
      </c>
      <c r="ZW20" s="58">
        <v>752</v>
      </c>
    </row>
    <row r="21" spans="2:700" x14ac:dyDescent="0.35">
      <c r="B21" s="18" t="s">
        <v>99</v>
      </c>
      <c r="C21">
        <f>C23-C20-C22</f>
        <v>0</v>
      </c>
      <c r="D21">
        <f t="shared" ref="D21:BO21" si="66">D23-D20-D22</f>
        <v>0</v>
      </c>
      <c r="E21">
        <f t="shared" si="66"/>
        <v>0</v>
      </c>
      <c r="F21">
        <f t="shared" si="66"/>
        <v>0</v>
      </c>
      <c r="G21">
        <f t="shared" si="66"/>
        <v>0</v>
      </c>
      <c r="H21">
        <f t="shared" si="66"/>
        <v>0</v>
      </c>
      <c r="I21">
        <f t="shared" si="66"/>
        <v>0</v>
      </c>
      <c r="J21">
        <f t="shared" si="66"/>
        <v>0</v>
      </c>
      <c r="K21">
        <f t="shared" si="66"/>
        <v>0</v>
      </c>
      <c r="L21">
        <f t="shared" si="66"/>
        <v>0</v>
      </c>
      <c r="M21">
        <f t="shared" si="66"/>
        <v>0</v>
      </c>
      <c r="N21">
        <f t="shared" si="66"/>
        <v>0</v>
      </c>
      <c r="O21">
        <f t="shared" si="66"/>
        <v>0</v>
      </c>
      <c r="P21">
        <f t="shared" si="66"/>
        <v>0</v>
      </c>
      <c r="Q21">
        <f t="shared" si="66"/>
        <v>0</v>
      </c>
      <c r="R21">
        <f t="shared" si="66"/>
        <v>0</v>
      </c>
      <c r="S21">
        <f t="shared" si="66"/>
        <v>0</v>
      </c>
      <c r="T21">
        <f t="shared" si="66"/>
        <v>0</v>
      </c>
      <c r="U21">
        <f t="shared" si="66"/>
        <v>0</v>
      </c>
      <c r="V21">
        <f t="shared" si="66"/>
        <v>0</v>
      </c>
      <c r="W21">
        <f t="shared" si="66"/>
        <v>0</v>
      </c>
      <c r="X21">
        <f t="shared" si="66"/>
        <v>0</v>
      </c>
      <c r="Y21">
        <f t="shared" si="66"/>
        <v>0</v>
      </c>
      <c r="Z21">
        <f t="shared" si="66"/>
        <v>0</v>
      </c>
      <c r="AA21">
        <f t="shared" si="66"/>
        <v>0</v>
      </c>
      <c r="AB21">
        <f t="shared" si="66"/>
        <v>0</v>
      </c>
      <c r="AC21">
        <f t="shared" si="66"/>
        <v>0</v>
      </c>
      <c r="AD21">
        <f t="shared" si="66"/>
        <v>0</v>
      </c>
      <c r="AE21">
        <f t="shared" si="66"/>
        <v>0</v>
      </c>
      <c r="AF21">
        <f t="shared" si="66"/>
        <v>0</v>
      </c>
      <c r="AG21">
        <f t="shared" si="66"/>
        <v>0</v>
      </c>
      <c r="AH21">
        <f t="shared" si="66"/>
        <v>0</v>
      </c>
      <c r="AI21">
        <f t="shared" si="66"/>
        <v>0</v>
      </c>
      <c r="AJ21">
        <f t="shared" si="66"/>
        <v>0</v>
      </c>
      <c r="AK21">
        <f t="shared" si="66"/>
        <v>0</v>
      </c>
      <c r="AL21">
        <f t="shared" si="66"/>
        <v>0</v>
      </c>
      <c r="AM21">
        <f t="shared" si="66"/>
        <v>0</v>
      </c>
      <c r="AN21">
        <f t="shared" si="66"/>
        <v>0</v>
      </c>
      <c r="AO21">
        <f t="shared" si="66"/>
        <v>0</v>
      </c>
      <c r="AP21">
        <f t="shared" si="66"/>
        <v>0</v>
      </c>
      <c r="AQ21">
        <f t="shared" si="66"/>
        <v>0</v>
      </c>
      <c r="AR21">
        <f t="shared" si="66"/>
        <v>0</v>
      </c>
      <c r="AS21">
        <f t="shared" si="66"/>
        <v>0</v>
      </c>
      <c r="AT21">
        <f t="shared" si="66"/>
        <v>0</v>
      </c>
      <c r="AU21">
        <f t="shared" si="66"/>
        <v>0</v>
      </c>
      <c r="AV21">
        <f t="shared" si="66"/>
        <v>0</v>
      </c>
      <c r="AW21">
        <f t="shared" si="66"/>
        <v>0</v>
      </c>
      <c r="AX21">
        <f t="shared" si="66"/>
        <v>0</v>
      </c>
      <c r="AY21">
        <f t="shared" si="66"/>
        <v>0</v>
      </c>
      <c r="AZ21">
        <f t="shared" si="66"/>
        <v>0</v>
      </c>
      <c r="BA21">
        <f t="shared" si="66"/>
        <v>0</v>
      </c>
      <c r="BB21">
        <f t="shared" si="66"/>
        <v>0</v>
      </c>
      <c r="BC21">
        <f t="shared" si="66"/>
        <v>0</v>
      </c>
      <c r="BD21">
        <f t="shared" si="66"/>
        <v>0</v>
      </c>
      <c r="BE21">
        <f t="shared" si="66"/>
        <v>0</v>
      </c>
      <c r="BF21">
        <f t="shared" si="66"/>
        <v>0</v>
      </c>
      <c r="BG21">
        <f t="shared" si="66"/>
        <v>0</v>
      </c>
      <c r="BH21">
        <f t="shared" si="66"/>
        <v>0</v>
      </c>
      <c r="BI21">
        <f t="shared" si="66"/>
        <v>0</v>
      </c>
      <c r="BJ21">
        <f t="shared" si="66"/>
        <v>0</v>
      </c>
      <c r="BK21">
        <f t="shared" si="66"/>
        <v>47</v>
      </c>
      <c r="BL21">
        <f t="shared" si="66"/>
        <v>48</v>
      </c>
      <c r="BM21">
        <f t="shared" si="66"/>
        <v>48</v>
      </c>
      <c r="BN21">
        <f t="shared" si="66"/>
        <v>44</v>
      </c>
      <c r="BO21">
        <f t="shared" si="66"/>
        <v>42</v>
      </c>
      <c r="BP21">
        <f t="shared" ref="BP21:EA21" si="67">BP23-BP20-BP22</f>
        <v>41</v>
      </c>
      <c r="BQ21">
        <f t="shared" si="67"/>
        <v>44</v>
      </c>
      <c r="BR21">
        <f t="shared" si="67"/>
        <v>44</v>
      </c>
      <c r="BS21">
        <f t="shared" si="67"/>
        <v>46</v>
      </c>
      <c r="BT21">
        <f t="shared" si="67"/>
        <v>46</v>
      </c>
      <c r="BU21">
        <f t="shared" si="67"/>
        <v>49</v>
      </c>
      <c r="BV21">
        <f t="shared" si="67"/>
        <v>49</v>
      </c>
      <c r="BW21">
        <f t="shared" si="67"/>
        <v>52</v>
      </c>
      <c r="BX21">
        <f t="shared" si="67"/>
        <v>53</v>
      </c>
      <c r="BY21">
        <f t="shared" si="67"/>
        <v>58</v>
      </c>
      <c r="BZ21">
        <f t="shared" si="67"/>
        <v>55</v>
      </c>
      <c r="CA21">
        <f t="shared" si="67"/>
        <v>54</v>
      </c>
      <c r="CB21">
        <f t="shared" si="67"/>
        <v>58</v>
      </c>
      <c r="CC21">
        <f t="shared" si="67"/>
        <v>61</v>
      </c>
      <c r="CD21">
        <f t="shared" si="67"/>
        <v>62</v>
      </c>
      <c r="CE21">
        <f t="shared" si="67"/>
        <v>65</v>
      </c>
      <c r="CF21">
        <f t="shared" si="67"/>
        <v>66</v>
      </c>
      <c r="CG21">
        <f t="shared" si="67"/>
        <v>66</v>
      </c>
      <c r="CH21">
        <f t="shared" si="67"/>
        <v>65</v>
      </c>
      <c r="CI21">
        <f t="shared" si="67"/>
        <v>66</v>
      </c>
      <c r="CJ21">
        <f t="shared" si="67"/>
        <v>68</v>
      </c>
      <c r="CK21">
        <f t="shared" si="67"/>
        <v>71</v>
      </c>
      <c r="CL21">
        <f t="shared" si="67"/>
        <v>76</v>
      </c>
      <c r="CM21">
        <f t="shared" si="67"/>
        <v>74</v>
      </c>
      <c r="CN21">
        <f t="shared" si="67"/>
        <v>77</v>
      </c>
      <c r="CO21">
        <f t="shared" si="67"/>
        <v>76</v>
      </c>
      <c r="CP21">
        <f t="shared" si="67"/>
        <v>77</v>
      </c>
      <c r="CQ21">
        <f t="shared" si="67"/>
        <v>77</v>
      </c>
      <c r="CR21">
        <f t="shared" si="67"/>
        <v>80</v>
      </c>
      <c r="CS21">
        <f t="shared" si="67"/>
        <v>83</v>
      </c>
      <c r="CT21">
        <f t="shared" si="67"/>
        <v>86</v>
      </c>
      <c r="CU21">
        <f t="shared" si="67"/>
        <v>89</v>
      </c>
      <c r="CV21">
        <f t="shared" si="67"/>
        <v>90</v>
      </c>
      <c r="CW21">
        <f t="shared" si="67"/>
        <v>90</v>
      </c>
      <c r="CX21">
        <f t="shared" si="67"/>
        <v>92</v>
      </c>
      <c r="CY21">
        <f t="shared" si="67"/>
        <v>93</v>
      </c>
      <c r="CZ21">
        <f t="shared" si="67"/>
        <v>91</v>
      </c>
      <c r="DA21">
        <f t="shared" si="67"/>
        <v>90</v>
      </c>
      <c r="DB21">
        <f t="shared" si="67"/>
        <v>89</v>
      </c>
      <c r="DC21">
        <f t="shared" si="67"/>
        <v>88</v>
      </c>
      <c r="DD21">
        <f t="shared" si="67"/>
        <v>82</v>
      </c>
      <c r="DE21">
        <f t="shared" si="67"/>
        <v>83</v>
      </c>
      <c r="DF21">
        <f t="shared" si="67"/>
        <v>82</v>
      </c>
      <c r="DG21">
        <f t="shared" si="67"/>
        <v>79</v>
      </c>
      <c r="DH21">
        <f t="shared" si="67"/>
        <v>76</v>
      </c>
      <c r="DI21">
        <f t="shared" si="67"/>
        <v>73</v>
      </c>
      <c r="DJ21">
        <f t="shared" si="67"/>
        <v>70</v>
      </c>
      <c r="DK21">
        <f t="shared" si="67"/>
        <v>68</v>
      </c>
      <c r="DL21">
        <f t="shared" si="67"/>
        <v>67</v>
      </c>
      <c r="DM21">
        <f t="shared" si="67"/>
        <v>64</v>
      </c>
      <c r="DN21">
        <f t="shared" si="67"/>
        <v>61</v>
      </c>
      <c r="DO21">
        <f t="shared" si="67"/>
        <v>58</v>
      </c>
      <c r="DP21">
        <f t="shared" si="67"/>
        <v>55</v>
      </c>
      <c r="DQ21">
        <f t="shared" si="67"/>
        <v>53</v>
      </c>
      <c r="DR21">
        <f t="shared" si="67"/>
        <v>51</v>
      </c>
      <c r="DS21">
        <f t="shared" si="67"/>
        <v>48</v>
      </c>
      <c r="DT21">
        <f t="shared" si="67"/>
        <v>48</v>
      </c>
      <c r="DU21">
        <f t="shared" si="67"/>
        <v>47</v>
      </c>
      <c r="DV21">
        <f t="shared" si="67"/>
        <v>45</v>
      </c>
      <c r="DW21">
        <f t="shared" si="67"/>
        <v>44</v>
      </c>
      <c r="DX21">
        <f t="shared" si="67"/>
        <v>45</v>
      </c>
      <c r="DY21">
        <f t="shared" si="67"/>
        <v>45</v>
      </c>
      <c r="DZ21">
        <f t="shared" si="67"/>
        <v>47</v>
      </c>
      <c r="EA21">
        <f t="shared" si="67"/>
        <v>47</v>
      </c>
      <c r="EB21">
        <f t="shared" ref="EB21:GM21" si="68">EB23-EB20-EB22</f>
        <v>50</v>
      </c>
      <c r="EC21">
        <f t="shared" si="68"/>
        <v>48</v>
      </c>
      <c r="ED21">
        <f t="shared" si="68"/>
        <v>49</v>
      </c>
      <c r="EE21">
        <f t="shared" si="68"/>
        <v>49</v>
      </c>
      <c r="EF21">
        <f t="shared" si="68"/>
        <v>47</v>
      </c>
      <c r="EG21">
        <f t="shared" si="68"/>
        <v>51</v>
      </c>
      <c r="EH21">
        <f t="shared" si="68"/>
        <v>51</v>
      </c>
      <c r="EI21">
        <f t="shared" si="68"/>
        <v>51</v>
      </c>
      <c r="EJ21">
        <f t="shared" si="68"/>
        <v>50</v>
      </c>
      <c r="EK21">
        <f t="shared" si="68"/>
        <v>50</v>
      </c>
      <c r="EL21">
        <f t="shared" si="68"/>
        <v>50</v>
      </c>
      <c r="EM21">
        <f t="shared" si="68"/>
        <v>53</v>
      </c>
      <c r="EN21">
        <f t="shared" si="68"/>
        <v>54</v>
      </c>
      <c r="EO21">
        <f t="shared" si="68"/>
        <v>55</v>
      </c>
      <c r="EP21">
        <f t="shared" si="68"/>
        <v>56</v>
      </c>
      <c r="EQ21">
        <f t="shared" si="68"/>
        <v>56</v>
      </c>
      <c r="ER21">
        <f t="shared" si="68"/>
        <v>58</v>
      </c>
      <c r="ES21">
        <f t="shared" si="68"/>
        <v>61</v>
      </c>
      <c r="ET21">
        <f t="shared" si="68"/>
        <v>64</v>
      </c>
      <c r="EU21">
        <f t="shared" si="68"/>
        <v>67</v>
      </c>
      <c r="EV21">
        <f t="shared" si="68"/>
        <v>68</v>
      </c>
      <c r="EW21">
        <f t="shared" si="68"/>
        <v>70</v>
      </c>
      <c r="EX21">
        <f t="shared" si="68"/>
        <v>71</v>
      </c>
      <c r="EY21">
        <f t="shared" si="68"/>
        <v>73</v>
      </c>
      <c r="EZ21">
        <f t="shared" si="68"/>
        <v>73</v>
      </c>
      <c r="FA21">
        <f t="shared" si="68"/>
        <v>74</v>
      </c>
      <c r="FB21">
        <f t="shared" si="68"/>
        <v>80</v>
      </c>
      <c r="FC21">
        <f t="shared" si="68"/>
        <v>79</v>
      </c>
      <c r="FD21">
        <f t="shared" si="68"/>
        <v>77</v>
      </c>
      <c r="FE21">
        <f t="shared" si="68"/>
        <v>78</v>
      </c>
      <c r="FF21">
        <f t="shared" si="68"/>
        <v>79</v>
      </c>
      <c r="FG21">
        <f t="shared" si="68"/>
        <v>75</v>
      </c>
      <c r="FH21">
        <f t="shared" si="68"/>
        <v>79</v>
      </c>
      <c r="FI21">
        <f t="shared" si="68"/>
        <v>79</v>
      </c>
      <c r="FJ21">
        <f t="shared" si="68"/>
        <v>78</v>
      </c>
      <c r="FK21">
        <f t="shared" si="68"/>
        <v>79</v>
      </c>
      <c r="FL21">
        <f t="shared" si="68"/>
        <v>82</v>
      </c>
      <c r="FM21">
        <f t="shared" si="68"/>
        <v>83</v>
      </c>
      <c r="FN21">
        <f t="shared" si="68"/>
        <v>85</v>
      </c>
      <c r="FO21">
        <f t="shared" si="68"/>
        <v>83</v>
      </c>
      <c r="FP21">
        <f t="shared" si="68"/>
        <v>82</v>
      </c>
      <c r="FQ21">
        <f t="shared" si="68"/>
        <v>79</v>
      </c>
      <c r="FR21">
        <f t="shared" si="68"/>
        <v>78</v>
      </c>
      <c r="FS21">
        <f t="shared" si="68"/>
        <v>79</v>
      </c>
      <c r="FT21">
        <f t="shared" si="68"/>
        <v>82</v>
      </c>
      <c r="FU21">
        <f t="shared" si="68"/>
        <v>82</v>
      </c>
      <c r="FV21">
        <f t="shared" si="68"/>
        <v>84</v>
      </c>
      <c r="FW21">
        <f t="shared" si="68"/>
        <v>83</v>
      </c>
      <c r="FX21">
        <f t="shared" si="68"/>
        <v>84</v>
      </c>
      <c r="FY21">
        <f t="shared" si="68"/>
        <v>81</v>
      </c>
      <c r="FZ21">
        <f t="shared" si="68"/>
        <v>79</v>
      </c>
      <c r="GA21">
        <f t="shared" si="68"/>
        <v>77</v>
      </c>
      <c r="GB21">
        <f t="shared" si="68"/>
        <v>74</v>
      </c>
      <c r="GC21">
        <f t="shared" si="68"/>
        <v>74</v>
      </c>
      <c r="GD21">
        <f t="shared" si="68"/>
        <v>72</v>
      </c>
      <c r="GE21">
        <f t="shared" si="68"/>
        <v>68</v>
      </c>
      <c r="GF21">
        <f t="shared" si="68"/>
        <v>65</v>
      </c>
      <c r="GG21">
        <f t="shared" si="68"/>
        <v>63</v>
      </c>
      <c r="GH21">
        <f t="shared" si="68"/>
        <v>64</v>
      </c>
      <c r="GI21">
        <f t="shared" si="68"/>
        <v>68</v>
      </c>
      <c r="GJ21">
        <f t="shared" si="68"/>
        <v>67</v>
      </c>
      <c r="GK21">
        <f t="shared" si="68"/>
        <v>69</v>
      </c>
      <c r="GL21">
        <f t="shared" si="68"/>
        <v>70</v>
      </c>
      <c r="GM21">
        <f t="shared" si="68"/>
        <v>71</v>
      </c>
      <c r="GN21">
        <f t="shared" ref="GN21:IY21" si="69">GN23-GN20-GN22</f>
        <v>70</v>
      </c>
      <c r="GO21">
        <f t="shared" si="69"/>
        <v>67</v>
      </c>
      <c r="GP21">
        <f t="shared" si="69"/>
        <v>65</v>
      </c>
      <c r="GQ21">
        <f t="shared" si="69"/>
        <v>65</v>
      </c>
      <c r="GR21">
        <f t="shared" si="69"/>
        <v>62</v>
      </c>
      <c r="GS21">
        <f t="shared" si="69"/>
        <v>58</v>
      </c>
      <c r="GT21">
        <f t="shared" si="69"/>
        <v>59</v>
      </c>
      <c r="GU21">
        <f t="shared" si="69"/>
        <v>53</v>
      </c>
      <c r="GV21">
        <f t="shared" si="69"/>
        <v>51</v>
      </c>
      <c r="GW21">
        <f t="shared" si="69"/>
        <v>49</v>
      </c>
      <c r="GX21">
        <f t="shared" si="69"/>
        <v>46</v>
      </c>
      <c r="GY21">
        <f t="shared" si="69"/>
        <v>46</v>
      </c>
      <c r="GZ21">
        <f t="shared" si="69"/>
        <v>46</v>
      </c>
      <c r="HA21">
        <f t="shared" si="69"/>
        <v>45</v>
      </c>
      <c r="HB21">
        <f t="shared" si="69"/>
        <v>44</v>
      </c>
      <c r="HC21">
        <f t="shared" si="69"/>
        <v>42</v>
      </c>
      <c r="HD21">
        <f t="shared" si="69"/>
        <v>45</v>
      </c>
      <c r="HE21">
        <f t="shared" si="69"/>
        <v>47</v>
      </c>
      <c r="HF21">
        <f t="shared" si="69"/>
        <v>45</v>
      </c>
      <c r="HG21">
        <f t="shared" si="69"/>
        <v>44</v>
      </c>
      <c r="HH21">
        <f t="shared" si="69"/>
        <v>44</v>
      </c>
      <c r="HI21">
        <f t="shared" si="69"/>
        <v>42</v>
      </c>
      <c r="HJ21">
        <f t="shared" si="69"/>
        <v>43</v>
      </c>
      <c r="HK21">
        <f t="shared" si="69"/>
        <v>42</v>
      </c>
      <c r="HL21">
        <f t="shared" si="69"/>
        <v>44</v>
      </c>
      <c r="HM21">
        <f t="shared" si="69"/>
        <v>45</v>
      </c>
      <c r="HN21">
        <f t="shared" si="69"/>
        <v>48</v>
      </c>
      <c r="HO21">
        <f t="shared" si="69"/>
        <v>45</v>
      </c>
      <c r="HP21">
        <f t="shared" si="69"/>
        <v>48</v>
      </c>
      <c r="HQ21">
        <f t="shared" si="69"/>
        <v>52</v>
      </c>
      <c r="HR21">
        <f t="shared" si="69"/>
        <v>54</v>
      </c>
      <c r="HS21">
        <f t="shared" si="69"/>
        <v>55</v>
      </c>
      <c r="HT21">
        <f t="shared" si="69"/>
        <v>54</v>
      </c>
      <c r="HU21">
        <f t="shared" si="69"/>
        <v>56</v>
      </c>
      <c r="HV21">
        <f t="shared" si="69"/>
        <v>59</v>
      </c>
      <c r="HW21">
        <f t="shared" si="69"/>
        <v>60</v>
      </c>
      <c r="HX21">
        <f t="shared" si="69"/>
        <v>61</v>
      </c>
      <c r="HY21">
        <f t="shared" si="69"/>
        <v>67</v>
      </c>
      <c r="HZ21">
        <f t="shared" si="69"/>
        <v>70</v>
      </c>
      <c r="IA21">
        <f t="shared" si="69"/>
        <v>65</v>
      </c>
      <c r="IB21">
        <f t="shared" si="69"/>
        <v>65</v>
      </c>
      <c r="IC21">
        <f t="shared" si="69"/>
        <v>65</v>
      </c>
      <c r="ID21">
        <f t="shared" si="69"/>
        <v>63</v>
      </c>
      <c r="IE21">
        <f t="shared" si="69"/>
        <v>63</v>
      </c>
      <c r="IF21">
        <f t="shared" si="69"/>
        <v>64</v>
      </c>
      <c r="IG21">
        <f t="shared" si="69"/>
        <v>64</v>
      </c>
      <c r="IH21">
        <f t="shared" si="69"/>
        <v>64</v>
      </c>
      <c r="II21">
        <f t="shared" si="69"/>
        <v>63</v>
      </c>
      <c r="IJ21">
        <f t="shared" si="69"/>
        <v>60</v>
      </c>
      <c r="IK21">
        <f t="shared" si="69"/>
        <v>58</v>
      </c>
      <c r="IL21">
        <f t="shared" si="69"/>
        <v>59</v>
      </c>
      <c r="IM21">
        <f t="shared" si="69"/>
        <v>64</v>
      </c>
      <c r="IN21">
        <f t="shared" si="69"/>
        <v>59</v>
      </c>
      <c r="IO21">
        <f t="shared" si="69"/>
        <v>58</v>
      </c>
      <c r="IP21">
        <f t="shared" si="69"/>
        <v>58</v>
      </c>
      <c r="IQ21">
        <f t="shared" si="69"/>
        <v>57</v>
      </c>
      <c r="IR21">
        <f t="shared" si="69"/>
        <v>58</v>
      </c>
      <c r="IS21">
        <f t="shared" si="69"/>
        <v>57</v>
      </c>
      <c r="IT21">
        <f t="shared" si="69"/>
        <v>57</v>
      </c>
      <c r="IU21">
        <f t="shared" si="69"/>
        <v>56</v>
      </c>
      <c r="IV21">
        <f t="shared" si="69"/>
        <v>56</v>
      </c>
      <c r="IW21">
        <f t="shared" si="69"/>
        <v>53</v>
      </c>
      <c r="IX21">
        <f t="shared" si="69"/>
        <v>52</v>
      </c>
      <c r="IY21">
        <f t="shared" si="69"/>
        <v>53</v>
      </c>
      <c r="IZ21">
        <f t="shared" ref="IZ21:LK21" si="70">IZ23-IZ20-IZ22</f>
        <v>52</v>
      </c>
      <c r="JA21">
        <f t="shared" si="70"/>
        <v>52</v>
      </c>
      <c r="JB21">
        <f t="shared" si="70"/>
        <v>53</v>
      </c>
      <c r="JC21">
        <f t="shared" si="70"/>
        <v>50</v>
      </c>
      <c r="JD21">
        <f t="shared" si="70"/>
        <v>51</v>
      </c>
      <c r="JE21">
        <f t="shared" si="70"/>
        <v>48</v>
      </c>
      <c r="JF21">
        <f t="shared" si="70"/>
        <v>50</v>
      </c>
      <c r="JG21">
        <f t="shared" si="70"/>
        <v>48</v>
      </c>
      <c r="JH21">
        <f t="shared" si="70"/>
        <v>49</v>
      </c>
      <c r="JI21">
        <f t="shared" si="70"/>
        <v>50</v>
      </c>
      <c r="JJ21">
        <f t="shared" si="70"/>
        <v>51</v>
      </c>
      <c r="JK21">
        <f t="shared" si="70"/>
        <v>51</v>
      </c>
      <c r="JL21">
        <f t="shared" si="70"/>
        <v>49</v>
      </c>
      <c r="JM21">
        <f t="shared" si="70"/>
        <v>49</v>
      </c>
      <c r="JN21">
        <f t="shared" si="70"/>
        <v>48</v>
      </c>
      <c r="JO21">
        <f t="shared" si="70"/>
        <v>45</v>
      </c>
      <c r="JP21">
        <f t="shared" si="70"/>
        <v>43</v>
      </c>
      <c r="JQ21">
        <f t="shared" si="70"/>
        <v>43</v>
      </c>
      <c r="JR21">
        <f t="shared" si="70"/>
        <v>41</v>
      </c>
      <c r="JS21">
        <f t="shared" si="70"/>
        <v>41</v>
      </c>
      <c r="JT21">
        <f t="shared" si="70"/>
        <v>39</v>
      </c>
      <c r="JU21">
        <f t="shared" si="70"/>
        <v>40</v>
      </c>
      <c r="JV21">
        <f t="shared" si="70"/>
        <v>39</v>
      </c>
      <c r="JW21">
        <f t="shared" si="70"/>
        <v>38</v>
      </c>
      <c r="JX21">
        <f t="shared" si="70"/>
        <v>39</v>
      </c>
      <c r="JY21">
        <f t="shared" si="70"/>
        <v>38</v>
      </c>
      <c r="JZ21">
        <f t="shared" si="70"/>
        <v>40</v>
      </c>
      <c r="KA21">
        <f t="shared" si="70"/>
        <v>40</v>
      </c>
      <c r="KB21">
        <f t="shared" si="70"/>
        <v>40</v>
      </c>
      <c r="KC21">
        <f t="shared" si="70"/>
        <v>41</v>
      </c>
      <c r="KD21">
        <f t="shared" si="70"/>
        <v>42</v>
      </c>
      <c r="KE21">
        <f t="shared" si="70"/>
        <v>43</v>
      </c>
      <c r="KF21">
        <f t="shared" si="70"/>
        <v>44</v>
      </c>
      <c r="KG21">
        <f t="shared" si="70"/>
        <v>43</v>
      </c>
      <c r="KH21">
        <f t="shared" si="70"/>
        <v>44</v>
      </c>
      <c r="KI21">
        <f t="shared" si="70"/>
        <v>41</v>
      </c>
      <c r="KJ21">
        <f t="shared" si="70"/>
        <v>41</v>
      </c>
      <c r="KK21">
        <f t="shared" si="70"/>
        <v>42</v>
      </c>
      <c r="KL21">
        <f t="shared" si="70"/>
        <v>41</v>
      </c>
      <c r="KM21">
        <f t="shared" si="70"/>
        <v>41</v>
      </c>
      <c r="KN21">
        <f t="shared" si="70"/>
        <v>42</v>
      </c>
      <c r="KO21">
        <f t="shared" si="70"/>
        <v>40</v>
      </c>
      <c r="KP21">
        <f t="shared" si="70"/>
        <v>38</v>
      </c>
      <c r="KQ21">
        <f t="shared" si="70"/>
        <v>36</v>
      </c>
      <c r="KR21">
        <f t="shared" si="70"/>
        <v>35</v>
      </c>
      <c r="KS21">
        <f t="shared" si="70"/>
        <v>35</v>
      </c>
      <c r="KT21">
        <f t="shared" si="70"/>
        <v>35</v>
      </c>
      <c r="KU21">
        <f t="shared" si="70"/>
        <v>34</v>
      </c>
      <c r="KV21">
        <f t="shared" si="70"/>
        <v>34</v>
      </c>
      <c r="KW21">
        <f t="shared" si="70"/>
        <v>31</v>
      </c>
      <c r="KX21">
        <f t="shared" si="70"/>
        <v>31</v>
      </c>
      <c r="KY21">
        <f t="shared" si="70"/>
        <v>30</v>
      </c>
      <c r="KZ21">
        <f t="shared" si="70"/>
        <v>29</v>
      </c>
      <c r="LA21">
        <f t="shared" si="70"/>
        <v>28</v>
      </c>
      <c r="LB21">
        <f t="shared" si="70"/>
        <v>28</v>
      </c>
      <c r="LC21">
        <f t="shared" si="70"/>
        <v>28</v>
      </c>
      <c r="LD21">
        <f t="shared" si="70"/>
        <v>27</v>
      </c>
      <c r="LE21">
        <f t="shared" si="70"/>
        <v>24</v>
      </c>
      <c r="LF21">
        <f t="shared" si="70"/>
        <v>25</v>
      </c>
      <c r="LG21">
        <f t="shared" si="70"/>
        <v>26</v>
      </c>
      <c r="LH21">
        <f t="shared" si="70"/>
        <v>24</v>
      </c>
      <c r="LI21">
        <f t="shared" si="70"/>
        <v>25</v>
      </c>
      <c r="LJ21">
        <f t="shared" si="70"/>
        <v>26</v>
      </c>
      <c r="LK21">
        <f t="shared" si="70"/>
        <v>22</v>
      </c>
      <c r="LL21">
        <f t="shared" ref="LL21:NW21" si="71">LL23-LL20-LL22</f>
        <v>23</v>
      </c>
      <c r="LM21">
        <f t="shared" si="71"/>
        <v>24</v>
      </c>
      <c r="LN21">
        <f t="shared" si="71"/>
        <v>24</v>
      </c>
      <c r="LO21">
        <f t="shared" si="71"/>
        <v>24</v>
      </c>
      <c r="LP21">
        <f t="shared" si="71"/>
        <v>21</v>
      </c>
      <c r="LQ21">
        <f t="shared" si="71"/>
        <v>23</v>
      </c>
      <c r="LR21">
        <f t="shared" si="71"/>
        <v>21</v>
      </c>
      <c r="LS21">
        <f t="shared" si="71"/>
        <v>22</v>
      </c>
      <c r="LT21">
        <f t="shared" si="71"/>
        <v>22</v>
      </c>
      <c r="LU21">
        <f t="shared" si="71"/>
        <v>20</v>
      </c>
      <c r="LV21">
        <f t="shared" si="71"/>
        <v>20</v>
      </c>
      <c r="LW21">
        <f t="shared" si="71"/>
        <v>20</v>
      </c>
      <c r="LX21">
        <f t="shared" si="71"/>
        <v>19</v>
      </c>
      <c r="LY21">
        <f t="shared" si="71"/>
        <v>18</v>
      </c>
      <c r="LZ21">
        <f t="shared" si="71"/>
        <v>18</v>
      </c>
      <c r="MA21">
        <f t="shared" si="71"/>
        <v>18</v>
      </c>
      <c r="MB21">
        <f t="shared" si="71"/>
        <v>18</v>
      </c>
      <c r="MC21">
        <f t="shared" si="71"/>
        <v>19</v>
      </c>
      <c r="MD21">
        <f t="shared" si="71"/>
        <v>19</v>
      </c>
      <c r="ME21">
        <f t="shared" si="71"/>
        <v>19</v>
      </c>
      <c r="MF21">
        <f t="shared" si="71"/>
        <v>20</v>
      </c>
      <c r="MG21">
        <f t="shared" si="71"/>
        <v>21</v>
      </c>
      <c r="MH21">
        <f t="shared" si="71"/>
        <v>20</v>
      </c>
      <c r="MI21">
        <f t="shared" si="71"/>
        <v>19</v>
      </c>
      <c r="MJ21">
        <f t="shared" si="71"/>
        <v>21</v>
      </c>
      <c r="MK21">
        <f t="shared" si="71"/>
        <v>20</v>
      </c>
      <c r="ML21">
        <f t="shared" si="71"/>
        <v>19</v>
      </c>
      <c r="MM21">
        <f t="shared" si="71"/>
        <v>20</v>
      </c>
      <c r="MN21">
        <f t="shared" si="71"/>
        <v>19</v>
      </c>
      <c r="MO21">
        <f t="shared" si="71"/>
        <v>18</v>
      </c>
      <c r="MP21">
        <f t="shared" si="71"/>
        <v>19</v>
      </c>
      <c r="MQ21">
        <f t="shared" si="71"/>
        <v>17</v>
      </c>
      <c r="MR21">
        <f t="shared" si="71"/>
        <v>18</v>
      </c>
      <c r="MS21">
        <f t="shared" si="71"/>
        <v>18</v>
      </c>
      <c r="MT21">
        <f t="shared" si="71"/>
        <v>20</v>
      </c>
      <c r="MU21">
        <f t="shared" si="71"/>
        <v>20</v>
      </c>
      <c r="MV21">
        <f t="shared" si="71"/>
        <v>20</v>
      </c>
      <c r="MW21">
        <f t="shared" si="71"/>
        <v>22</v>
      </c>
      <c r="MX21">
        <f t="shared" si="71"/>
        <v>21</v>
      </c>
      <c r="MY21">
        <f t="shared" si="71"/>
        <v>22</v>
      </c>
      <c r="MZ21">
        <f t="shared" si="71"/>
        <v>21</v>
      </c>
      <c r="NA21">
        <f t="shared" si="71"/>
        <v>22</v>
      </c>
      <c r="NB21">
        <f t="shared" si="71"/>
        <v>21</v>
      </c>
      <c r="NC21">
        <f t="shared" si="71"/>
        <v>22</v>
      </c>
      <c r="ND21">
        <f t="shared" si="71"/>
        <v>21</v>
      </c>
      <c r="NE21">
        <f t="shared" si="71"/>
        <v>21</v>
      </c>
      <c r="NF21">
        <f t="shared" si="71"/>
        <v>21</v>
      </c>
      <c r="NG21">
        <f t="shared" si="71"/>
        <v>21</v>
      </c>
      <c r="NH21">
        <f t="shared" si="71"/>
        <v>22</v>
      </c>
      <c r="NI21">
        <f t="shared" si="71"/>
        <v>21</v>
      </c>
      <c r="NJ21">
        <f t="shared" si="71"/>
        <v>21</v>
      </c>
      <c r="NK21">
        <f t="shared" si="71"/>
        <v>20</v>
      </c>
      <c r="NL21">
        <f t="shared" si="71"/>
        <v>19</v>
      </c>
      <c r="NM21">
        <f t="shared" si="71"/>
        <v>20</v>
      </c>
      <c r="NN21">
        <f t="shared" si="71"/>
        <v>22</v>
      </c>
      <c r="NO21">
        <f t="shared" si="71"/>
        <v>26</v>
      </c>
      <c r="NP21">
        <f t="shared" si="71"/>
        <v>26</v>
      </c>
      <c r="NQ21">
        <f t="shared" si="71"/>
        <v>28</v>
      </c>
      <c r="NR21">
        <f t="shared" si="71"/>
        <v>24</v>
      </c>
      <c r="NS21">
        <f t="shared" si="71"/>
        <v>24</v>
      </c>
      <c r="NT21">
        <f t="shared" si="71"/>
        <v>26</v>
      </c>
      <c r="NU21">
        <f t="shared" si="71"/>
        <v>28</v>
      </c>
      <c r="NV21">
        <f t="shared" si="71"/>
        <v>28</v>
      </c>
      <c r="NW21">
        <f t="shared" si="71"/>
        <v>29</v>
      </c>
      <c r="NX21">
        <f t="shared" ref="NX21:QI21" si="72">NX23-NX20-NX22</f>
        <v>26</v>
      </c>
      <c r="NY21">
        <f t="shared" si="72"/>
        <v>28</v>
      </c>
      <c r="NZ21">
        <f t="shared" si="72"/>
        <v>26</v>
      </c>
      <c r="OA21">
        <f t="shared" si="72"/>
        <v>25</v>
      </c>
      <c r="OB21">
        <f t="shared" si="72"/>
        <v>26</v>
      </c>
      <c r="OC21">
        <f t="shared" si="72"/>
        <v>26</v>
      </c>
      <c r="OD21">
        <f t="shared" si="72"/>
        <v>25</v>
      </c>
      <c r="OE21">
        <f t="shared" si="72"/>
        <v>26</v>
      </c>
      <c r="OF21">
        <f t="shared" si="72"/>
        <v>28</v>
      </c>
      <c r="OG21">
        <f t="shared" si="72"/>
        <v>30</v>
      </c>
      <c r="OH21">
        <f t="shared" si="72"/>
        <v>31</v>
      </c>
      <c r="OI21">
        <f t="shared" si="72"/>
        <v>33</v>
      </c>
      <c r="OJ21">
        <f t="shared" si="72"/>
        <v>33</v>
      </c>
      <c r="OK21">
        <f t="shared" si="72"/>
        <v>33</v>
      </c>
      <c r="OL21">
        <f t="shared" si="72"/>
        <v>31</v>
      </c>
      <c r="OM21">
        <f t="shared" si="72"/>
        <v>31</v>
      </c>
      <c r="ON21">
        <f t="shared" si="72"/>
        <v>32</v>
      </c>
      <c r="OO21">
        <f t="shared" si="72"/>
        <v>33</v>
      </c>
      <c r="OP21">
        <f t="shared" si="72"/>
        <v>33</v>
      </c>
      <c r="OQ21">
        <f t="shared" si="72"/>
        <v>31</v>
      </c>
      <c r="OR21">
        <f t="shared" si="72"/>
        <v>29</v>
      </c>
      <c r="OS21">
        <f t="shared" si="72"/>
        <v>30</v>
      </c>
      <c r="OT21">
        <f t="shared" si="72"/>
        <v>29</v>
      </c>
      <c r="OU21">
        <f t="shared" si="72"/>
        <v>24</v>
      </c>
      <c r="OV21">
        <f t="shared" si="72"/>
        <v>22</v>
      </c>
      <c r="OW21">
        <f t="shared" si="72"/>
        <v>21</v>
      </c>
      <c r="OX21">
        <f t="shared" si="72"/>
        <v>22</v>
      </c>
      <c r="OY21">
        <f t="shared" si="72"/>
        <v>23</v>
      </c>
      <c r="OZ21">
        <f t="shared" si="72"/>
        <v>22</v>
      </c>
      <c r="PA21">
        <f t="shared" si="72"/>
        <v>22</v>
      </c>
      <c r="PB21">
        <f t="shared" si="72"/>
        <v>22</v>
      </c>
      <c r="PC21">
        <f t="shared" si="72"/>
        <v>22</v>
      </c>
      <c r="PD21">
        <f t="shared" si="72"/>
        <v>22</v>
      </c>
      <c r="PE21">
        <f t="shared" si="72"/>
        <v>22</v>
      </c>
      <c r="PF21">
        <f t="shared" si="72"/>
        <v>21</v>
      </c>
      <c r="PG21">
        <f t="shared" si="72"/>
        <v>22</v>
      </c>
      <c r="PH21">
        <f t="shared" si="72"/>
        <v>22</v>
      </c>
      <c r="PI21">
        <f t="shared" si="72"/>
        <v>22</v>
      </c>
      <c r="PJ21">
        <f t="shared" si="72"/>
        <v>22</v>
      </c>
      <c r="PK21">
        <f t="shared" si="72"/>
        <v>21</v>
      </c>
      <c r="PL21">
        <f t="shared" si="72"/>
        <v>23</v>
      </c>
      <c r="PM21">
        <f t="shared" si="72"/>
        <v>26</v>
      </c>
      <c r="PN21">
        <f t="shared" si="72"/>
        <v>27</v>
      </c>
      <c r="PO21">
        <f t="shared" si="72"/>
        <v>28</v>
      </c>
      <c r="PP21">
        <f t="shared" si="72"/>
        <v>29</v>
      </c>
      <c r="PQ21">
        <f t="shared" si="72"/>
        <v>29</v>
      </c>
      <c r="PR21">
        <f t="shared" si="72"/>
        <v>30</v>
      </c>
      <c r="PS21">
        <f t="shared" si="72"/>
        <v>32</v>
      </c>
      <c r="PT21">
        <f t="shared" si="72"/>
        <v>31</v>
      </c>
      <c r="PU21">
        <f t="shared" si="72"/>
        <v>33</v>
      </c>
      <c r="PV21">
        <f t="shared" si="72"/>
        <v>33</v>
      </c>
      <c r="PW21">
        <f t="shared" si="72"/>
        <v>29</v>
      </c>
      <c r="PX21">
        <f t="shared" si="72"/>
        <v>30</v>
      </c>
      <c r="PY21">
        <f t="shared" si="72"/>
        <v>30</v>
      </c>
      <c r="PZ21">
        <f t="shared" si="72"/>
        <v>29</v>
      </c>
      <c r="QA21">
        <f t="shared" si="72"/>
        <v>30</v>
      </c>
      <c r="QB21">
        <f t="shared" si="72"/>
        <v>33</v>
      </c>
      <c r="QC21">
        <f t="shared" si="72"/>
        <v>31</v>
      </c>
      <c r="QD21">
        <f t="shared" si="72"/>
        <v>29</v>
      </c>
      <c r="QE21">
        <f t="shared" si="72"/>
        <v>30</v>
      </c>
      <c r="QF21">
        <f t="shared" si="72"/>
        <v>31</v>
      </c>
      <c r="QG21">
        <f t="shared" si="72"/>
        <v>33</v>
      </c>
      <c r="QH21">
        <f t="shared" si="72"/>
        <v>31</v>
      </c>
      <c r="QI21">
        <f t="shared" si="72"/>
        <v>28</v>
      </c>
      <c r="QJ21">
        <f t="shared" ref="QJ21:SU21" si="73">QJ23-QJ20-QJ22</f>
        <v>29</v>
      </c>
      <c r="QK21">
        <f t="shared" si="73"/>
        <v>29</v>
      </c>
      <c r="QL21">
        <f t="shared" si="73"/>
        <v>26</v>
      </c>
      <c r="QM21">
        <f t="shared" si="73"/>
        <v>26</v>
      </c>
      <c r="QN21">
        <f t="shared" si="73"/>
        <v>26</v>
      </c>
      <c r="QO21">
        <f t="shared" si="73"/>
        <v>27</v>
      </c>
      <c r="QP21">
        <f t="shared" si="73"/>
        <v>26</v>
      </c>
      <c r="QQ21">
        <f t="shared" si="73"/>
        <v>26</v>
      </c>
      <c r="QR21">
        <f t="shared" si="73"/>
        <v>26</v>
      </c>
      <c r="QS21">
        <f t="shared" si="73"/>
        <v>24</v>
      </c>
      <c r="QT21">
        <f t="shared" si="73"/>
        <v>24</v>
      </c>
      <c r="QU21">
        <f t="shared" si="73"/>
        <v>24</v>
      </c>
      <c r="QV21">
        <f t="shared" si="73"/>
        <v>24</v>
      </c>
      <c r="QW21">
        <f t="shared" si="73"/>
        <v>24</v>
      </c>
      <c r="QX21">
        <f t="shared" si="73"/>
        <v>25</v>
      </c>
      <c r="QY21">
        <f t="shared" si="73"/>
        <v>25</v>
      </c>
      <c r="QZ21">
        <f t="shared" si="73"/>
        <v>24</v>
      </c>
      <c r="RA21">
        <f t="shared" si="73"/>
        <v>25</v>
      </c>
      <c r="RB21">
        <f t="shared" si="73"/>
        <v>25</v>
      </c>
      <c r="RC21">
        <f t="shared" si="73"/>
        <v>25</v>
      </c>
      <c r="RD21">
        <f t="shared" si="73"/>
        <v>25</v>
      </c>
      <c r="RE21">
        <f t="shared" si="73"/>
        <v>26</v>
      </c>
      <c r="RF21">
        <f t="shared" si="73"/>
        <v>26</v>
      </c>
      <c r="RG21">
        <f t="shared" si="73"/>
        <v>29</v>
      </c>
      <c r="RH21">
        <f t="shared" si="73"/>
        <v>28</v>
      </c>
      <c r="RI21">
        <f t="shared" si="73"/>
        <v>31</v>
      </c>
      <c r="RJ21">
        <f t="shared" si="73"/>
        <v>35</v>
      </c>
      <c r="RK21">
        <f t="shared" si="73"/>
        <v>36</v>
      </c>
      <c r="RL21">
        <f t="shared" si="73"/>
        <v>36</v>
      </c>
      <c r="RM21">
        <f t="shared" si="73"/>
        <v>37</v>
      </c>
      <c r="RN21">
        <f t="shared" si="73"/>
        <v>38</v>
      </c>
      <c r="RO21">
        <f t="shared" si="73"/>
        <v>38</v>
      </c>
      <c r="RP21">
        <f t="shared" si="73"/>
        <v>37</v>
      </c>
      <c r="RQ21">
        <f t="shared" si="73"/>
        <v>37</v>
      </c>
      <c r="RR21">
        <f t="shared" si="73"/>
        <v>38</v>
      </c>
      <c r="RS21">
        <f t="shared" si="73"/>
        <v>37</v>
      </c>
      <c r="RT21">
        <f t="shared" si="73"/>
        <v>39</v>
      </c>
      <c r="RU21">
        <f t="shared" si="73"/>
        <v>38</v>
      </c>
      <c r="RV21">
        <f t="shared" si="73"/>
        <v>36</v>
      </c>
      <c r="RW21">
        <f t="shared" si="73"/>
        <v>39</v>
      </c>
      <c r="RX21">
        <f t="shared" si="73"/>
        <v>37</v>
      </c>
      <c r="RY21">
        <f t="shared" si="73"/>
        <v>38</v>
      </c>
      <c r="RZ21">
        <f t="shared" si="73"/>
        <v>35</v>
      </c>
      <c r="SA21">
        <f t="shared" si="73"/>
        <v>33</v>
      </c>
      <c r="SB21">
        <f t="shared" si="73"/>
        <v>31</v>
      </c>
      <c r="SC21">
        <f t="shared" si="73"/>
        <v>30</v>
      </c>
      <c r="SD21">
        <f t="shared" si="73"/>
        <v>32</v>
      </c>
      <c r="SE21">
        <f t="shared" si="73"/>
        <v>33</v>
      </c>
      <c r="SF21">
        <f t="shared" si="73"/>
        <v>34</v>
      </c>
      <c r="SG21">
        <f t="shared" si="73"/>
        <v>39</v>
      </c>
      <c r="SH21">
        <f t="shared" si="73"/>
        <v>40</v>
      </c>
      <c r="SI21">
        <f t="shared" si="73"/>
        <v>40</v>
      </c>
      <c r="SJ21">
        <f t="shared" si="73"/>
        <v>39</v>
      </c>
      <c r="SK21">
        <f t="shared" si="73"/>
        <v>36</v>
      </c>
      <c r="SL21">
        <f t="shared" si="73"/>
        <v>35</v>
      </c>
      <c r="SM21">
        <f t="shared" si="73"/>
        <v>33</v>
      </c>
      <c r="SN21">
        <f t="shared" si="73"/>
        <v>33</v>
      </c>
      <c r="SO21">
        <f t="shared" si="73"/>
        <v>33</v>
      </c>
      <c r="SP21">
        <f t="shared" si="73"/>
        <v>32</v>
      </c>
      <c r="SQ21">
        <f t="shared" si="73"/>
        <v>31</v>
      </c>
      <c r="SR21">
        <f t="shared" si="73"/>
        <v>31</v>
      </c>
      <c r="SS21">
        <f t="shared" si="73"/>
        <v>31</v>
      </c>
      <c r="ST21">
        <f t="shared" si="73"/>
        <v>31</v>
      </c>
      <c r="SU21">
        <f t="shared" si="73"/>
        <v>31</v>
      </c>
      <c r="SV21">
        <f t="shared" ref="SV21:VG21" si="74">SV23-SV20-SV22</f>
        <v>32</v>
      </c>
      <c r="SW21">
        <f t="shared" si="74"/>
        <v>30</v>
      </c>
      <c r="SX21">
        <f t="shared" si="74"/>
        <v>30</v>
      </c>
      <c r="SY21">
        <f t="shared" si="74"/>
        <v>29</v>
      </c>
      <c r="SZ21">
        <f t="shared" si="74"/>
        <v>28</v>
      </c>
      <c r="TA21">
        <f t="shared" si="74"/>
        <v>27</v>
      </c>
      <c r="TB21">
        <f t="shared" si="74"/>
        <v>27</v>
      </c>
      <c r="TC21">
        <f t="shared" si="74"/>
        <v>25</v>
      </c>
      <c r="TD21">
        <f t="shared" si="74"/>
        <v>24</v>
      </c>
      <c r="TE21">
        <f t="shared" si="74"/>
        <v>24</v>
      </c>
      <c r="TF21">
        <f t="shared" si="74"/>
        <v>22</v>
      </c>
      <c r="TG21">
        <f t="shared" si="74"/>
        <v>21</v>
      </c>
      <c r="TH21">
        <f t="shared" si="74"/>
        <v>20</v>
      </c>
      <c r="TI21">
        <f t="shared" si="74"/>
        <v>19</v>
      </c>
      <c r="TJ21">
        <f t="shared" si="74"/>
        <v>18</v>
      </c>
      <c r="TK21">
        <f t="shared" si="74"/>
        <v>18</v>
      </c>
      <c r="TL21">
        <f t="shared" si="74"/>
        <v>18</v>
      </c>
      <c r="TM21">
        <f t="shared" si="74"/>
        <v>19</v>
      </c>
      <c r="TN21">
        <f t="shared" si="74"/>
        <v>18</v>
      </c>
      <c r="TO21">
        <f t="shared" si="74"/>
        <v>17</v>
      </c>
      <c r="TP21">
        <f t="shared" si="74"/>
        <v>17</v>
      </c>
      <c r="TQ21">
        <f t="shared" si="74"/>
        <v>17</v>
      </c>
      <c r="TR21">
        <f t="shared" si="74"/>
        <v>15</v>
      </c>
      <c r="TS21">
        <f t="shared" si="74"/>
        <v>14</v>
      </c>
      <c r="TT21">
        <f t="shared" si="74"/>
        <v>14</v>
      </c>
      <c r="TU21">
        <f t="shared" si="74"/>
        <v>13</v>
      </c>
      <c r="TV21">
        <f t="shared" si="74"/>
        <v>12</v>
      </c>
      <c r="TW21">
        <f t="shared" si="74"/>
        <v>11</v>
      </c>
      <c r="TX21">
        <f t="shared" si="74"/>
        <v>11</v>
      </c>
      <c r="TY21">
        <f t="shared" si="74"/>
        <v>11</v>
      </c>
      <c r="TZ21">
        <f t="shared" si="74"/>
        <v>10</v>
      </c>
      <c r="UA21">
        <f t="shared" si="74"/>
        <v>11</v>
      </c>
      <c r="UB21">
        <f t="shared" si="74"/>
        <v>10</v>
      </c>
      <c r="UC21">
        <f t="shared" si="74"/>
        <v>11</v>
      </c>
      <c r="UD21">
        <f t="shared" si="74"/>
        <v>11</v>
      </c>
      <c r="UE21">
        <f t="shared" si="74"/>
        <v>10</v>
      </c>
      <c r="UF21">
        <f t="shared" si="74"/>
        <v>10</v>
      </c>
      <c r="UG21">
        <f t="shared" si="74"/>
        <v>11</v>
      </c>
      <c r="UH21">
        <f t="shared" si="74"/>
        <v>11</v>
      </c>
      <c r="UI21">
        <f t="shared" si="74"/>
        <v>11</v>
      </c>
      <c r="UJ21">
        <f t="shared" si="74"/>
        <v>11</v>
      </c>
      <c r="UK21">
        <f t="shared" si="74"/>
        <v>12</v>
      </c>
      <c r="UL21">
        <f t="shared" si="74"/>
        <v>11</v>
      </c>
      <c r="UM21">
        <f t="shared" si="74"/>
        <v>11</v>
      </c>
      <c r="UN21">
        <f t="shared" si="74"/>
        <v>10</v>
      </c>
      <c r="UO21">
        <f t="shared" si="74"/>
        <v>10</v>
      </c>
      <c r="UP21">
        <f t="shared" si="74"/>
        <v>10</v>
      </c>
      <c r="UQ21">
        <f t="shared" si="74"/>
        <v>9</v>
      </c>
      <c r="UR21">
        <f t="shared" si="74"/>
        <v>10</v>
      </c>
      <c r="US21">
        <f t="shared" si="74"/>
        <v>10</v>
      </c>
      <c r="UT21">
        <f t="shared" si="74"/>
        <v>10</v>
      </c>
      <c r="UU21">
        <f t="shared" si="74"/>
        <v>10</v>
      </c>
      <c r="UV21">
        <f t="shared" si="74"/>
        <v>11</v>
      </c>
      <c r="UW21">
        <f t="shared" si="74"/>
        <v>10</v>
      </c>
      <c r="UX21">
        <f t="shared" si="74"/>
        <v>10</v>
      </c>
      <c r="UY21">
        <f t="shared" si="74"/>
        <v>10</v>
      </c>
      <c r="UZ21">
        <f t="shared" si="74"/>
        <v>9</v>
      </c>
      <c r="VA21">
        <f t="shared" si="74"/>
        <v>9</v>
      </c>
      <c r="VB21">
        <f t="shared" si="74"/>
        <v>8</v>
      </c>
      <c r="VC21">
        <f t="shared" si="74"/>
        <v>8</v>
      </c>
      <c r="VD21">
        <f t="shared" si="74"/>
        <v>9</v>
      </c>
      <c r="VE21">
        <f t="shared" si="74"/>
        <v>9</v>
      </c>
      <c r="VF21">
        <f t="shared" si="74"/>
        <v>9</v>
      </c>
      <c r="VG21">
        <f t="shared" si="74"/>
        <v>9</v>
      </c>
      <c r="VH21">
        <f t="shared" ref="VH21:XS21" si="75">VH23-VH20-VH22</f>
        <v>9</v>
      </c>
      <c r="VI21">
        <f t="shared" si="75"/>
        <v>11</v>
      </c>
      <c r="VJ21">
        <f t="shared" si="75"/>
        <v>11</v>
      </c>
      <c r="VK21">
        <f t="shared" si="75"/>
        <v>11</v>
      </c>
      <c r="VL21">
        <f t="shared" si="75"/>
        <v>10</v>
      </c>
      <c r="VM21">
        <f t="shared" si="75"/>
        <v>11</v>
      </c>
      <c r="VN21">
        <f t="shared" si="75"/>
        <v>11</v>
      </c>
      <c r="VO21">
        <f t="shared" si="75"/>
        <v>11</v>
      </c>
      <c r="VP21">
        <f t="shared" si="75"/>
        <v>11</v>
      </c>
      <c r="VQ21">
        <f t="shared" si="75"/>
        <v>10</v>
      </c>
      <c r="VR21">
        <f t="shared" si="75"/>
        <v>10</v>
      </c>
      <c r="VS21">
        <f t="shared" si="75"/>
        <v>10</v>
      </c>
      <c r="VT21">
        <f t="shared" si="75"/>
        <v>10</v>
      </c>
      <c r="VU21">
        <f t="shared" si="75"/>
        <v>10</v>
      </c>
      <c r="VV21">
        <f t="shared" si="75"/>
        <v>10</v>
      </c>
      <c r="VW21">
        <f t="shared" si="75"/>
        <v>9</v>
      </c>
      <c r="VX21">
        <f t="shared" si="75"/>
        <v>10</v>
      </c>
      <c r="VY21">
        <f t="shared" si="75"/>
        <v>12</v>
      </c>
      <c r="VZ21">
        <f t="shared" si="75"/>
        <v>11</v>
      </c>
      <c r="WA21">
        <f t="shared" si="75"/>
        <v>11</v>
      </c>
      <c r="WB21">
        <f t="shared" si="75"/>
        <v>12</v>
      </c>
      <c r="WC21">
        <f t="shared" si="75"/>
        <v>11</v>
      </c>
      <c r="WD21">
        <f t="shared" si="75"/>
        <v>12</v>
      </c>
      <c r="WE21">
        <f t="shared" si="75"/>
        <v>12</v>
      </c>
      <c r="WF21">
        <f t="shared" si="75"/>
        <v>11</v>
      </c>
      <c r="WG21">
        <f t="shared" si="75"/>
        <v>11</v>
      </c>
      <c r="WH21">
        <f t="shared" si="75"/>
        <v>12</v>
      </c>
      <c r="WI21">
        <f t="shared" si="75"/>
        <v>12</v>
      </c>
      <c r="WJ21">
        <f t="shared" si="75"/>
        <v>12</v>
      </c>
      <c r="WK21">
        <f t="shared" si="75"/>
        <v>12</v>
      </c>
      <c r="WL21">
        <f t="shared" si="75"/>
        <v>11</v>
      </c>
      <c r="WM21">
        <f t="shared" si="75"/>
        <v>11</v>
      </c>
      <c r="WN21">
        <f t="shared" si="75"/>
        <v>11</v>
      </c>
      <c r="WO21">
        <f t="shared" si="75"/>
        <v>11</v>
      </c>
      <c r="WP21">
        <f t="shared" si="75"/>
        <v>11</v>
      </c>
      <c r="WQ21">
        <f t="shared" si="75"/>
        <v>11</v>
      </c>
      <c r="WR21">
        <f t="shared" si="75"/>
        <v>10</v>
      </c>
      <c r="WS21">
        <f t="shared" si="75"/>
        <v>10</v>
      </c>
      <c r="WT21">
        <f t="shared" si="75"/>
        <v>10</v>
      </c>
      <c r="WU21">
        <f t="shared" si="75"/>
        <v>10</v>
      </c>
      <c r="WV21">
        <f t="shared" si="75"/>
        <v>11</v>
      </c>
      <c r="WW21">
        <f t="shared" si="75"/>
        <v>11</v>
      </c>
      <c r="WX21">
        <f t="shared" si="75"/>
        <v>11</v>
      </c>
      <c r="WY21">
        <f t="shared" si="75"/>
        <v>11</v>
      </c>
      <c r="WZ21">
        <f t="shared" si="75"/>
        <v>12</v>
      </c>
      <c r="XA21">
        <f t="shared" si="75"/>
        <v>11</v>
      </c>
      <c r="XB21">
        <f t="shared" si="75"/>
        <v>11</v>
      </c>
      <c r="XC21">
        <f t="shared" si="75"/>
        <v>11</v>
      </c>
      <c r="XD21">
        <f t="shared" si="75"/>
        <v>11</v>
      </c>
      <c r="XE21">
        <f t="shared" si="75"/>
        <v>10</v>
      </c>
      <c r="XF21">
        <f t="shared" si="75"/>
        <v>10</v>
      </c>
      <c r="XG21">
        <f t="shared" si="75"/>
        <v>10</v>
      </c>
      <c r="XH21">
        <f t="shared" si="75"/>
        <v>9</v>
      </c>
      <c r="XI21">
        <f t="shared" si="75"/>
        <v>9</v>
      </c>
      <c r="XJ21">
        <f t="shared" si="75"/>
        <v>10</v>
      </c>
      <c r="XK21">
        <f t="shared" si="75"/>
        <v>10</v>
      </c>
      <c r="XL21">
        <f t="shared" si="75"/>
        <v>12</v>
      </c>
      <c r="XM21">
        <f t="shared" si="75"/>
        <v>11</v>
      </c>
      <c r="XN21">
        <f t="shared" si="75"/>
        <v>10</v>
      </c>
      <c r="XO21">
        <f t="shared" si="75"/>
        <v>10</v>
      </c>
      <c r="XP21">
        <f t="shared" si="75"/>
        <v>11</v>
      </c>
      <c r="XQ21">
        <f t="shared" si="75"/>
        <v>11</v>
      </c>
      <c r="XR21">
        <f t="shared" si="75"/>
        <v>12</v>
      </c>
      <c r="XS21">
        <f t="shared" si="75"/>
        <v>12</v>
      </c>
      <c r="XT21">
        <f t="shared" ref="XT21:ZW21" si="76">XT23-XT20-XT22</f>
        <v>12</v>
      </c>
      <c r="XU21">
        <f t="shared" si="76"/>
        <v>12</v>
      </c>
      <c r="XV21">
        <f t="shared" si="76"/>
        <v>13</v>
      </c>
      <c r="XW21">
        <f t="shared" si="76"/>
        <v>12</v>
      </c>
      <c r="XX21">
        <f t="shared" si="76"/>
        <v>13</v>
      </c>
      <c r="XY21">
        <f t="shared" si="76"/>
        <v>12</v>
      </c>
      <c r="XZ21">
        <f t="shared" si="76"/>
        <v>12</v>
      </c>
      <c r="YA21">
        <f t="shared" si="76"/>
        <v>13</v>
      </c>
      <c r="YB21">
        <f t="shared" si="76"/>
        <v>12</v>
      </c>
      <c r="YC21">
        <f t="shared" si="76"/>
        <v>10</v>
      </c>
      <c r="YD21">
        <f t="shared" si="76"/>
        <v>11</v>
      </c>
      <c r="YE21">
        <f t="shared" si="76"/>
        <v>11</v>
      </c>
      <c r="YF21">
        <f t="shared" si="76"/>
        <v>11</v>
      </c>
      <c r="YG21">
        <f t="shared" si="76"/>
        <v>11</v>
      </c>
      <c r="YH21">
        <f t="shared" si="76"/>
        <v>10</v>
      </c>
      <c r="YI21">
        <f t="shared" si="76"/>
        <v>11</v>
      </c>
      <c r="YJ21">
        <f t="shared" si="76"/>
        <v>11</v>
      </c>
      <c r="YK21">
        <f t="shared" si="76"/>
        <v>11</v>
      </c>
      <c r="YL21">
        <f t="shared" si="76"/>
        <v>12</v>
      </c>
      <c r="YM21">
        <f t="shared" si="76"/>
        <v>12</v>
      </c>
      <c r="YN21">
        <f t="shared" si="76"/>
        <v>12</v>
      </c>
      <c r="YO21">
        <f t="shared" si="76"/>
        <v>13</v>
      </c>
      <c r="YP21">
        <f t="shared" si="76"/>
        <v>13</v>
      </c>
      <c r="YQ21">
        <f t="shared" si="76"/>
        <v>12</v>
      </c>
      <c r="YR21">
        <f t="shared" si="76"/>
        <v>12</v>
      </c>
      <c r="YS21">
        <f t="shared" si="76"/>
        <v>11</v>
      </c>
      <c r="YT21">
        <f t="shared" si="76"/>
        <v>11</v>
      </c>
      <c r="YU21">
        <f t="shared" si="76"/>
        <v>11</v>
      </c>
      <c r="YV21">
        <f t="shared" si="76"/>
        <v>11</v>
      </c>
      <c r="YW21">
        <f t="shared" si="76"/>
        <v>11</v>
      </c>
      <c r="YX21">
        <f t="shared" si="76"/>
        <v>10</v>
      </c>
      <c r="YY21">
        <f t="shared" si="76"/>
        <v>11</v>
      </c>
      <c r="YZ21">
        <f t="shared" si="76"/>
        <v>11</v>
      </c>
      <c r="ZA21">
        <f t="shared" si="76"/>
        <v>12</v>
      </c>
      <c r="ZB21">
        <f t="shared" si="76"/>
        <v>13</v>
      </c>
      <c r="ZC21">
        <f t="shared" si="76"/>
        <v>13</v>
      </c>
      <c r="ZD21">
        <f t="shared" si="76"/>
        <v>13</v>
      </c>
      <c r="ZE21">
        <f t="shared" si="76"/>
        <v>13</v>
      </c>
      <c r="ZF21">
        <f t="shared" si="76"/>
        <v>13</v>
      </c>
      <c r="ZG21">
        <f t="shared" si="76"/>
        <v>13</v>
      </c>
      <c r="ZH21">
        <f t="shared" si="76"/>
        <v>12</v>
      </c>
      <c r="ZI21">
        <f t="shared" si="76"/>
        <v>13</v>
      </c>
      <c r="ZJ21">
        <f t="shared" si="76"/>
        <v>13</v>
      </c>
      <c r="ZK21">
        <f t="shared" si="76"/>
        <v>13</v>
      </c>
      <c r="ZL21">
        <f t="shared" si="76"/>
        <v>15</v>
      </c>
      <c r="ZM21">
        <f t="shared" si="76"/>
        <v>14</v>
      </c>
      <c r="ZN21">
        <f t="shared" si="76"/>
        <v>13</v>
      </c>
      <c r="ZO21">
        <f t="shared" si="76"/>
        <v>15</v>
      </c>
      <c r="ZP21">
        <f t="shared" si="76"/>
        <v>15</v>
      </c>
      <c r="ZQ21">
        <f t="shared" si="76"/>
        <v>16</v>
      </c>
      <c r="ZR21">
        <f t="shared" si="76"/>
        <v>17</v>
      </c>
      <c r="ZS21">
        <f t="shared" si="76"/>
        <v>18</v>
      </c>
      <c r="ZT21">
        <f t="shared" si="76"/>
        <v>17</v>
      </c>
      <c r="ZU21">
        <f t="shared" si="76"/>
        <v>17</v>
      </c>
      <c r="ZV21">
        <f t="shared" si="76"/>
        <v>16</v>
      </c>
      <c r="ZW21">
        <f t="shared" si="76"/>
        <v>16</v>
      </c>
    </row>
    <row r="22" spans="2:700" x14ac:dyDescent="0.35">
      <c r="B22" s="18" t="s">
        <v>100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>
        <v>487</v>
      </c>
      <c r="BL22" s="58">
        <v>483</v>
      </c>
      <c r="BM22" s="58">
        <v>481</v>
      </c>
      <c r="BN22" s="58">
        <v>482</v>
      </c>
      <c r="BO22" s="58">
        <v>476</v>
      </c>
      <c r="BP22" s="58">
        <v>473</v>
      </c>
      <c r="BQ22" s="58">
        <v>477</v>
      </c>
      <c r="BR22" s="58">
        <v>463</v>
      </c>
      <c r="BS22" s="58">
        <v>475</v>
      </c>
      <c r="BT22" s="58">
        <v>477</v>
      </c>
      <c r="BU22" s="58">
        <v>484</v>
      </c>
      <c r="BV22" s="58">
        <v>495</v>
      </c>
      <c r="BW22" s="58">
        <v>508</v>
      </c>
      <c r="BX22" s="58">
        <v>517</v>
      </c>
      <c r="BY22" s="58">
        <v>538</v>
      </c>
      <c r="BZ22" s="58">
        <v>558</v>
      </c>
      <c r="CA22" s="58">
        <v>575</v>
      </c>
      <c r="CB22" s="58">
        <v>592</v>
      </c>
      <c r="CC22" s="58">
        <v>614</v>
      </c>
      <c r="CD22" s="58">
        <v>626</v>
      </c>
      <c r="CE22" s="58">
        <v>635</v>
      </c>
      <c r="CF22" s="58">
        <v>645</v>
      </c>
      <c r="CG22" s="58">
        <v>671</v>
      </c>
      <c r="CH22" s="58">
        <v>691</v>
      </c>
      <c r="CI22" s="58">
        <v>706</v>
      </c>
      <c r="CJ22" s="58">
        <v>692</v>
      </c>
      <c r="CK22" s="58">
        <v>726</v>
      </c>
      <c r="CL22" s="58">
        <v>741</v>
      </c>
      <c r="CM22" s="58">
        <v>756</v>
      </c>
      <c r="CN22" s="58">
        <v>769</v>
      </c>
      <c r="CO22" s="58">
        <v>782</v>
      </c>
      <c r="CP22" s="58">
        <v>797</v>
      </c>
      <c r="CQ22" s="58">
        <v>802</v>
      </c>
      <c r="CR22" s="58">
        <v>832</v>
      </c>
      <c r="CS22" s="58">
        <v>851</v>
      </c>
      <c r="CT22" s="58">
        <v>856</v>
      </c>
      <c r="CU22" s="58">
        <v>866</v>
      </c>
      <c r="CV22" s="58">
        <v>886</v>
      </c>
      <c r="CW22" s="58">
        <v>893</v>
      </c>
      <c r="CX22" s="58">
        <v>895</v>
      </c>
      <c r="CY22" s="58">
        <v>901</v>
      </c>
      <c r="CZ22" s="58">
        <v>897</v>
      </c>
      <c r="DA22" s="58">
        <v>901</v>
      </c>
      <c r="DB22" s="58">
        <v>898</v>
      </c>
      <c r="DC22" s="58">
        <v>897</v>
      </c>
      <c r="DD22" s="58">
        <v>881</v>
      </c>
      <c r="DE22" s="58">
        <v>876</v>
      </c>
      <c r="DF22" s="58">
        <v>862</v>
      </c>
      <c r="DG22" s="58">
        <v>843</v>
      </c>
      <c r="DH22" s="58">
        <v>843</v>
      </c>
      <c r="DI22" s="58">
        <v>810</v>
      </c>
      <c r="DJ22" s="58">
        <v>783</v>
      </c>
      <c r="DK22" s="58">
        <v>759</v>
      </c>
      <c r="DL22" s="58">
        <v>738</v>
      </c>
      <c r="DM22" s="58">
        <v>703</v>
      </c>
      <c r="DN22" s="58">
        <v>669</v>
      </c>
      <c r="DO22" s="58">
        <v>633</v>
      </c>
      <c r="DP22" s="58">
        <v>597</v>
      </c>
      <c r="DQ22" s="58">
        <v>553</v>
      </c>
      <c r="DR22" s="58">
        <v>515</v>
      </c>
      <c r="DS22" s="58">
        <v>488</v>
      </c>
      <c r="DT22" s="58">
        <v>467</v>
      </c>
      <c r="DU22" s="58">
        <v>435</v>
      </c>
      <c r="DV22" s="58">
        <v>412</v>
      </c>
      <c r="DW22" s="58">
        <v>390</v>
      </c>
      <c r="DX22" s="58">
        <v>369</v>
      </c>
      <c r="DY22" s="58">
        <v>358</v>
      </c>
      <c r="DZ22" s="58">
        <v>344</v>
      </c>
      <c r="EA22" s="58">
        <v>338</v>
      </c>
      <c r="EB22" s="58">
        <v>321</v>
      </c>
      <c r="EC22" s="58">
        <v>307</v>
      </c>
      <c r="ED22" s="58">
        <v>300</v>
      </c>
      <c r="EE22" s="58">
        <v>296</v>
      </c>
      <c r="EF22" s="58">
        <v>285</v>
      </c>
      <c r="EG22" s="58">
        <v>285</v>
      </c>
      <c r="EH22" s="58">
        <v>281</v>
      </c>
      <c r="EI22" s="58">
        <v>275</v>
      </c>
      <c r="EJ22" s="58">
        <v>279</v>
      </c>
      <c r="EK22" s="58">
        <v>275</v>
      </c>
      <c r="EL22" s="58">
        <v>279</v>
      </c>
      <c r="EM22" s="58">
        <v>284</v>
      </c>
      <c r="EN22" s="58">
        <v>288</v>
      </c>
      <c r="EO22" s="58">
        <v>298</v>
      </c>
      <c r="EP22" s="58">
        <v>304</v>
      </c>
      <c r="EQ22" s="58">
        <v>309</v>
      </c>
      <c r="ER22" s="58">
        <v>311</v>
      </c>
      <c r="ES22" s="58">
        <v>316</v>
      </c>
      <c r="ET22" s="58">
        <v>323</v>
      </c>
      <c r="EU22" s="58">
        <v>333</v>
      </c>
      <c r="EV22" s="58">
        <v>338</v>
      </c>
      <c r="EW22" s="58">
        <v>353</v>
      </c>
      <c r="EX22" s="58">
        <v>363</v>
      </c>
      <c r="EY22" s="58">
        <v>371</v>
      </c>
      <c r="EZ22" s="58">
        <v>382</v>
      </c>
      <c r="FA22" s="58">
        <v>384</v>
      </c>
      <c r="FB22" s="58">
        <v>395</v>
      </c>
      <c r="FC22" s="58">
        <v>393</v>
      </c>
      <c r="FD22" s="58">
        <v>396</v>
      </c>
      <c r="FE22" s="58">
        <v>405</v>
      </c>
      <c r="FF22" s="58">
        <v>423</v>
      </c>
      <c r="FG22" s="58">
        <v>438</v>
      </c>
      <c r="FH22" s="58">
        <v>443</v>
      </c>
      <c r="FI22" s="58">
        <v>442</v>
      </c>
      <c r="FJ22" s="58">
        <v>440</v>
      </c>
      <c r="FK22" s="58">
        <v>450</v>
      </c>
      <c r="FL22" s="58">
        <v>457</v>
      </c>
      <c r="FM22" s="58">
        <v>461</v>
      </c>
      <c r="FN22" s="58">
        <v>461</v>
      </c>
      <c r="FO22" s="58">
        <v>459</v>
      </c>
      <c r="FP22" s="58">
        <v>458</v>
      </c>
      <c r="FQ22" s="58">
        <v>448</v>
      </c>
      <c r="FR22" s="58">
        <v>439</v>
      </c>
      <c r="FS22" s="58">
        <v>435</v>
      </c>
      <c r="FT22" s="58">
        <v>444</v>
      </c>
      <c r="FU22" s="58">
        <v>444</v>
      </c>
      <c r="FV22" s="58">
        <v>440</v>
      </c>
      <c r="FW22" s="58">
        <v>432</v>
      </c>
      <c r="FX22" s="58">
        <v>429</v>
      </c>
      <c r="FY22" s="58">
        <v>424</v>
      </c>
      <c r="FZ22" s="58">
        <v>420</v>
      </c>
      <c r="GA22" s="58">
        <v>412</v>
      </c>
      <c r="GB22" s="58">
        <v>393</v>
      </c>
      <c r="GC22" s="58">
        <v>390</v>
      </c>
      <c r="GD22" s="58">
        <v>369</v>
      </c>
      <c r="GE22" s="58">
        <v>344</v>
      </c>
      <c r="GF22" s="58">
        <v>334</v>
      </c>
      <c r="GG22" s="58">
        <v>316</v>
      </c>
      <c r="GH22" s="58">
        <v>309</v>
      </c>
      <c r="GI22" s="58">
        <v>302</v>
      </c>
      <c r="GJ22" s="58">
        <v>308</v>
      </c>
      <c r="GK22" s="58">
        <v>308</v>
      </c>
      <c r="GL22" s="58">
        <v>312</v>
      </c>
      <c r="GM22" s="58">
        <v>324</v>
      </c>
      <c r="GN22" s="58">
        <v>324</v>
      </c>
      <c r="GO22" s="58">
        <v>325</v>
      </c>
      <c r="GP22" s="58">
        <v>322</v>
      </c>
      <c r="GQ22" s="58">
        <v>321</v>
      </c>
      <c r="GR22" s="58">
        <v>309</v>
      </c>
      <c r="GS22" s="58">
        <v>302</v>
      </c>
      <c r="GT22" s="58">
        <v>294</v>
      </c>
      <c r="GU22" s="58">
        <v>286</v>
      </c>
      <c r="GV22" s="58">
        <v>271</v>
      </c>
      <c r="GW22" s="58">
        <v>260</v>
      </c>
      <c r="GX22" s="58">
        <v>254</v>
      </c>
      <c r="GY22" s="58">
        <v>246</v>
      </c>
      <c r="GZ22" s="58">
        <v>242</v>
      </c>
      <c r="HA22" s="58">
        <v>239</v>
      </c>
      <c r="HB22" s="58">
        <v>237</v>
      </c>
      <c r="HC22" s="58">
        <v>241</v>
      </c>
      <c r="HD22" s="58">
        <v>231</v>
      </c>
      <c r="HE22" s="58">
        <v>245</v>
      </c>
      <c r="HF22" s="58">
        <v>250</v>
      </c>
      <c r="HG22" s="58">
        <v>260</v>
      </c>
      <c r="HH22" s="58">
        <v>265</v>
      </c>
      <c r="HI22" s="58">
        <v>275</v>
      </c>
      <c r="HJ22" s="58">
        <v>277</v>
      </c>
      <c r="HK22" s="58">
        <v>288</v>
      </c>
      <c r="HL22" s="58">
        <v>299</v>
      </c>
      <c r="HM22" s="58">
        <v>312</v>
      </c>
      <c r="HN22" s="58">
        <v>322</v>
      </c>
      <c r="HO22" s="58">
        <v>336</v>
      </c>
      <c r="HP22" s="58">
        <v>352</v>
      </c>
      <c r="HQ22" s="58">
        <v>370</v>
      </c>
      <c r="HR22" s="58">
        <v>378</v>
      </c>
      <c r="HS22" s="58">
        <v>390</v>
      </c>
      <c r="HT22" s="58">
        <v>398</v>
      </c>
      <c r="HU22" s="58">
        <v>412</v>
      </c>
      <c r="HV22" s="58">
        <v>420</v>
      </c>
      <c r="HW22" s="58">
        <v>422</v>
      </c>
      <c r="HX22" s="58">
        <v>420</v>
      </c>
      <c r="HY22" s="58">
        <v>431</v>
      </c>
      <c r="HZ22" s="58">
        <v>438</v>
      </c>
      <c r="IA22" s="58">
        <v>435</v>
      </c>
      <c r="IB22" s="58">
        <v>444</v>
      </c>
      <c r="IC22" s="58">
        <v>453</v>
      </c>
      <c r="ID22" s="58">
        <v>453</v>
      </c>
      <c r="IE22" s="58">
        <v>457</v>
      </c>
      <c r="IF22" s="58">
        <v>444</v>
      </c>
      <c r="IG22" s="58">
        <v>439</v>
      </c>
      <c r="IH22" s="58">
        <v>434</v>
      </c>
      <c r="II22" s="58">
        <v>437</v>
      </c>
      <c r="IJ22" s="58">
        <v>431</v>
      </c>
      <c r="IK22" s="58">
        <v>428</v>
      </c>
      <c r="IL22" s="58">
        <v>445</v>
      </c>
      <c r="IM22" s="58">
        <v>445</v>
      </c>
      <c r="IN22" s="58">
        <v>439</v>
      </c>
      <c r="IO22" s="58">
        <v>437</v>
      </c>
      <c r="IP22" s="58">
        <v>439</v>
      </c>
      <c r="IQ22" s="58">
        <v>438</v>
      </c>
      <c r="IR22" s="58">
        <v>452</v>
      </c>
      <c r="IS22" s="58">
        <v>458</v>
      </c>
      <c r="IT22" s="58">
        <v>469</v>
      </c>
      <c r="IU22" s="58">
        <v>469</v>
      </c>
      <c r="IV22" s="58">
        <v>475</v>
      </c>
      <c r="IW22" s="58">
        <v>473</v>
      </c>
      <c r="IX22" s="58">
        <v>496</v>
      </c>
      <c r="IY22" s="58">
        <v>486</v>
      </c>
      <c r="IZ22" s="58">
        <v>487</v>
      </c>
      <c r="JA22" s="58">
        <v>482</v>
      </c>
      <c r="JB22" s="58">
        <v>480</v>
      </c>
      <c r="JC22" s="58">
        <v>474</v>
      </c>
      <c r="JD22" s="58">
        <v>465</v>
      </c>
      <c r="JE22" s="58">
        <v>456</v>
      </c>
      <c r="JF22" s="58">
        <v>444</v>
      </c>
      <c r="JG22" s="58">
        <v>432</v>
      </c>
      <c r="JH22" s="58">
        <v>428</v>
      </c>
      <c r="JI22" s="58">
        <v>412</v>
      </c>
      <c r="JJ22" s="58">
        <v>401</v>
      </c>
      <c r="JK22" s="58">
        <v>392</v>
      </c>
      <c r="JL22" s="58">
        <v>389</v>
      </c>
      <c r="JM22" s="58">
        <v>380</v>
      </c>
      <c r="JN22" s="58">
        <v>376</v>
      </c>
      <c r="JO22" s="58">
        <v>375</v>
      </c>
      <c r="JP22" s="58">
        <v>373</v>
      </c>
      <c r="JQ22" s="58">
        <v>375</v>
      </c>
      <c r="JR22" s="58">
        <v>358</v>
      </c>
      <c r="JS22" s="58">
        <v>354</v>
      </c>
      <c r="JT22" s="58">
        <v>345</v>
      </c>
      <c r="JU22" s="58">
        <v>339</v>
      </c>
      <c r="JV22" s="58">
        <v>339</v>
      </c>
      <c r="JW22" s="58">
        <v>338</v>
      </c>
      <c r="JX22" s="58">
        <v>332</v>
      </c>
      <c r="JY22" s="58">
        <v>328</v>
      </c>
      <c r="JZ22" s="58">
        <v>322</v>
      </c>
      <c r="KA22" s="58">
        <v>321</v>
      </c>
      <c r="KB22" s="58">
        <v>315</v>
      </c>
      <c r="KC22" s="58">
        <v>315</v>
      </c>
      <c r="KD22" s="58">
        <v>312</v>
      </c>
      <c r="KE22" s="58">
        <v>311</v>
      </c>
      <c r="KF22" s="58">
        <v>310</v>
      </c>
      <c r="KG22" s="58">
        <v>312</v>
      </c>
      <c r="KH22" s="58">
        <v>300</v>
      </c>
      <c r="KI22" s="58">
        <v>298</v>
      </c>
      <c r="KJ22" s="58">
        <v>301</v>
      </c>
      <c r="KK22" s="58">
        <v>300</v>
      </c>
      <c r="KL22" s="58">
        <v>295</v>
      </c>
      <c r="KM22" s="58">
        <v>287</v>
      </c>
      <c r="KN22" s="58">
        <v>289</v>
      </c>
      <c r="KO22" s="58">
        <v>283</v>
      </c>
      <c r="KP22" s="58">
        <v>281</v>
      </c>
      <c r="KQ22" s="58">
        <v>286</v>
      </c>
      <c r="KR22" s="58">
        <v>287</v>
      </c>
      <c r="KS22" s="58">
        <v>284</v>
      </c>
      <c r="KT22" s="58">
        <v>279</v>
      </c>
      <c r="KU22" s="58">
        <v>276</v>
      </c>
      <c r="KV22" s="58">
        <v>275</v>
      </c>
      <c r="KW22" s="58">
        <v>272</v>
      </c>
      <c r="KX22" s="58">
        <v>268</v>
      </c>
      <c r="KY22" s="58">
        <v>259</v>
      </c>
      <c r="KZ22" s="58">
        <v>243</v>
      </c>
      <c r="LA22" s="58">
        <v>243</v>
      </c>
      <c r="LB22" s="58">
        <v>240</v>
      </c>
      <c r="LC22" s="58">
        <v>229</v>
      </c>
      <c r="LD22" s="58">
        <v>226</v>
      </c>
      <c r="LE22" s="58">
        <v>212</v>
      </c>
      <c r="LF22" s="58">
        <v>204</v>
      </c>
      <c r="LG22" s="58">
        <v>193</v>
      </c>
      <c r="LH22" s="58">
        <v>184</v>
      </c>
      <c r="LI22" s="58">
        <v>176</v>
      </c>
      <c r="LJ22" s="58">
        <v>169</v>
      </c>
      <c r="LK22" s="58">
        <v>157</v>
      </c>
      <c r="LL22" s="58">
        <v>156</v>
      </c>
      <c r="LM22" s="58">
        <v>156</v>
      </c>
      <c r="LN22" s="58">
        <v>151</v>
      </c>
      <c r="LO22" s="58">
        <v>151</v>
      </c>
      <c r="LP22" s="58">
        <v>145</v>
      </c>
      <c r="LQ22" s="58">
        <v>152</v>
      </c>
      <c r="LR22" s="58">
        <v>147</v>
      </c>
      <c r="LS22" s="58">
        <v>145</v>
      </c>
      <c r="LT22" s="58">
        <v>139</v>
      </c>
      <c r="LU22" s="58">
        <v>132</v>
      </c>
      <c r="LV22" s="58">
        <v>133</v>
      </c>
      <c r="LW22" s="58">
        <v>132</v>
      </c>
      <c r="LX22" s="58">
        <v>131</v>
      </c>
      <c r="LY22" s="58">
        <v>126</v>
      </c>
      <c r="LZ22" s="58">
        <v>124</v>
      </c>
      <c r="MA22" s="58">
        <v>118</v>
      </c>
      <c r="MB22" s="58">
        <v>115</v>
      </c>
      <c r="MC22" s="58">
        <v>114</v>
      </c>
      <c r="MD22" s="58">
        <v>112</v>
      </c>
      <c r="ME22" s="58">
        <v>111</v>
      </c>
      <c r="MF22" s="58">
        <v>111</v>
      </c>
      <c r="MG22" s="58">
        <v>112</v>
      </c>
      <c r="MH22" s="58">
        <v>108</v>
      </c>
      <c r="MI22" s="58">
        <v>115</v>
      </c>
      <c r="MJ22" s="58">
        <v>115</v>
      </c>
      <c r="MK22" s="58">
        <v>116</v>
      </c>
      <c r="ML22" s="58">
        <v>119</v>
      </c>
      <c r="MM22" s="58">
        <v>120</v>
      </c>
      <c r="MN22" s="58">
        <v>124</v>
      </c>
      <c r="MO22" s="58">
        <v>129</v>
      </c>
      <c r="MP22" s="58">
        <v>137</v>
      </c>
      <c r="MQ22" s="58">
        <v>147</v>
      </c>
      <c r="MR22" s="58">
        <v>149</v>
      </c>
      <c r="MS22" s="58">
        <v>156</v>
      </c>
      <c r="MT22" s="58">
        <v>163</v>
      </c>
      <c r="MU22" s="58">
        <v>164</v>
      </c>
      <c r="MV22" s="58">
        <v>172</v>
      </c>
      <c r="MW22" s="58">
        <v>178</v>
      </c>
      <c r="MX22" s="58">
        <v>184</v>
      </c>
      <c r="MY22" s="58">
        <v>190</v>
      </c>
      <c r="MZ22" s="58">
        <v>195</v>
      </c>
      <c r="NA22" s="58">
        <v>195</v>
      </c>
      <c r="NB22" s="58">
        <v>196</v>
      </c>
      <c r="NC22" s="58">
        <v>196</v>
      </c>
      <c r="ND22" s="58">
        <v>201</v>
      </c>
      <c r="NE22" s="58">
        <v>202</v>
      </c>
      <c r="NF22" s="58">
        <v>206</v>
      </c>
      <c r="NG22" s="58">
        <v>207</v>
      </c>
      <c r="NH22" s="58">
        <v>202</v>
      </c>
      <c r="NI22" s="58">
        <v>206</v>
      </c>
      <c r="NJ22" s="58">
        <v>209</v>
      </c>
      <c r="NK22" s="58">
        <v>213</v>
      </c>
      <c r="NL22" s="58">
        <v>211</v>
      </c>
      <c r="NM22" s="58">
        <v>213</v>
      </c>
      <c r="NN22" s="58">
        <v>213</v>
      </c>
      <c r="NO22" s="58">
        <v>214</v>
      </c>
      <c r="NP22" s="58">
        <v>207</v>
      </c>
      <c r="NQ22" s="58">
        <v>205</v>
      </c>
      <c r="NR22" s="58">
        <v>205</v>
      </c>
      <c r="NS22" s="58">
        <v>210</v>
      </c>
      <c r="NT22" s="58">
        <v>210</v>
      </c>
      <c r="NU22" s="58">
        <v>215</v>
      </c>
      <c r="NV22" s="58">
        <v>214</v>
      </c>
      <c r="NW22" s="58">
        <v>215</v>
      </c>
      <c r="NX22" s="58">
        <v>217</v>
      </c>
      <c r="NY22" s="58">
        <v>218</v>
      </c>
      <c r="NZ22" s="58">
        <v>222</v>
      </c>
      <c r="OA22" s="58">
        <v>227</v>
      </c>
      <c r="OB22" s="58">
        <v>238</v>
      </c>
      <c r="OC22" s="58">
        <v>242</v>
      </c>
      <c r="OD22" s="58">
        <v>242</v>
      </c>
      <c r="OE22" s="58">
        <v>246</v>
      </c>
      <c r="OF22" s="58">
        <v>251</v>
      </c>
      <c r="OG22" s="58">
        <v>257</v>
      </c>
      <c r="OH22" s="58">
        <v>261</v>
      </c>
      <c r="OI22" s="58">
        <v>261</v>
      </c>
      <c r="OJ22" s="58">
        <v>262</v>
      </c>
      <c r="OK22" s="58">
        <v>261</v>
      </c>
      <c r="OL22" s="58">
        <v>259</v>
      </c>
      <c r="OM22" s="58">
        <v>257</v>
      </c>
      <c r="ON22" s="58">
        <v>259</v>
      </c>
      <c r="OO22" s="58">
        <v>263</v>
      </c>
      <c r="OP22" s="58">
        <v>261</v>
      </c>
      <c r="OQ22" s="58">
        <v>267</v>
      </c>
      <c r="OR22" s="58">
        <v>281</v>
      </c>
      <c r="OS22" s="58">
        <v>275</v>
      </c>
      <c r="OT22" s="58">
        <v>284</v>
      </c>
      <c r="OU22" s="58">
        <v>286</v>
      </c>
      <c r="OV22" s="58">
        <v>295</v>
      </c>
      <c r="OW22" s="58">
        <v>297</v>
      </c>
      <c r="OX22" s="58">
        <v>297</v>
      </c>
      <c r="OY22" s="58">
        <v>292</v>
      </c>
      <c r="OZ22" s="58">
        <v>291</v>
      </c>
      <c r="PA22" s="58">
        <v>289</v>
      </c>
      <c r="PB22" s="58">
        <v>292</v>
      </c>
      <c r="PC22" s="58">
        <v>290</v>
      </c>
      <c r="PD22" s="58">
        <v>288</v>
      </c>
      <c r="PE22" s="58">
        <v>285</v>
      </c>
      <c r="PF22" s="58">
        <v>285</v>
      </c>
      <c r="PG22" s="58">
        <v>290</v>
      </c>
      <c r="PH22" s="58">
        <v>298</v>
      </c>
      <c r="PI22" s="58">
        <v>291</v>
      </c>
      <c r="PJ22" s="58">
        <v>295</v>
      </c>
      <c r="PK22" s="58">
        <v>298</v>
      </c>
      <c r="PL22" s="58">
        <v>296</v>
      </c>
      <c r="PM22" s="58">
        <v>295</v>
      </c>
      <c r="PN22" s="58">
        <v>290</v>
      </c>
      <c r="PO22" s="58">
        <v>286</v>
      </c>
      <c r="PP22" s="58">
        <v>283</v>
      </c>
      <c r="PQ22" s="58">
        <v>286</v>
      </c>
      <c r="PR22" s="58">
        <v>284</v>
      </c>
      <c r="PS22" s="58">
        <v>284</v>
      </c>
      <c r="PT22" s="58">
        <v>284</v>
      </c>
      <c r="PU22" s="58">
        <v>292</v>
      </c>
      <c r="PV22" s="58">
        <v>291</v>
      </c>
      <c r="PW22" s="58">
        <v>299</v>
      </c>
      <c r="PX22" s="58">
        <v>295</v>
      </c>
      <c r="PY22" s="58">
        <v>298</v>
      </c>
      <c r="PZ22" s="58">
        <v>290</v>
      </c>
      <c r="QA22" s="58">
        <v>294</v>
      </c>
      <c r="QB22" s="58">
        <v>294</v>
      </c>
      <c r="QC22" s="58">
        <v>297</v>
      </c>
      <c r="QD22" s="58">
        <v>294</v>
      </c>
      <c r="QE22" s="58">
        <v>297</v>
      </c>
      <c r="QF22" s="58">
        <v>298</v>
      </c>
      <c r="QG22" s="58">
        <v>304</v>
      </c>
      <c r="QH22" s="58">
        <v>301</v>
      </c>
      <c r="QI22" s="58">
        <v>305</v>
      </c>
      <c r="QJ22" s="58">
        <v>305</v>
      </c>
      <c r="QK22" s="58">
        <v>304</v>
      </c>
      <c r="QL22" s="58">
        <v>303</v>
      </c>
      <c r="QM22" s="58">
        <v>307</v>
      </c>
      <c r="QN22" s="58">
        <v>306</v>
      </c>
      <c r="QO22" s="58">
        <v>309</v>
      </c>
      <c r="QP22" s="58">
        <v>307</v>
      </c>
      <c r="QQ22" s="58">
        <v>306</v>
      </c>
      <c r="QR22" s="58">
        <v>303</v>
      </c>
      <c r="QS22" s="58">
        <v>299</v>
      </c>
      <c r="QT22" s="58">
        <v>296</v>
      </c>
      <c r="QU22" s="58">
        <v>299</v>
      </c>
      <c r="QV22" s="58">
        <v>303</v>
      </c>
      <c r="QW22" s="58">
        <v>310</v>
      </c>
      <c r="QX22" s="58">
        <v>321</v>
      </c>
      <c r="QY22" s="58">
        <v>327</v>
      </c>
      <c r="QZ22" s="58">
        <v>330</v>
      </c>
      <c r="RA22" s="58">
        <v>339</v>
      </c>
      <c r="RB22" s="58">
        <v>346</v>
      </c>
      <c r="RC22" s="58">
        <v>348</v>
      </c>
      <c r="RD22" s="58">
        <v>354</v>
      </c>
      <c r="RE22" s="58">
        <v>356</v>
      </c>
      <c r="RF22" s="58">
        <v>358</v>
      </c>
      <c r="RG22" s="58">
        <v>351</v>
      </c>
      <c r="RH22" s="58">
        <v>346</v>
      </c>
      <c r="RI22" s="58">
        <v>357</v>
      </c>
      <c r="RJ22" s="58">
        <v>336</v>
      </c>
      <c r="RK22" s="58">
        <v>341</v>
      </c>
      <c r="RL22" s="58">
        <v>348</v>
      </c>
      <c r="RM22" s="58">
        <v>347</v>
      </c>
      <c r="RN22" s="58">
        <v>351</v>
      </c>
      <c r="RO22" s="58">
        <v>360</v>
      </c>
      <c r="RP22" s="58">
        <v>367</v>
      </c>
      <c r="RQ22" s="58">
        <v>366</v>
      </c>
      <c r="RR22" s="58">
        <v>374</v>
      </c>
      <c r="RS22" s="58">
        <v>372</v>
      </c>
      <c r="RT22" s="58">
        <v>377</v>
      </c>
      <c r="RU22" s="58">
        <v>380</v>
      </c>
      <c r="RV22" s="58">
        <v>387</v>
      </c>
      <c r="RW22" s="58">
        <v>393</v>
      </c>
      <c r="RX22" s="58">
        <v>384</v>
      </c>
      <c r="RY22" s="58">
        <v>386</v>
      </c>
      <c r="RZ22" s="58">
        <v>394</v>
      </c>
      <c r="SA22" s="58">
        <v>402</v>
      </c>
      <c r="SB22" s="58">
        <v>402</v>
      </c>
      <c r="SC22" s="58">
        <v>410</v>
      </c>
      <c r="SD22" s="58">
        <v>407</v>
      </c>
      <c r="SE22" s="58">
        <v>416</v>
      </c>
      <c r="SF22" s="58">
        <v>415</v>
      </c>
      <c r="SG22" s="58">
        <v>411</v>
      </c>
      <c r="SH22" s="58">
        <v>411</v>
      </c>
      <c r="SI22" s="58">
        <v>413</v>
      </c>
      <c r="SJ22" s="58">
        <v>407</v>
      </c>
      <c r="SK22" s="58">
        <v>407</v>
      </c>
      <c r="SL22" s="58">
        <v>407</v>
      </c>
      <c r="SM22" s="58">
        <v>405</v>
      </c>
      <c r="SN22" s="58">
        <v>404</v>
      </c>
      <c r="SO22" s="58">
        <v>402</v>
      </c>
      <c r="SP22" s="58">
        <v>402</v>
      </c>
      <c r="SQ22" s="58">
        <v>403</v>
      </c>
      <c r="SR22" s="58">
        <v>408</v>
      </c>
      <c r="SS22" s="58">
        <v>404</v>
      </c>
      <c r="ST22" s="58">
        <v>410</v>
      </c>
      <c r="SU22" s="58">
        <v>410</v>
      </c>
      <c r="SV22" s="58">
        <v>415</v>
      </c>
      <c r="SW22" s="58">
        <v>425</v>
      </c>
      <c r="SX22" s="58">
        <v>418</v>
      </c>
      <c r="SY22" s="58">
        <v>420</v>
      </c>
      <c r="SZ22" s="58">
        <v>419</v>
      </c>
      <c r="TA22" s="58">
        <v>424</v>
      </c>
      <c r="TB22" s="58">
        <v>430</v>
      </c>
      <c r="TC22" s="58">
        <v>434</v>
      </c>
      <c r="TD22" s="58">
        <v>440</v>
      </c>
      <c r="TE22" s="58">
        <v>442</v>
      </c>
      <c r="TF22" s="58">
        <v>435</v>
      </c>
      <c r="TG22" s="58">
        <v>427</v>
      </c>
      <c r="TH22" s="58">
        <v>419</v>
      </c>
      <c r="TI22" s="58">
        <v>406</v>
      </c>
      <c r="TJ22" s="58">
        <v>391</v>
      </c>
      <c r="TK22" s="58">
        <v>382</v>
      </c>
      <c r="TL22" s="58">
        <v>372</v>
      </c>
      <c r="TM22" s="58">
        <v>354</v>
      </c>
      <c r="TN22" s="58">
        <v>332</v>
      </c>
      <c r="TO22" s="58">
        <v>317</v>
      </c>
      <c r="TP22" s="58">
        <v>296</v>
      </c>
      <c r="TQ22" s="58">
        <v>278</v>
      </c>
      <c r="TR22" s="58">
        <v>262</v>
      </c>
      <c r="TS22" s="58">
        <v>248</v>
      </c>
      <c r="TT22" s="58">
        <v>232</v>
      </c>
      <c r="TU22" s="58">
        <v>218</v>
      </c>
      <c r="TV22" s="58">
        <v>205</v>
      </c>
      <c r="TW22" s="58">
        <v>191</v>
      </c>
      <c r="TX22" s="58">
        <v>180</v>
      </c>
      <c r="TY22" s="58">
        <v>175</v>
      </c>
      <c r="TZ22" s="58">
        <v>171</v>
      </c>
      <c r="UA22" s="58">
        <v>164</v>
      </c>
      <c r="UB22" s="58">
        <v>155</v>
      </c>
      <c r="UC22" s="58">
        <v>155</v>
      </c>
      <c r="UD22" s="58">
        <v>160</v>
      </c>
      <c r="UE22" s="58">
        <v>159</v>
      </c>
      <c r="UF22" s="58">
        <v>160</v>
      </c>
      <c r="UG22" s="58">
        <v>154</v>
      </c>
      <c r="UH22" s="58">
        <v>154</v>
      </c>
      <c r="UI22" s="58">
        <v>160</v>
      </c>
      <c r="UJ22" s="58">
        <v>160</v>
      </c>
      <c r="UK22" s="58">
        <v>155</v>
      </c>
      <c r="UL22" s="58">
        <v>157</v>
      </c>
      <c r="UM22" s="58">
        <v>158</v>
      </c>
      <c r="UN22" s="58">
        <v>160</v>
      </c>
      <c r="UO22" s="58">
        <v>165</v>
      </c>
      <c r="UP22" s="58">
        <v>166</v>
      </c>
      <c r="UQ22" s="58">
        <v>171</v>
      </c>
      <c r="UR22" s="58">
        <v>177</v>
      </c>
      <c r="US22" s="58">
        <v>187</v>
      </c>
      <c r="UT22" s="58">
        <v>188</v>
      </c>
      <c r="UU22" s="58">
        <v>190</v>
      </c>
      <c r="UV22" s="58">
        <v>194</v>
      </c>
      <c r="UW22" s="58">
        <v>202</v>
      </c>
      <c r="UX22" s="58">
        <v>207</v>
      </c>
      <c r="UY22" s="58">
        <v>211</v>
      </c>
      <c r="UZ22" s="58">
        <v>220</v>
      </c>
      <c r="VA22" s="58">
        <v>219</v>
      </c>
      <c r="VB22" s="58">
        <v>222</v>
      </c>
      <c r="VC22" s="58">
        <v>232</v>
      </c>
      <c r="VD22" s="58">
        <v>236</v>
      </c>
      <c r="VE22" s="58">
        <v>246</v>
      </c>
      <c r="VF22" s="58">
        <v>258</v>
      </c>
      <c r="VG22" s="58">
        <v>265</v>
      </c>
      <c r="VH22" s="58">
        <v>280</v>
      </c>
      <c r="VI22" s="58">
        <v>290</v>
      </c>
      <c r="VJ22" s="58">
        <v>293</v>
      </c>
      <c r="VK22" s="58">
        <v>303</v>
      </c>
      <c r="VL22" s="58">
        <v>305</v>
      </c>
      <c r="VM22" s="58">
        <v>311</v>
      </c>
      <c r="VN22" s="58">
        <v>321</v>
      </c>
      <c r="VO22" s="58">
        <v>327</v>
      </c>
      <c r="VP22" s="58">
        <v>337</v>
      </c>
      <c r="VQ22" s="58">
        <v>350</v>
      </c>
      <c r="VR22" s="58">
        <v>362</v>
      </c>
      <c r="VS22" s="58">
        <v>368</v>
      </c>
      <c r="VT22" s="58">
        <v>370</v>
      </c>
      <c r="VU22" s="58">
        <v>379</v>
      </c>
      <c r="VV22" s="58">
        <v>392</v>
      </c>
      <c r="VW22" s="58">
        <v>403</v>
      </c>
      <c r="VX22" s="58">
        <v>416</v>
      </c>
      <c r="VY22" s="58">
        <v>434</v>
      </c>
      <c r="VZ22" s="58">
        <v>433</v>
      </c>
      <c r="WA22" s="58">
        <v>435</v>
      </c>
      <c r="WB22" s="58">
        <v>438</v>
      </c>
      <c r="WC22" s="58">
        <v>445</v>
      </c>
      <c r="WD22" s="58">
        <v>453</v>
      </c>
      <c r="WE22" s="58">
        <v>456</v>
      </c>
      <c r="WF22" s="58">
        <v>462</v>
      </c>
      <c r="WG22" s="58">
        <v>471</v>
      </c>
      <c r="WH22" s="58">
        <v>489</v>
      </c>
      <c r="WI22" s="58">
        <v>495</v>
      </c>
      <c r="WJ22" s="58">
        <v>507</v>
      </c>
      <c r="WK22" s="58">
        <v>509</v>
      </c>
      <c r="WL22" s="58">
        <v>514</v>
      </c>
      <c r="WM22" s="58">
        <v>526</v>
      </c>
      <c r="WN22" s="58">
        <v>528</v>
      </c>
      <c r="WO22" s="58">
        <v>538</v>
      </c>
      <c r="WP22" s="58">
        <v>545</v>
      </c>
      <c r="WQ22" s="58">
        <v>540</v>
      </c>
      <c r="WR22" s="58">
        <v>547</v>
      </c>
      <c r="WS22" s="58">
        <v>551</v>
      </c>
      <c r="WT22" s="58">
        <v>557</v>
      </c>
      <c r="WU22" s="58">
        <v>570</v>
      </c>
      <c r="WV22" s="58">
        <v>574</v>
      </c>
      <c r="WW22" s="58">
        <v>590</v>
      </c>
      <c r="WX22" s="58">
        <v>596</v>
      </c>
      <c r="WY22" s="58">
        <v>593</v>
      </c>
      <c r="WZ22" s="58">
        <v>599</v>
      </c>
      <c r="XA22" s="58">
        <v>588</v>
      </c>
      <c r="XB22" s="58">
        <v>602</v>
      </c>
      <c r="XC22" s="58">
        <v>610</v>
      </c>
      <c r="XD22" s="58">
        <v>611</v>
      </c>
      <c r="XE22" s="58">
        <v>609</v>
      </c>
      <c r="XF22" s="58">
        <v>607</v>
      </c>
      <c r="XG22" s="58">
        <v>600</v>
      </c>
      <c r="XH22" s="58">
        <v>598</v>
      </c>
      <c r="XI22" s="58">
        <v>600</v>
      </c>
      <c r="XJ22" s="58">
        <v>596</v>
      </c>
      <c r="XK22" s="58">
        <v>601</v>
      </c>
      <c r="XL22" s="58">
        <v>603</v>
      </c>
      <c r="XM22" s="58">
        <v>601</v>
      </c>
      <c r="XN22" s="58">
        <v>598</v>
      </c>
      <c r="XO22" s="58">
        <v>601</v>
      </c>
      <c r="XP22" s="58">
        <v>602</v>
      </c>
      <c r="XQ22" s="58">
        <v>606</v>
      </c>
      <c r="XR22" s="58">
        <v>597</v>
      </c>
      <c r="XS22" s="58">
        <v>595</v>
      </c>
      <c r="XT22" s="58">
        <v>590</v>
      </c>
      <c r="XU22" s="58">
        <v>585</v>
      </c>
      <c r="XV22" s="58">
        <v>590</v>
      </c>
      <c r="XW22" s="58">
        <v>596</v>
      </c>
      <c r="XX22" s="58">
        <v>600</v>
      </c>
      <c r="XY22" s="58">
        <v>603</v>
      </c>
      <c r="XZ22" s="58">
        <v>602</v>
      </c>
      <c r="YA22" s="58">
        <v>602</v>
      </c>
      <c r="YB22" s="58">
        <v>594</v>
      </c>
      <c r="YC22" s="58">
        <v>586</v>
      </c>
      <c r="YD22" s="58">
        <v>582</v>
      </c>
      <c r="YE22" s="58">
        <v>594</v>
      </c>
      <c r="YF22" s="58">
        <v>606</v>
      </c>
      <c r="YG22" s="58">
        <v>608</v>
      </c>
      <c r="YH22" s="58">
        <v>619</v>
      </c>
      <c r="YI22" s="58">
        <v>624</v>
      </c>
      <c r="YJ22" s="58">
        <v>628</v>
      </c>
      <c r="YK22" s="58">
        <v>638</v>
      </c>
      <c r="YL22" s="58">
        <v>646</v>
      </c>
      <c r="YM22" s="58">
        <v>657</v>
      </c>
      <c r="YN22" s="58">
        <v>670</v>
      </c>
      <c r="YO22" s="58">
        <v>671</v>
      </c>
      <c r="YP22" s="58">
        <v>664</v>
      </c>
      <c r="YQ22" s="58">
        <v>655</v>
      </c>
      <c r="YR22" s="58">
        <v>660</v>
      </c>
      <c r="YS22" s="58">
        <v>672</v>
      </c>
      <c r="YT22" s="58">
        <v>672</v>
      </c>
      <c r="YU22" s="58">
        <v>662</v>
      </c>
      <c r="YV22" s="58">
        <v>651</v>
      </c>
      <c r="YW22" s="58">
        <v>653</v>
      </c>
      <c r="YX22" s="58">
        <v>645</v>
      </c>
      <c r="YY22" s="58">
        <v>655</v>
      </c>
      <c r="YZ22" s="58">
        <v>656</v>
      </c>
      <c r="ZA22" s="58">
        <v>657</v>
      </c>
      <c r="ZB22" s="58">
        <v>662</v>
      </c>
      <c r="ZC22" s="58">
        <v>666</v>
      </c>
      <c r="ZD22" s="58">
        <v>678</v>
      </c>
      <c r="ZE22" s="58">
        <v>678</v>
      </c>
      <c r="ZF22" s="58">
        <v>690</v>
      </c>
      <c r="ZG22" s="58">
        <v>704</v>
      </c>
      <c r="ZH22" s="58">
        <v>722</v>
      </c>
      <c r="ZI22" s="58">
        <v>725</v>
      </c>
      <c r="ZJ22" s="58">
        <v>742</v>
      </c>
      <c r="ZK22" s="58">
        <v>750</v>
      </c>
      <c r="ZL22" s="58">
        <v>769</v>
      </c>
      <c r="ZM22" s="58">
        <v>803</v>
      </c>
      <c r="ZN22" s="58">
        <v>827</v>
      </c>
      <c r="ZO22" s="58">
        <v>834</v>
      </c>
      <c r="ZP22" s="58">
        <v>845</v>
      </c>
      <c r="ZQ22" s="58">
        <v>851</v>
      </c>
      <c r="ZR22" s="58">
        <v>877</v>
      </c>
      <c r="ZS22" s="58">
        <v>889</v>
      </c>
      <c r="ZT22" s="58">
        <v>910</v>
      </c>
      <c r="ZU22" s="58">
        <v>916</v>
      </c>
      <c r="ZV22" s="58">
        <v>926</v>
      </c>
      <c r="ZW22" s="58">
        <v>932</v>
      </c>
    </row>
    <row r="23" spans="2:700" x14ac:dyDescent="0.35">
      <c r="B23" s="59" t="s">
        <v>101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>
        <v>889</v>
      </c>
      <c r="BL23" s="60">
        <v>888</v>
      </c>
      <c r="BM23" s="60">
        <v>890</v>
      </c>
      <c r="BN23" s="60">
        <v>891</v>
      </c>
      <c r="BO23" s="60">
        <v>883</v>
      </c>
      <c r="BP23" s="60">
        <v>882</v>
      </c>
      <c r="BQ23" s="60">
        <v>891</v>
      </c>
      <c r="BR23" s="60">
        <v>874</v>
      </c>
      <c r="BS23" s="60">
        <v>890</v>
      </c>
      <c r="BT23" s="60">
        <v>900</v>
      </c>
      <c r="BU23" s="60">
        <v>914</v>
      </c>
      <c r="BV23" s="60">
        <v>943</v>
      </c>
      <c r="BW23" s="60">
        <v>971</v>
      </c>
      <c r="BX23" s="60">
        <v>994</v>
      </c>
      <c r="BY23" s="60">
        <v>1025</v>
      </c>
      <c r="BZ23" s="60">
        <v>1062</v>
      </c>
      <c r="CA23" s="60">
        <v>1093</v>
      </c>
      <c r="CB23" s="60">
        <v>1127</v>
      </c>
      <c r="CC23" s="60">
        <v>1160</v>
      </c>
      <c r="CD23" s="60">
        <v>1185</v>
      </c>
      <c r="CE23" s="60">
        <v>1205</v>
      </c>
      <c r="CF23" s="60">
        <v>1224</v>
      </c>
      <c r="CG23" s="60">
        <v>1262</v>
      </c>
      <c r="CH23" s="60">
        <v>1285</v>
      </c>
      <c r="CI23" s="60">
        <v>1316</v>
      </c>
      <c r="CJ23" s="60">
        <v>1294</v>
      </c>
      <c r="CK23" s="60">
        <v>1359</v>
      </c>
      <c r="CL23" s="60">
        <v>1384</v>
      </c>
      <c r="CM23" s="60">
        <v>1403</v>
      </c>
      <c r="CN23" s="60">
        <v>1429</v>
      </c>
      <c r="CO23" s="60">
        <v>1449</v>
      </c>
      <c r="CP23" s="60">
        <v>1476</v>
      </c>
      <c r="CQ23" s="60">
        <v>1499</v>
      </c>
      <c r="CR23" s="60">
        <v>1542</v>
      </c>
      <c r="CS23" s="60">
        <v>1573</v>
      </c>
      <c r="CT23" s="60">
        <v>1588</v>
      </c>
      <c r="CU23" s="60">
        <v>1607</v>
      </c>
      <c r="CV23" s="60">
        <v>1628</v>
      </c>
      <c r="CW23" s="60">
        <v>1626</v>
      </c>
      <c r="CX23" s="60">
        <v>1619</v>
      </c>
      <c r="CY23" s="60">
        <v>1624</v>
      </c>
      <c r="CZ23" s="60">
        <v>1599</v>
      </c>
      <c r="DA23" s="60">
        <v>1606</v>
      </c>
      <c r="DB23" s="60">
        <v>1594</v>
      </c>
      <c r="DC23" s="60">
        <v>1578</v>
      </c>
      <c r="DD23" s="60">
        <v>1540</v>
      </c>
      <c r="DE23" s="60">
        <v>1522</v>
      </c>
      <c r="DF23" s="60">
        <v>1495</v>
      </c>
      <c r="DG23" s="60">
        <v>1465</v>
      </c>
      <c r="DH23" s="60">
        <v>1459</v>
      </c>
      <c r="DI23" s="60">
        <v>1416</v>
      </c>
      <c r="DJ23" s="60">
        <v>1390</v>
      </c>
      <c r="DK23" s="60">
        <v>1353</v>
      </c>
      <c r="DL23" s="60">
        <v>1321</v>
      </c>
      <c r="DM23" s="60">
        <v>1276</v>
      </c>
      <c r="DN23" s="60">
        <v>1230</v>
      </c>
      <c r="DO23" s="60">
        <v>1179</v>
      </c>
      <c r="DP23" s="60">
        <v>1129</v>
      </c>
      <c r="DQ23" s="60">
        <v>1075</v>
      </c>
      <c r="DR23" s="60">
        <v>1030</v>
      </c>
      <c r="DS23" s="60">
        <v>990</v>
      </c>
      <c r="DT23" s="60">
        <v>962</v>
      </c>
      <c r="DU23" s="60">
        <v>924</v>
      </c>
      <c r="DV23" s="60">
        <v>895</v>
      </c>
      <c r="DW23" s="60">
        <v>873</v>
      </c>
      <c r="DX23" s="60">
        <v>854</v>
      </c>
      <c r="DY23" s="60">
        <v>850</v>
      </c>
      <c r="DZ23" s="60">
        <v>843</v>
      </c>
      <c r="EA23" s="60">
        <v>835</v>
      </c>
      <c r="EB23" s="60">
        <v>843</v>
      </c>
      <c r="EC23" s="60">
        <v>828</v>
      </c>
      <c r="ED23" s="60">
        <v>820</v>
      </c>
      <c r="EE23" s="60">
        <v>827</v>
      </c>
      <c r="EF23" s="60">
        <v>812</v>
      </c>
      <c r="EG23" s="60">
        <v>840</v>
      </c>
      <c r="EH23" s="60">
        <v>843</v>
      </c>
      <c r="EI23" s="60">
        <v>844</v>
      </c>
      <c r="EJ23" s="60">
        <v>856</v>
      </c>
      <c r="EK23" s="60">
        <v>858</v>
      </c>
      <c r="EL23" s="60">
        <v>869</v>
      </c>
      <c r="EM23" s="60">
        <v>895</v>
      </c>
      <c r="EN23" s="60">
        <v>914</v>
      </c>
      <c r="EO23" s="60">
        <v>930</v>
      </c>
      <c r="EP23" s="60">
        <v>947</v>
      </c>
      <c r="EQ23" s="60">
        <v>963</v>
      </c>
      <c r="ER23" s="60">
        <v>982</v>
      </c>
      <c r="ES23" s="60">
        <v>1009</v>
      </c>
      <c r="ET23" s="60">
        <v>1041</v>
      </c>
      <c r="EU23" s="60">
        <v>1078</v>
      </c>
      <c r="EV23" s="60">
        <v>1100</v>
      </c>
      <c r="EW23" s="60">
        <v>1127</v>
      </c>
      <c r="EX23" s="60">
        <v>1146</v>
      </c>
      <c r="EY23" s="60">
        <v>1154</v>
      </c>
      <c r="EZ23" s="60">
        <v>1185</v>
      </c>
      <c r="FA23" s="60">
        <v>1201</v>
      </c>
      <c r="FB23" s="60">
        <v>1234</v>
      </c>
      <c r="FC23" s="60">
        <v>1238</v>
      </c>
      <c r="FD23" s="60">
        <v>1247</v>
      </c>
      <c r="FE23" s="60">
        <v>1259</v>
      </c>
      <c r="FF23" s="60">
        <v>1284</v>
      </c>
      <c r="FG23" s="60">
        <v>1295</v>
      </c>
      <c r="FH23" s="60">
        <v>1308</v>
      </c>
      <c r="FI23" s="60">
        <v>1308</v>
      </c>
      <c r="FJ23" s="60">
        <v>1306</v>
      </c>
      <c r="FK23" s="60">
        <v>1310</v>
      </c>
      <c r="FL23" s="60">
        <v>1317</v>
      </c>
      <c r="FM23" s="60">
        <v>1330</v>
      </c>
      <c r="FN23" s="60">
        <v>1344</v>
      </c>
      <c r="FO23" s="60">
        <v>1327</v>
      </c>
      <c r="FP23" s="60">
        <v>1315</v>
      </c>
      <c r="FQ23" s="60">
        <v>1288</v>
      </c>
      <c r="FR23" s="60">
        <v>1260</v>
      </c>
      <c r="FS23" s="60">
        <v>1253</v>
      </c>
      <c r="FT23" s="60">
        <v>1265</v>
      </c>
      <c r="FU23" s="60">
        <v>1258</v>
      </c>
      <c r="FV23" s="60">
        <v>1251</v>
      </c>
      <c r="FW23" s="60">
        <v>1233</v>
      </c>
      <c r="FX23" s="60">
        <v>1220</v>
      </c>
      <c r="FY23" s="60">
        <v>1187</v>
      </c>
      <c r="FZ23" s="60">
        <v>1157</v>
      </c>
      <c r="GA23" s="60">
        <v>1134</v>
      </c>
      <c r="GB23" s="60">
        <v>1074</v>
      </c>
      <c r="GC23" s="60">
        <v>1044</v>
      </c>
      <c r="GD23" s="60">
        <v>976</v>
      </c>
      <c r="GE23" s="60">
        <v>912</v>
      </c>
      <c r="GF23" s="60">
        <v>881</v>
      </c>
      <c r="GG23" s="60">
        <v>860</v>
      </c>
      <c r="GH23" s="60">
        <v>854</v>
      </c>
      <c r="GI23" s="60">
        <v>873</v>
      </c>
      <c r="GJ23" s="60">
        <v>894</v>
      </c>
      <c r="GK23" s="60">
        <v>906</v>
      </c>
      <c r="GL23" s="60">
        <v>913</v>
      </c>
      <c r="GM23" s="60">
        <v>930</v>
      </c>
      <c r="GN23" s="60">
        <v>926</v>
      </c>
      <c r="GO23" s="60">
        <v>915</v>
      </c>
      <c r="GP23" s="60">
        <v>902</v>
      </c>
      <c r="GQ23" s="60">
        <v>887</v>
      </c>
      <c r="GR23" s="60">
        <v>854</v>
      </c>
      <c r="GS23" s="60">
        <v>827</v>
      </c>
      <c r="GT23" s="60">
        <v>801</v>
      </c>
      <c r="GU23" s="60">
        <v>770</v>
      </c>
      <c r="GV23" s="60">
        <v>737</v>
      </c>
      <c r="GW23" s="60">
        <v>711</v>
      </c>
      <c r="GX23" s="60">
        <v>694</v>
      </c>
      <c r="GY23" s="60">
        <v>686</v>
      </c>
      <c r="GZ23" s="60">
        <v>687</v>
      </c>
      <c r="HA23" s="60">
        <v>676</v>
      </c>
      <c r="HB23" s="60">
        <v>669</v>
      </c>
      <c r="HC23" s="60">
        <v>661</v>
      </c>
      <c r="HD23" s="60">
        <v>654</v>
      </c>
      <c r="HE23" s="60">
        <v>668</v>
      </c>
      <c r="HF23" s="60">
        <v>670</v>
      </c>
      <c r="HG23" s="60">
        <v>686</v>
      </c>
      <c r="HH23" s="60">
        <v>697</v>
      </c>
      <c r="HI23" s="60">
        <v>717</v>
      </c>
      <c r="HJ23" s="60">
        <v>735</v>
      </c>
      <c r="HK23" s="60">
        <v>760</v>
      </c>
      <c r="HL23" s="60">
        <v>798</v>
      </c>
      <c r="HM23" s="60">
        <v>824</v>
      </c>
      <c r="HN23" s="60">
        <v>854</v>
      </c>
      <c r="HO23" s="60">
        <v>891</v>
      </c>
      <c r="HP23" s="60">
        <v>925</v>
      </c>
      <c r="HQ23" s="60">
        <v>958</v>
      </c>
      <c r="HR23" s="60">
        <v>976</v>
      </c>
      <c r="HS23" s="60">
        <v>990</v>
      </c>
      <c r="HT23" s="60">
        <v>996</v>
      </c>
      <c r="HU23" s="60">
        <v>1016</v>
      </c>
      <c r="HV23" s="60">
        <v>1026</v>
      </c>
      <c r="HW23" s="60">
        <v>1040</v>
      </c>
      <c r="HX23" s="60">
        <v>1039</v>
      </c>
      <c r="HY23" s="60">
        <v>1069</v>
      </c>
      <c r="HZ23" s="60">
        <v>1086</v>
      </c>
      <c r="IA23" s="60">
        <v>1081</v>
      </c>
      <c r="IB23" s="60">
        <v>1093</v>
      </c>
      <c r="IC23" s="60">
        <v>1098</v>
      </c>
      <c r="ID23" s="60">
        <v>1087</v>
      </c>
      <c r="IE23" s="60">
        <v>1089</v>
      </c>
      <c r="IF23" s="60">
        <v>1081</v>
      </c>
      <c r="IG23" s="60">
        <v>1080</v>
      </c>
      <c r="IH23" s="60">
        <v>1080</v>
      </c>
      <c r="II23" s="60">
        <v>1074</v>
      </c>
      <c r="IJ23" s="60">
        <v>1067</v>
      </c>
      <c r="IK23" s="60">
        <v>1065</v>
      </c>
      <c r="IL23" s="60">
        <v>1085</v>
      </c>
      <c r="IM23" s="60">
        <v>1088</v>
      </c>
      <c r="IN23" s="60">
        <v>1071</v>
      </c>
      <c r="IO23" s="60">
        <v>1070</v>
      </c>
      <c r="IP23" s="60">
        <v>1075</v>
      </c>
      <c r="IQ23" s="60">
        <v>1063</v>
      </c>
      <c r="IR23" s="60">
        <v>1085</v>
      </c>
      <c r="IS23" s="60">
        <v>1088</v>
      </c>
      <c r="IT23" s="60">
        <v>1094</v>
      </c>
      <c r="IU23" s="60">
        <v>1100</v>
      </c>
      <c r="IV23" s="60">
        <v>1111</v>
      </c>
      <c r="IW23" s="60">
        <v>1106</v>
      </c>
      <c r="IX23" s="60">
        <v>1135</v>
      </c>
      <c r="IY23" s="60">
        <v>1137</v>
      </c>
      <c r="IZ23" s="60">
        <v>1149</v>
      </c>
      <c r="JA23" s="60">
        <v>1151</v>
      </c>
      <c r="JB23" s="60">
        <v>1157</v>
      </c>
      <c r="JC23" s="60">
        <v>1148</v>
      </c>
      <c r="JD23" s="60">
        <v>1136</v>
      </c>
      <c r="JE23" s="60">
        <v>1119</v>
      </c>
      <c r="JF23" s="60">
        <v>1107</v>
      </c>
      <c r="JG23" s="60">
        <v>1090</v>
      </c>
      <c r="JH23" s="60">
        <v>1096</v>
      </c>
      <c r="JI23" s="60">
        <v>1084</v>
      </c>
      <c r="JJ23" s="60">
        <v>1079</v>
      </c>
      <c r="JK23" s="60">
        <v>1070</v>
      </c>
      <c r="JL23" s="60">
        <v>1060</v>
      </c>
      <c r="JM23" s="60">
        <v>1051</v>
      </c>
      <c r="JN23" s="60">
        <v>1045</v>
      </c>
      <c r="JO23" s="60">
        <v>1048</v>
      </c>
      <c r="JP23" s="60">
        <v>1041</v>
      </c>
      <c r="JQ23" s="60">
        <v>1042</v>
      </c>
      <c r="JR23" s="60">
        <v>1018</v>
      </c>
      <c r="JS23" s="60">
        <v>1008</v>
      </c>
      <c r="JT23" s="60">
        <v>976</v>
      </c>
      <c r="JU23" s="60">
        <v>994</v>
      </c>
      <c r="JV23" s="60">
        <v>999</v>
      </c>
      <c r="JW23" s="60">
        <v>987</v>
      </c>
      <c r="JX23" s="60">
        <v>980</v>
      </c>
      <c r="JY23" s="60">
        <v>971</v>
      </c>
      <c r="JZ23" s="60">
        <v>967</v>
      </c>
      <c r="KA23" s="60">
        <v>958</v>
      </c>
      <c r="KB23" s="60">
        <v>953</v>
      </c>
      <c r="KC23" s="60">
        <v>960</v>
      </c>
      <c r="KD23" s="60">
        <v>955</v>
      </c>
      <c r="KE23" s="60">
        <v>955</v>
      </c>
      <c r="KF23" s="60">
        <v>947</v>
      </c>
      <c r="KG23" s="60">
        <v>940</v>
      </c>
      <c r="KH23" s="60">
        <v>922</v>
      </c>
      <c r="KI23" s="60">
        <v>913</v>
      </c>
      <c r="KJ23" s="60">
        <v>913</v>
      </c>
      <c r="KK23" s="60">
        <v>918</v>
      </c>
      <c r="KL23" s="60">
        <v>901</v>
      </c>
      <c r="KM23" s="60">
        <v>895</v>
      </c>
      <c r="KN23" s="60">
        <v>897</v>
      </c>
      <c r="KO23" s="60">
        <v>882</v>
      </c>
      <c r="KP23" s="60">
        <v>885</v>
      </c>
      <c r="KQ23" s="60">
        <v>891</v>
      </c>
      <c r="KR23" s="60">
        <v>898</v>
      </c>
      <c r="KS23" s="60">
        <v>885</v>
      </c>
      <c r="KT23" s="60">
        <v>872</v>
      </c>
      <c r="KU23" s="60">
        <v>858</v>
      </c>
      <c r="KV23" s="60">
        <v>846</v>
      </c>
      <c r="KW23" s="60">
        <v>831</v>
      </c>
      <c r="KX23" s="60">
        <v>813</v>
      </c>
      <c r="KY23" s="60">
        <v>793</v>
      </c>
      <c r="KZ23" s="60">
        <v>766</v>
      </c>
      <c r="LA23" s="60">
        <v>758</v>
      </c>
      <c r="LB23" s="60">
        <v>745</v>
      </c>
      <c r="LC23" s="60">
        <v>716</v>
      </c>
      <c r="LD23" s="60">
        <v>710</v>
      </c>
      <c r="LE23" s="60">
        <v>678</v>
      </c>
      <c r="LF23" s="60">
        <v>670</v>
      </c>
      <c r="LG23" s="60">
        <v>662</v>
      </c>
      <c r="LH23" s="60">
        <v>654</v>
      </c>
      <c r="LI23" s="60">
        <v>652</v>
      </c>
      <c r="LJ23" s="60">
        <v>651</v>
      </c>
      <c r="LK23" s="60">
        <v>633</v>
      </c>
      <c r="LL23" s="60">
        <v>630</v>
      </c>
      <c r="LM23" s="60">
        <v>636</v>
      </c>
      <c r="LN23" s="60">
        <v>633</v>
      </c>
      <c r="LO23" s="60">
        <v>639</v>
      </c>
      <c r="LP23" s="60">
        <v>630</v>
      </c>
      <c r="LQ23" s="60">
        <v>656</v>
      </c>
      <c r="LR23" s="60">
        <v>650</v>
      </c>
      <c r="LS23" s="60">
        <v>650</v>
      </c>
      <c r="LT23" s="60">
        <v>644</v>
      </c>
      <c r="LU23" s="60">
        <v>629</v>
      </c>
      <c r="LV23" s="60">
        <v>635</v>
      </c>
      <c r="LW23" s="60">
        <v>638</v>
      </c>
      <c r="LX23" s="60">
        <v>643</v>
      </c>
      <c r="LY23" s="60">
        <v>641</v>
      </c>
      <c r="LZ23" s="60">
        <v>638</v>
      </c>
      <c r="MA23" s="60">
        <v>636</v>
      </c>
      <c r="MB23" s="60">
        <v>640</v>
      </c>
      <c r="MC23" s="60">
        <v>633</v>
      </c>
      <c r="MD23" s="60">
        <v>636</v>
      </c>
      <c r="ME23" s="60">
        <v>648</v>
      </c>
      <c r="MF23" s="60">
        <v>654</v>
      </c>
      <c r="MG23" s="60">
        <v>663</v>
      </c>
      <c r="MH23" s="60">
        <v>665</v>
      </c>
      <c r="MI23" s="60">
        <v>677</v>
      </c>
      <c r="MJ23" s="60">
        <v>687</v>
      </c>
      <c r="MK23" s="60">
        <v>695</v>
      </c>
      <c r="ML23" s="60">
        <v>703</v>
      </c>
      <c r="MM23" s="60">
        <v>709</v>
      </c>
      <c r="MN23" s="60">
        <v>716</v>
      </c>
      <c r="MO23" s="60">
        <v>732</v>
      </c>
      <c r="MP23" s="60">
        <v>740</v>
      </c>
      <c r="MQ23" s="60">
        <v>749</v>
      </c>
      <c r="MR23" s="60">
        <v>757</v>
      </c>
      <c r="MS23" s="60">
        <v>764</v>
      </c>
      <c r="MT23" s="60">
        <v>773</v>
      </c>
      <c r="MU23" s="60">
        <v>774</v>
      </c>
      <c r="MV23" s="60">
        <v>775</v>
      </c>
      <c r="MW23" s="60">
        <v>785</v>
      </c>
      <c r="MX23" s="60">
        <v>784</v>
      </c>
      <c r="MY23" s="60">
        <v>783</v>
      </c>
      <c r="MZ23" s="60">
        <v>793</v>
      </c>
      <c r="NA23" s="60">
        <v>771</v>
      </c>
      <c r="NB23" s="60">
        <v>761</v>
      </c>
      <c r="NC23" s="60">
        <v>758</v>
      </c>
      <c r="ND23" s="60">
        <v>759</v>
      </c>
      <c r="NE23" s="60">
        <v>762</v>
      </c>
      <c r="NF23" s="60">
        <v>774</v>
      </c>
      <c r="NG23" s="60">
        <v>780</v>
      </c>
      <c r="NH23" s="60">
        <v>781</v>
      </c>
      <c r="NI23" s="60">
        <v>786</v>
      </c>
      <c r="NJ23" s="60">
        <v>799</v>
      </c>
      <c r="NK23" s="60">
        <v>803</v>
      </c>
      <c r="NL23" s="60">
        <v>793</v>
      </c>
      <c r="NM23" s="60">
        <v>814</v>
      </c>
      <c r="NN23" s="60">
        <v>827</v>
      </c>
      <c r="NO23" s="60">
        <v>832</v>
      </c>
      <c r="NP23" s="60">
        <v>826</v>
      </c>
      <c r="NQ23" s="60">
        <v>824</v>
      </c>
      <c r="NR23" s="60">
        <v>820</v>
      </c>
      <c r="NS23" s="60">
        <v>824</v>
      </c>
      <c r="NT23" s="60">
        <v>821</v>
      </c>
      <c r="NU23" s="60">
        <v>829</v>
      </c>
      <c r="NV23" s="60">
        <v>814</v>
      </c>
      <c r="NW23" s="60">
        <v>817</v>
      </c>
      <c r="NX23" s="60">
        <v>810</v>
      </c>
      <c r="NY23" s="60">
        <v>808</v>
      </c>
      <c r="NZ23" s="60">
        <v>810</v>
      </c>
      <c r="OA23" s="60">
        <v>816</v>
      </c>
      <c r="OB23" s="60">
        <v>826</v>
      </c>
      <c r="OC23" s="60">
        <v>836</v>
      </c>
      <c r="OD23" s="60">
        <v>836</v>
      </c>
      <c r="OE23" s="60">
        <v>846</v>
      </c>
      <c r="OF23" s="60">
        <v>858</v>
      </c>
      <c r="OG23" s="60">
        <v>865</v>
      </c>
      <c r="OH23" s="60">
        <v>872</v>
      </c>
      <c r="OI23" s="60">
        <v>886</v>
      </c>
      <c r="OJ23" s="60">
        <v>896</v>
      </c>
      <c r="OK23" s="60">
        <v>905</v>
      </c>
      <c r="OL23" s="60">
        <v>906</v>
      </c>
      <c r="OM23" s="60">
        <v>912</v>
      </c>
      <c r="ON23" s="60">
        <v>927</v>
      </c>
      <c r="OO23" s="60">
        <v>938</v>
      </c>
      <c r="OP23" s="60">
        <v>941</v>
      </c>
      <c r="OQ23" s="60">
        <v>952</v>
      </c>
      <c r="OR23" s="60">
        <v>972</v>
      </c>
      <c r="OS23" s="60">
        <v>976</v>
      </c>
      <c r="OT23" s="60">
        <v>1003</v>
      </c>
      <c r="OU23" s="60">
        <v>973</v>
      </c>
      <c r="OV23" s="60">
        <v>989</v>
      </c>
      <c r="OW23" s="60">
        <v>994</v>
      </c>
      <c r="OX23" s="60">
        <v>991</v>
      </c>
      <c r="OY23" s="60">
        <v>989</v>
      </c>
      <c r="OZ23" s="60">
        <v>981</v>
      </c>
      <c r="PA23" s="60">
        <v>983</v>
      </c>
      <c r="PB23" s="60">
        <v>989</v>
      </c>
      <c r="PC23" s="60">
        <v>983</v>
      </c>
      <c r="PD23" s="60">
        <v>983</v>
      </c>
      <c r="PE23" s="60">
        <v>983</v>
      </c>
      <c r="PF23" s="60">
        <v>983</v>
      </c>
      <c r="PG23" s="60">
        <v>991</v>
      </c>
      <c r="PH23" s="60">
        <v>998</v>
      </c>
      <c r="PI23" s="60">
        <v>988</v>
      </c>
      <c r="PJ23" s="60">
        <v>989</v>
      </c>
      <c r="PK23" s="60">
        <v>985</v>
      </c>
      <c r="PL23" s="60">
        <v>982</v>
      </c>
      <c r="PM23" s="60">
        <v>979</v>
      </c>
      <c r="PN23" s="60">
        <v>976</v>
      </c>
      <c r="PO23" s="60">
        <v>970</v>
      </c>
      <c r="PP23" s="60">
        <v>972</v>
      </c>
      <c r="PQ23" s="60">
        <v>970</v>
      </c>
      <c r="PR23" s="60">
        <v>969</v>
      </c>
      <c r="PS23" s="60">
        <v>986</v>
      </c>
      <c r="PT23" s="60">
        <v>987</v>
      </c>
      <c r="PU23" s="60">
        <v>1001</v>
      </c>
      <c r="PV23" s="60">
        <v>1007</v>
      </c>
      <c r="PW23" s="60">
        <v>1015</v>
      </c>
      <c r="PX23" s="60">
        <v>1013</v>
      </c>
      <c r="PY23" s="60">
        <v>1017</v>
      </c>
      <c r="PZ23" s="60">
        <v>1011</v>
      </c>
      <c r="QA23" s="60">
        <v>1014</v>
      </c>
      <c r="QB23" s="60">
        <v>1008</v>
      </c>
      <c r="QC23" s="60">
        <v>1011</v>
      </c>
      <c r="QD23" s="60">
        <v>996</v>
      </c>
      <c r="QE23" s="60">
        <v>996</v>
      </c>
      <c r="QF23" s="60">
        <v>1005</v>
      </c>
      <c r="QG23" s="60">
        <v>1013</v>
      </c>
      <c r="QH23" s="60">
        <v>1011</v>
      </c>
      <c r="QI23" s="60">
        <v>1019</v>
      </c>
      <c r="QJ23" s="60">
        <v>1023</v>
      </c>
      <c r="QK23" s="60">
        <v>1029</v>
      </c>
      <c r="QL23" s="60">
        <v>1013</v>
      </c>
      <c r="QM23" s="60">
        <v>1024</v>
      </c>
      <c r="QN23" s="60">
        <v>1026</v>
      </c>
      <c r="QO23" s="60">
        <v>1031</v>
      </c>
      <c r="QP23" s="60">
        <v>1033</v>
      </c>
      <c r="QQ23" s="60">
        <v>1049</v>
      </c>
      <c r="QR23" s="60">
        <v>1044</v>
      </c>
      <c r="QS23" s="60">
        <v>1044</v>
      </c>
      <c r="QT23" s="60">
        <v>1043</v>
      </c>
      <c r="QU23" s="60">
        <v>1047</v>
      </c>
      <c r="QV23" s="60">
        <v>1064</v>
      </c>
      <c r="QW23" s="60">
        <v>1078</v>
      </c>
      <c r="QX23" s="60">
        <v>1102</v>
      </c>
      <c r="QY23" s="60">
        <v>1121</v>
      </c>
      <c r="QZ23" s="60">
        <v>1135</v>
      </c>
      <c r="RA23" s="60">
        <v>1158</v>
      </c>
      <c r="RB23" s="60">
        <v>1183</v>
      </c>
      <c r="RC23" s="60">
        <v>1191</v>
      </c>
      <c r="RD23" s="60">
        <v>1197</v>
      </c>
      <c r="RE23" s="60">
        <v>1219</v>
      </c>
      <c r="RF23" s="60">
        <v>1222</v>
      </c>
      <c r="RG23" s="60">
        <v>1233</v>
      </c>
      <c r="RH23" s="60">
        <v>1229</v>
      </c>
      <c r="RI23" s="60">
        <v>1247</v>
      </c>
      <c r="RJ23" s="60">
        <v>1238</v>
      </c>
      <c r="RK23" s="60">
        <v>1247</v>
      </c>
      <c r="RL23" s="60">
        <v>1264</v>
      </c>
      <c r="RM23" s="60">
        <v>1268</v>
      </c>
      <c r="RN23" s="60">
        <v>1280</v>
      </c>
      <c r="RO23" s="60">
        <v>1302</v>
      </c>
      <c r="RP23" s="60">
        <v>1322</v>
      </c>
      <c r="RQ23" s="60">
        <v>1311</v>
      </c>
      <c r="RR23" s="60">
        <v>1324</v>
      </c>
      <c r="RS23" s="60">
        <v>1322</v>
      </c>
      <c r="RT23" s="60">
        <v>1329</v>
      </c>
      <c r="RU23" s="60">
        <v>1338</v>
      </c>
      <c r="RV23" s="60">
        <v>1356</v>
      </c>
      <c r="RW23" s="60">
        <v>1377</v>
      </c>
      <c r="RX23" s="60">
        <v>1376</v>
      </c>
      <c r="RY23" s="60">
        <v>1395</v>
      </c>
      <c r="RZ23" s="60">
        <v>1405</v>
      </c>
      <c r="SA23" s="60">
        <v>1424</v>
      </c>
      <c r="SB23" s="60">
        <v>1423</v>
      </c>
      <c r="SC23" s="60">
        <v>1423</v>
      </c>
      <c r="SD23" s="60">
        <v>1401</v>
      </c>
      <c r="SE23" s="60">
        <v>1409</v>
      </c>
      <c r="SF23" s="60">
        <v>1383</v>
      </c>
      <c r="SG23" s="60">
        <v>1363</v>
      </c>
      <c r="SH23" s="60">
        <v>1339</v>
      </c>
      <c r="SI23" s="60">
        <v>1317</v>
      </c>
      <c r="SJ23" s="60">
        <v>1283</v>
      </c>
      <c r="SK23" s="60">
        <v>1265</v>
      </c>
      <c r="SL23" s="60">
        <v>1247</v>
      </c>
      <c r="SM23" s="60">
        <v>1217</v>
      </c>
      <c r="SN23" s="60">
        <v>1206</v>
      </c>
      <c r="SO23" s="60">
        <v>1192</v>
      </c>
      <c r="SP23" s="60">
        <v>1181</v>
      </c>
      <c r="SQ23" s="60">
        <v>1164</v>
      </c>
      <c r="SR23" s="60">
        <v>1161</v>
      </c>
      <c r="SS23" s="60">
        <v>1144</v>
      </c>
      <c r="ST23" s="60">
        <v>1123</v>
      </c>
      <c r="SU23" s="60">
        <v>1108</v>
      </c>
      <c r="SV23" s="60">
        <v>1096</v>
      </c>
      <c r="SW23" s="60">
        <v>1080</v>
      </c>
      <c r="SX23" s="60">
        <v>1059</v>
      </c>
      <c r="SY23" s="60">
        <v>1041</v>
      </c>
      <c r="SZ23" s="60">
        <v>1025</v>
      </c>
      <c r="TA23" s="60">
        <v>1014</v>
      </c>
      <c r="TB23" s="60">
        <v>1009</v>
      </c>
      <c r="TC23" s="60">
        <v>991</v>
      </c>
      <c r="TD23" s="60">
        <v>975</v>
      </c>
      <c r="TE23" s="60">
        <v>955</v>
      </c>
      <c r="TF23" s="60">
        <v>936</v>
      </c>
      <c r="TG23" s="60">
        <v>904</v>
      </c>
      <c r="TH23" s="60">
        <v>876</v>
      </c>
      <c r="TI23" s="60">
        <v>842</v>
      </c>
      <c r="TJ23" s="60">
        <v>806</v>
      </c>
      <c r="TK23" s="60">
        <v>783</v>
      </c>
      <c r="TL23" s="60">
        <v>756</v>
      </c>
      <c r="TM23" s="60">
        <v>717</v>
      </c>
      <c r="TN23" s="60">
        <v>677</v>
      </c>
      <c r="TO23" s="60">
        <v>650</v>
      </c>
      <c r="TP23" s="60">
        <v>627</v>
      </c>
      <c r="TQ23" s="60">
        <v>611</v>
      </c>
      <c r="TR23" s="60">
        <v>588</v>
      </c>
      <c r="TS23" s="60">
        <v>576</v>
      </c>
      <c r="TT23" s="60">
        <v>554</v>
      </c>
      <c r="TU23" s="60">
        <v>532</v>
      </c>
      <c r="TV23" s="60">
        <v>517</v>
      </c>
      <c r="TW23" s="60">
        <v>501</v>
      </c>
      <c r="TX23" s="60">
        <v>493</v>
      </c>
      <c r="TY23" s="60">
        <v>492</v>
      </c>
      <c r="TZ23" s="60">
        <v>488</v>
      </c>
      <c r="UA23" s="60">
        <v>476</v>
      </c>
      <c r="UB23" s="60">
        <v>447</v>
      </c>
      <c r="UC23" s="60">
        <v>443</v>
      </c>
      <c r="UD23" s="60">
        <v>444</v>
      </c>
      <c r="UE23" s="60">
        <v>439</v>
      </c>
      <c r="UF23" s="60">
        <v>436</v>
      </c>
      <c r="UG23" s="60">
        <v>431</v>
      </c>
      <c r="UH23" s="60">
        <v>427</v>
      </c>
      <c r="UI23" s="60">
        <v>431</v>
      </c>
      <c r="UJ23" s="60">
        <v>424</v>
      </c>
      <c r="UK23" s="60">
        <v>420</v>
      </c>
      <c r="UL23" s="60">
        <v>417</v>
      </c>
      <c r="UM23" s="60">
        <v>415</v>
      </c>
      <c r="UN23" s="60">
        <v>416</v>
      </c>
      <c r="UO23" s="60">
        <v>417</v>
      </c>
      <c r="UP23" s="60">
        <v>414</v>
      </c>
      <c r="UQ23" s="60">
        <v>417</v>
      </c>
      <c r="UR23" s="60">
        <v>422</v>
      </c>
      <c r="US23" s="60">
        <v>433</v>
      </c>
      <c r="UT23" s="60">
        <v>434</v>
      </c>
      <c r="UU23" s="60">
        <v>441</v>
      </c>
      <c r="UV23" s="60">
        <v>450</v>
      </c>
      <c r="UW23" s="60">
        <v>458</v>
      </c>
      <c r="UX23" s="60">
        <v>463</v>
      </c>
      <c r="UY23" s="60">
        <v>474</v>
      </c>
      <c r="UZ23" s="60">
        <v>486</v>
      </c>
      <c r="VA23" s="60">
        <v>490</v>
      </c>
      <c r="VB23" s="60">
        <v>495</v>
      </c>
      <c r="VC23" s="60">
        <v>511</v>
      </c>
      <c r="VD23" s="60">
        <v>520</v>
      </c>
      <c r="VE23" s="60">
        <v>534</v>
      </c>
      <c r="VF23" s="60">
        <v>551</v>
      </c>
      <c r="VG23" s="60">
        <v>559</v>
      </c>
      <c r="VH23" s="60">
        <v>581</v>
      </c>
      <c r="VI23" s="60">
        <v>596</v>
      </c>
      <c r="VJ23" s="60">
        <v>606</v>
      </c>
      <c r="VK23" s="60">
        <v>620</v>
      </c>
      <c r="VL23" s="60">
        <v>629</v>
      </c>
      <c r="VM23" s="60">
        <v>640</v>
      </c>
      <c r="VN23" s="60">
        <v>654</v>
      </c>
      <c r="VO23" s="60">
        <v>661</v>
      </c>
      <c r="VP23" s="60">
        <v>670</v>
      </c>
      <c r="VQ23" s="60">
        <v>687</v>
      </c>
      <c r="VR23" s="60">
        <v>707</v>
      </c>
      <c r="VS23" s="60">
        <v>713</v>
      </c>
      <c r="VT23" s="60">
        <v>714</v>
      </c>
      <c r="VU23" s="60">
        <v>726</v>
      </c>
      <c r="VV23" s="60">
        <v>743</v>
      </c>
      <c r="VW23" s="60">
        <v>754</v>
      </c>
      <c r="VX23" s="60">
        <v>771</v>
      </c>
      <c r="VY23" s="60">
        <v>790</v>
      </c>
      <c r="VZ23" s="60">
        <v>793</v>
      </c>
      <c r="WA23" s="60">
        <v>797</v>
      </c>
      <c r="WB23" s="60">
        <v>806</v>
      </c>
      <c r="WC23" s="60">
        <v>814</v>
      </c>
      <c r="WD23" s="60">
        <v>826</v>
      </c>
      <c r="WE23" s="60">
        <v>830</v>
      </c>
      <c r="WF23" s="60">
        <v>830</v>
      </c>
      <c r="WG23" s="60">
        <v>843</v>
      </c>
      <c r="WH23" s="60">
        <v>868</v>
      </c>
      <c r="WI23" s="60">
        <v>878</v>
      </c>
      <c r="WJ23" s="60">
        <v>896</v>
      </c>
      <c r="WK23" s="60">
        <v>908</v>
      </c>
      <c r="WL23" s="60">
        <v>921</v>
      </c>
      <c r="WM23" s="60">
        <v>939</v>
      </c>
      <c r="WN23" s="60">
        <v>943</v>
      </c>
      <c r="WO23" s="60">
        <v>962</v>
      </c>
      <c r="WP23" s="60">
        <v>970</v>
      </c>
      <c r="WQ23" s="60">
        <v>968</v>
      </c>
      <c r="WR23" s="60">
        <v>982</v>
      </c>
      <c r="WS23" s="60">
        <v>987</v>
      </c>
      <c r="WT23" s="60">
        <v>998</v>
      </c>
      <c r="WU23" s="60">
        <v>1010</v>
      </c>
      <c r="WV23" s="60">
        <v>1016</v>
      </c>
      <c r="WW23" s="60">
        <v>1033</v>
      </c>
      <c r="WX23" s="60">
        <v>1038</v>
      </c>
      <c r="WY23" s="60">
        <v>1038</v>
      </c>
      <c r="WZ23" s="60">
        <v>1053</v>
      </c>
      <c r="XA23" s="60">
        <v>1042</v>
      </c>
      <c r="XB23" s="60">
        <v>1057</v>
      </c>
      <c r="XC23" s="60">
        <v>1063</v>
      </c>
      <c r="XD23" s="60">
        <v>1070</v>
      </c>
      <c r="XE23" s="60">
        <v>1071</v>
      </c>
      <c r="XF23" s="60">
        <v>1075</v>
      </c>
      <c r="XG23" s="60">
        <v>1071</v>
      </c>
      <c r="XH23" s="60">
        <v>1073</v>
      </c>
      <c r="XI23" s="60">
        <v>1075</v>
      </c>
      <c r="XJ23" s="60">
        <v>1083</v>
      </c>
      <c r="XK23" s="60">
        <v>1093</v>
      </c>
      <c r="XL23" s="60">
        <v>1101</v>
      </c>
      <c r="XM23" s="60">
        <v>1107</v>
      </c>
      <c r="XN23" s="60">
        <v>1100</v>
      </c>
      <c r="XO23" s="60">
        <v>1104</v>
      </c>
      <c r="XP23" s="60">
        <v>1110</v>
      </c>
      <c r="XQ23" s="60">
        <v>1121</v>
      </c>
      <c r="XR23" s="60">
        <v>1125</v>
      </c>
      <c r="XS23" s="60">
        <v>1130</v>
      </c>
      <c r="XT23" s="60">
        <v>1126</v>
      </c>
      <c r="XU23" s="60">
        <v>1126</v>
      </c>
      <c r="XV23" s="60">
        <v>1129</v>
      </c>
      <c r="XW23" s="60">
        <v>1135</v>
      </c>
      <c r="XX23" s="60">
        <v>1142</v>
      </c>
      <c r="XY23" s="60">
        <v>1144</v>
      </c>
      <c r="XZ23" s="60">
        <v>1148</v>
      </c>
      <c r="YA23" s="60">
        <v>1151</v>
      </c>
      <c r="YB23" s="60">
        <v>1140</v>
      </c>
      <c r="YC23" s="60">
        <v>1125</v>
      </c>
      <c r="YD23" s="60">
        <v>1123</v>
      </c>
      <c r="YE23" s="60">
        <v>1133</v>
      </c>
      <c r="YF23" s="60">
        <v>1144</v>
      </c>
      <c r="YG23" s="60">
        <v>1145</v>
      </c>
      <c r="YH23" s="60">
        <v>1151</v>
      </c>
      <c r="YI23" s="60">
        <v>1161</v>
      </c>
      <c r="YJ23" s="60">
        <v>1161</v>
      </c>
      <c r="YK23" s="60">
        <v>1167</v>
      </c>
      <c r="YL23" s="60">
        <v>1178</v>
      </c>
      <c r="YM23" s="60">
        <v>1194</v>
      </c>
      <c r="YN23" s="60">
        <v>1213</v>
      </c>
      <c r="YO23" s="60">
        <v>1214</v>
      </c>
      <c r="YP23" s="60">
        <v>1194</v>
      </c>
      <c r="YQ23" s="60">
        <v>1178</v>
      </c>
      <c r="YR23" s="60">
        <v>1184</v>
      </c>
      <c r="YS23" s="60">
        <v>1201</v>
      </c>
      <c r="YT23" s="60">
        <v>1214</v>
      </c>
      <c r="YU23" s="60">
        <v>1218</v>
      </c>
      <c r="YV23" s="60">
        <v>1229</v>
      </c>
      <c r="YW23" s="60">
        <v>1248</v>
      </c>
      <c r="YX23" s="60">
        <v>1261</v>
      </c>
      <c r="YY23" s="60">
        <v>1282</v>
      </c>
      <c r="YZ23" s="60">
        <v>1288</v>
      </c>
      <c r="ZA23" s="60">
        <v>1306</v>
      </c>
      <c r="ZB23" s="60">
        <v>1322</v>
      </c>
      <c r="ZC23" s="60">
        <v>1339</v>
      </c>
      <c r="ZD23" s="60">
        <v>1372</v>
      </c>
      <c r="ZE23" s="60">
        <v>1386</v>
      </c>
      <c r="ZF23" s="60">
        <v>1413</v>
      </c>
      <c r="ZG23" s="60">
        <v>1437</v>
      </c>
      <c r="ZH23" s="60">
        <v>1465</v>
      </c>
      <c r="ZI23" s="60">
        <v>1493</v>
      </c>
      <c r="ZJ23" s="60">
        <v>1525</v>
      </c>
      <c r="ZK23" s="60">
        <v>1553</v>
      </c>
      <c r="ZL23" s="60">
        <v>1582</v>
      </c>
      <c r="ZM23" s="60">
        <v>1629</v>
      </c>
      <c r="ZN23" s="60">
        <v>1668</v>
      </c>
      <c r="ZO23" s="60">
        <v>1677</v>
      </c>
      <c r="ZP23" s="60">
        <v>1687</v>
      </c>
      <c r="ZQ23" s="60">
        <v>1682</v>
      </c>
      <c r="ZR23" s="60">
        <v>1702</v>
      </c>
      <c r="ZS23" s="60">
        <v>1700</v>
      </c>
      <c r="ZT23" s="60">
        <v>1711</v>
      </c>
      <c r="ZU23" s="60">
        <v>1696</v>
      </c>
      <c r="ZV23" s="60">
        <v>1702</v>
      </c>
      <c r="ZW23" s="60">
        <v>1700</v>
      </c>
      <c r="ZX23" s="59"/>
    </row>
    <row r="25" spans="2:700" x14ac:dyDescent="0.35">
      <c r="B25" s="18" t="s">
        <v>102</v>
      </c>
      <c r="OU25" s="58">
        <v>330</v>
      </c>
      <c r="OV25" s="58">
        <v>317</v>
      </c>
      <c r="OW25" s="58">
        <v>305</v>
      </c>
      <c r="OX25" s="58">
        <v>341</v>
      </c>
      <c r="OY25" s="58">
        <v>322</v>
      </c>
      <c r="OZ25" s="58">
        <v>340</v>
      </c>
      <c r="PA25" s="58">
        <v>345</v>
      </c>
      <c r="PB25" s="58">
        <v>326</v>
      </c>
      <c r="PC25" s="58">
        <v>302</v>
      </c>
      <c r="PD25" s="58">
        <v>278</v>
      </c>
      <c r="PE25" s="58">
        <v>312</v>
      </c>
      <c r="PF25" s="58">
        <v>289</v>
      </c>
      <c r="PG25" s="58">
        <v>297</v>
      </c>
      <c r="PH25" s="58">
        <v>282</v>
      </c>
      <c r="PI25" s="58">
        <v>329</v>
      </c>
      <c r="PJ25" s="58">
        <v>281</v>
      </c>
      <c r="PK25" s="58">
        <v>324</v>
      </c>
      <c r="PL25" s="58">
        <v>286</v>
      </c>
      <c r="PM25" s="58">
        <v>338</v>
      </c>
      <c r="PN25" s="58">
        <v>314</v>
      </c>
      <c r="PO25" s="58">
        <v>319</v>
      </c>
      <c r="PP25" s="58">
        <v>377</v>
      </c>
      <c r="PQ25" s="58">
        <v>350</v>
      </c>
      <c r="PR25" s="58">
        <v>358</v>
      </c>
      <c r="PS25" s="58">
        <v>335</v>
      </c>
      <c r="PT25" s="58">
        <v>386</v>
      </c>
      <c r="PU25" s="58">
        <v>352</v>
      </c>
      <c r="PV25" s="58">
        <v>349</v>
      </c>
      <c r="PW25" s="58">
        <v>321</v>
      </c>
      <c r="PX25" s="58">
        <v>335</v>
      </c>
      <c r="PY25" s="58">
        <v>308</v>
      </c>
      <c r="PZ25" s="58">
        <v>302</v>
      </c>
      <c r="QA25" s="58">
        <v>310</v>
      </c>
      <c r="QB25" s="58">
        <v>289</v>
      </c>
      <c r="QC25" s="58">
        <v>308</v>
      </c>
      <c r="QD25" s="58">
        <v>346</v>
      </c>
      <c r="QE25" s="58">
        <v>304</v>
      </c>
      <c r="QF25" s="58">
        <v>329</v>
      </c>
      <c r="QG25" s="58">
        <v>333</v>
      </c>
      <c r="QH25" s="58">
        <v>360</v>
      </c>
      <c r="QI25" s="58">
        <v>358</v>
      </c>
      <c r="QJ25" s="58">
        <v>335</v>
      </c>
      <c r="QK25" s="58">
        <v>328</v>
      </c>
      <c r="QL25" s="58">
        <v>384</v>
      </c>
      <c r="QM25" s="58">
        <v>404</v>
      </c>
      <c r="QN25" s="58">
        <v>389</v>
      </c>
      <c r="QO25" s="58">
        <v>381</v>
      </c>
      <c r="QP25" s="58">
        <v>401</v>
      </c>
      <c r="QQ25" s="58">
        <v>365</v>
      </c>
      <c r="QR25" s="58">
        <v>324</v>
      </c>
      <c r="QS25" s="58">
        <v>348</v>
      </c>
      <c r="QT25" s="58">
        <v>369</v>
      </c>
      <c r="QU25" s="58">
        <v>413</v>
      </c>
      <c r="QV25" s="58">
        <v>484</v>
      </c>
      <c r="QW25" s="58">
        <v>464</v>
      </c>
      <c r="QX25" s="58">
        <v>484</v>
      </c>
      <c r="QY25" s="58">
        <v>455</v>
      </c>
      <c r="QZ25" s="58">
        <v>461</v>
      </c>
      <c r="RA25" s="58">
        <v>419</v>
      </c>
      <c r="RB25" s="58">
        <v>445</v>
      </c>
      <c r="RC25" s="58">
        <v>479</v>
      </c>
      <c r="RD25" s="58">
        <v>451</v>
      </c>
      <c r="RE25" s="58">
        <v>523</v>
      </c>
      <c r="RF25" s="58">
        <v>509</v>
      </c>
      <c r="RG25" s="58">
        <v>472</v>
      </c>
      <c r="RH25" s="58">
        <v>488</v>
      </c>
      <c r="RI25" s="58">
        <v>461</v>
      </c>
      <c r="RJ25" s="58">
        <v>412</v>
      </c>
      <c r="RK25" s="58">
        <v>451</v>
      </c>
      <c r="RL25" s="58">
        <v>527</v>
      </c>
      <c r="RM25" s="58">
        <v>496</v>
      </c>
      <c r="RN25" s="58">
        <v>507</v>
      </c>
      <c r="RO25" s="58">
        <v>515</v>
      </c>
      <c r="RP25" s="58">
        <v>531</v>
      </c>
      <c r="RQ25" s="58">
        <v>502</v>
      </c>
      <c r="RR25" s="58">
        <v>466</v>
      </c>
      <c r="RS25" s="58">
        <v>487</v>
      </c>
      <c r="RT25" s="58">
        <v>466</v>
      </c>
      <c r="RU25" s="58">
        <v>573</v>
      </c>
      <c r="RV25" s="58">
        <v>544</v>
      </c>
      <c r="RW25" s="58">
        <v>491</v>
      </c>
      <c r="RX25" s="58">
        <v>518</v>
      </c>
      <c r="RY25" s="58">
        <v>485</v>
      </c>
      <c r="RZ25" s="58">
        <v>455</v>
      </c>
      <c r="SA25" s="58">
        <v>415</v>
      </c>
      <c r="SB25" s="58">
        <v>369</v>
      </c>
      <c r="SC25" s="58">
        <v>394</v>
      </c>
      <c r="SD25" s="58">
        <v>365</v>
      </c>
      <c r="SE25" s="58">
        <v>355</v>
      </c>
      <c r="SF25" s="58">
        <v>345</v>
      </c>
      <c r="SG25" s="58">
        <v>329</v>
      </c>
      <c r="SH25" s="58">
        <v>349</v>
      </c>
      <c r="SI25" s="58">
        <v>353</v>
      </c>
      <c r="SJ25" s="58">
        <v>287</v>
      </c>
      <c r="SK25" s="58">
        <v>285</v>
      </c>
      <c r="SL25" s="58">
        <v>274</v>
      </c>
      <c r="SM25" s="58">
        <v>250</v>
      </c>
      <c r="SN25" s="58">
        <v>224</v>
      </c>
      <c r="SO25" s="58">
        <v>226</v>
      </c>
      <c r="SP25" s="58">
        <v>224</v>
      </c>
      <c r="SQ25" s="58">
        <v>222</v>
      </c>
      <c r="SR25" s="58">
        <v>204</v>
      </c>
      <c r="SS25" s="58">
        <v>183</v>
      </c>
      <c r="ST25" s="58">
        <v>165</v>
      </c>
      <c r="SU25" s="58">
        <v>151</v>
      </c>
      <c r="SV25" s="58">
        <v>165</v>
      </c>
      <c r="SW25" s="58">
        <v>136</v>
      </c>
      <c r="SX25" s="58">
        <v>149</v>
      </c>
      <c r="SY25" s="58">
        <v>118</v>
      </c>
      <c r="SZ25" s="58">
        <v>124</v>
      </c>
      <c r="TA25" s="58">
        <v>118</v>
      </c>
      <c r="TB25" s="58">
        <v>135</v>
      </c>
      <c r="TC25" s="58">
        <v>118</v>
      </c>
      <c r="TD25" s="58">
        <v>116</v>
      </c>
      <c r="TE25" s="58">
        <v>106</v>
      </c>
      <c r="TF25" s="58">
        <v>99</v>
      </c>
      <c r="TG25" s="58">
        <v>75</v>
      </c>
      <c r="TH25" s="58">
        <v>70</v>
      </c>
      <c r="TI25" s="58">
        <v>63</v>
      </c>
      <c r="TJ25" s="58">
        <v>66</v>
      </c>
      <c r="TK25" s="58">
        <v>68</v>
      </c>
      <c r="TL25" s="58">
        <v>63</v>
      </c>
      <c r="TM25" s="58">
        <v>65</v>
      </c>
      <c r="TN25" s="58">
        <v>65</v>
      </c>
      <c r="TO25" s="58">
        <v>105</v>
      </c>
      <c r="TP25" s="58">
        <v>101</v>
      </c>
      <c r="TQ25" s="58">
        <v>89</v>
      </c>
      <c r="TR25" s="58">
        <v>95</v>
      </c>
      <c r="TS25" s="58">
        <v>84</v>
      </c>
      <c r="TT25" s="58">
        <v>81</v>
      </c>
      <c r="TU25" s="58">
        <v>93</v>
      </c>
      <c r="TV25" s="58">
        <v>87</v>
      </c>
      <c r="TW25" s="58">
        <v>92</v>
      </c>
      <c r="TX25" s="58">
        <v>76</v>
      </c>
      <c r="TY25" s="58">
        <v>77</v>
      </c>
      <c r="TZ25" s="58">
        <v>64</v>
      </c>
      <c r="UA25" s="58">
        <v>54</v>
      </c>
      <c r="UB25" s="58">
        <v>55</v>
      </c>
      <c r="UC25" s="58">
        <v>69</v>
      </c>
      <c r="UD25" s="58">
        <v>59</v>
      </c>
      <c r="UE25" s="58">
        <v>72</v>
      </c>
      <c r="UF25" s="58">
        <v>61</v>
      </c>
      <c r="UG25" s="58">
        <v>55</v>
      </c>
      <c r="UH25" s="58">
        <v>67</v>
      </c>
      <c r="UI25" s="58">
        <v>71</v>
      </c>
      <c r="UJ25" s="58">
        <v>72</v>
      </c>
      <c r="UK25" s="58">
        <v>62</v>
      </c>
      <c r="UL25" s="58">
        <v>67</v>
      </c>
      <c r="UM25" s="58">
        <v>81</v>
      </c>
      <c r="UN25" s="58">
        <v>69</v>
      </c>
      <c r="UO25" s="58">
        <v>85</v>
      </c>
      <c r="UP25" s="58">
        <v>72</v>
      </c>
      <c r="UQ25" s="58">
        <v>71</v>
      </c>
      <c r="UR25" s="58">
        <v>78</v>
      </c>
      <c r="US25" s="58">
        <v>86</v>
      </c>
      <c r="UT25" s="58">
        <v>89</v>
      </c>
      <c r="UU25" s="58">
        <v>86</v>
      </c>
      <c r="UV25" s="58">
        <v>105</v>
      </c>
      <c r="UW25" s="58">
        <v>103</v>
      </c>
      <c r="UX25" s="58">
        <v>100</v>
      </c>
      <c r="UY25" s="58">
        <v>102</v>
      </c>
      <c r="UZ25" s="58">
        <v>118</v>
      </c>
      <c r="VA25" s="58">
        <v>116</v>
      </c>
      <c r="VB25" s="58">
        <v>118</v>
      </c>
      <c r="VC25" s="58">
        <v>129</v>
      </c>
      <c r="VD25" s="58">
        <v>127</v>
      </c>
      <c r="VE25" s="58">
        <v>122</v>
      </c>
      <c r="VF25" s="58">
        <v>130</v>
      </c>
      <c r="VG25" s="58">
        <v>133</v>
      </c>
      <c r="VH25" s="58">
        <v>154</v>
      </c>
      <c r="VI25" s="58">
        <v>146</v>
      </c>
      <c r="VJ25" s="58">
        <v>154</v>
      </c>
      <c r="VK25" s="58">
        <v>131</v>
      </c>
      <c r="VL25" s="58">
        <v>152</v>
      </c>
      <c r="VM25" s="58">
        <v>120</v>
      </c>
      <c r="VN25" s="58">
        <v>103</v>
      </c>
      <c r="VO25" s="58">
        <v>136</v>
      </c>
      <c r="VP25" s="58">
        <v>133</v>
      </c>
      <c r="VQ25" s="58">
        <v>141</v>
      </c>
      <c r="VR25" s="58">
        <v>138</v>
      </c>
      <c r="VS25" s="58">
        <v>144</v>
      </c>
      <c r="VT25" s="58">
        <v>120</v>
      </c>
      <c r="VU25" s="58">
        <v>132</v>
      </c>
      <c r="VV25" s="58">
        <v>123</v>
      </c>
      <c r="VW25" s="58">
        <v>141</v>
      </c>
      <c r="VX25" s="58">
        <v>133</v>
      </c>
      <c r="VY25" s="58">
        <v>130</v>
      </c>
      <c r="VZ25" s="58">
        <v>148</v>
      </c>
      <c r="WA25" s="58">
        <v>145</v>
      </c>
      <c r="WB25" s="58">
        <v>147</v>
      </c>
      <c r="WC25" s="58">
        <v>147</v>
      </c>
      <c r="WD25" s="58">
        <v>145</v>
      </c>
      <c r="WE25" s="58">
        <v>146</v>
      </c>
      <c r="WF25" s="58">
        <v>175</v>
      </c>
      <c r="WG25" s="58">
        <v>151</v>
      </c>
      <c r="WH25" s="58">
        <v>165</v>
      </c>
      <c r="WI25" s="58">
        <v>159</v>
      </c>
      <c r="WJ25" s="58">
        <v>163</v>
      </c>
      <c r="WK25" s="58">
        <v>171</v>
      </c>
      <c r="WL25" s="58">
        <v>164</v>
      </c>
      <c r="WM25" s="58">
        <v>150</v>
      </c>
      <c r="WN25" s="58">
        <v>151</v>
      </c>
      <c r="WO25" s="58">
        <v>173</v>
      </c>
      <c r="WP25" s="58">
        <v>159</v>
      </c>
      <c r="WQ25" s="58">
        <v>164</v>
      </c>
      <c r="WR25" s="58">
        <v>147</v>
      </c>
      <c r="WS25" s="58">
        <v>173</v>
      </c>
      <c r="WT25" s="58">
        <v>163</v>
      </c>
      <c r="WU25" s="58">
        <v>198</v>
      </c>
      <c r="WV25" s="58">
        <v>155</v>
      </c>
      <c r="WW25" s="58">
        <v>170</v>
      </c>
      <c r="WX25" s="58">
        <v>181</v>
      </c>
      <c r="WY25" s="58">
        <v>172</v>
      </c>
      <c r="WZ25" s="58">
        <v>190</v>
      </c>
      <c r="XA25" s="58">
        <v>155</v>
      </c>
      <c r="XB25" s="58">
        <v>170</v>
      </c>
      <c r="XC25" s="58">
        <v>180</v>
      </c>
      <c r="XD25" s="58">
        <v>170</v>
      </c>
      <c r="XE25" s="58">
        <v>193</v>
      </c>
      <c r="XF25" s="58">
        <v>186</v>
      </c>
      <c r="XG25" s="58">
        <v>215</v>
      </c>
      <c r="XH25" s="58">
        <v>207</v>
      </c>
      <c r="XI25" s="58">
        <v>169</v>
      </c>
      <c r="XJ25" s="58">
        <v>166</v>
      </c>
      <c r="XK25" s="58">
        <v>180</v>
      </c>
      <c r="XL25" s="58">
        <v>183</v>
      </c>
      <c r="XM25" s="58">
        <v>242</v>
      </c>
      <c r="XN25" s="58">
        <v>191</v>
      </c>
      <c r="XO25" s="58">
        <v>167</v>
      </c>
      <c r="XP25" s="58">
        <v>185</v>
      </c>
      <c r="XQ25" s="58">
        <v>188</v>
      </c>
      <c r="XR25" s="58">
        <v>183</v>
      </c>
      <c r="XS25" s="58">
        <v>167</v>
      </c>
      <c r="XT25" s="58">
        <v>176</v>
      </c>
      <c r="XU25" s="58">
        <v>191</v>
      </c>
      <c r="XV25" s="58">
        <v>168</v>
      </c>
      <c r="XW25" s="58">
        <v>172</v>
      </c>
      <c r="XX25" s="58">
        <v>152</v>
      </c>
      <c r="XY25" s="58">
        <v>186</v>
      </c>
      <c r="XZ25" s="58">
        <v>169</v>
      </c>
      <c r="YA25" s="58">
        <v>160</v>
      </c>
      <c r="YB25" s="58">
        <v>179</v>
      </c>
      <c r="YC25" s="58">
        <v>176</v>
      </c>
      <c r="YD25" s="58">
        <v>191</v>
      </c>
      <c r="YE25" s="58">
        <v>153</v>
      </c>
      <c r="YF25" s="58">
        <v>243</v>
      </c>
      <c r="YG25" s="58">
        <v>185</v>
      </c>
      <c r="YH25" s="58">
        <v>200</v>
      </c>
      <c r="YI25" s="58">
        <v>213</v>
      </c>
      <c r="YJ25" s="58">
        <v>199</v>
      </c>
      <c r="YK25" s="58">
        <v>181</v>
      </c>
      <c r="YL25" s="58">
        <v>204</v>
      </c>
      <c r="YM25" s="58">
        <v>206</v>
      </c>
      <c r="YN25" s="58">
        <v>194</v>
      </c>
      <c r="YO25" s="58">
        <v>142</v>
      </c>
      <c r="YP25" s="58">
        <v>116</v>
      </c>
      <c r="YQ25" s="58">
        <v>146</v>
      </c>
      <c r="YR25" s="58">
        <v>276</v>
      </c>
      <c r="YS25" s="58">
        <v>288</v>
      </c>
      <c r="YT25" s="58">
        <v>318</v>
      </c>
      <c r="YU25" s="58">
        <v>323</v>
      </c>
      <c r="YV25" s="58">
        <v>335</v>
      </c>
      <c r="YW25" s="58">
        <v>292</v>
      </c>
      <c r="YX25" s="58">
        <v>262</v>
      </c>
      <c r="YY25" s="58">
        <v>295</v>
      </c>
      <c r="YZ25" s="58">
        <v>256</v>
      </c>
      <c r="ZA25" s="58">
        <v>258</v>
      </c>
      <c r="ZB25" s="58">
        <v>271</v>
      </c>
      <c r="ZC25" s="58">
        <v>232</v>
      </c>
      <c r="ZD25" s="58">
        <v>195</v>
      </c>
      <c r="ZE25" s="58">
        <v>201</v>
      </c>
      <c r="ZF25" s="58">
        <v>188</v>
      </c>
      <c r="ZG25" s="58">
        <v>180</v>
      </c>
      <c r="ZH25" s="58">
        <v>191</v>
      </c>
      <c r="ZI25" s="58">
        <v>181</v>
      </c>
      <c r="ZJ25" s="58">
        <v>180</v>
      </c>
      <c r="ZK25" s="58">
        <v>212</v>
      </c>
      <c r="ZL25" s="58">
        <v>172</v>
      </c>
      <c r="ZM25" s="58">
        <v>158</v>
      </c>
      <c r="ZN25" s="58">
        <v>143</v>
      </c>
      <c r="ZO25" s="58">
        <v>107</v>
      </c>
      <c r="ZP25" s="58">
        <v>115</v>
      </c>
      <c r="ZQ25" s="58">
        <v>132</v>
      </c>
      <c r="ZR25" s="58">
        <v>107</v>
      </c>
      <c r="ZS25" s="58">
        <v>74</v>
      </c>
      <c r="ZT25" s="58">
        <v>97</v>
      </c>
      <c r="ZU25" s="58">
        <v>114</v>
      </c>
      <c r="ZV25" s="58">
        <v>154</v>
      </c>
    </row>
    <row r="26" spans="2:700" x14ac:dyDescent="0.35">
      <c r="B26" s="18" t="s">
        <v>103</v>
      </c>
      <c r="OU26" s="58">
        <v>363</v>
      </c>
      <c r="OV26" s="58">
        <v>324</v>
      </c>
      <c r="OW26" s="58">
        <v>353</v>
      </c>
      <c r="OX26" s="58">
        <v>367</v>
      </c>
      <c r="OY26" s="58">
        <v>352</v>
      </c>
      <c r="OZ26" s="58">
        <v>352</v>
      </c>
      <c r="PA26" s="58">
        <v>346</v>
      </c>
      <c r="PB26" s="58">
        <v>336</v>
      </c>
      <c r="PC26" s="58">
        <v>331</v>
      </c>
      <c r="PD26" s="58">
        <v>378</v>
      </c>
      <c r="PE26" s="58">
        <v>365</v>
      </c>
      <c r="PF26" s="58">
        <v>384</v>
      </c>
      <c r="PG26" s="58">
        <v>369</v>
      </c>
      <c r="PH26" s="58">
        <v>351</v>
      </c>
      <c r="PI26" s="58">
        <v>361</v>
      </c>
      <c r="PJ26" s="58">
        <v>332</v>
      </c>
      <c r="PK26" s="58">
        <v>316</v>
      </c>
      <c r="PL26" s="58">
        <v>287</v>
      </c>
      <c r="PM26" s="58">
        <v>311</v>
      </c>
      <c r="PN26" s="58">
        <v>332</v>
      </c>
      <c r="PO26" s="58">
        <v>347</v>
      </c>
      <c r="PP26" s="58">
        <v>322</v>
      </c>
      <c r="PQ26" s="58">
        <v>303</v>
      </c>
      <c r="PR26" s="58">
        <v>350</v>
      </c>
      <c r="PS26" s="58">
        <v>332</v>
      </c>
      <c r="PT26" s="58">
        <v>353</v>
      </c>
      <c r="PU26" s="58">
        <v>338</v>
      </c>
      <c r="PV26" s="58">
        <v>330</v>
      </c>
      <c r="PW26" s="58">
        <v>340</v>
      </c>
      <c r="PX26" s="58">
        <v>336</v>
      </c>
      <c r="PY26" s="58">
        <v>342</v>
      </c>
      <c r="PZ26" s="58">
        <v>337</v>
      </c>
      <c r="QA26" s="58">
        <v>320</v>
      </c>
      <c r="QB26" s="58">
        <v>339</v>
      </c>
      <c r="QC26" s="58">
        <v>348</v>
      </c>
      <c r="QD26" s="58">
        <v>387</v>
      </c>
      <c r="QE26" s="58">
        <v>337</v>
      </c>
      <c r="QF26" s="58">
        <v>379</v>
      </c>
      <c r="QG26" s="58">
        <v>351</v>
      </c>
      <c r="QH26" s="58">
        <v>348</v>
      </c>
      <c r="QI26" s="58">
        <v>360</v>
      </c>
      <c r="QJ26" s="58">
        <v>393</v>
      </c>
      <c r="QK26" s="58">
        <v>363</v>
      </c>
      <c r="QL26" s="58">
        <v>360</v>
      </c>
      <c r="QM26" s="58">
        <v>372</v>
      </c>
      <c r="QN26" s="58">
        <v>339</v>
      </c>
      <c r="QO26" s="58">
        <v>363</v>
      </c>
      <c r="QP26" s="58">
        <v>359</v>
      </c>
      <c r="QQ26" s="58">
        <v>367</v>
      </c>
      <c r="QR26" s="58">
        <v>371</v>
      </c>
      <c r="QS26" s="58">
        <v>391</v>
      </c>
      <c r="QT26" s="58">
        <v>382</v>
      </c>
      <c r="QU26" s="58">
        <v>407</v>
      </c>
      <c r="QV26" s="58">
        <v>417</v>
      </c>
      <c r="QW26" s="58">
        <v>429</v>
      </c>
      <c r="QX26" s="58">
        <v>434</v>
      </c>
      <c r="QY26" s="58">
        <v>401</v>
      </c>
      <c r="QZ26" s="58">
        <v>414</v>
      </c>
      <c r="RA26" s="58">
        <v>420</v>
      </c>
      <c r="RB26" s="58">
        <v>454</v>
      </c>
      <c r="RC26" s="58">
        <v>425</v>
      </c>
      <c r="RD26" s="58">
        <v>411</v>
      </c>
      <c r="RE26" s="58">
        <v>440</v>
      </c>
      <c r="RF26" s="58">
        <v>438</v>
      </c>
      <c r="RG26" s="58">
        <v>472</v>
      </c>
      <c r="RH26" s="58">
        <v>388</v>
      </c>
      <c r="RI26" s="58">
        <v>392</v>
      </c>
      <c r="RJ26" s="58">
        <v>454</v>
      </c>
      <c r="RK26" s="58">
        <v>460</v>
      </c>
      <c r="RL26" s="58">
        <v>522</v>
      </c>
      <c r="RM26" s="58">
        <v>414</v>
      </c>
      <c r="RN26" s="58">
        <v>456</v>
      </c>
      <c r="RO26" s="58">
        <v>422</v>
      </c>
      <c r="RP26" s="58">
        <v>479</v>
      </c>
      <c r="RQ26" s="58">
        <v>509</v>
      </c>
      <c r="RR26" s="58">
        <v>464</v>
      </c>
      <c r="RS26" s="58">
        <v>456</v>
      </c>
      <c r="RT26" s="58">
        <v>463</v>
      </c>
      <c r="RU26" s="58">
        <v>499</v>
      </c>
      <c r="RV26" s="58">
        <v>417</v>
      </c>
      <c r="RW26" s="58">
        <v>455</v>
      </c>
      <c r="RX26" s="58">
        <v>504</v>
      </c>
      <c r="RY26" s="58">
        <v>437</v>
      </c>
      <c r="RZ26" s="58">
        <v>456</v>
      </c>
      <c r="SA26" s="58">
        <v>461</v>
      </c>
      <c r="SB26" s="58">
        <v>404</v>
      </c>
      <c r="SC26" s="58">
        <v>395</v>
      </c>
      <c r="SD26" s="58">
        <v>412</v>
      </c>
      <c r="SE26" s="58">
        <v>373</v>
      </c>
      <c r="SF26" s="58">
        <v>392</v>
      </c>
      <c r="SG26" s="58">
        <v>325</v>
      </c>
      <c r="SH26" s="58">
        <v>346</v>
      </c>
      <c r="SI26" s="58">
        <v>311</v>
      </c>
      <c r="SJ26" s="58">
        <v>309</v>
      </c>
      <c r="SK26" s="58">
        <v>365</v>
      </c>
      <c r="SL26" s="58">
        <v>336</v>
      </c>
      <c r="SM26" s="58">
        <v>298</v>
      </c>
      <c r="SN26" s="58">
        <v>298</v>
      </c>
      <c r="SO26" s="58">
        <v>291</v>
      </c>
      <c r="SP26" s="58">
        <v>310</v>
      </c>
      <c r="SQ26" s="58">
        <v>277</v>
      </c>
      <c r="SR26" s="58">
        <v>270</v>
      </c>
      <c r="SS26" s="58">
        <v>249</v>
      </c>
      <c r="ST26" s="58">
        <v>219</v>
      </c>
      <c r="SU26" s="58">
        <v>216</v>
      </c>
      <c r="SV26" s="58">
        <v>222</v>
      </c>
      <c r="SW26" s="58">
        <v>186</v>
      </c>
      <c r="SX26" s="58">
        <v>185</v>
      </c>
      <c r="SY26" s="58">
        <v>187</v>
      </c>
      <c r="SZ26" s="58">
        <v>140</v>
      </c>
      <c r="TA26" s="58">
        <v>135</v>
      </c>
      <c r="TB26" s="58">
        <v>152</v>
      </c>
      <c r="TC26" s="58">
        <v>152</v>
      </c>
      <c r="TD26" s="58">
        <v>130</v>
      </c>
      <c r="TE26" s="58">
        <v>138</v>
      </c>
      <c r="TF26" s="58">
        <v>119</v>
      </c>
      <c r="TG26" s="58">
        <v>124</v>
      </c>
      <c r="TH26" s="58">
        <v>108</v>
      </c>
      <c r="TI26" s="58">
        <v>108</v>
      </c>
      <c r="TJ26" s="58">
        <v>100</v>
      </c>
      <c r="TK26" s="58">
        <v>75</v>
      </c>
      <c r="TL26" s="58">
        <v>94</v>
      </c>
      <c r="TM26" s="58">
        <v>84</v>
      </c>
      <c r="TN26" s="58">
        <v>83</v>
      </c>
      <c r="TO26" s="58">
        <v>93</v>
      </c>
      <c r="TP26" s="58">
        <v>105</v>
      </c>
      <c r="TQ26" s="58">
        <v>119</v>
      </c>
      <c r="TR26" s="58">
        <v>131</v>
      </c>
      <c r="TS26" s="58">
        <v>120</v>
      </c>
      <c r="TT26" s="58">
        <v>133</v>
      </c>
      <c r="TU26" s="58">
        <v>126</v>
      </c>
      <c r="TV26" s="58">
        <v>115</v>
      </c>
      <c r="TW26" s="58">
        <v>113</v>
      </c>
      <c r="TX26" s="58">
        <v>118</v>
      </c>
      <c r="TY26" s="58">
        <v>151</v>
      </c>
      <c r="TZ26" s="58">
        <v>152</v>
      </c>
      <c r="UA26" s="58">
        <v>84</v>
      </c>
      <c r="UB26" s="58">
        <v>93</v>
      </c>
      <c r="UC26" s="58">
        <v>80</v>
      </c>
      <c r="UD26" s="58">
        <v>91</v>
      </c>
      <c r="UE26" s="58">
        <v>94</v>
      </c>
      <c r="UF26" s="58">
        <v>83</v>
      </c>
      <c r="UG26" s="58">
        <v>82</v>
      </c>
      <c r="UH26" s="58">
        <v>104</v>
      </c>
      <c r="UI26" s="58">
        <v>98</v>
      </c>
      <c r="UJ26" s="58">
        <v>69</v>
      </c>
      <c r="UK26" s="58">
        <v>101</v>
      </c>
      <c r="UL26" s="58">
        <v>84</v>
      </c>
      <c r="UM26" s="58">
        <v>92</v>
      </c>
      <c r="UN26" s="58">
        <v>93</v>
      </c>
      <c r="UO26" s="58">
        <v>90</v>
      </c>
      <c r="UP26" s="58">
        <v>88</v>
      </c>
      <c r="UQ26" s="58">
        <v>96</v>
      </c>
      <c r="UR26" s="58">
        <v>91</v>
      </c>
      <c r="US26" s="58">
        <v>97</v>
      </c>
      <c r="UT26" s="58">
        <v>97</v>
      </c>
      <c r="UU26" s="58">
        <v>102</v>
      </c>
      <c r="UV26" s="58">
        <v>115</v>
      </c>
      <c r="UW26" s="58">
        <v>108</v>
      </c>
      <c r="UX26" s="58">
        <v>118</v>
      </c>
      <c r="UY26" s="58">
        <v>131</v>
      </c>
      <c r="UZ26" s="58">
        <v>128</v>
      </c>
      <c r="VA26" s="58">
        <v>120</v>
      </c>
      <c r="VB26" s="58">
        <v>131</v>
      </c>
      <c r="VC26" s="58">
        <v>134</v>
      </c>
      <c r="VD26" s="58">
        <v>117</v>
      </c>
      <c r="VE26" s="58">
        <v>145</v>
      </c>
      <c r="VF26" s="58">
        <v>142</v>
      </c>
      <c r="VG26" s="58">
        <v>155</v>
      </c>
      <c r="VH26" s="58">
        <v>158</v>
      </c>
      <c r="VI26" s="58">
        <v>157</v>
      </c>
      <c r="VJ26" s="58">
        <v>145</v>
      </c>
      <c r="VK26" s="58">
        <v>150</v>
      </c>
      <c r="VL26" s="58">
        <v>178</v>
      </c>
      <c r="VM26" s="58">
        <v>146</v>
      </c>
      <c r="VN26" s="58">
        <v>147</v>
      </c>
      <c r="VO26" s="58">
        <v>134</v>
      </c>
      <c r="VP26" s="58">
        <v>176</v>
      </c>
      <c r="VQ26" s="58">
        <v>166</v>
      </c>
      <c r="VR26" s="58">
        <v>170</v>
      </c>
      <c r="VS26" s="58">
        <v>161</v>
      </c>
      <c r="VT26" s="58">
        <v>152</v>
      </c>
      <c r="VU26" s="58">
        <v>152</v>
      </c>
      <c r="VV26" s="58">
        <v>153</v>
      </c>
      <c r="VW26" s="58">
        <v>161</v>
      </c>
      <c r="VX26" s="58">
        <v>145</v>
      </c>
      <c r="VY26" s="58">
        <v>139</v>
      </c>
      <c r="VZ26" s="58">
        <v>153</v>
      </c>
      <c r="WA26" s="58">
        <v>171</v>
      </c>
      <c r="WB26" s="58">
        <v>173</v>
      </c>
      <c r="WC26" s="58">
        <v>158</v>
      </c>
      <c r="WD26" s="58">
        <v>163</v>
      </c>
      <c r="WE26" s="58">
        <v>174</v>
      </c>
      <c r="WF26" s="58">
        <v>185</v>
      </c>
      <c r="WG26" s="58">
        <v>163</v>
      </c>
      <c r="WH26" s="58">
        <v>157</v>
      </c>
      <c r="WI26" s="58">
        <v>183</v>
      </c>
      <c r="WJ26" s="58">
        <v>157</v>
      </c>
      <c r="WK26" s="58">
        <v>164</v>
      </c>
      <c r="WL26" s="58">
        <v>181</v>
      </c>
      <c r="WM26" s="58">
        <v>159</v>
      </c>
      <c r="WN26" s="58">
        <v>184</v>
      </c>
      <c r="WO26" s="58">
        <v>183</v>
      </c>
      <c r="WP26" s="58">
        <v>222</v>
      </c>
      <c r="WQ26" s="58">
        <v>180</v>
      </c>
      <c r="WR26" s="58">
        <v>195</v>
      </c>
      <c r="WS26" s="58">
        <v>194</v>
      </c>
      <c r="WT26" s="58">
        <v>220</v>
      </c>
      <c r="WU26" s="58">
        <v>190</v>
      </c>
      <c r="WV26" s="58">
        <v>205</v>
      </c>
      <c r="WW26" s="58">
        <v>255</v>
      </c>
      <c r="WX26" s="58">
        <v>215</v>
      </c>
      <c r="WY26" s="58">
        <v>203</v>
      </c>
      <c r="WZ26" s="58">
        <v>185</v>
      </c>
      <c r="XA26" s="58">
        <v>215</v>
      </c>
      <c r="XB26" s="58">
        <v>203</v>
      </c>
      <c r="XC26" s="58">
        <v>206</v>
      </c>
      <c r="XD26" s="58">
        <v>214</v>
      </c>
      <c r="XE26" s="58">
        <v>217</v>
      </c>
      <c r="XF26" s="58">
        <v>224</v>
      </c>
      <c r="XG26" s="58">
        <v>209</v>
      </c>
      <c r="XH26" s="58">
        <v>208</v>
      </c>
      <c r="XI26" s="58">
        <v>207</v>
      </c>
      <c r="XJ26" s="58">
        <v>191</v>
      </c>
      <c r="XK26" s="58">
        <v>231</v>
      </c>
      <c r="XL26" s="58">
        <v>219</v>
      </c>
      <c r="XM26" s="58">
        <v>242</v>
      </c>
      <c r="XN26" s="58">
        <v>199</v>
      </c>
      <c r="XO26" s="58">
        <v>220</v>
      </c>
      <c r="XP26" s="58">
        <v>225</v>
      </c>
      <c r="XQ26" s="58">
        <v>245</v>
      </c>
      <c r="XR26" s="58">
        <v>248</v>
      </c>
      <c r="XS26" s="58">
        <v>246</v>
      </c>
      <c r="XT26" s="58">
        <v>236</v>
      </c>
      <c r="XU26" s="58">
        <v>233</v>
      </c>
      <c r="XV26" s="58">
        <v>204</v>
      </c>
      <c r="XW26" s="58">
        <v>212</v>
      </c>
      <c r="XX26" s="58">
        <v>215</v>
      </c>
      <c r="XY26" s="58">
        <v>194</v>
      </c>
      <c r="XZ26" s="58">
        <v>165</v>
      </c>
      <c r="YA26" s="58">
        <v>203</v>
      </c>
      <c r="YB26" s="58">
        <v>207</v>
      </c>
      <c r="YC26" s="58">
        <v>244</v>
      </c>
      <c r="YD26" s="58">
        <v>231</v>
      </c>
      <c r="YE26" s="58">
        <v>208</v>
      </c>
      <c r="YF26" s="58">
        <v>228</v>
      </c>
      <c r="YG26" s="58">
        <v>242</v>
      </c>
      <c r="YH26" s="58">
        <v>218</v>
      </c>
      <c r="YI26" s="58">
        <v>249</v>
      </c>
      <c r="YJ26" s="58">
        <v>242</v>
      </c>
      <c r="YK26" s="58">
        <v>234</v>
      </c>
      <c r="YL26" s="58">
        <v>234</v>
      </c>
      <c r="YM26" s="58">
        <v>250</v>
      </c>
      <c r="YN26" s="58">
        <v>233</v>
      </c>
      <c r="YO26" s="58">
        <v>215</v>
      </c>
      <c r="YP26" s="58">
        <v>222</v>
      </c>
      <c r="YQ26" s="58">
        <v>265</v>
      </c>
      <c r="YR26" s="58">
        <v>295</v>
      </c>
      <c r="YS26" s="58">
        <v>364</v>
      </c>
      <c r="YT26" s="58">
        <v>421</v>
      </c>
      <c r="YU26" s="58">
        <v>354</v>
      </c>
      <c r="YV26" s="58">
        <v>382</v>
      </c>
      <c r="YW26" s="58">
        <v>341</v>
      </c>
      <c r="YX26" s="58">
        <v>368</v>
      </c>
      <c r="YY26" s="58">
        <v>383</v>
      </c>
      <c r="YZ26" s="58">
        <v>323</v>
      </c>
      <c r="ZA26" s="58">
        <v>394</v>
      </c>
      <c r="ZB26" s="58">
        <v>326</v>
      </c>
      <c r="ZC26" s="58">
        <v>329</v>
      </c>
      <c r="ZD26" s="58">
        <v>341</v>
      </c>
      <c r="ZE26" s="58">
        <v>334</v>
      </c>
      <c r="ZF26" s="58">
        <v>339</v>
      </c>
      <c r="ZG26" s="58">
        <v>361</v>
      </c>
      <c r="ZH26" s="58">
        <v>299</v>
      </c>
      <c r="ZI26" s="58">
        <v>392</v>
      </c>
      <c r="ZJ26" s="58">
        <v>436</v>
      </c>
      <c r="ZK26" s="58">
        <v>430</v>
      </c>
      <c r="ZL26" s="58">
        <v>426</v>
      </c>
      <c r="ZM26" s="58">
        <v>373</v>
      </c>
      <c r="ZN26" s="58">
        <v>306</v>
      </c>
      <c r="ZO26" s="58">
        <v>344</v>
      </c>
      <c r="ZP26" s="58">
        <v>274</v>
      </c>
      <c r="ZQ26" s="58">
        <v>246</v>
      </c>
      <c r="ZR26" s="58">
        <v>296</v>
      </c>
      <c r="ZS26" s="58">
        <v>280</v>
      </c>
      <c r="ZT26" s="58">
        <v>274</v>
      </c>
      <c r="ZU26" s="58">
        <v>265</v>
      </c>
      <c r="ZV26" s="58">
        <v>263</v>
      </c>
    </row>
    <row r="27" spans="2:700" x14ac:dyDescent="0.35">
      <c r="B27" s="18" t="s">
        <v>104</v>
      </c>
      <c r="OU27" s="58">
        <v>182</v>
      </c>
      <c r="OV27" s="58">
        <v>207</v>
      </c>
      <c r="OW27" s="58">
        <v>205</v>
      </c>
      <c r="OX27" s="58">
        <v>210</v>
      </c>
      <c r="OY27" s="58">
        <v>214</v>
      </c>
      <c r="OZ27" s="58">
        <v>231</v>
      </c>
      <c r="PA27" s="58">
        <v>209</v>
      </c>
      <c r="PB27" s="58">
        <v>231</v>
      </c>
      <c r="PC27" s="58">
        <v>193</v>
      </c>
      <c r="PD27" s="58">
        <v>216</v>
      </c>
      <c r="PE27" s="58">
        <v>186</v>
      </c>
      <c r="PF27" s="58">
        <v>200</v>
      </c>
      <c r="PG27" s="58">
        <v>207</v>
      </c>
      <c r="PH27" s="58">
        <v>223</v>
      </c>
      <c r="PI27" s="58">
        <v>210</v>
      </c>
      <c r="PJ27" s="58">
        <v>228</v>
      </c>
      <c r="PK27" s="58">
        <v>217</v>
      </c>
      <c r="PL27" s="58">
        <v>220</v>
      </c>
      <c r="PM27" s="58">
        <v>238</v>
      </c>
      <c r="PN27" s="58">
        <v>202</v>
      </c>
      <c r="PO27" s="58">
        <v>246</v>
      </c>
      <c r="PP27" s="58">
        <v>234</v>
      </c>
      <c r="PQ27" s="58">
        <v>227</v>
      </c>
      <c r="PR27" s="58">
        <v>275</v>
      </c>
      <c r="PS27" s="58">
        <v>269</v>
      </c>
      <c r="PT27" s="58">
        <v>224</v>
      </c>
      <c r="PU27" s="58">
        <v>249</v>
      </c>
      <c r="PV27" s="58">
        <v>230</v>
      </c>
      <c r="PW27" s="58">
        <v>224</v>
      </c>
      <c r="PX27" s="58">
        <v>211</v>
      </c>
      <c r="PY27" s="58">
        <v>230</v>
      </c>
      <c r="PZ27" s="58">
        <v>227</v>
      </c>
      <c r="QA27" s="58">
        <v>223</v>
      </c>
      <c r="QB27" s="58">
        <v>243</v>
      </c>
      <c r="QC27" s="58">
        <v>268</v>
      </c>
      <c r="QD27" s="58">
        <v>246</v>
      </c>
      <c r="QE27" s="58">
        <v>239</v>
      </c>
      <c r="QF27" s="58">
        <v>240</v>
      </c>
      <c r="QG27" s="58">
        <v>239</v>
      </c>
      <c r="QH27" s="58">
        <v>228</v>
      </c>
      <c r="QI27" s="58">
        <v>260</v>
      </c>
      <c r="QJ27" s="58">
        <v>229</v>
      </c>
      <c r="QK27" s="58">
        <v>265</v>
      </c>
      <c r="QL27" s="58">
        <v>270</v>
      </c>
      <c r="QM27" s="58">
        <v>268</v>
      </c>
      <c r="QN27" s="58">
        <v>278</v>
      </c>
      <c r="QO27" s="58">
        <v>280</v>
      </c>
      <c r="QP27" s="58">
        <v>288</v>
      </c>
      <c r="QQ27" s="58">
        <v>267</v>
      </c>
      <c r="QR27" s="58">
        <v>241</v>
      </c>
      <c r="QS27" s="58">
        <v>260</v>
      </c>
      <c r="QT27" s="58">
        <v>261</v>
      </c>
      <c r="QU27" s="58">
        <v>258</v>
      </c>
      <c r="QV27" s="58">
        <v>292</v>
      </c>
      <c r="QW27" s="58">
        <v>275</v>
      </c>
      <c r="QX27" s="58">
        <v>288</v>
      </c>
      <c r="QY27" s="58">
        <v>275</v>
      </c>
      <c r="QZ27" s="58">
        <v>269</v>
      </c>
      <c r="RA27" s="58">
        <v>254</v>
      </c>
      <c r="RB27" s="58">
        <v>230</v>
      </c>
      <c r="RC27" s="58">
        <v>261</v>
      </c>
      <c r="RD27" s="58">
        <v>297</v>
      </c>
      <c r="RE27" s="58">
        <v>313</v>
      </c>
      <c r="RF27" s="58">
        <v>239</v>
      </c>
      <c r="RG27" s="58">
        <v>297</v>
      </c>
      <c r="RH27" s="58">
        <v>304</v>
      </c>
      <c r="RI27" s="58">
        <v>235</v>
      </c>
      <c r="RJ27" s="58">
        <v>309</v>
      </c>
      <c r="RK27" s="58">
        <v>303</v>
      </c>
      <c r="RL27" s="58">
        <v>256</v>
      </c>
      <c r="RM27" s="58">
        <v>269</v>
      </c>
      <c r="RN27" s="58">
        <v>279</v>
      </c>
      <c r="RO27" s="58">
        <v>266</v>
      </c>
      <c r="RP27" s="58">
        <v>309</v>
      </c>
      <c r="RQ27" s="58">
        <v>317</v>
      </c>
      <c r="RR27" s="58">
        <v>330</v>
      </c>
      <c r="RS27" s="58">
        <v>343</v>
      </c>
      <c r="RT27" s="58">
        <v>345</v>
      </c>
      <c r="RU27" s="58">
        <v>317</v>
      </c>
      <c r="RV27" s="58">
        <v>294</v>
      </c>
      <c r="RW27" s="58">
        <v>298</v>
      </c>
      <c r="RX27" s="58">
        <v>314</v>
      </c>
      <c r="RY27" s="58">
        <v>292</v>
      </c>
      <c r="RZ27" s="58">
        <v>328</v>
      </c>
      <c r="SA27" s="58">
        <v>298</v>
      </c>
      <c r="SB27" s="58">
        <v>288</v>
      </c>
      <c r="SC27" s="58">
        <v>327</v>
      </c>
      <c r="SD27" s="58">
        <v>346</v>
      </c>
      <c r="SE27" s="58">
        <v>358</v>
      </c>
      <c r="SF27" s="58">
        <v>337</v>
      </c>
      <c r="SG27" s="58">
        <v>311</v>
      </c>
      <c r="SH27" s="58">
        <v>340</v>
      </c>
      <c r="SI27" s="58">
        <v>352</v>
      </c>
      <c r="SJ27" s="58">
        <v>345</v>
      </c>
      <c r="SK27" s="58">
        <v>353</v>
      </c>
      <c r="SL27" s="58">
        <v>388</v>
      </c>
      <c r="SM27" s="58">
        <v>343</v>
      </c>
      <c r="SN27" s="58">
        <v>306</v>
      </c>
      <c r="SO27" s="58">
        <v>316</v>
      </c>
      <c r="SP27" s="58">
        <v>353</v>
      </c>
      <c r="SQ27" s="58">
        <v>343</v>
      </c>
      <c r="SR27" s="58">
        <v>319</v>
      </c>
      <c r="SS27" s="58">
        <v>346</v>
      </c>
      <c r="ST27" s="58">
        <v>315</v>
      </c>
      <c r="SU27" s="58">
        <v>319</v>
      </c>
      <c r="SV27" s="58">
        <v>340</v>
      </c>
      <c r="SW27" s="58">
        <v>319</v>
      </c>
      <c r="SX27" s="58">
        <v>285</v>
      </c>
      <c r="SY27" s="58">
        <v>322</v>
      </c>
      <c r="SZ27" s="58">
        <v>329</v>
      </c>
      <c r="TA27" s="58">
        <v>282</v>
      </c>
      <c r="TB27" s="58">
        <v>249</v>
      </c>
      <c r="TC27" s="58">
        <v>234</v>
      </c>
      <c r="TD27" s="58">
        <v>241</v>
      </c>
      <c r="TE27" s="58">
        <v>233</v>
      </c>
      <c r="TF27" s="58">
        <v>217</v>
      </c>
      <c r="TG27" s="58">
        <v>234</v>
      </c>
      <c r="TH27" s="58">
        <v>215</v>
      </c>
      <c r="TI27" s="58">
        <v>218</v>
      </c>
      <c r="TJ27" s="58">
        <v>211</v>
      </c>
      <c r="TK27" s="58">
        <v>193</v>
      </c>
      <c r="TL27" s="58">
        <v>215</v>
      </c>
      <c r="TM27" s="58">
        <v>190</v>
      </c>
      <c r="TN27" s="58">
        <v>189</v>
      </c>
      <c r="TO27" s="58">
        <v>178</v>
      </c>
      <c r="TP27" s="58">
        <v>187</v>
      </c>
      <c r="TQ27" s="58">
        <v>203</v>
      </c>
      <c r="TR27" s="58">
        <v>192</v>
      </c>
      <c r="TS27" s="58">
        <v>182</v>
      </c>
      <c r="TT27" s="58">
        <v>182</v>
      </c>
      <c r="TU27" s="58">
        <v>156</v>
      </c>
      <c r="TV27" s="58">
        <v>150</v>
      </c>
      <c r="TW27" s="58">
        <v>140</v>
      </c>
      <c r="TX27" s="58">
        <v>142</v>
      </c>
      <c r="TY27" s="58">
        <v>153</v>
      </c>
      <c r="TZ27" s="58">
        <v>206</v>
      </c>
      <c r="UA27" s="58">
        <v>142</v>
      </c>
      <c r="UB27" s="58">
        <v>157</v>
      </c>
      <c r="UC27" s="58">
        <v>134</v>
      </c>
      <c r="UD27" s="58">
        <v>132</v>
      </c>
      <c r="UE27" s="58">
        <v>151</v>
      </c>
      <c r="UF27" s="58">
        <v>147</v>
      </c>
      <c r="UG27" s="58">
        <v>150</v>
      </c>
      <c r="UH27" s="58">
        <v>155</v>
      </c>
      <c r="UI27" s="58">
        <v>138</v>
      </c>
      <c r="UJ27" s="58">
        <v>129</v>
      </c>
      <c r="UK27" s="58">
        <v>137</v>
      </c>
      <c r="UL27" s="58">
        <v>159</v>
      </c>
      <c r="UM27" s="58">
        <v>132</v>
      </c>
      <c r="UN27" s="58">
        <v>139</v>
      </c>
      <c r="UO27" s="58">
        <v>121</v>
      </c>
      <c r="UP27" s="58">
        <v>139</v>
      </c>
      <c r="UQ27" s="58">
        <v>137</v>
      </c>
      <c r="UR27" s="58">
        <v>147</v>
      </c>
      <c r="US27" s="58">
        <v>145</v>
      </c>
      <c r="UT27" s="58">
        <v>155</v>
      </c>
      <c r="UU27" s="58">
        <v>147</v>
      </c>
      <c r="UV27" s="58">
        <v>146</v>
      </c>
      <c r="UW27" s="58">
        <v>143</v>
      </c>
      <c r="UX27" s="58">
        <v>136</v>
      </c>
      <c r="UY27" s="58">
        <v>137</v>
      </c>
      <c r="UZ27" s="58">
        <v>114</v>
      </c>
      <c r="VA27" s="58">
        <v>133</v>
      </c>
      <c r="VB27" s="58">
        <v>126</v>
      </c>
      <c r="VC27" s="58">
        <v>122</v>
      </c>
      <c r="VD27" s="58">
        <v>114</v>
      </c>
      <c r="VE27" s="58">
        <v>125</v>
      </c>
      <c r="VF27" s="58">
        <v>127</v>
      </c>
      <c r="VG27" s="58">
        <v>158</v>
      </c>
      <c r="VH27" s="58">
        <v>135</v>
      </c>
      <c r="VI27" s="58">
        <v>141</v>
      </c>
      <c r="VJ27" s="58">
        <v>142</v>
      </c>
      <c r="VK27" s="58">
        <v>147</v>
      </c>
      <c r="VL27" s="58">
        <v>140</v>
      </c>
      <c r="VM27" s="58">
        <v>109</v>
      </c>
      <c r="VN27" s="58">
        <v>131</v>
      </c>
      <c r="VO27" s="58">
        <v>133</v>
      </c>
      <c r="VP27" s="58">
        <v>135</v>
      </c>
      <c r="VQ27" s="58">
        <v>139</v>
      </c>
      <c r="VR27" s="58">
        <v>125</v>
      </c>
      <c r="VS27" s="58">
        <v>138</v>
      </c>
      <c r="VT27" s="58">
        <v>148</v>
      </c>
      <c r="VU27" s="58">
        <v>121</v>
      </c>
      <c r="VV27" s="58">
        <v>127</v>
      </c>
      <c r="VW27" s="58">
        <v>149</v>
      </c>
      <c r="VX27" s="58">
        <v>140</v>
      </c>
      <c r="VY27" s="58">
        <v>133</v>
      </c>
      <c r="VZ27" s="58">
        <v>155</v>
      </c>
      <c r="WA27" s="58">
        <v>154</v>
      </c>
      <c r="WB27" s="58">
        <v>156</v>
      </c>
      <c r="WC27" s="58">
        <v>137</v>
      </c>
      <c r="WD27" s="58">
        <v>189</v>
      </c>
      <c r="WE27" s="58">
        <v>195</v>
      </c>
      <c r="WF27" s="58">
        <v>180</v>
      </c>
      <c r="WG27" s="58">
        <v>166</v>
      </c>
      <c r="WH27" s="58">
        <v>180</v>
      </c>
      <c r="WI27" s="58">
        <v>160</v>
      </c>
      <c r="WJ27" s="58">
        <v>160</v>
      </c>
      <c r="WK27" s="58">
        <v>171</v>
      </c>
      <c r="WL27" s="58">
        <v>173</v>
      </c>
      <c r="WM27" s="58">
        <v>147</v>
      </c>
      <c r="WN27" s="58">
        <v>147</v>
      </c>
      <c r="WO27" s="58">
        <v>148</v>
      </c>
      <c r="WP27" s="58">
        <v>165</v>
      </c>
      <c r="WQ27" s="58">
        <v>161</v>
      </c>
      <c r="WR27" s="58">
        <v>175</v>
      </c>
      <c r="WS27" s="58">
        <v>165</v>
      </c>
      <c r="WT27" s="58">
        <v>193</v>
      </c>
      <c r="WU27" s="58">
        <v>183</v>
      </c>
      <c r="WV27" s="58">
        <v>197</v>
      </c>
      <c r="WW27" s="58">
        <v>203</v>
      </c>
      <c r="WX27" s="58">
        <v>179</v>
      </c>
      <c r="WY27" s="58">
        <v>183</v>
      </c>
      <c r="WZ27" s="58">
        <v>200</v>
      </c>
      <c r="XA27" s="58">
        <v>201</v>
      </c>
      <c r="XB27" s="58">
        <v>188</v>
      </c>
      <c r="XC27" s="58">
        <v>187</v>
      </c>
      <c r="XD27" s="58">
        <v>203</v>
      </c>
      <c r="XE27" s="58">
        <v>222</v>
      </c>
      <c r="XF27" s="58">
        <v>188</v>
      </c>
      <c r="XG27" s="58">
        <v>211</v>
      </c>
      <c r="XH27" s="58">
        <v>204</v>
      </c>
      <c r="XI27" s="58">
        <v>196</v>
      </c>
      <c r="XJ27" s="58">
        <v>199</v>
      </c>
      <c r="XK27" s="58">
        <v>226</v>
      </c>
      <c r="XL27" s="58">
        <v>224</v>
      </c>
      <c r="XM27" s="58">
        <v>227</v>
      </c>
      <c r="XN27" s="58">
        <v>240</v>
      </c>
      <c r="XO27" s="58">
        <v>223</v>
      </c>
      <c r="XP27" s="58">
        <v>208</v>
      </c>
      <c r="XQ27" s="58">
        <v>237</v>
      </c>
      <c r="XR27" s="58">
        <v>224</v>
      </c>
      <c r="XS27" s="58">
        <v>261</v>
      </c>
      <c r="XT27" s="58">
        <v>219</v>
      </c>
      <c r="XU27" s="58">
        <v>187</v>
      </c>
      <c r="XV27" s="58">
        <v>220</v>
      </c>
      <c r="XW27" s="58">
        <v>205</v>
      </c>
      <c r="XX27" s="58">
        <v>200</v>
      </c>
      <c r="XY27" s="58">
        <v>220</v>
      </c>
      <c r="XZ27" s="58">
        <v>216</v>
      </c>
      <c r="YA27" s="58">
        <v>236</v>
      </c>
      <c r="YB27" s="58">
        <v>252</v>
      </c>
      <c r="YC27" s="58">
        <v>282</v>
      </c>
      <c r="YD27" s="58">
        <v>276</v>
      </c>
      <c r="YE27" s="58">
        <v>259</v>
      </c>
      <c r="YF27" s="58">
        <v>282</v>
      </c>
      <c r="YG27" s="58">
        <v>247</v>
      </c>
      <c r="YH27" s="58">
        <v>281</v>
      </c>
      <c r="YI27" s="58">
        <v>257</v>
      </c>
      <c r="YJ27" s="58">
        <v>273</v>
      </c>
      <c r="YK27" s="58">
        <v>279</v>
      </c>
      <c r="YL27" s="58">
        <v>250</v>
      </c>
      <c r="YM27" s="58">
        <v>252</v>
      </c>
      <c r="YN27" s="58">
        <v>263</v>
      </c>
      <c r="YO27" s="58">
        <v>253</v>
      </c>
      <c r="YP27" s="58">
        <v>244</v>
      </c>
      <c r="YQ27" s="58">
        <v>295</v>
      </c>
      <c r="YR27" s="58">
        <v>351</v>
      </c>
      <c r="YS27" s="58">
        <v>355</v>
      </c>
      <c r="YT27" s="58">
        <v>297</v>
      </c>
      <c r="YU27" s="58">
        <v>314</v>
      </c>
      <c r="YV27" s="58">
        <v>284</v>
      </c>
      <c r="YW27" s="58">
        <v>218</v>
      </c>
      <c r="YX27" s="58">
        <v>241</v>
      </c>
      <c r="YY27" s="58">
        <v>233</v>
      </c>
      <c r="YZ27" s="58">
        <v>189</v>
      </c>
      <c r="ZA27" s="58">
        <v>229</v>
      </c>
      <c r="ZB27" s="58">
        <v>212</v>
      </c>
      <c r="ZC27" s="58">
        <v>179</v>
      </c>
      <c r="ZD27" s="58">
        <v>178</v>
      </c>
      <c r="ZE27" s="58">
        <v>191</v>
      </c>
      <c r="ZF27" s="58">
        <v>159</v>
      </c>
      <c r="ZG27" s="58">
        <v>191</v>
      </c>
      <c r="ZH27" s="58">
        <v>181</v>
      </c>
      <c r="ZI27" s="58">
        <v>183</v>
      </c>
      <c r="ZJ27" s="58">
        <v>223</v>
      </c>
      <c r="ZK27" s="58">
        <v>189</v>
      </c>
      <c r="ZL27" s="58">
        <v>192</v>
      </c>
      <c r="ZM27" s="58">
        <v>176</v>
      </c>
      <c r="ZN27" s="58">
        <v>170</v>
      </c>
      <c r="ZO27" s="58">
        <v>185</v>
      </c>
      <c r="ZP27" s="58">
        <v>182</v>
      </c>
      <c r="ZQ27" s="58">
        <v>165</v>
      </c>
      <c r="ZR27" s="58">
        <v>243</v>
      </c>
      <c r="ZS27" s="58">
        <v>196</v>
      </c>
      <c r="ZT27" s="58">
        <v>227</v>
      </c>
      <c r="ZU27" s="58">
        <v>223</v>
      </c>
      <c r="ZV27" s="58">
        <v>199</v>
      </c>
    </row>
    <row r="28" spans="2:700" x14ac:dyDescent="0.35">
      <c r="B28" s="59" t="s">
        <v>105</v>
      </c>
      <c r="C28" s="60">
        <v>533</v>
      </c>
      <c r="D28" s="60">
        <v>559</v>
      </c>
      <c r="E28" s="60">
        <v>556</v>
      </c>
      <c r="F28" s="60">
        <v>555</v>
      </c>
      <c r="G28" s="60">
        <v>544</v>
      </c>
      <c r="H28" s="60">
        <v>614</v>
      </c>
      <c r="I28" s="60">
        <v>554</v>
      </c>
      <c r="J28" s="60">
        <v>615</v>
      </c>
      <c r="K28" s="60">
        <v>587</v>
      </c>
      <c r="L28" s="60">
        <v>555</v>
      </c>
      <c r="M28" s="60">
        <v>616</v>
      </c>
      <c r="N28" s="60">
        <v>609</v>
      </c>
      <c r="O28" s="60">
        <v>599</v>
      </c>
      <c r="P28" s="60">
        <v>541</v>
      </c>
      <c r="Q28" s="60">
        <v>557</v>
      </c>
      <c r="R28" s="60">
        <v>545</v>
      </c>
      <c r="S28" s="60">
        <v>499</v>
      </c>
      <c r="T28" s="60">
        <v>434</v>
      </c>
      <c r="U28" s="60">
        <v>435</v>
      </c>
      <c r="V28" s="60">
        <v>377</v>
      </c>
      <c r="W28" s="60">
        <v>358</v>
      </c>
      <c r="X28" s="60">
        <v>387</v>
      </c>
      <c r="Y28" s="60">
        <v>382</v>
      </c>
      <c r="Z28" s="60">
        <v>369</v>
      </c>
      <c r="AA28" s="60">
        <v>416</v>
      </c>
      <c r="AB28" s="60">
        <v>408</v>
      </c>
      <c r="AC28" s="60">
        <v>439</v>
      </c>
      <c r="AD28" s="60">
        <v>479</v>
      </c>
      <c r="AE28" s="60">
        <v>503</v>
      </c>
      <c r="AF28" s="60">
        <v>499</v>
      </c>
      <c r="AG28" s="60">
        <v>515</v>
      </c>
      <c r="AH28" s="60">
        <v>504</v>
      </c>
      <c r="AI28" s="60">
        <v>531</v>
      </c>
      <c r="AJ28" s="60">
        <v>566</v>
      </c>
      <c r="AK28" s="60">
        <v>500</v>
      </c>
      <c r="AL28" s="60">
        <v>502</v>
      </c>
      <c r="AM28" s="60">
        <v>494</v>
      </c>
      <c r="AN28" s="60">
        <v>543</v>
      </c>
      <c r="AO28" s="60">
        <v>490</v>
      </c>
      <c r="AP28" s="60">
        <v>501</v>
      </c>
      <c r="AQ28" s="60">
        <v>441</v>
      </c>
      <c r="AR28" s="60">
        <v>441</v>
      </c>
      <c r="AS28" s="60">
        <v>493</v>
      </c>
      <c r="AT28" s="60">
        <v>507</v>
      </c>
      <c r="AU28" s="60">
        <v>501</v>
      </c>
      <c r="AV28" s="60">
        <v>502</v>
      </c>
      <c r="AW28" s="60">
        <v>469</v>
      </c>
      <c r="AX28" s="60">
        <v>511</v>
      </c>
      <c r="AY28" s="60">
        <v>480</v>
      </c>
      <c r="AZ28" s="60">
        <v>524</v>
      </c>
      <c r="BA28" s="60">
        <v>474</v>
      </c>
      <c r="BB28" s="60">
        <v>450</v>
      </c>
      <c r="BC28" s="60">
        <v>447</v>
      </c>
      <c r="BD28" s="60">
        <v>461</v>
      </c>
      <c r="BE28" s="60">
        <v>436</v>
      </c>
      <c r="BF28" s="60">
        <v>422</v>
      </c>
      <c r="BG28" s="60">
        <v>396</v>
      </c>
      <c r="BH28" s="60">
        <v>401</v>
      </c>
      <c r="BI28" s="60">
        <v>441</v>
      </c>
      <c r="BJ28" s="60">
        <v>452</v>
      </c>
      <c r="BK28" s="60">
        <v>461</v>
      </c>
      <c r="BL28" s="60">
        <v>373</v>
      </c>
      <c r="BM28" s="60">
        <v>389</v>
      </c>
      <c r="BN28" s="60">
        <v>445</v>
      </c>
      <c r="BO28" s="60">
        <v>466</v>
      </c>
      <c r="BP28" s="60">
        <v>485</v>
      </c>
      <c r="BQ28" s="60">
        <v>481</v>
      </c>
      <c r="BR28" s="60">
        <v>515</v>
      </c>
      <c r="BS28" s="60">
        <v>564</v>
      </c>
      <c r="BT28" s="60">
        <v>545</v>
      </c>
      <c r="BU28" s="60">
        <v>570</v>
      </c>
      <c r="BV28" s="60">
        <v>582</v>
      </c>
      <c r="BW28" s="60">
        <v>618</v>
      </c>
      <c r="BX28" s="60">
        <v>618</v>
      </c>
      <c r="BY28" s="60">
        <v>681</v>
      </c>
      <c r="BZ28" s="60">
        <v>662</v>
      </c>
      <c r="CA28" s="60">
        <v>618</v>
      </c>
      <c r="CB28" s="60">
        <v>646</v>
      </c>
      <c r="CC28" s="60">
        <v>706</v>
      </c>
      <c r="CD28" s="60">
        <v>659</v>
      </c>
      <c r="CE28" s="60">
        <v>625</v>
      </c>
      <c r="CF28" s="60">
        <v>647</v>
      </c>
      <c r="CG28" s="60">
        <v>710</v>
      </c>
      <c r="CH28" s="60">
        <v>689</v>
      </c>
      <c r="CI28" s="60">
        <v>698</v>
      </c>
      <c r="CJ28" s="60">
        <v>711</v>
      </c>
      <c r="CK28" s="60">
        <v>640</v>
      </c>
      <c r="CL28" s="60">
        <v>684</v>
      </c>
      <c r="CM28" s="60">
        <v>677</v>
      </c>
      <c r="CN28" s="60">
        <v>687</v>
      </c>
      <c r="CO28" s="60">
        <v>681</v>
      </c>
      <c r="CP28" s="60">
        <v>773</v>
      </c>
      <c r="CQ28" s="60">
        <v>767</v>
      </c>
      <c r="CR28" s="60">
        <v>843</v>
      </c>
      <c r="CS28" s="60">
        <v>735</v>
      </c>
      <c r="CT28" s="60">
        <v>772</v>
      </c>
      <c r="CU28" s="60">
        <v>781</v>
      </c>
      <c r="CV28" s="60">
        <v>737</v>
      </c>
      <c r="CW28" s="60">
        <v>725</v>
      </c>
      <c r="CX28" s="60">
        <v>661</v>
      </c>
      <c r="CY28" s="60">
        <v>660</v>
      </c>
      <c r="CZ28" s="60">
        <v>650</v>
      </c>
      <c r="DA28" s="60">
        <v>601</v>
      </c>
      <c r="DB28" s="60">
        <v>566</v>
      </c>
      <c r="DC28" s="60">
        <v>561</v>
      </c>
      <c r="DD28" s="60">
        <v>565</v>
      </c>
      <c r="DE28" s="60">
        <v>547</v>
      </c>
      <c r="DF28" s="60">
        <v>519</v>
      </c>
      <c r="DG28" s="60">
        <v>523</v>
      </c>
      <c r="DH28" s="60">
        <v>539</v>
      </c>
      <c r="DI28" s="60">
        <v>572</v>
      </c>
      <c r="DJ28" s="60">
        <v>544</v>
      </c>
      <c r="DK28" s="60">
        <v>590</v>
      </c>
      <c r="DL28" s="60">
        <v>534</v>
      </c>
      <c r="DM28" s="60">
        <v>534</v>
      </c>
      <c r="DN28" s="60">
        <v>492</v>
      </c>
      <c r="DO28" s="60">
        <v>511</v>
      </c>
      <c r="DP28" s="60">
        <v>448</v>
      </c>
      <c r="DQ28" s="60">
        <v>450</v>
      </c>
      <c r="DR28" s="60">
        <v>417</v>
      </c>
      <c r="DS28" s="60">
        <v>416</v>
      </c>
      <c r="DT28" s="60">
        <v>422</v>
      </c>
      <c r="DU28" s="60">
        <v>477</v>
      </c>
      <c r="DV28" s="60">
        <v>543</v>
      </c>
      <c r="DW28" s="60">
        <v>579</v>
      </c>
      <c r="DX28" s="60">
        <v>557</v>
      </c>
      <c r="DY28" s="60">
        <v>569</v>
      </c>
      <c r="DZ28" s="60">
        <v>566</v>
      </c>
      <c r="EA28" s="60">
        <v>556</v>
      </c>
      <c r="EB28" s="60">
        <v>609</v>
      </c>
      <c r="EC28" s="60">
        <v>680</v>
      </c>
      <c r="ED28" s="60">
        <v>669</v>
      </c>
      <c r="EE28" s="60">
        <v>603</v>
      </c>
      <c r="EF28" s="60">
        <v>644</v>
      </c>
      <c r="EG28" s="60">
        <v>591</v>
      </c>
      <c r="EH28" s="60">
        <v>611</v>
      </c>
      <c r="EI28" s="60">
        <v>570</v>
      </c>
      <c r="EJ28" s="60">
        <v>591</v>
      </c>
      <c r="EK28" s="60">
        <v>664</v>
      </c>
      <c r="EL28" s="60">
        <v>648</v>
      </c>
      <c r="EM28" s="60">
        <v>696</v>
      </c>
      <c r="EN28" s="60">
        <v>708</v>
      </c>
      <c r="EO28" s="60">
        <v>735</v>
      </c>
      <c r="EP28" s="60">
        <v>767</v>
      </c>
      <c r="EQ28" s="60">
        <v>825</v>
      </c>
      <c r="ER28" s="60">
        <v>839</v>
      </c>
      <c r="ES28" s="60">
        <v>872</v>
      </c>
      <c r="ET28" s="60">
        <v>799</v>
      </c>
      <c r="EU28" s="60">
        <v>807</v>
      </c>
      <c r="EV28" s="60">
        <v>805</v>
      </c>
      <c r="EW28" s="60">
        <v>755</v>
      </c>
      <c r="EX28" s="60">
        <v>808</v>
      </c>
      <c r="EY28" s="60">
        <v>842</v>
      </c>
      <c r="EZ28" s="60">
        <v>819</v>
      </c>
      <c r="FA28" s="60">
        <v>829</v>
      </c>
      <c r="FB28" s="60">
        <v>835</v>
      </c>
      <c r="FC28" s="60">
        <v>795</v>
      </c>
      <c r="FD28" s="60">
        <v>791</v>
      </c>
      <c r="FE28" s="60">
        <v>814</v>
      </c>
      <c r="FF28" s="60">
        <v>864</v>
      </c>
      <c r="FG28" s="60">
        <v>857</v>
      </c>
      <c r="FH28" s="60">
        <v>834</v>
      </c>
      <c r="FI28" s="60">
        <v>789</v>
      </c>
      <c r="FJ28" s="60">
        <v>756</v>
      </c>
      <c r="FK28" s="60">
        <v>812</v>
      </c>
      <c r="FL28" s="60">
        <v>872</v>
      </c>
      <c r="FM28" s="60">
        <v>798</v>
      </c>
      <c r="FN28" s="60">
        <v>805</v>
      </c>
      <c r="FO28" s="60">
        <v>754</v>
      </c>
      <c r="FP28" s="60">
        <v>723</v>
      </c>
      <c r="FQ28" s="60">
        <v>793</v>
      </c>
      <c r="FR28" s="60">
        <v>748</v>
      </c>
      <c r="FS28" s="60">
        <v>727</v>
      </c>
      <c r="FT28" s="60">
        <v>700</v>
      </c>
      <c r="FU28" s="60">
        <v>715</v>
      </c>
      <c r="FV28" s="60">
        <v>729</v>
      </c>
      <c r="FW28" s="60">
        <v>727</v>
      </c>
      <c r="FX28" s="60">
        <v>670</v>
      </c>
      <c r="FY28" s="60">
        <v>597</v>
      </c>
      <c r="FZ28" s="60">
        <v>559</v>
      </c>
      <c r="GA28" s="60">
        <v>592</v>
      </c>
      <c r="GB28" s="60">
        <v>541</v>
      </c>
      <c r="GC28" s="60">
        <v>474</v>
      </c>
      <c r="GD28" s="60">
        <v>370</v>
      </c>
      <c r="GE28" s="60">
        <v>469</v>
      </c>
      <c r="GF28" s="60">
        <v>552</v>
      </c>
      <c r="GG28" s="60">
        <v>636</v>
      </c>
      <c r="GH28" s="60">
        <v>659</v>
      </c>
      <c r="GI28" s="60">
        <v>596</v>
      </c>
      <c r="GJ28" s="60">
        <v>561</v>
      </c>
      <c r="GK28" s="60">
        <v>562</v>
      </c>
      <c r="GL28" s="60">
        <v>532</v>
      </c>
      <c r="GM28" s="60">
        <v>511</v>
      </c>
      <c r="GN28" s="60">
        <v>510</v>
      </c>
      <c r="GO28" s="60">
        <v>514</v>
      </c>
      <c r="GP28" s="60">
        <v>470</v>
      </c>
      <c r="GQ28" s="60">
        <v>467</v>
      </c>
      <c r="GR28" s="60">
        <v>415</v>
      </c>
      <c r="GS28" s="60">
        <v>431</v>
      </c>
      <c r="GT28" s="60">
        <v>378</v>
      </c>
      <c r="GU28" s="60">
        <v>338</v>
      </c>
      <c r="GV28" s="60">
        <v>356</v>
      </c>
      <c r="GW28" s="60">
        <v>382</v>
      </c>
      <c r="GX28" s="60">
        <v>457</v>
      </c>
      <c r="GY28" s="60">
        <v>368</v>
      </c>
      <c r="GZ28" s="60">
        <v>365</v>
      </c>
      <c r="HA28" s="60">
        <v>374</v>
      </c>
      <c r="HB28" s="60">
        <v>339</v>
      </c>
      <c r="HC28" s="60">
        <v>384</v>
      </c>
      <c r="HD28" s="60">
        <v>370</v>
      </c>
      <c r="HE28" s="60">
        <v>375</v>
      </c>
      <c r="HF28" s="60">
        <v>407</v>
      </c>
      <c r="HG28" s="60">
        <v>481</v>
      </c>
      <c r="HH28" s="60">
        <v>480</v>
      </c>
      <c r="HI28" s="60">
        <v>554</v>
      </c>
      <c r="HJ28" s="60">
        <v>521</v>
      </c>
      <c r="HK28" s="60">
        <v>582</v>
      </c>
      <c r="HL28" s="60">
        <v>562</v>
      </c>
      <c r="HM28" s="60">
        <v>596</v>
      </c>
      <c r="HN28" s="60">
        <v>638</v>
      </c>
      <c r="HO28" s="60">
        <v>664</v>
      </c>
      <c r="HP28" s="60">
        <v>651</v>
      </c>
      <c r="HQ28" s="60">
        <v>606</v>
      </c>
      <c r="HR28" s="60">
        <v>572</v>
      </c>
      <c r="HS28" s="60">
        <v>608</v>
      </c>
      <c r="HT28" s="60">
        <v>632</v>
      </c>
      <c r="HU28" s="60">
        <v>644</v>
      </c>
      <c r="HV28" s="60">
        <v>773</v>
      </c>
      <c r="HW28" s="60">
        <v>691</v>
      </c>
      <c r="HX28" s="60">
        <v>696</v>
      </c>
      <c r="HY28" s="60">
        <v>641</v>
      </c>
      <c r="HZ28" s="60">
        <v>639</v>
      </c>
      <c r="IA28" s="60">
        <v>615</v>
      </c>
      <c r="IB28" s="60">
        <v>630</v>
      </c>
      <c r="IC28" s="60">
        <v>619</v>
      </c>
      <c r="ID28" s="60">
        <v>567</v>
      </c>
      <c r="IE28" s="60">
        <v>662</v>
      </c>
      <c r="IF28" s="60">
        <v>687</v>
      </c>
      <c r="IG28" s="60">
        <v>597</v>
      </c>
      <c r="IH28" s="60">
        <v>597</v>
      </c>
      <c r="II28" s="60">
        <v>645</v>
      </c>
      <c r="IJ28" s="60">
        <v>682</v>
      </c>
      <c r="IK28" s="60">
        <v>671</v>
      </c>
      <c r="IL28" s="60">
        <v>620</v>
      </c>
      <c r="IM28" s="60">
        <v>678</v>
      </c>
      <c r="IN28" s="60">
        <v>722</v>
      </c>
      <c r="IO28" s="60">
        <v>766</v>
      </c>
      <c r="IP28" s="60">
        <v>726</v>
      </c>
      <c r="IQ28" s="60">
        <v>678</v>
      </c>
      <c r="IR28" s="60">
        <v>655</v>
      </c>
      <c r="IS28" s="60">
        <v>733</v>
      </c>
      <c r="IT28" s="60">
        <v>721</v>
      </c>
      <c r="IU28" s="60">
        <v>733</v>
      </c>
      <c r="IV28" s="60">
        <v>728</v>
      </c>
      <c r="IW28" s="60">
        <v>880</v>
      </c>
      <c r="IX28" s="60">
        <v>857</v>
      </c>
      <c r="IY28" s="60">
        <v>789</v>
      </c>
      <c r="IZ28" s="60">
        <v>728</v>
      </c>
      <c r="JA28" s="60">
        <v>698</v>
      </c>
      <c r="JB28" s="60">
        <v>621</v>
      </c>
      <c r="JC28" s="60">
        <v>763</v>
      </c>
      <c r="JD28" s="60">
        <v>669</v>
      </c>
      <c r="JE28" s="60">
        <v>707</v>
      </c>
      <c r="JF28" s="60">
        <v>784</v>
      </c>
      <c r="JG28" s="60">
        <v>709</v>
      </c>
      <c r="JH28" s="60">
        <v>732</v>
      </c>
      <c r="JI28" s="60">
        <v>713</v>
      </c>
      <c r="JJ28" s="60">
        <v>735</v>
      </c>
      <c r="JK28" s="60">
        <v>651</v>
      </c>
      <c r="JL28" s="60">
        <v>637</v>
      </c>
      <c r="JM28" s="60">
        <v>658</v>
      </c>
      <c r="JN28" s="60">
        <v>657</v>
      </c>
      <c r="JO28" s="60">
        <v>666</v>
      </c>
      <c r="JP28" s="60">
        <v>650</v>
      </c>
      <c r="JQ28" s="60">
        <v>625</v>
      </c>
      <c r="JR28" s="60">
        <v>595</v>
      </c>
      <c r="JS28" s="60">
        <v>585</v>
      </c>
      <c r="JT28" s="60">
        <v>663</v>
      </c>
      <c r="JU28" s="60">
        <v>669</v>
      </c>
      <c r="JV28" s="60">
        <v>699</v>
      </c>
      <c r="JW28" s="60">
        <v>684</v>
      </c>
      <c r="JX28" s="60">
        <v>717</v>
      </c>
      <c r="JY28" s="60">
        <v>679</v>
      </c>
      <c r="JZ28" s="60">
        <v>688</v>
      </c>
      <c r="KA28" s="60">
        <v>703</v>
      </c>
      <c r="KB28" s="60">
        <v>718</v>
      </c>
      <c r="KC28" s="60">
        <v>628</v>
      </c>
      <c r="KD28" s="60">
        <v>658</v>
      </c>
      <c r="KE28" s="60">
        <v>719</v>
      </c>
      <c r="KF28" s="60">
        <v>622</v>
      </c>
      <c r="KG28" s="60">
        <v>567</v>
      </c>
      <c r="KH28" s="60">
        <v>608</v>
      </c>
      <c r="KI28" s="60">
        <v>656</v>
      </c>
      <c r="KJ28" s="60">
        <v>642</v>
      </c>
      <c r="KK28" s="60">
        <v>731</v>
      </c>
      <c r="KL28" s="60">
        <v>697</v>
      </c>
      <c r="KM28" s="60">
        <v>639</v>
      </c>
      <c r="KN28" s="60">
        <v>645</v>
      </c>
      <c r="KO28" s="60">
        <v>684</v>
      </c>
      <c r="KP28" s="60">
        <v>630</v>
      </c>
      <c r="KQ28" s="60">
        <v>620</v>
      </c>
      <c r="KR28" s="60">
        <v>591</v>
      </c>
      <c r="KS28" s="60">
        <v>574</v>
      </c>
      <c r="KT28" s="60">
        <v>542</v>
      </c>
      <c r="KU28" s="60">
        <v>534</v>
      </c>
      <c r="KV28" s="60">
        <v>545</v>
      </c>
      <c r="KW28" s="60">
        <v>542</v>
      </c>
      <c r="KX28" s="60">
        <v>528</v>
      </c>
      <c r="KY28" s="60">
        <v>496</v>
      </c>
      <c r="KZ28" s="60">
        <v>465</v>
      </c>
      <c r="LA28" s="60">
        <v>493</v>
      </c>
      <c r="LB28" s="60">
        <v>464</v>
      </c>
      <c r="LC28" s="60">
        <v>401</v>
      </c>
      <c r="LD28" s="60">
        <v>482</v>
      </c>
      <c r="LE28" s="60">
        <v>507</v>
      </c>
      <c r="LF28" s="60">
        <v>508</v>
      </c>
      <c r="LG28" s="60">
        <v>517</v>
      </c>
      <c r="LH28" s="60">
        <v>516</v>
      </c>
      <c r="LI28" s="60">
        <v>511</v>
      </c>
      <c r="LJ28" s="60">
        <v>526</v>
      </c>
      <c r="LK28" s="60">
        <v>487</v>
      </c>
      <c r="LL28" s="60">
        <v>524</v>
      </c>
      <c r="LM28" s="60">
        <v>575</v>
      </c>
      <c r="LN28" s="60">
        <v>558</v>
      </c>
      <c r="LO28" s="60">
        <v>676</v>
      </c>
      <c r="LP28" s="60">
        <v>639</v>
      </c>
      <c r="LQ28" s="60">
        <v>553</v>
      </c>
      <c r="LR28" s="60">
        <v>546</v>
      </c>
      <c r="LS28" s="60">
        <v>554</v>
      </c>
      <c r="LT28" s="60">
        <v>596</v>
      </c>
      <c r="LU28" s="60">
        <v>627</v>
      </c>
      <c r="LV28" s="60">
        <v>636</v>
      </c>
      <c r="LW28" s="60">
        <v>650</v>
      </c>
      <c r="LX28" s="60">
        <v>621</v>
      </c>
      <c r="LY28" s="60">
        <v>614</v>
      </c>
      <c r="LZ28" s="60">
        <v>650</v>
      </c>
      <c r="MA28" s="60">
        <v>596</v>
      </c>
      <c r="MB28" s="60">
        <v>604</v>
      </c>
      <c r="MC28" s="60">
        <v>602</v>
      </c>
      <c r="MD28" s="60">
        <v>701</v>
      </c>
      <c r="ME28" s="60">
        <v>626</v>
      </c>
      <c r="MF28" s="60">
        <v>653</v>
      </c>
      <c r="MG28" s="60">
        <v>655</v>
      </c>
      <c r="MH28" s="60">
        <v>645</v>
      </c>
      <c r="MI28" s="60">
        <v>726</v>
      </c>
      <c r="MJ28" s="60">
        <v>704</v>
      </c>
      <c r="MK28" s="60">
        <v>769</v>
      </c>
      <c r="ML28" s="60">
        <v>812</v>
      </c>
      <c r="MM28" s="60">
        <v>619</v>
      </c>
      <c r="MN28" s="60">
        <v>686</v>
      </c>
      <c r="MO28" s="60">
        <v>747</v>
      </c>
      <c r="MP28" s="60">
        <v>692</v>
      </c>
      <c r="MQ28" s="60">
        <v>691</v>
      </c>
      <c r="MR28" s="60">
        <v>621</v>
      </c>
      <c r="MS28" s="60">
        <v>628</v>
      </c>
      <c r="MT28" s="60">
        <v>656</v>
      </c>
      <c r="MU28" s="60">
        <v>677</v>
      </c>
      <c r="MV28" s="60">
        <v>715</v>
      </c>
      <c r="MW28" s="60">
        <v>646</v>
      </c>
      <c r="MX28" s="60">
        <v>629</v>
      </c>
      <c r="MY28" s="60">
        <v>626</v>
      </c>
      <c r="MZ28" s="60">
        <v>559</v>
      </c>
      <c r="NA28" s="60">
        <v>616</v>
      </c>
      <c r="NB28" s="60">
        <v>621</v>
      </c>
      <c r="NC28" s="60">
        <v>674</v>
      </c>
      <c r="ND28" s="60">
        <v>725</v>
      </c>
      <c r="NE28" s="60">
        <v>765</v>
      </c>
      <c r="NF28" s="60">
        <v>701</v>
      </c>
      <c r="NG28" s="60">
        <v>678</v>
      </c>
      <c r="NH28" s="60">
        <v>696</v>
      </c>
      <c r="NI28" s="60">
        <v>664</v>
      </c>
      <c r="NJ28" s="60">
        <v>709</v>
      </c>
      <c r="NK28" s="60">
        <v>714</v>
      </c>
      <c r="NL28" s="60">
        <v>769</v>
      </c>
      <c r="NM28" s="60">
        <v>721</v>
      </c>
      <c r="NN28" s="60">
        <v>736</v>
      </c>
      <c r="NO28" s="60">
        <v>746</v>
      </c>
      <c r="NP28" s="60">
        <v>721</v>
      </c>
      <c r="NQ28" s="60">
        <v>770</v>
      </c>
      <c r="NR28" s="60">
        <v>826</v>
      </c>
      <c r="NS28" s="60">
        <v>770</v>
      </c>
      <c r="NT28" s="60">
        <v>720</v>
      </c>
      <c r="NU28" s="60">
        <v>771</v>
      </c>
      <c r="NV28" s="60">
        <v>805</v>
      </c>
      <c r="NW28" s="60">
        <v>830</v>
      </c>
      <c r="NX28" s="60">
        <v>801</v>
      </c>
      <c r="NY28" s="60">
        <v>831</v>
      </c>
      <c r="NZ28" s="60">
        <v>744</v>
      </c>
      <c r="OA28" s="60">
        <v>760</v>
      </c>
      <c r="OB28" s="60">
        <v>793</v>
      </c>
      <c r="OC28" s="60">
        <v>805</v>
      </c>
      <c r="OD28" s="60">
        <v>815</v>
      </c>
      <c r="OE28" s="60">
        <v>840</v>
      </c>
      <c r="OF28" s="60">
        <v>800</v>
      </c>
      <c r="OG28" s="60">
        <v>864</v>
      </c>
      <c r="OH28" s="60">
        <v>793</v>
      </c>
      <c r="OI28" s="60">
        <v>872</v>
      </c>
      <c r="OJ28" s="60">
        <v>866</v>
      </c>
      <c r="OK28" s="60">
        <v>836</v>
      </c>
      <c r="OL28" s="60">
        <v>866</v>
      </c>
      <c r="OM28" s="60">
        <v>887</v>
      </c>
      <c r="ON28" s="60">
        <v>923</v>
      </c>
      <c r="OO28" s="60">
        <v>876</v>
      </c>
      <c r="OP28" s="60">
        <v>846</v>
      </c>
      <c r="OQ28" s="60">
        <v>864</v>
      </c>
      <c r="OR28" s="60">
        <v>893</v>
      </c>
      <c r="OS28" s="60">
        <v>995</v>
      </c>
      <c r="OT28" s="60">
        <v>949</v>
      </c>
      <c r="OU28" s="60">
        <v>875</v>
      </c>
      <c r="OV28" s="60">
        <v>848</v>
      </c>
      <c r="OW28" s="60">
        <v>863</v>
      </c>
      <c r="OX28" s="60">
        <v>918</v>
      </c>
      <c r="OY28" s="60">
        <v>888</v>
      </c>
      <c r="OZ28" s="60">
        <v>923</v>
      </c>
      <c r="PA28" s="60">
        <v>900</v>
      </c>
      <c r="PB28" s="60">
        <v>893</v>
      </c>
      <c r="PC28" s="60">
        <v>826</v>
      </c>
      <c r="PD28" s="60">
        <v>872</v>
      </c>
      <c r="PE28" s="60">
        <v>863</v>
      </c>
      <c r="PF28" s="60">
        <v>873</v>
      </c>
      <c r="PG28" s="60">
        <v>873</v>
      </c>
      <c r="PH28" s="60">
        <v>856</v>
      </c>
      <c r="PI28" s="60">
        <v>900</v>
      </c>
      <c r="PJ28" s="60">
        <v>841</v>
      </c>
      <c r="PK28" s="60">
        <v>857</v>
      </c>
      <c r="PL28" s="60">
        <v>793</v>
      </c>
      <c r="PM28" s="60">
        <v>887</v>
      </c>
      <c r="PN28" s="60">
        <v>848</v>
      </c>
      <c r="PO28" s="60">
        <v>912</v>
      </c>
      <c r="PP28" s="60">
        <v>933</v>
      </c>
      <c r="PQ28" s="60">
        <v>880</v>
      </c>
      <c r="PR28" s="60">
        <v>983</v>
      </c>
      <c r="PS28" s="60">
        <v>936</v>
      </c>
      <c r="PT28" s="60">
        <v>963</v>
      </c>
      <c r="PU28" s="60">
        <v>939</v>
      </c>
      <c r="PV28" s="60">
        <v>909</v>
      </c>
      <c r="PW28" s="60">
        <v>885</v>
      </c>
      <c r="PX28" s="60">
        <v>882</v>
      </c>
      <c r="PY28" s="60">
        <v>880</v>
      </c>
      <c r="PZ28" s="60">
        <v>866</v>
      </c>
      <c r="QA28" s="60">
        <v>853</v>
      </c>
      <c r="QB28" s="60">
        <v>871</v>
      </c>
      <c r="QC28" s="60">
        <v>924</v>
      </c>
      <c r="QD28" s="60">
        <v>979</v>
      </c>
      <c r="QE28" s="60">
        <v>880</v>
      </c>
      <c r="QF28" s="60">
        <v>948</v>
      </c>
      <c r="QG28" s="60">
        <v>923</v>
      </c>
      <c r="QH28" s="60">
        <v>936</v>
      </c>
      <c r="QI28" s="60">
        <v>978</v>
      </c>
      <c r="QJ28" s="60">
        <v>957</v>
      </c>
      <c r="QK28" s="60">
        <v>956</v>
      </c>
      <c r="QL28" s="60">
        <v>1014</v>
      </c>
      <c r="QM28" s="60">
        <v>1044</v>
      </c>
      <c r="QN28" s="60">
        <v>1006</v>
      </c>
      <c r="QO28" s="60">
        <v>1024</v>
      </c>
      <c r="QP28" s="60">
        <v>1048</v>
      </c>
      <c r="QQ28" s="60">
        <v>999</v>
      </c>
      <c r="QR28" s="60">
        <v>936</v>
      </c>
      <c r="QS28" s="60">
        <v>999</v>
      </c>
      <c r="QT28" s="60">
        <v>1012</v>
      </c>
      <c r="QU28" s="60">
        <v>1078</v>
      </c>
      <c r="QV28" s="60">
        <v>1193</v>
      </c>
      <c r="QW28" s="60">
        <v>1168</v>
      </c>
      <c r="QX28" s="60">
        <v>1206</v>
      </c>
      <c r="QY28" s="60">
        <v>1131</v>
      </c>
      <c r="QZ28" s="60">
        <v>1144</v>
      </c>
      <c r="RA28" s="60">
        <v>1093</v>
      </c>
      <c r="RB28" s="60">
        <v>1129</v>
      </c>
      <c r="RC28" s="60">
        <v>1165</v>
      </c>
      <c r="RD28" s="60">
        <v>1159</v>
      </c>
      <c r="RE28" s="60">
        <v>1276</v>
      </c>
      <c r="RF28" s="60">
        <v>1186</v>
      </c>
      <c r="RG28" s="60">
        <v>1241</v>
      </c>
      <c r="RH28" s="60">
        <v>1180</v>
      </c>
      <c r="RI28" s="60">
        <v>1088</v>
      </c>
      <c r="RJ28" s="60">
        <v>1175</v>
      </c>
      <c r="RK28" s="60">
        <v>1214</v>
      </c>
      <c r="RL28" s="60">
        <v>1305</v>
      </c>
      <c r="RM28" s="60">
        <v>1179</v>
      </c>
      <c r="RN28" s="60">
        <v>1242</v>
      </c>
      <c r="RO28" s="60">
        <v>1203</v>
      </c>
      <c r="RP28" s="60">
        <v>1319</v>
      </c>
      <c r="RQ28" s="60">
        <v>1328</v>
      </c>
      <c r="RR28" s="60">
        <v>1260</v>
      </c>
      <c r="RS28" s="60">
        <v>1286</v>
      </c>
      <c r="RT28" s="60">
        <v>1274</v>
      </c>
      <c r="RU28" s="60">
        <v>1389</v>
      </c>
      <c r="RV28" s="60">
        <v>1255</v>
      </c>
      <c r="RW28" s="60">
        <v>1244</v>
      </c>
      <c r="RX28" s="60">
        <v>1336</v>
      </c>
      <c r="RY28" s="60">
        <v>1214</v>
      </c>
      <c r="RZ28" s="60">
        <v>1239</v>
      </c>
      <c r="SA28" s="60">
        <v>1174</v>
      </c>
      <c r="SB28" s="60">
        <v>1061</v>
      </c>
      <c r="SC28" s="60">
        <v>1116</v>
      </c>
      <c r="SD28" s="60">
        <v>1123</v>
      </c>
      <c r="SE28" s="60">
        <v>1086</v>
      </c>
      <c r="SF28" s="60">
        <v>1074</v>
      </c>
      <c r="SG28" s="60">
        <v>965</v>
      </c>
      <c r="SH28" s="60">
        <v>1035</v>
      </c>
      <c r="SI28" s="60">
        <v>1016</v>
      </c>
      <c r="SJ28" s="60">
        <v>941</v>
      </c>
      <c r="SK28" s="60">
        <v>1003</v>
      </c>
      <c r="SL28" s="60">
        <v>998</v>
      </c>
      <c r="SM28" s="60">
        <v>891</v>
      </c>
      <c r="SN28" s="60">
        <v>828</v>
      </c>
      <c r="SO28" s="60">
        <v>833</v>
      </c>
      <c r="SP28" s="60">
        <v>887</v>
      </c>
      <c r="SQ28" s="60">
        <v>842</v>
      </c>
      <c r="SR28" s="60">
        <v>793</v>
      </c>
      <c r="SS28" s="60">
        <v>778</v>
      </c>
      <c r="ST28" s="60">
        <v>699</v>
      </c>
      <c r="SU28" s="60">
        <v>686</v>
      </c>
      <c r="SV28" s="60">
        <v>727</v>
      </c>
      <c r="SW28" s="60">
        <v>641</v>
      </c>
      <c r="SX28" s="60">
        <v>619</v>
      </c>
      <c r="SY28" s="60">
        <v>627</v>
      </c>
      <c r="SZ28" s="60">
        <v>593</v>
      </c>
      <c r="TA28" s="60">
        <v>535</v>
      </c>
      <c r="TB28" s="60">
        <v>536</v>
      </c>
      <c r="TC28" s="60">
        <v>504</v>
      </c>
      <c r="TD28" s="60">
        <v>487</v>
      </c>
      <c r="TE28" s="60">
        <v>477</v>
      </c>
      <c r="TF28" s="60">
        <v>435</v>
      </c>
      <c r="TG28" s="60">
        <v>433</v>
      </c>
      <c r="TH28" s="60">
        <v>393</v>
      </c>
      <c r="TI28" s="60">
        <v>389</v>
      </c>
      <c r="TJ28" s="60">
        <v>377</v>
      </c>
      <c r="TK28" s="60">
        <v>336</v>
      </c>
      <c r="TL28" s="60">
        <v>372</v>
      </c>
      <c r="TM28" s="60">
        <v>339</v>
      </c>
      <c r="TN28" s="60">
        <v>337</v>
      </c>
      <c r="TO28" s="60">
        <v>376</v>
      </c>
      <c r="TP28" s="60">
        <v>393</v>
      </c>
      <c r="TQ28" s="60">
        <v>411</v>
      </c>
      <c r="TR28" s="60">
        <v>418</v>
      </c>
      <c r="TS28" s="60">
        <v>386</v>
      </c>
      <c r="TT28" s="60">
        <v>396</v>
      </c>
      <c r="TU28" s="60">
        <v>375</v>
      </c>
      <c r="TV28" s="60">
        <v>352</v>
      </c>
      <c r="TW28" s="60">
        <v>345</v>
      </c>
      <c r="TX28" s="60">
        <v>336</v>
      </c>
      <c r="TY28" s="60">
        <v>381</v>
      </c>
      <c r="TZ28" s="60">
        <v>422</v>
      </c>
      <c r="UA28" s="60">
        <v>280</v>
      </c>
      <c r="UB28" s="60">
        <v>305</v>
      </c>
      <c r="UC28" s="60">
        <v>283</v>
      </c>
      <c r="UD28" s="60">
        <v>282</v>
      </c>
      <c r="UE28" s="60">
        <v>317</v>
      </c>
      <c r="UF28" s="60">
        <v>291</v>
      </c>
      <c r="UG28" s="60">
        <v>287</v>
      </c>
      <c r="UH28" s="60">
        <v>326</v>
      </c>
      <c r="UI28" s="60">
        <v>307</v>
      </c>
      <c r="UJ28" s="60">
        <v>270</v>
      </c>
      <c r="UK28" s="60">
        <v>300</v>
      </c>
      <c r="UL28" s="60">
        <v>310</v>
      </c>
      <c r="UM28" s="60">
        <v>305</v>
      </c>
      <c r="UN28" s="60">
        <v>301</v>
      </c>
      <c r="UO28" s="60">
        <v>296</v>
      </c>
      <c r="UP28" s="60">
        <v>299</v>
      </c>
      <c r="UQ28" s="60">
        <v>304</v>
      </c>
      <c r="UR28" s="60">
        <v>316</v>
      </c>
      <c r="US28" s="60">
        <v>328</v>
      </c>
      <c r="UT28" s="60">
        <v>341</v>
      </c>
      <c r="UU28" s="60">
        <v>335</v>
      </c>
      <c r="UV28" s="60">
        <v>366</v>
      </c>
      <c r="UW28" s="60">
        <v>354</v>
      </c>
      <c r="UX28" s="60">
        <v>354</v>
      </c>
      <c r="UY28" s="60">
        <v>370</v>
      </c>
      <c r="UZ28" s="60">
        <v>360</v>
      </c>
      <c r="VA28" s="60">
        <v>369</v>
      </c>
      <c r="VB28" s="60">
        <v>375</v>
      </c>
      <c r="VC28" s="60">
        <v>385</v>
      </c>
      <c r="VD28" s="60">
        <v>358</v>
      </c>
      <c r="VE28" s="60">
        <v>392</v>
      </c>
      <c r="VF28" s="60">
        <v>399</v>
      </c>
      <c r="VG28" s="60">
        <v>446</v>
      </c>
      <c r="VH28" s="60">
        <v>447</v>
      </c>
      <c r="VI28" s="60">
        <v>444</v>
      </c>
      <c r="VJ28" s="60">
        <v>441</v>
      </c>
      <c r="VK28" s="60">
        <v>428</v>
      </c>
      <c r="VL28" s="60">
        <v>470</v>
      </c>
      <c r="VM28" s="60">
        <v>375</v>
      </c>
      <c r="VN28" s="60">
        <v>381</v>
      </c>
      <c r="VO28" s="60">
        <v>403</v>
      </c>
      <c r="VP28" s="60">
        <v>444</v>
      </c>
      <c r="VQ28" s="60">
        <v>446</v>
      </c>
      <c r="VR28" s="60">
        <v>433</v>
      </c>
      <c r="VS28" s="60">
        <v>443</v>
      </c>
      <c r="VT28" s="60">
        <v>420</v>
      </c>
      <c r="VU28" s="60">
        <v>405</v>
      </c>
      <c r="VV28" s="60">
        <v>403</v>
      </c>
      <c r="VW28" s="60">
        <v>451</v>
      </c>
      <c r="VX28" s="60">
        <v>418</v>
      </c>
      <c r="VY28" s="60">
        <v>402</v>
      </c>
      <c r="VZ28" s="60">
        <v>456</v>
      </c>
      <c r="WA28" s="60">
        <v>470</v>
      </c>
      <c r="WB28" s="60">
        <v>476</v>
      </c>
      <c r="WC28" s="60">
        <v>442</v>
      </c>
      <c r="WD28" s="60">
        <v>497</v>
      </c>
      <c r="WE28" s="60">
        <v>515</v>
      </c>
      <c r="WF28" s="60">
        <v>540</v>
      </c>
      <c r="WG28" s="60">
        <v>480</v>
      </c>
      <c r="WH28" s="60">
        <v>502</v>
      </c>
      <c r="WI28" s="60">
        <v>502</v>
      </c>
      <c r="WJ28" s="60">
        <v>480</v>
      </c>
      <c r="WK28" s="60">
        <v>506</v>
      </c>
      <c r="WL28" s="60">
        <v>518</v>
      </c>
      <c r="WM28" s="60">
        <v>456</v>
      </c>
      <c r="WN28" s="60">
        <v>482</v>
      </c>
      <c r="WO28" s="60">
        <v>504</v>
      </c>
      <c r="WP28" s="60">
        <v>546</v>
      </c>
      <c r="WQ28" s="60">
        <v>505</v>
      </c>
      <c r="WR28" s="60">
        <v>517</v>
      </c>
      <c r="WS28" s="60">
        <v>532</v>
      </c>
      <c r="WT28" s="60">
        <v>576</v>
      </c>
      <c r="WU28" s="60">
        <v>571</v>
      </c>
      <c r="WV28" s="60">
        <v>557</v>
      </c>
      <c r="WW28" s="60">
        <v>628</v>
      </c>
      <c r="WX28" s="60">
        <v>575</v>
      </c>
      <c r="WY28" s="60">
        <v>558</v>
      </c>
      <c r="WZ28" s="60">
        <v>575</v>
      </c>
      <c r="XA28" s="60">
        <v>571</v>
      </c>
      <c r="XB28" s="60">
        <v>561</v>
      </c>
      <c r="XC28" s="60">
        <v>573</v>
      </c>
      <c r="XD28" s="60">
        <v>587</v>
      </c>
      <c r="XE28" s="60">
        <v>632</v>
      </c>
      <c r="XF28" s="60">
        <v>598</v>
      </c>
      <c r="XG28" s="60">
        <v>635</v>
      </c>
      <c r="XH28" s="60">
        <v>619</v>
      </c>
      <c r="XI28" s="60">
        <v>572</v>
      </c>
      <c r="XJ28" s="60">
        <v>556</v>
      </c>
      <c r="XK28" s="60">
        <v>637</v>
      </c>
      <c r="XL28" s="60">
        <v>626</v>
      </c>
      <c r="XM28" s="60">
        <v>711</v>
      </c>
      <c r="XN28" s="60">
        <v>630</v>
      </c>
      <c r="XO28" s="60">
        <v>610</v>
      </c>
      <c r="XP28" s="60">
        <v>618</v>
      </c>
      <c r="XQ28" s="60">
        <v>670</v>
      </c>
      <c r="XR28" s="60">
        <v>655</v>
      </c>
      <c r="XS28" s="60">
        <v>674</v>
      </c>
      <c r="XT28" s="60">
        <v>631</v>
      </c>
      <c r="XU28" s="60">
        <v>611</v>
      </c>
      <c r="XV28" s="60">
        <v>592</v>
      </c>
      <c r="XW28" s="60">
        <v>589</v>
      </c>
      <c r="XX28" s="60">
        <v>567</v>
      </c>
      <c r="XY28" s="60">
        <v>600</v>
      </c>
      <c r="XZ28" s="60">
        <v>550</v>
      </c>
      <c r="YA28" s="60">
        <v>599</v>
      </c>
      <c r="YB28" s="60">
        <v>638</v>
      </c>
      <c r="YC28" s="60">
        <v>702</v>
      </c>
      <c r="YD28" s="60">
        <v>698</v>
      </c>
      <c r="YE28" s="60">
        <v>620</v>
      </c>
      <c r="YF28" s="60">
        <v>753</v>
      </c>
      <c r="YG28" s="60">
        <v>674</v>
      </c>
      <c r="YH28" s="60">
        <v>699</v>
      </c>
      <c r="YI28" s="60">
        <v>719</v>
      </c>
      <c r="YJ28" s="60">
        <v>714</v>
      </c>
      <c r="YK28" s="60">
        <v>694</v>
      </c>
      <c r="YL28" s="60">
        <v>688</v>
      </c>
      <c r="YM28" s="60">
        <v>708</v>
      </c>
      <c r="YN28" s="60">
        <v>690</v>
      </c>
      <c r="YO28" s="60">
        <v>610</v>
      </c>
      <c r="YP28" s="60">
        <v>582</v>
      </c>
      <c r="YQ28" s="60">
        <v>706</v>
      </c>
      <c r="YR28" s="60">
        <v>922</v>
      </c>
      <c r="YS28" s="60">
        <v>1007</v>
      </c>
      <c r="YT28" s="60">
        <v>1036</v>
      </c>
      <c r="YU28" s="60">
        <v>991</v>
      </c>
      <c r="YV28" s="60">
        <v>1001</v>
      </c>
      <c r="YW28" s="60">
        <v>851</v>
      </c>
      <c r="YX28" s="60">
        <v>871</v>
      </c>
      <c r="YY28" s="60">
        <v>911</v>
      </c>
      <c r="YZ28" s="60">
        <v>768</v>
      </c>
      <c r="ZA28" s="60">
        <v>881</v>
      </c>
      <c r="ZB28" s="60">
        <v>809</v>
      </c>
      <c r="ZC28" s="60">
        <v>740</v>
      </c>
      <c r="ZD28" s="60">
        <v>714</v>
      </c>
      <c r="ZE28" s="60">
        <v>726</v>
      </c>
      <c r="ZF28" s="60">
        <v>686</v>
      </c>
      <c r="ZG28" s="60">
        <v>732</v>
      </c>
      <c r="ZH28" s="60">
        <v>671</v>
      </c>
      <c r="ZI28" s="60">
        <v>756</v>
      </c>
      <c r="ZJ28" s="60">
        <v>839</v>
      </c>
      <c r="ZK28" s="60">
        <v>831</v>
      </c>
      <c r="ZL28" s="60">
        <v>790</v>
      </c>
      <c r="ZM28" s="60">
        <v>707</v>
      </c>
      <c r="ZN28" s="60">
        <v>619</v>
      </c>
      <c r="ZO28" s="60">
        <v>636</v>
      </c>
      <c r="ZP28" s="60">
        <v>571</v>
      </c>
      <c r="ZQ28" s="60">
        <v>543</v>
      </c>
      <c r="ZR28" s="60">
        <v>646</v>
      </c>
      <c r="ZS28" s="60">
        <v>550</v>
      </c>
      <c r="ZT28" s="60">
        <v>598</v>
      </c>
      <c r="ZU28" s="60">
        <v>602</v>
      </c>
      <c r="ZV28" s="60">
        <v>616</v>
      </c>
      <c r="ZW28" s="59"/>
      <c r="ZX28" s="59"/>
    </row>
    <row r="30" spans="2:700" x14ac:dyDescent="0.35">
      <c r="B30" s="18" t="s">
        <v>111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>
        <v>875</v>
      </c>
      <c r="AN30" s="58">
        <v>771</v>
      </c>
      <c r="AO30" s="58">
        <v>874</v>
      </c>
      <c r="AP30" s="58">
        <v>898</v>
      </c>
      <c r="AQ30" s="58">
        <v>900</v>
      </c>
      <c r="AR30" s="58">
        <v>792</v>
      </c>
      <c r="AS30" s="58">
        <v>892</v>
      </c>
      <c r="AT30" s="58">
        <v>836</v>
      </c>
      <c r="AU30" s="58">
        <v>877</v>
      </c>
      <c r="AV30" s="58">
        <v>828</v>
      </c>
      <c r="AW30" s="58">
        <v>865</v>
      </c>
      <c r="AX30" s="58">
        <v>875</v>
      </c>
      <c r="AY30" s="58">
        <v>839</v>
      </c>
      <c r="AZ30" s="58">
        <v>872</v>
      </c>
      <c r="BA30" s="58">
        <v>872</v>
      </c>
      <c r="BB30" s="58">
        <v>752</v>
      </c>
      <c r="BC30" s="58">
        <v>821</v>
      </c>
      <c r="BD30" s="58">
        <v>850</v>
      </c>
      <c r="BE30" s="58">
        <v>811</v>
      </c>
      <c r="BF30" s="58">
        <v>800</v>
      </c>
      <c r="BG30" s="58">
        <v>770</v>
      </c>
      <c r="BH30" s="58">
        <v>806</v>
      </c>
      <c r="BI30" s="58">
        <v>765</v>
      </c>
      <c r="BJ30" s="58">
        <v>766</v>
      </c>
      <c r="BK30" s="58">
        <v>830</v>
      </c>
      <c r="BL30" s="58">
        <v>761</v>
      </c>
      <c r="BM30" s="58">
        <v>715</v>
      </c>
      <c r="BN30" s="58">
        <v>743</v>
      </c>
      <c r="BO30" s="58">
        <v>766</v>
      </c>
      <c r="BP30" s="58">
        <v>772</v>
      </c>
      <c r="BQ30" s="58">
        <v>792</v>
      </c>
      <c r="BR30" s="58">
        <v>843</v>
      </c>
      <c r="BS30" s="58">
        <v>883</v>
      </c>
      <c r="BT30" s="58">
        <v>806</v>
      </c>
      <c r="BU30" s="58">
        <v>845</v>
      </c>
      <c r="BV30" s="58">
        <v>835</v>
      </c>
      <c r="BW30" s="58">
        <v>847</v>
      </c>
      <c r="BX30" s="58">
        <v>868</v>
      </c>
      <c r="BY30" s="58">
        <v>903</v>
      </c>
      <c r="BZ30" s="58">
        <v>1028</v>
      </c>
      <c r="CA30" s="58">
        <v>973</v>
      </c>
      <c r="CB30" s="58">
        <v>965</v>
      </c>
      <c r="CC30" s="58">
        <v>1034</v>
      </c>
      <c r="CD30" s="58">
        <v>1041</v>
      </c>
      <c r="CE30" s="58">
        <v>1078</v>
      </c>
      <c r="CF30" s="58">
        <v>1092</v>
      </c>
      <c r="CG30" s="58">
        <v>1114</v>
      </c>
      <c r="CH30" s="58">
        <v>1144</v>
      </c>
      <c r="CI30" s="58">
        <v>1133</v>
      </c>
      <c r="CJ30" s="58">
        <v>1122</v>
      </c>
      <c r="CK30" s="58">
        <v>1154</v>
      </c>
      <c r="CL30" s="58">
        <v>1188</v>
      </c>
      <c r="CM30" s="58">
        <v>1131</v>
      </c>
      <c r="CN30" s="58">
        <v>1145</v>
      </c>
      <c r="CO30" s="58">
        <v>1121</v>
      </c>
      <c r="CP30" s="58">
        <v>1248</v>
      </c>
      <c r="CQ30" s="58">
        <v>1112</v>
      </c>
      <c r="CR30" s="58">
        <v>1182</v>
      </c>
      <c r="CS30" s="58">
        <v>1150</v>
      </c>
      <c r="CT30" s="58">
        <v>1207</v>
      </c>
      <c r="CU30" s="58">
        <v>1294</v>
      </c>
      <c r="CV30" s="58">
        <v>1290</v>
      </c>
      <c r="CW30" s="58">
        <v>1305</v>
      </c>
      <c r="CX30" s="58">
        <v>1282</v>
      </c>
      <c r="CY30" s="58">
        <v>1299</v>
      </c>
      <c r="CZ30" s="58">
        <v>1269</v>
      </c>
      <c r="DA30" s="58">
        <v>1081</v>
      </c>
      <c r="DB30" s="58">
        <v>1149</v>
      </c>
      <c r="DC30" s="58">
        <v>1171</v>
      </c>
      <c r="DD30" s="58">
        <v>1129</v>
      </c>
      <c r="DE30" s="58">
        <v>1105</v>
      </c>
      <c r="DF30" s="58">
        <v>1062</v>
      </c>
      <c r="DG30" s="58">
        <v>1025</v>
      </c>
      <c r="DH30" s="58">
        <v>1027</v>
      </c>
      <c r="DI30" s="58">
        <v>973</v>
      </c>
      <c r="DJ30" s="58">
        <v>936</v>
      </c>
      <c r="DK30" s="58">
        <v>930</v>
      </c>
      <c r="DL30" s="58">
        <v>1110</v>
      </c>
      <c r="DM30" s="58">
        <v>918</v>
      </c>
      <c r="DN30" s="58">
        <v>909</v>
      </c>
      <c r="DO30" s="58">
        <v>905</v>
      </c>
      <c r="DP30" s="58">
        <v>913</v>
      </c>
      <c r="DQ30" s="58">
        <v>859</v>
      </c>
      <c r="DR30" s="58">
        <v>841</v>
      </c>
      <c r="DS30" s="58">
        <v>970</v>
      </c>
      <c r="DT30" s="58">
        <v>790</v>
      </c>
      <c r="DU30" s="58">
        <v>760</v>
      </c>
      <c r="DV30" s="58">
        <v>793</v>
      </c>
      <c r="DW30" s="58">
        <v>885</v>
      </c>
      <c r="DX30" s="58">
        <v>816</v>
      </c>
      <c r="DY30" s="58">
        <v>881</v>
      </c>
      <c r="DZ30" s="58">
        <v>877</v>
      </c>
      <c r="EA30" s="58">
        <v>967</v>
      </c>
      <c r="EB30" s="58">
        <v>756</v>
      </c>
      <c r="EC30" s="58">
        <v>990</v>
      </c>
      <c r="ED30" s="58">
        <v>974</v>
      </c>
      <c r="EE30" s="58">
        <v>954</v>
      </c>
      <c r="EF30" s="58">
        <v>985</v>
      </c>
      <c r="EG30" s="58">
        <v>998</v>
      </c>
      <c r="EH30" s="58">
        <v>1002</v>
      </c>
      <c r="EI30" s="58">
        <v>1009</v>
      </c>
      <c r="EJ30" s="58">
        <v>1058</v>
      </c>
      <c r="EK30" s="58">
        <v>1040</v>
      </c>
      <c r="EL30" s="58">
        <v>1060</v>
      </c>
      <c r="EM30" s="58">
        <v>979</v>
      </c>
      <c r="EN30" s="58">
        <v>1043</v>
      </c>
      <c r="EO30" s="58">
        <v>1095</v>
      </c>
      <c r="EP30" s="58">
        <v>1095</v>
      </c>
      <c r="EQ30" s="58">
        <v>1132</v>
      </c>
      <c r="ER30" s="58">
        <v>1275</v>
      </c>
      <c r="ES30" s="58">
        <v>1186</v>
      </c>
      <c r="ET30" s="58">
        <v>1188</v>
      </c>
      <c r="EU30" s="58">
        <v>1183</v>
      </c>
      <c r="EV30" s="58">
        <v>1214</v>
      </c>
      <c r="EW30" s="58">
        <v>1277</v>
      </c>
      <c r="EX30" s="58">
        <v>1274</v>
      </c>
      <c r="EY30" s="58">
        <v>1450</v>
      </c>
      <c r="EZ30" s="58">
        <v>1244</v>
      </c>
      <c r="FA30" s="58">
        <v>1300</v>
      </c>
      <c r="FB30" s="58">
        <v>1287</v>
      </c>
      <c r="FC30" s="58">
        <v>1298</v>
      </c>
      <c r="FD30" s="58">
        <v>1258</v>
      </c>
      <c r="FE30" s="58">
        <v>1347</v>
      </c>
      <c r="FF30" s="58">
        <v>1413</v>
      </c>
      <c r="FG30" s="58">
        <v>1395</v>
      </c>
      <c r="FH30" s="58">
        <v>1377</v>
      </c>
      <c r="FI30" s="58">
        <v>1343</v>
      </c>
      <c r="FJ30" s="58">
        <v>1396</v>
      </c>
      <c r="FK30" s="58">
        <v>1427</v>
      </c>
      <c r="FL30" s="58">
        <v>1421</v>
      </c>
      <c r="FM30" s="58">
        <v>1380</v>
      </c>
      <c r="FN30" s="58">
        <v>1351</v>
      </c>
      <c r="FO30" s="58">
        <v>1312</v>
      </c>
      <c r="FP30" s="58">
        <v>1318</v>
      </c>
      <c r="FQ30" s="58">
        <v>1402</v>
      </c>
      <c r="FR30" s="58">
        <v>1342</v>
      </c>
      <c r="FS30" s="58">
        <v>1335</v>
      </c>
      <c r="FT30" s="58">
        <v>1338</v>
      </c>
      <c r="FU30" s="58">
        <v>1238</v>
      </c>
      <c r="FV30" s="58">
        <v>1241</v>
      </c>
      <c r="FW30" s="58">
        <v>1251</v>
      </c>
      <c r="FX30" s="58">
        <v>1272</v>
      </c>
      <c r="FY30" s="58">
        <v>1269</v>
      </c>
      <c r="FZ30" s="58">
        <v>1310</v>
      </c>
      <c r="GA30" s="58">
        <v>1241</v>
      </c>
      <c r="GB30" s="58">
        <v>1181</v>
      </c>
      <c r="GC30" s="58">
        <v>1114</v>
      </c>
      <c r="GD30" s="58">
        <v>1076</v>
      </c>
      <c r="GE30" s="58">
        <v>970</v>
      </c>
      <c r="GF30" s="58">
        <v>912</v>
      </c>
      <c r="GG30" s="58">
        <v>874</v>
      </c>
      <c r="GH30" s="58">
        <v>939</v>
      </c>
      <c r="GI30" s="58">
        <v>759</v>
      </c>
      <c r="GJ30" s="58">
        <v>829</v>
      </c>
      <c r="GK30" s="58">
        <v>842</v>
      </c>
      <c r="GL30" s="58">
        <v>902</v>
      </c>
      <c r="GM30" s="58">
        <v>898</v>
      </c>
      <c r="GN30" s="58">
        <v>961</v>
      </c>
      <c r="GO30" s="58">
        <v>888</v>
      </c>
      <c r="GP30" s="58">
        <v>935</v>
      </c>
      <c r="GQ30" s="58">
        <v>879</v>
      </c>
      <c r="GR30" s="58">
        <v>864</v>
      </c>
      <c r="GS30" s="58">
        <v>851</v>
      </c>
      <c r="GT30" s="58">
        <v>801</v>
      </c>
      <c r="GU30" s="58">
        <v>795</v>
      </c>
      <c r="GV30" s="58">
        <v>712</v>
      </c>
      <c r="GW30" s="58">
        <v>672</v>
      </c>
      <c r="GX30" s="58">
        <v>682</v>
      </c>
      <c r="GY30" s="58">
        <v>642</v>
      </c>
      <c r="GZ30" s="58">
        <v>555</v>
      </c>
      <c r="HA30" s="58">
        <v>593</v>
      </c>
      <c r="HB30" s="58">
        <v>606</v>
      </c>
      <c r="HC30" s="58">
        <v>683</v>
      </c>
      <c r="HD30" s="58">
        <v>573</v>
      </c>
      <c r="HE30" s="58">
        <v>671</v>
      </c>
      <c r="HF30" s="58">
        <v>626</v>
      </c>
      <c r="HG30" s="58">
        <v>594</v>
      </c>
      <c r="HH30" s="58">
        <v>673</v>
      </c>
      <c r="HI30" s="58">
        <v>688</v>
      </c>
      <c r="HJ30" s="58">
        <v>657</v>
      </c>
      <c r="HK30" s="58">
        <v>776</v>
      </c>
      <c r="HL30" s="58">
        <v>714</v>
      </c>
      <c r="HM30" s="58">
        <v>788</v>
      </c>
      <c r="HN30" s="58">
        <v>817</v>
      </c>
      <c r="HO30" s="58">
        <v>856</v>
      </c>
      <c r="HP30" s="58">
        <v>923</v>
      </c>
      <c r="HQ30" s="58">
        <v>971</v>
      </c>
      <c r="HR30" s="58">
        <v>1033</v>
      </c>
      <c r="HS30" s="58">
        <v>985</v>
      </c>
      <c r="HT30" s="58">
        <v>1049</v>
      </c>
      <c r="HU30" s="58">
        <v>1003</v>
      </c>
      <c r="HV30" s="58">
        <v>1008</v>
      </c>
      <c r="HW30" s="58">
        <v>1014</v>
      </c>
      <c r="HX30" s="58">
        <v>1036</v>
      </c>
      <c r="HY30" s="58">
        <v>1032</v>
      </c>
      <c r="HZ30" s="58">
        <v>988</v>
      </c>
      <c r="IA30" s="58">
        <v>1070</v>
      </c>
      <c r="IB30" s="58">
        <v>1041</v>
      </c>
      <c r="IC30" s="58">
        <v>1064</v>
      </c>
      <c r="ID30" s="58">
        <v>1040</v>
      </c>
      <c r="IE30" s="58">
        <v>1031</v>
      </c>
      <c r="IF30" s="58">
        <v>977</v>
      </c>
      <c r="IG30" s="58">
        <v>1015</v>
      </c>
      <c r="IH30" s="58">
        <v>987</v>
      </c>
      <c r="II30" s="58">
        <v>1070</v>
      </c>
      <c r="IJ30" s="58">
        <v>1091</v>
      </c>
      <c r="IK30" s="58">
        <v>1036</v>
      </c>
      <c r="IL30" s="58">
        <v>1078</v>
      </c>
      <c r="IM30" s="58">
        <v>1037</v>
      </c>
      <c r="IN30" s="58">
        <v>1075</v>
      </c>
      <c r="IO30" s="58">
        <v>1048</v>
      </c>
      <c r="IP30" s="58">
        <v>1031</v>
      </c>
      <c r="IQ30" s="58">
        <v>1112</v>
      </c>
      <c r="IR30" s="58">
        <v>1073</v>
      </c>
      <c r="IS30" s="58">
        <v>1094</v>
      </c>
      <c r="IT30" s="58">
        <v>1120</v>
      </c>
      <c r="IU30" s="58">
        <v>1045</v>
      </c>
      <c r="IV30" s="58">
        <v>1067</v>
      </c>
      <c r="IW30" s="58">
        <v>1128</v>
      </c>
      <c r="IX30" s="58">
        <v>1138</v>
      </c>
      <c r="IY30" s="58">
        <v>1145</v>
      </c>
      <c r="IZ30" s="58">
        <v>1070</v>
      </c>
      <c r="JA30" s="58">
        <v>1070</v>
      </c>
      <c r="JB30" s="58">
        <v>1131</v>
      </c>
      <c r="JC30" s="58">
        <v>1113</v>
      </c>
      <c r="JD30" s="58">
        <v>1170</v>
      </c>
      <c r="JE30" s="58">
        <v>1153</v>
      </c>
      <c r="JF30" s="58">
        <v>1164</v>
      </c>
      <c r="JG30" s="58">
        <v>1165</v>
      </c>
      <c r="JH30" s="58">
        <v>1144</v>
      </c>
      <c r="JI30" s="58">
        <v>1147</v>
      </c>
      <c r="JJ30" s="58">
        <v>1157</v>
      </c>
      <c r="JK30" s="58">
        <v>1165</v>
      </c>
      <c r="JL30" s="58">
        <v>1112</v>
      </c>
      <c r="JM30" s="58">
        <v>1127</v>
      </c>
      <c r="JN30" s="58">
        <v>1074</v>
      </c>
      <c r="JO30" s="58">
        <v>1109</v>
      </c>
      <c r="JP30" s="58">
        <v>1118</v>
      </c>
      <c r="JQ30" s="58">
        <v>1085</v>
      </c>
      <c r="JR30" s="58">
        <v>1111</v>
      </c>
      <c r="JS30" s="58">
        <v>1093</v>
      </c>
      <c r="JT30" s="58">
        <v>1022</v>
      </c>
      <c r="JU30" s="58">
        <v>1098</v>
      </c>
      <c r="JV30" s="58">
        <v>1043</v>
      </c>
      <c r="JW30" s="58">
        <v>1089</v>
      </c>
      <c r="JX30" s="58">
        <v>1102</v>
      </c>
      <c r="JY30" s="58">
        <v>1082</v>
      </c>
      <c r="JZ30" s="58">
        <v>1083</v>
      </c>
      <c r="KA30" s="58">
        <v>1111</v>
      </c>
      <c r="KB30" s="58">
        <v>1096</v>
      </c>
      <c r="KC30" s="58">
        <v>1020</v>
      </c>
      <c r="KD30" s="58">
        <v>1115</v>
      </c>
      <c r="KE30" s="58">
        <v>1157</v>
      </c>
      <c r="KF30" s="58">
        <v>1163</v>
      </c>
      <c r="KG30" s="58">
        <v>1038</v>
      </c>
      <c r="KH30" s="58">
        <v>1106</v>
      </c>
      <c r="KI30" s="58">
        <v>1042</v>
      </c>
      <c r="KJ30" s="58">
        <v>969</v>
      </c>
      <c r="KK30" s="58">
        <v>974</v>
      </c>
      <c r="KL30" s="58">
        <v>1042</v>
      </c>
      <c r="KM30" s="58">
        <v>950</v>
      </c>
      <c r="KN30" s="58">
        <v>993</v>
      </c>
      <c r="KO30" s="58">
        <v>1074</v>
      </c>
      <c r="KP30" s="58">
        <v>924</v>
      </c>
      <c r="KQ30" s="58">
        <v>1071</v>
      </c>
      <c r="KR30" s="58">
        <v>1036</v>
      </c>
      <c r="KS30" s="58">
        <v>1007</v>
      </c>
      <c r="KT30" s="58">
        <v>964</v>
      </c>
      <c r="KU30" s="58">
        <v>989</v>
      </c>
      <c r="KV30" s="58">
        <v>947</v>
      </c>
      <c r="KW30" s="58">
        <v>978</v>
      </c>
      <c r="KX30" s="58">
        <v>959</v>
      </c>
      <c r="KY30" s="58">
        <v>958</v>
      </c>
      <c r="KZ30" s="58">
        <v>926</v>
      </c>
      <c r="LA30" s="58">
        <v>923</v>
      </c>
      <c r="LB30" s="58">
        <v>890</v>
      </c>
      <c r="LC30" s="58">
        <v>855</v>
      </c>
      <c r="LD30" s="58">
        <v>823</v>
      </c>
      <c r="LE30" s="58">
        <v>864</v>
      </c>
      <c r="LF30" s="58">
        <v>821</v>
      </c>
      <c r="LG30" s="58">
        <v>800</v>
      </c>
      <c r="LH30" s="58">
        <v>816</v>
      </c>
      <c r="LI30" s="58">
        <v>823</v>
      </c>
      <c r="LJ30" s="58">
        <v>820</v>
      </c>
      <c r="LK30" s="58">
        <v>885</v>
      </c>
      <c r="LL30" s="58">
        <v>877</v>
      </c>
      <c r="LM30" s="58">
        <v>827</v>
      </c>
      <c r="LN30" s="58">
        <v>835</v>
      </c>
      <c r="LO30" s="58">
        <v>854</v>
      </c>
      <c r="LP30" s="58">
        <v>902</v>
      </c>
      <c r="LQ30" s="58">
        <v>966</v>
      </c>
      <c r="LR30" s="58">
        <v>895</v>
      </c>
      <c r="LS30" s="58">
        <v>995</v>
      </c>
      <c r="LT30" s="58">
        <v>992</v>
      </c>
      <c r="LU30" s="58">
        <v>1035</v>
      </c>
      <c r="LV30" s="58">
        <v>956</v>
      </c>
      <c r="LW30" s="58">
        <v>941</v>
      </c>
      <c r="LX30" s="58">
        <v>970</v>
      </c>
      <c r="LY30" s="58">
        <v>1004</v>
      </c>
      <c r="LZ30" s="58">
        <v>991</v>
      </c>
      <c r="MA30" s="58">
        <v>975</v>
      </c>
      <c r="MB30" s="58">
        <v>1043</v>
      </c>
      <c r="MC30" s="58">
        <v>983</v>
      </c>
      <c r="MD30" s="58">
        <v>1067</v>
      </c>
      <c r="ME30" s="58">
        <v>973</v>
      </c>
      <c r="MF30" s="58">
        <v>1017</v>
      </c>
      <c r="MG30" s="58">
        <v>956</v>
      </c>
      <c r="MH30" s="58">
        <v>1084</v>
      </c>
      <c r="MI30" s="58">
        <v>1047</v>
      </c>
      <c r="MJ30" s="58">
        <v>1078</v>
      </c>
      <c r="MK30" s="58">
        <v>1102</v>
      </c>
      <c r="ML30" s="58">
        <v>1129</v>
      </c>
      <c r="MM30" s="58">
        <v>1083</v>
      </c>
      <c r="MN30" s="58">
        <v>1198</v>
      </c>
      <c r="MO30" s="58">
        <v>1091</v>
      </c>
      <c r="MP30" s="58">
        <v>1209</v>
      </c>
      <c r="MQ30" s="58">
        <v>1242</v>
      </c>
      <c r="MR30" s="58">
        <v>1149</v>
      </c>
      <c r="MS30" s="58">
        <v>1170</v>
      </c>
      <c r="MT30" s="58">
        <v>1149</v>
      </c>
      <c r="MU30" s="58">
        <v>1158</v>
      </c>
      <c r="MV30" s="58">
        <v>1170</v>
      </c>
      <c r="MW30" s="58">
        <v>1139</v>
      </c>
      <c r="MX30" s="58">
        <v>1172</v>
      </c>
      <c r="MY30" s="58">
        <v>1195</v>
      </c>
      <c r="MZ30" s="58">
        <v>1079</v>
      </c>
      <c r="NA30" s="58">
        <v>1195</v>
      </c>
      <c r="NB30" s="58">
        <v>1098</v>
      </c>
      <c r="NC30" s="58">
        <v>1062</v>
      </c>
      <c r="ND30" s="58">
        <v>1038</v>
      </c>
      <c r="NE30" s="58">
        <v>1054</v>
      </c>
      <c r="NF30" s="58">
        <v>1028</v>
      </c>
      <c r="NG30" s="58">
        <v>1005</v>
      </c>
      <c r="NH30" s="58">
        <v>1049</v>
      </c>
      <c r="NI30" s="58">
        <v>1070</v>
      </c>
      <c r="NJ30" s="58">
        <v>1000</v>
      </c>
      <c r="NK30" s="58">
        <v>1113</v>
      </c>
      <c r="NL30" s="58">
        <v>1046</v>
      </c>
      <c r="NM30" s="58">
        <v>1103</v>
      </c>
      <c r="NN30" s="58">
        <v>1054</v>
      </c>
      <c r="NO30" s="58">
        <v>1147</v>
      </c>
      <c r="NP30" s="58">
        <v>1131</v>
      </c>
      <c r="NQ30" s="58">
        <v>1145</v>
      </c>
      <c r="NR30" s="58">
        <v>1172</v>
      </c>
      <c r="NS30" s="58">
        <v>1116</v>
      </c>
      <c r="NT30" s="58">
        <v>1146</v>
      </c>
      <c r="NU30" s="58">
        <v>1118</v>
      </c>
      <c r="NV30" s="58">
        <v>1180</v>
      </c>
      <c r="NW30" s="58">
        <v>1128</v>
      </c>
      <c r="NX30" s="58">
        <v>1247</v>
      </c>
      <c r="NY30" s="58">
        <v>1150</v>
      </c>
      <c r="NZ30" s="58">
        <v>1133</v>
      </c>
      <c r="OA30" s="58">
        <v>1115</v>
      </c>
      <c r="OB30" s="58">
        <v>1096</v>
      </c>
      <c r="OC30" s="58">
        <v>1056</v>
      </c>
      <c r="OD30" s="58">
        <v>1062</v>
      </c>
      <c r="OE30" s="58">
        <v>1148</v>
      </c>
      <c r="OF30" s="58">
        <v>1074</v>
      </c>
      <c r="OG30" s="58">
        <v>1131</v>
      </c>
      <c r="OH30" s="58">
        <v>1096</v>
      </c>
      <c r="OI30" s="58">
        <v>1018</v>
      </c>
      <c r="OJ30" s="58">
        <v>1127</v>
      </c>
      <c r="OK30" s="58">
        <v>1131</v>
      </c>
      <c r="OL30" s="58">
        <v>1186</v>
      </c>
      <c r="OM30" s="58">
        <v>1116</v>
      </c>
      <c r="ON30" s="58">
        <v>1163</v>
      </c>
      <c r="OO30" s="58">
        <v>1223</v>
      </c>
      <c r="OP30" s="58">
        <v>1179</v>
      </c>
      <c r="OQ30" s="58">
        <v>1186</v>
      </c>
      <c r="OR30" s="58">
        <v>1168</v>
      </c>
      <c r="OS30" s="58">
        <v>1255</v>
      </c>
      <c r="OT30" s="58">
        <v>1141</v>
      </c>
      <c r="OU30" s="58">
        <v>1239</v>
      </c>
      <c r="OV30" s="58">
        <v>1199</v>
      </c>
      <c r="OW30" s="58">
        <v>1319</v>
      </c>
      <c r="OX30" s="58">
        <v>1271</v>
      </c>
      <c r="OY30" s="58">
        <v>1302</v>
      </c>
      <c r="OZ30" s="58">
        <v>1311</v>
      </c>
      <c r="PA30" s="58">
        <v>1228</v>
      </c>
      <c r="PB30" s="58">
        <v>1225</v>
      </c>
      <c r="PC30" s="58">
        <v>1292</v>
      </c>
      <c r="PD30" s="58">
        <v>1250</v>
      </c>
      <c r="PE30" s="58">
        <v>1289</v>
      </c>
      <c r="PF30" s="58">
        <v>1309</v>
      </c>
      <c r="PG30" s="58">
        <v>1262</v>
      </c>
      <c r="PH30" s="58">
        <v>1326</v>
      </c>
      <c r="PI30" s="58">
        <v>1312</v>
      </c>
      <c r="PJ30" s="58">
        <v>1307</v>
      </c>
      <c r="PK30" s="58">
        <v>1334</v>
      </c>
      <c r="PL30" s="58">
        <v>1190</v>
      </c>
      <c r="PM30" s="58">
        <v>1187</v>
      </c>
      <c r="PN30" s="58">
        <v>1231</v>
      </c>
      <c r="PO30" s="58">
        <v>1175</v>
      </c>
      <c r="PP30" s="58">
        <v>1176</v>
      </c>
      <c r="PQ30" s="58">
        <v>1227</v>
      </c>
      <c r="PR30" s="58">
        <v>1227</v>
      </c>
      <c r="PS30" s="58">
        <v>1122</v>
      </c>
      <c r="PT30" s="58">
        <v>1198</v>
      </c>
      <c r="PU30" s="58">
        <v>1193</v>
      </c>
      <c r="PV30" s="58">
        <v>1242</v>
      </c>
      <c r="PW30" s="58">
        <v>1224</v>
      </c>
      <c r="PX30" s="58">
        <v>1283</v>
      </c>
      <c r="PY30" s="58">
        <v>1273</v>
      </c>
      <c r="PZ30" s="58">
        <v>1281</v>
      </c>
      <c r="QA30" s="58">
        <v>1262</v>
      </c>
      <c r="QB30" s="58">
        <v>1334</v>
      </c>
      <c r="QC30" s="58">
        <v>1242</v>
      </c>
      <c r="QD30" s="58">
        <v>1351</v>
      </c>
      <c r="QE30" s="58">
        <v>1324</v>
      </c>
      <c r="QF30" s="58">
        <v>1370</v>
      </c>
      <c r="QG30" s="58">
        <v>1324</v>
      </c>
      <c r="QH30" s="58">
        <v>1258</v>
      </c>
      <c r="QI30" s="58">
        <v>1359</v>
      </c>
      <c r="QJ30" s="58">
        <v>1281</v>
      </c>
      <c r="QK30" s="58">
        <v>1275</v>
      </c>
      <c r="QL30" s="58">
        <v>1339</v>
      </c>
      <c r="QM30" s="58">
        <v>1331</v>
      </c>
      <c r="QN30" s="58">
        <v>1286</v>
      </c>
      <c r="QO30" s="58">
        <v>1401</v>
      </c>
      <c r="QP30" s="58">
        <v>1349</v>
      </c>
      <c r="QQ30" s="58">
        <v>1317</v>
      </c>
      <c r="QR30" s="58">
        <v>1342</v>
      </c>
      <c r="QS30" s="58">
        <v>1305</v>
      </c>
      <c r="QT30" s="58">
        <v>1350</v>
      </c>
      <c r="QU30" s="58">
        <v>1390</v>
      </c>
      <c r="QV30" s="58">
        <v>1354</v>
      </c>
      <c r="QW30" s="58">
        <v>1424</v>
      </c>
      <c r="QX30" s="58">
        <v>1329</v>
      </c>
      <c r="QY30" s="58">
        <v>1413</v>
      </c>
      <c r="QZ30" s="58">
        <v>1479</v>
      </c>
      <c r="RA30" s="58">
        <v>1439</v>
      </c>
      <c r="RB30" s="58">
        <v>1434</v>
      </c>
      <c r="RC30" s="58">
        <v>1434</v>
      </c>
      <c r="RD30" s="58">
        <v>1447</v>
      </c>
      <c r="RE30" s="58">
        <v>1491</v>
      </c>
      <c r="RF30" s="58">
        <v>1645</v>
      </c>
      <c r="RG30" s="58">
        <v>1505</v>
      </c>
      <c r="RH30" s="58">
        <v>1521</v>
      </c>
      <c r="RI30" s="58">
        <v>1546</v>
      </c>
      <c r="RJ30" s="58">
        <v>1554</v>
      </c>
      <c r="RK30" s="58">
        <v>1533</v>
      </c>
      <c r="RL30" s="58">
        <v>1539</v>
      </c>
      <c r="RM30" s="58">
        <v>1464</v>
      </c>
      <c r="RN30" s="58">
        <v>1655</v>
      </c>
      <c r="RO30" s="58">
        <v>1589</v>
      </c>
      <c r="RP30" s="58">
        <v>1608</v>
      </c>
      <c r="RQ30" s="58">
        <v>1524</v>
      </c>
      <c r="RR30" s="58">
        <v>1626</v>
      </c>
      <c r="RS30" s="58">
        <v>1750</v>
      </c>
      <c r="RT30" s="58">
        <v>1679</v>
      </c>
      <c r="RU30" s="58">
        <v>1639</v>
      </c>
      <c r="RV30" s="58">
        <v>1649</v>
      </c>
      <c r="RW30" s="58">
        <v>1631</v>
      </c>
      <c r="RX30" s="58">
        <v>1618</v>
      </c>
      <c r="RY30" s="58">
        <v>1633</v>
      </c>
      <c r="RZ30" s="58">
        <v>1662</v>
      </c>
      <c r="SA30" s="58">
        <v>1663</v>
      </c>
      <c r="SB30" s="58">
        <v>1742</v>
      </c>
      <c r="SC30" s="58">
        <v>1911</v>
      </c>
      <c r="SD30" s="58">
        <v>1737</v>
      </c>
      <c r="SE30" s="58">
        <v>1609</v>
      </c>
      <c r="SF30" s="58">
        <v>1742</v>
      </c>
      <c r="SG30" s="58">
        <v>1654</v>
      </c>
      <c r="SH30" s="58">
        <v>1614</v>
      </c>
      <c r="SI30" s="58">
        <v>1675</v>
      </c>
      <c r="SJ30" s="58">
        <v>1559</v>
      </c>
      <c r="SK30" s="58">
        <v>1525</v>
      </c>
      <c r="SL30" s="58">
        <v>1509</v>
      </c>
      <c r="SM30" s="58">
        <v>1501</v>
      </c>
      <c r="SN30" s="58">
        <v>1318</v>
      </c>
      <c r="SO30" s="58">
        <v>1312</v>
      </c>
      <c r="SP30" s="58">
        <v>1276</v>
      </c>
      <c r="SQ30" s="58">
        <v>1278</v>
      </c>
      <c r="SR30" s="58">
        <v>1220</v>
      </c>
      <c r="SS30" s="58">
        <v>1208</v>
      </c>
      <c r="ST30" s="58">
        <v>1241</v>
      </c>
      <c r="SU30" s="58">
        <v>1085</v>
      </c>
      <c r="SV30" s="58">
        <v>1138</v>
      </c>
      <c r="SW30" s="58">
        <v>1128</v>
      </c>
      <c r="SX30" s="58">
        <v>1031</v>
      </c>
      <c r="SY30" s="58">
        <v>1004</v>
      </c>
      <c r="SZ30" s="58">
        <v>930</v>
      </c>
      <c r="TA30" s="58">
        <v>904</v>
      </c>
      <c r="TB30" s="58">
        <v>795</v>
      </c>
      <c r="TC30" s="58">
        <v>879</v>
      </c>
      <c r="TD30" s="58">
        <v>850</v>
      </c>
      <c r="TE30" s="58">
        <v>831</v>
      </c>
      <c r="TF30" s="58">
        <v>712</v>
      </c>
      <c r="TG30" s="58">
        <v>820</v>
      </c>
      <c r="TH30" s="58">
        <v>749</v>
      </c>
      <c r="TI30" s="58">
        <v>754</v>
      </c>
      <c r="TJ30" s="58">
        <v>686</v>
      </c>
      <c r="TK30" s="58">
        <v>566</v>
      </c>
      <c r="TL30" s="58">
        <v>535</v>
      </c>
      <c r="TM30" s="58">
        <v>545</v>
      </c>
      <c r="TN30" s="58">
        <v>532</v>
      </c>
      <c r="TO30" s="58">
        <v>492</v>
      </c>
      <c r="TP30" s="58">
        <v>507</v>
      </c>
      <c r="TQ30" s="58">
        <v>500</v>
      </c>
      <c r="TR30" s="58">
        <v>517</v>
      </c>
      <c r="TS30" s="58">
        <v>481</v>
      </c>
      <c r="TT30" s="58">
        <v>526</v>
      </c>
      <c r="TU30" s="58">
        <v>567</v>
      </c>
      <c r="TV30" s="58">
        <v>493</v>
      </c>
      <c r="TW30" s="58">
        <v>448</v>
      </c>
      <c r="TX30" s="58">
        <v>456</v>
      </c>
      <c r="TY30" s="58">
        <v>491</v>
      </c>
      <c r="TZ30" s="58">
        <v>556</v>
      </c>
      <c r="UA30" s="58">
        <v>518</v>
      </c>
      <c r="UB30" s="58">
        <v>684</v>
      </c>
      <c r="UC30" s="58">
        <v>470</v>
      </c>
      <c r="UD30" s="58">
        <v>473</v>
      </c>
      <c r="UE30" s="58">
        <v>484</v>
      </c>
      <c r="UF30" s="58">
        <v>479</v>
      </c>
      <c r="UG30" s="58">
        <v>432</v>
      </c>
      <c r="UH30" s="58">
        <v>454</v>
      </c>
      <c r="UI30" s="58">
        <v>423</v>
      </c>
      <c r="UJ30" s="58">
        <v>481</v>
      </c>
      <c r="UK30" s="58">
        <v>368</v>
      </c>
      <c r="UL30" s="58">
        <v>433</v>
      </c>
      <c r="UM30" s="58">
        <v>443</v>
      </c>
      <c r="UN30" s="58">
        <v>453</v>
      </c>
      <c r="UO30" s="58">
        <v>488</v>
      </c>
      <c r="UP30" s="58">
        <v>479</v>
      </c>
      <c r="UQ30" s="58">
        <v>426</v>
      </c>
      <c r="UR30" s="58">
        <v>438</v>
      </c>
      <c r="US30" s="58">
        <v>462</v>
      </c>
      <c r="UT30" s="58">
        <v>462</v>
      </c>
      <c r="UU30" s="58">
        <v>392</v>
      </c>
      <c r="UV30" s="58">
        <v>421</v>
      </c>
      <c r="UW30" s="58">
        <v>434</v>
      </c>
      <c r="UX30" s="58">
        <v>494</v>
      </c>
      <c r="UY30" s="58">
        <v>475</v>
      </c>
      <c r="UZ30" s="58">
        <v>482</v>
      </c>
      <c r="VA30" s="58">
        <v>474</v>
      </c>
      <c r="VB30" s="58">
        <v>492</v>
      </c>
      <c r="VC30" s="58">
        <v>512</v>
      </c>
      <c r="VD30" s="58">
        <v>525</v>
      </c>
      <c r="VE30" s="58">
        <v>513</v>
      </c>
      <c r="VF30" s="58">
        <v>525</v>
      </c>
      <c r="VG30" s="58">
        <v>556</v>
      </c>
      <c r="VH30" s="58">
        <v>578</v>
      </c>
      <c r="VI30" s="58">
        <v>604</v>
      </c>
      <c r="VJ30" s="58">
        <v>524</v>
      </c>
      <c r="VK30" s="58">
        <v>549</v>
      </c>
      <c r="VL30" s="58">
        <v>532</v>
      </c>
      <c r="VM30" s="58">
        <v>578</v>
      </c>
      <c r="VN30" s="58">
        <v>571</v>
      </c>
      <c r="VO30" s="58">
        <v>577</v>
      </c>
      <c r="VP30" s="58">
        <v>604</v>
      </c>
      <c r="VQ30" s="58">
        <v>601</v>
      </c>
      <c r="VR30" s="58">
        <v>560</v>
      </c>
      <c r="VS30" s="58">
        <v>597</v>
      </c>
      <c r="VT30" s="58">
        <v>629</v>
      </c>
      <c r="VU30" s="58">
        <v>629</v>
      </c>
      <c r="VV30" s="58">
        <v>598</v>
      </c>
      <c r="VW30" s="58">
        <v>622</v>
      </c>
      <c r="VX30" s="58">
        <v>581</v>
      </c>
      <c r="VY30" s="58">
        <v>630</v>
      </c>
      <c r="VZ30" s="58">
        <v>607</v>
      </c>
      <c r="WA30" s="58">
        <v>642</v>
      </c>
      <c r="WB30" s="58">
        <v>618</v>
      </c>
      <c r="WC30" s="58">
        <v>620</v>
      </c>
      <c r="WD30" s="58">
        <v>660</v>
      </c>
      <c r="WE30" s="58">
        <v>658</v>
      </c>
      <c r="WF30" s="58">
        <v>601</v>
      </c>
      <c r="WG30" s="58">
        <v>577</v>
      </c>
      <c r="WH30" s="58">
        <v>688</v>
      </c>
      <c r="WI30" s="58">
        <v>641</v>
      </c>
      <c r="WJ30" s="58">
        <v>634</v>
      </c>
      <c r="WK30" s="58">
        <v>637</v>
      </c>
      <c r="WL30" s="58">
        <v>659</v>
      </c>
      <c r="WM30" s="58">
        <v>663</v>
      </c>
      <c r="WN30" s="58">
        <v>645</v>
      </c>
      <c r="WO30" s="58">
        <v>649</v>
      </c>
      <c r="WP30" s="58">
        <v>709</v>
      </c>
      <c r="WQ30" s="58">
        <v>671</v>
      </c>
      <c r="WR30" s="58">
        <v>734</v>
      </c>
      <c r="WS30" s="58">
        <v>708</v>
      </c>
      <c r="WT30" s="58">
        <v>706</v>
      </c>
      <c r="WU30" s="58">
        <v>721</v>
      </c>
      <c r="WV30" s="58">
        <v>754</v>
      </c>
      <c r="WW30" s="58">
        <v>742</v>
      </c>
      <c r="WX30" s="58">
        <v>745</v>
      </c>
      <c r="WY30" s="58">
        <v>739</v>
      </c>
      <c r="WZ30" s="58">
        <v>766</v>
      </c>
      <c r="XA30" s="58">
        <v>790</v>
      </c>
      <c r="XB30" s="58">
        <v>772</v>
      </c>
      <c r="XC30" s="58">
        <v>790</v>
      </c>
      <c r="XD30" s="58">
        <v>744</v>
      </c>
      <c r="XE30" s="58">
        <v>780</v>
      </c>
      <c r="XF30" s="58">
        <v>765</v>
      </c>
      <c r="XG30" s="58">
        <v>800</v>
      </c>
      <c r="XH30" s="58">
        <v>810</v>
      </c>
      <c r="XI30" s="58">
        <v>841</v>
      </c>
      <c r="XJ30" s="58">
        <v>746</v>
      </c>
      <c r="XK30" s="58">
        <v>794</v>
      </c>
      <c r="XL30" s="58">
        <v>815</v>
      </c>
      <c r="XM30" s="58">
        <v>808</v>
      </c>
      <c r="XN30" s="58">
        <v>845</v>
      </c>
      <c r="XO30" s="58">
        <v>847</v>
      </c>
      <c r="XP30" s="58">
        <v>865</v>
      </c>
      <c r="XQ30" s="58">
        <v>832</v>
      </c>
      <c r="XR30" s="58">
        <v>777</v>
      </c>
      <c r="XS30" s="58">
        <v>890</v>
      </c>
      <c r="XT30" s="58">
        <v>854</v>
      </c>
      <c r="XU30" s="58">
        <v>818</v>
      </c>
      <c r="XV30" s="58">
        <v>948</v>
      </c>
      <c r="XW30" s="58">
        <v>860</v>
      </c>
      <c r="XX30" s="58">
        <v>838</v>
      </c>
      <c r="XY30" s="58">
        <v>799</v>
      </c>
      <c r="XZ30" s="58">
        <v>771</v>
      </c>
      <c r="YA30" s="58">
        <v>912</v>
      </c>
      <c r="YB30" s="58">
        <v>807</v>
      </c>
      <c r="YC30" s="58">
        <v>929</v>
      </c>
      <c r="YD30" s="58">
        <v>913</v>
      </c>
      <c r="YE30" s="58">
        <v>890</v>
      </c>
      <c r="YF30" s="58">
        <v>877</v>
      </c>
      <c r="YG30" s="58">
        <v>906</v>
      </c>
      <c r="YH30" s="58">
        <v>947</v>
      </c>
      <c r="YI30" s="58">
        <v>873</v>
      </c>
      <c r="YJ30" s="58">
        <v>947</v>
      </c>
      <c r="YK30" s="58">
        <v>943</v>
      </c>
      <c r="YL30" s="58">
        <v>902</v>
      </c>
      <c r="YM30" s="58">
        <v>879</v>
      </c>
      <c r="YN30" s="58">
        <v>979</v>
      </c>
      <c r="YO30" s="58">
        <v>883</v>
      </c>
      <c r="YP30" s="58">
        <v>870</v>
      </c>
      <c r="YQ30" s="58">
        <v>830</v>
      </c>
      <c r="YR30" s="58">
        <v>932</v>
      </c>
      <c r="YS30" s="58">
        <v>952</v>
      </c>
      <c r="YT30" s="58">
        <v>904</v>
      </c>
      <c r="YU30" s="58">
        <v>932</v>
      </c>
      <c r="YV30" s="58">
        <v>909</v>
      </c>
      <c r="YW30" s="58">
        <v>923</v>
      </c>
      <c r="YX30" s="58">
        <v>946</v>
      </c>
      <c r="YY30" s="58">
        <v>1013</v>
      </c>
      <c r="YZ30" s="58">
        <v>998</v>
      </c>
      <c r="ZA30" s="58">
        <v>1008</v>
      </c>
      <c r="ZB30" s="58">
        <v>994</v>
      </c>
      <c r="ZC30" s="58">
        <v>961</v>
      </c>
      <c r="ZD30" s="58">
        <v>918</v>
      </c>
      <c r="ZE30" s="58">
        <v>943</v>
      </c>
      <c r="ZF30" s="58">
        <v>955</v>
      </c>
      <c r="ZG30" s="58">
        <v>944</v>
      </c>
      <c r="ZH30" s="58">
        <v>936</v>
      </c>
      <c r="ZI30" s="58">
        <v>953</v>
      </c>
      <c r="ZJ30" s="58">
        <v>1014</v>
      </c>
      <c r="ZK30" s="58">
        <v>929</v>
      </c>
      <c r="ZL30" s="58">
        <v>1076</v>
      </c>
      <c r="ZM30" s="58">
        <v>1052</v>
      </c>
      <c r="ZN30" s="58">
        <v>1013</v>
      </c>
      <c r="ZO30" s="58">
        <v>1043</v>
      </c>
      <c r="ZP30" s="58">
        <v>1006</v>
      </c>
      <c r="ZQ30" s="58">
        <v>1007</v>
      </c>
      <c r="ZR30" s="58">
        <v>1024</v>
      </c>
      <c r="ZS30" s="58">
        <v>1046</v>
      </c>
      <c r="ZT30" s="58">
        <v>974</v>
      </c>
      <c r="ZU30" s="58">
        <v>1096</v>
      </c>
      <c r="ZV30" s="58">
        <v>996</v>
      </c>
      <c r="ZW30" s="58">
        <v>1040</v>
      </c>
    </row>
    <row r="31" spans="2:700" x14ac:dyDescent="0.35">
      <c r="B31" s="18" t="s">
        <v>112</v>
      </c>
      <c r="AM31">
        <f>+AM32-AM30</f>
        <v>382</v>
      </c>
      <c r="AN31">
        <f t="shared" ref="AN31:CY31" si="77">+AN32-AN30</f>
        <v>403</v>
      </c>
      <c r="AO31">
        <f t="shared" si="77"/>
        <v>449</v>
      </c>
      <c r="AP31">
        <f t="shared" si="77"/>
        <v>430</v>
      </c>
      <c r="AQ31">
        <f t="shared" si="77"/>
        <v>467</v>
      </c>
      <c r="AR31">
        <f t="shared" si="77"/>
        <v>392</v>
      </c>
      <c r="AS31">
        <f t="shared" si="77"/>
        <v>478</v>
      </c>
      <c r="AT31">
        <f t="shared" si="77"/>
        <v>443</v>
      </c>
      <c r="AU31">
        <f t="shared" si="77"/>
        <v>520</v>
      </c>
      <c r="AV31">
        <f t="shared" si="77"/>
        <v>520</v>
      </c>
      <c r="AW31">
        <f t="shared" si="77"/>
        <v>502</v>
      </c>
      <c r="AX31">
        <f t="shared" si="77"/>
        <v>515</v>
      </c>
      <c r="AY31">
        <f t="shared" si="77"/>
        <v>418</v>
      </c>
      <c r="AZ31">
        <f t="shared" si="77"/>
        <v>542</v>
      </c>
      <c r="BA31">
        <f t="shared" si="77"/>
        <v>686</v>
      </c>
      <c r="BB31">
        <f t="shared" si="77"/>
        <v>566</v>
      </c>
      <c r="BC31">
        <f t="shared" si="77"/>
        <v>609</v>
      </c>
      <c r="BD31">
        <f t="shared" si="77"/>
        <v>605</v>
      </c>
      <c r="BE31">
        <f t="shared" si="77"/>
        <v>621</v>
      </c>
      <c r="BF31">
        <f t="shared" si="77"/>
        <v>593</v>
      </c>
      <c r="BG31">
        <f t="shared" si="77"/>
        <v>597</v>
      </c>
      <c r="BH31">
        <f t="shared" si="77"/>
        <v>600</v>
      </c>
      <c r="BI31">
        <f t="shared" si="77"/>
        <v>639</v>
      </c>
      <c r="BJ31">
        <f t="shared" si="77"/>
        <v>636</v>
      </c>
      <c r="BK31">
        <f t="shared" si="77"/>
        <v>604</v>
      </c>
      <c r="BL31">
        <f t="shared" si="77"/>
        <v>669</v>
      </c>
      <c r="BM31">
        <f t="shared" si="77"/>
        <v>602</v>
      </c>
      <c r="BN31">
        <f t="shared" si="77"/>
        <v>611</v>
      </c>
      <c r="BO31">
        <f t="shared" si="77"/>
        <v>568</v>
      </c>
      <c r="BP31">
        <f t="shared" si="77"/>
        <v>659</v>
      </c>
      <c r="BQ31">
        <f t="shared" si="77"/>
        <v>592</v>
      </c>
      <c r="BR31">
        <f t="shared" si="77"/>
        <v>766</v>
      </c>
      <c r="BS31">
        <f t="shared" si="77"/>
        <v>500</v>
      </c>
      <c r="BT31">
        <f t="shared" si="77"/>
        <v>631</v>
      </c>
      <c r="BU31">
        <f t="shared" si="77"/>
        <v>612</v>
      </c>
      <c r="BV31">
        <f t="shared" si="77"/>
        <v>602</v>
      </c>
      <c r="BW31">
        <f t="shared" si="77"/>
        <v>624</v>
      </c>
      <c r="BX31">
        <f t="shared" si="77"/>
        <v>580</v>
      </c>
      <c r="BY31">
        <f t="shared" si="77"/>
        <v>586</v>
      </c>
      <c r="BZ31">
        <f t="shared" si="77"/>
        <v>681</v>
      </c>
      <c r="CA31">
        <f t="shared" si="77"/>
        <v>664</v>
      </c>
      <c r="CB31">
        <f t="shared" si="77"/>
        <v>672</v>
      </c>
      <c r="CC31">
        <f t="shared" si="77"/>
        <v>665</v>
      </c>
      <c r="CD31">
        <f t="shared" si="77"/>
        <v>855</v>
      </c>
      <c r="CE31">
        <f t="shared" si="77"/>
        <v>726</v>
      </c>
      <c r="CF31">
        <f t="shared" si="77"/>
        <v>723</v>
      </c>
      <c r="CG31">
        <f t="shared" si="77"/>
        <v>730</v>
      </c>
      <c r="CH31">
        <f t="shared" si="77"/>
        <v>751</v>
      </c>
      <c r="CI31">
        <f t="shared" si="77"/>
        <v>809</v>
      </c>
      <c r="CJ31">
        <f t="shared" si="77"/>
        <v>939</v>
      </c>
      <c r="CK31">
        <f t="shared" si="77"/>
        <v>827</v>
      </c>
      <c r="CL31">
        <f t="shared" si="77"/>
        <v>782</v>
      </c>
      <c r="CM31">
        <f t="shared" si="77"/>
        <v>765</v>
      </c>
      <c r="CN31">
        <f t="shared" si="77"/>
        <v>791</v>
      </c>
      <c r="CO31">
        <f t="shared" si="77"/>
        <v>809</v>
      </c>
      <c r="CP31">
        <f t="shared" si="77"/>
        <v>854</v>
      </c>
      <c r="CQ31">
        <f t="shared" si="77"/>
        <v>941</v>
      </c>
      <c r="CR31">
        <f t="shared" si="77"/>
        <v>813</v>
      </c>
      <c r="CS31">
        <f t="shared" si="77"/>
        <v>835</v>
      </c>
      <c r="CT31">
        <f t="shared" si="77"/>
        <v>914</v>
      </c>
      <c r="CU31">
        <f t="shared" si="77"/>
        <v>868</v>
      </c>
      <c r="CV31">
        <f t="shared" si="77"/>
        <v>834</v>
      </c>
      <c r="CW31">
        <f t="shared" si="77"/>
        <v>891</v>
      </c>
      <c r="CX31">
        <f t="shared" si="77"/>
        <v>913</v>
      </c>
      <c r="CY31">
        <f t="shared" si="77"/>
        <v>1000</v>
      </c>
      <c r="CZ31">
        <f t="shared" ref="CZ31:FK31" si="78">+CZ32-CZ30</f>
        <v>989</v>
      </c>
      <c r="DA31">
        <f t="shared" si="78"/>
        <v>985</v>
      </c>
      <c r="DB31">
        <f t="shared" si="78"/>
        <v>907</v>
      </c>
      <c r="DC31">
        <f t="shared" si="78"/>
        <v>890</v>
      </c>
      <c r="DD31">
        <f t="shared" si="78"/>
        <v>923</v>
      </c>
      <c r="DE31">
        <f t="shared" si="78"/>
        <v>820</v>
      </c>
      <c r="DF31">
        <f t="shared" si="78"/>
        <v>807</v>
      </c>
      <c r="DG31">
        <f t="shared" si="78"/>
        <v>907</v>
      </c>
      <c r="DH31">
        <f t="shared" si="78"/>
        <v>911</v>
      </c>
      <c r="DI31">
        <f t="shared" si="78"/>
        <v>833</v>
      </c>
      <c r="DJ31">
        <f t="shared" si="78"/>
        <v>894</v>
      </c>
      <c r="DK31">
        <f t="shared" si="78"/>
        <v>785</v>
      </c>
      <c r="DL31">
        <f t="shared" si="78"/>
        <v>787</v>
      </c>
      <c r="DM31">
        <f t="shared" si="78"/>
        <v>777</v>
      </c>
      <c r="DN31">
        <f t="shared" si="78"/>
        <v>725</v>
      </c>
      <c r="DO31">
        <f t="shared" si="78"/>
        <v>746</v>
      </c>
      <c r="DP31">
        <f t="shared" si="78"/>
        <v>717</v>
      </c>
      <c r="DQ31">
        <f t="shared" si="78"/>
        <v>731</v>
      </c>
      <c r="DR31">
        <f t="shared" si="78"/>
        <v>699</v>
      </c>
      <c r="DS31">
        <f t="shared" si="78"/>
        <v>618</v>
      </c>
      <c r="DT31">
        <f t="shared" si="78"/>
        <v>556</v>
      </c>
      <c r="DU31">
        <f t="shared" si="78"/>
        <v>533</v>
      </c>
      <c r="DV31">
        <f t="shared" si="78"/>
        <v>485</v>
      </c>
      <c r="DW31">
        <f t="shared" si="78"/>
        <v>464</v>
      </c>
      <c r="DX31">
        <f t="shared" si="78"/>
        <v>418</v>
      </c>
      <c r="DY31">
        <f t="shared" si="78"/>
        <v>395</v>
      </c>
      <c r="DZ31">
        <f t="shared" si="78"/>
        <v>413</v>
      </c>
      <c r="EA31">
        <f t="shared" si="78"/>
        <v>366</v>
      </c>
      <c r="EB31">
        <f t="shared" si="78"/>
        <v>378</v>
      </c>
      <c r="EC31">
        <f t="shared" si="78"/>
        <v>393</v>
      </c>
      <c r="ED31">
        <f t="shared" si="78"/>
        <v>332</v>
      </c>
      <c r="EE31">
        <f t="shared" si="78"/>
        <v>304</v>
      </c>
      <c r="EF31">
        <f t="shared" si="78"/>
        <v>326</v>
      </c>
      <c r="EG31">
        <f t="shared" si="78"/>
        <v>349</v>
      </c>
      <c r="EH31">
        <f t="shared" si="78"/>
        <v>330</v>
      </c>
      <c r="EI31">
        <f t="shared" si="78"/>
        <v>431</v>
      </c>
      <c r="EJ31">
        <f t="shared" si="78"/>
        <v>332</v>
      </c>
      <c r="EK31">
        <f t="shared" si="78"/>
        <v>282</v>
      </c>
      <c r="EL31">
        <f t="shared" si="78"/>
        <v>314</v>
      </c>
      <c r="EM31">
        <f t="shared" si="78"/>
        <v>392</v>
      </c>
      <c r="EN31">
        <f t="shared" si="78"/>
        <v>345</v>
      </c>
      <c r="EO31">
        <f t="shared" si="78"/>
        <v>333</v>
      </c>
      <c r="EP31">
        <f t="shared" si="78"/>
        <v>362</v>
      </c>
      <c r="EQ31">
        <f t="shared" si="78"/>
        <v>325</v>
      </c>
      <c r="ER31">
        <f t="shared" si="78"/>
        <v>380</v>
      </c>
      <c r="ES31">
        <f t="shared" si="78"/>
        <v>433</v>
      </c>
      <c r="ET31">
        <f t="shared" si="78"/>
        <v>360</v>
      </c>
      <c r="EU31">
        <f t="shared" si="78"/>
        <v>372</v>
      </c>
      <c r="EV31">
        <f t="shared" si="78"/>
        <v>422</v>
      </c>
      <c r="EW31">
        <f t="shared" si="78"/>
        <v>410</v>
      </c>
      <c r="EX31">
        <f t="shared" si="78"/>
        <v>399</v>
      </c>
      <c r="EY31">
        <f t="shared" si="78"/>
        <v>415</v>
      </c>
      <c r="EZ31">
        <f t="shared" si="78"/>
        <v>431</v>
      </c>
      <c r="FA31">
        <f t="shared" si="78"/>
        <v>470</v>
      </c>
      <c r="FB31">
        <f t="shared" si="78"/>
        <v>347</v>
      </c>
      <c r="FC31">
        <f t="shared" si="78"/>
        <v>479</v>
      </c>
      <c r="FD31">
        <f t="shared" si="78"/>
        <v>461</v>
      </c>
      <c r="FE31">
        <f t="shared" si="78"/>
        <v>438</v>
      </c>
      <c r="FF31">
        <f t="shared" si="78"/>
        <v>430</v>
      </c>
      <c r="FG31">
        <f t="shared" si="78"/>
        <v>455</v>
      </c>
      <c r="FH31">
        <f t="shared" si="78"/>
        <v>528</v>
      </c>
      <c r="FI31">
        <f t="shared" si="78"/>
        <v>614</v>
      </c>
      <c r="FJ31">
        <f t="shared" si="78"/>
        <v>580</v>
      </c>
      <c r="FK31">
        <f t="shared" si="78"/>
        <v>517</v>
      </c>
      <c r="FL31">
        <f t="shared" ref="FL31:HW31" si="79">+FL32-FL30</f>
        <v>464</v>
      </c>
      <c r="FM31">
        <f t="shared" si="79"/>
        <v>497</v>
      </c>
      <c r="FN31">
        <f t="shared" si="79"/>
        <v>493</v>
      </c>
      <c r="FO31">
        <f t="shared" si="79"/>
        <v>538</v>
      </c>
      <c r="FP31">
        <f t="shared" si="79"/>
        <v>527</v>
      </c>
      <c r="FQ31">
        <f t="shared" si="79"/>
        <v>544</v>
      </c>
      <c r="FR31">
        <f t="shared" si="79"/>
        <v>524</v>
      </c>
      <c r="FS31">
        <f t="shared" si="79"/>
        <v>672</v>
      </c>
      <c r="FT31">
        <f t="shared" si="79"/>
        <v>515</v>
      </c>
      <c r="FU31">
        <f t="shared" si="79"/>
        <v>521</v>
      </c>
      <c r="FV31">
        <f t="shared" si="79"/>
        <v>538</v>
      </c>
      <c r="FW31">
        <f t="shared" si="79"/>
        <v>732</v>
      </c>
      <c r="FX31">
        <f t="shared" si="79"/>
        <v>560</v>
      </c>
      <c r="FY31">
        <f t="shared" si="79"/>
        <v>623</v>
      </c>
      <c r="FZ31">
        <f t="shared" si="79"/>
        <v>553</v>
      </c>
      <c r="GA31">
        <f t="shared" si="79"/>
        <v>553</v>
      </c>
      <c r="GB31">
        <f t="shared" si="79"/>
        <v>622</v>
      </c>
      <c r="GC31">
        <f t="shared" si="79"/>
        <v>587</v>
      </c>
      <c r="GD31">
        <f t="shared" si="79"/>
        <v>675</v>
      </c>
      <c r="GE31">
        <f t="shared" si="79"/>
        <v>562</v>
      </c>
      <c r="GF31">
        <f t="shared" si="79"/>
        <v>568</v>
      </c>
      <c r="GG31">
        <f t="shared" si="79"/>
        <v>598</v>
      </c>
      <c r="GH31">
        <f t="shared" si="79"/>
        <v>501</v>
      </c>
      <c r="GI31">
        <f t="shared" si="79"/>
        <v>508</v>
      </c>
      <c r="GJ31">
        <f t="shared" si="79"/>
        <v>443</v>
      </c>
      <c r="GK31">
        <f t="shared" si="79"/>
        <v>471</v>
      </c>
      <c r="GL31">
        <f t="shared" si="79"/>
        <v>476</v>
      </c>
      <c r="GM31">
        <f t="shared" si="79"/>
        <v>372</v>
      </c>
      <c r="GN31">
        <f t="shared" si="79"/>
        <v>434</v>
      </c>
      <c r="GO31">
        <f t="shared" si="79"/>
        <v>489</v>
      </c>
      <c r="GP31">
        <f t="shared" si="79"/>
        <v>534</v>
      </c>
      <c r="GQ31">
        <f t="shared" si="79"/>
        <v>367</v>
      </c>
      <c r="GR31">
        <f t="shared" si="79"/>
        <v>486</v>
      </c>
      <c r="GS31">
        <f t="shared" si="79"/>
        <v>486</v>
      </c>
      <c r="GT31">
        <f t="shared" si="79"/>
        <v>421</v>
      </c>
      <c r="GU31">
        <f t="shared" si="79"/>
        <v>426</v>
      </c>
      <c r="GV31">
        <f t="shared" si="79"/>
        <v>494</v>
      </c>
      <c r="GW31">
        <f t="shared" si="79"/>
        <v>402</v>
      </c>
      <c r="GX31">
        <f t="shared" si="79"/>
        <v>447</v>
      </c>
      <c r="GY31">
        <f t="shared" si="79"/>
        <v>410</v>
      </c>
      <c r="GZ31">
        <f t="shared" si="79"/>
        <v>380</v>
      </c>
      <c r="HA31">
        <f t="shared" si="79"/>
        <v>372</v>
      </c>
      <c r="HB31">
        <f t="shared" si="79"/>
        <v>373</v>
      </c>
      <c r="HC31">
        <f t="shared" si="79"/>
        <v>377</v>
      </c>
      <c r="HD31">
        <f t="shared" si="79"/>
        <v>357</v>
      </c>
      <c r="HE31">
        <f t="shared" si="79"/>
        <v>335</v>
      </c>
      <c r="HF31">
        <f t="shared" si="79"/>
        <v>359</v>
      </c>
      <c r="HG31">
        <f t="shared" si="79"/>
        <v>353</v>
      </c>
      <c r="HH31">
        <f t="shared" si="79"/>
        <v>386</v>
      </c>
      <c r="HI31">
        <f t="shared" si="79"/>
        <v>391</v>
      </c>
      <c r="HJ31">
        <f t="shared" si="79"/>
        <v>390</v>
      </c>
      <c r="HK31">
        <f t="shared" si="79"/>
        <v>411</v>
      </c>
      <c r="HL31">
        <f t="shared" si="79"/>
        <v>421</v>
      </c>
      <c r="HM31">
        <f t="shared" si="79"/>
        <v>380</v>
      </c>
      <c r="HN31">
        <f t="shared" si="79"/>
        <v>380</v>
      </c>
      <c r="HO31">
        <f t="shared" si="79"/>
        <v>444</v>
      </c>
      <c r="HP31">
        <f t="shared" si="79"/>
        <v>421</v>
      </c>
      <c r="HQ31">
        <f t="shared" si="79"/>
        <v>439</v>
      </c>
      <c r="HR31">
        <f t="shared" si="79"/>
        <v>678</v>
      </c>
      <c r="HS31">
        <f t="shared" si="79"/>
        <v>508</v>
      </c>
      <c r="HT31">
        <f t="shared" si="79"/>
        <v>537</v>
      </c>
      <c r="HU31">
        <f t="shared" si="79"/>
        <v>459</v>
      </c>
      <c r="HV31">
        <f t="shared" si="79"/>
        <v>501</v>
      </c>
      <c r="HW31">
        <f t="shared" si="79"/>
        <v>581</v>
      </c>
      <c r="HX31">
        <f t="shared" ref="HX31:KI31" si="80">+HX32-HX30</f>
        <v>526</v>
      </c>
      <c r="HY31">
        <f t="shared" si="80"/>
        <v>568</v>
      </c>
      <c r="HZ31">
        <f t="shared" si="80"/>
        <v>695</v>
      </c>
      <c r="IA31">
        <f t="shared" si="80"/>
        <v>662</v>
      </c>
      <c r="IB31">
        <f t="shared" si="80"/>
        <v>673</v>
      </c>
      <c r="IC31">
        <f t="shared" si="80"/>
        <v>628</v>
      </c>
      <c r="ID31">
        <f t="shared" si="80"/>
        <v>645</v>
      </c>
      <c r="IE31">
        <f t="shared" si="80"/>
        <v>611</v>
      </c>
      <c r="IF31">
        <f t="shared" si="80"/>
        <v>656</v>
      </c>
      <c r="IG31">
        <f t="shared" si="80"/>
        <v>596</v>
      </c>
      <c r="IH31">
        <f t="shared" si="80"/>
        <v>642</v>
      </c>
      <c r="II31">
        <f t="shared" si="80"/>
        <v>576</v>
      </c>
      <c r="IJ31">
        <f t="shared" si="80"/>
        <v>681</v>
      </c>
      <c r="IK31">
        <f t="shared" si="80"/>
        <v>679</v>
      </c>
      <c r="IL31">
        <f t="shared" si="80"/>
        <v>552</v>
      </c>
      <c r="IM31">
        <f t="shared" si="80"/>
        <v>628</v>
      </c>
      <c r="IN31">
        <f t="shared" si="80"/>
        <v>716</v>
      </c>
      <c r="IO31">
        <f t="shared" si="80"/>
        <v>645</v>
      </c>
      <c r="IP31">
        <f t="shared" si="80"/>
        <v>654</v>
      </c>
      <c r="IQ31">
        <f t="shared" si="80"/>
        <v>694</v>
      </c>
      <c r="IR31">
        <f t="shared" si="80"/>
        <v>492</v>
      </c>
      <c r="IS31">
        <f t="shared" si="80"/>
        <v>655</v>
      </c>
      <c r="IT31">
        <f t="shared" si="80"/>
        <v>612</v>
      </c>
      <c r="IU31">
        <f t="shared" si="80"/>
        <v>678</v>
      </c>
      <c r="IV31">
        <f t="shared" si="80"/>
        <v>686</v>
      </c>
      <c r="IW31">
        <f t="shared" si="80"/>
        <v>628</v>
      </c>
      <c r="IX31">
        <f t="shared" si="80"/>
        <v>547</v>
      </c>
      <c r="IY31">
        <f t="shared" si="80"/>
        <v>688</v>
      </c>
      <c r="IZ31">
        <f t="shared" si="80"/>
        <v>602</v>
      </c>
      <c r="JA31">
        <f t="shared" si="80"/>
        <v>652</v>
      </c>
      <c r="JB31">
        <f t="shared" si="80"/>
        <v>632</v>
      </c>
      <c r="JC31">
        <f t="shared" si="80"/>
        <v>619</v>
      </c>
      <c r="JD31">
        <f t="shared" si="80"/>
        <v>612</v>
      </c>
      <c r="JE31">
        <f t="shared" si="80"/>
        <v>640</v>
      </c>
      <c r="JF31">
        <f t="shared" si="80"/>
        <v>676</v>
      </c>
      <c r="JG31">
        <f t="shared" si="80"/>
        <v>697</v>
      </c>
      <c r="JH31">
        <f t="shared" si="80"/>
        <v>627</v>
      </c>
      <c r="JI31">
        <f t="shared" si="80"/>
        <v>547</v>
      </c>
      <c r="JJ31">
        <f t="shared" si="80"/>
        <v>578</v>
      </c>
      <c r="JK31">
        <f t="shared" si="80"/>
        <v>548</v>
      </c>
      <c r="JL31">
        <f t="shared" si="80"/>
        <v>523</v>
      </c>
      <c r="JM31">
        <f t="shared" si="80"/>
        <v>558</v>
      </c>
      <c r="JN31">
        <f t="shared" si="80"/>
        <v>550</v>
      </c>
      <c r="JO31">
        <f t="shared" si="80"/>
        <v>478</v>
      </c>
      <c r="JP31">
        <f t="shared" si="80"/>
        <v>459</v>
      </c>
      <c r="JQ31">
        <f t="shared" si="80"/>
        <v>493</v>
      </c>
      <c r="JR31">
        <f t="shared" si="80"/>
        <v>521</v>
      </c>
      <c r="JS31">
        <f t="shared" si="80"/>
        <v>461</v>
      </c>
      <c r="JT31">
        <f t="shared" si="80"/>
        <v>428</v>
      </c>
      <c r="JU31">
        <f t="shared" si="80"/>
        <v>502</v>
      </c>
      <c r="JV31">
        <f t="shared" si="80"/>
        <v>572</v>
      </c>
      <c r="JW31">
        <f t="shared" si="80"/>
        <v>394</v>
      </c>
      <c r="JX31">
        <f t="shared" si="80"/>
        <v>410</v>
      </c>
      <c r="JY31">
        <f t="shared" si="80"/>
        <v>445</v>
      </c>
      <c r="JZ31">
        <f t="shared" si="80"/>
        <v>468</v>
      </c>
      <c r="KA31">
        <f t="shared" si="80"/>
        <v>420</v>
      </c>
      <c r="KB31">
        <f t="shared" si="80"/>
        <v>433</v>
      </c>
      <c r="KC31">
        <f t="shared" si="80"/>
        <v>387</v>
      </c>
      <c r="KD31">
        <f t="shared" si="80"/>
        <v>432</v>
      </c>
      <c r="KE31">
        <f t="shared" si="80"/>
        <v>404</v>
      </c>
      <c r="KF31">
        <f t="shared" si="80"/>
        <v>434</v>
      </c>
      <c r="KG31">
        <f t="shared" si="80"/>
        <v>404</v>
      </c>
      <c r="KH31">
        <f t="shared" si="80"/>
        <v>436</v>
      </c>
      <c r="KI31">
        <f t="shared" si="80"/>
        <v>407</v>
      </c>
      <c r="KJ31">
        <f t="shared" ref="KJ31:MU31" si="81">+KJ32-KJ30</f>
        <v>377</v>
      </c>
      <c r="KK31">
        <f t="shared" si="81"/>
        <v>412</v>
      </c>
      <c r="KL31">
        <f t="shared" si="81"/>
        <v>387</v>
      </c>
      <c r="KM31">
        <f t="shared" si="81"/>
        <v>388</v>
      </c>
      <c r="KN31">
        <f t="shared" si="81"/>
        <v>340</v>
      </c>
      <c r="KO31">
        <f t="shared" si="81"/>
        <v>401</v>
      </c>
      <c r="KP31">
        <f t="shared" si="81"/>
        <v>380</v>
      </c>
      <c r="KQ31">
        <f t="shared" si="81"/>
        <v>437</v>
      </c>
      <c r="KR31">
        <f t="shared" si="81"/>
        <v>316</v>
      </c>
      <c r="KS31">
        <f t="shared" si="81"/>
        <v>338</v>
      </c>
      <c r="KT31">
        <f t="shared" si="81"/>
        <v>368</v>
      </c>
      <c r="KU31">
        <f t="shared" si="81"/>
        <v>362</v>
      </c>
      <c r="KV31">
        <f t="shared" si="81"/>
        <v>316</v>
      </c>
      <c r="KW31">
        <f t="shared" si="81"/>
        <v>317</v>
      </c>
      <c r="KX31">
        <f t="shared" si="81"/>
        <v>348</v>
      </c>
      <c r="KY31">
        <f t="shared" si="81"/>
        <v>354</v>
      </c>
      <c r="KZ31">
        <f t="shared" si="81"/>
        <v>356</v>
      </c>
      <c r="LA31">
        <f t="shared" si="81"/>
        <v>325</v>
      </c>
      <c r="LB31">
        <f t="shared" si="81"/>
        <v>283</v>
      </c>
      <c r="LC31">
        <f t="shared" si="81"/>
        <v>294</v>
      </c>
      <c r="LD31">
        <f t="shared" si="81"/>
        <v>267</v>
      </c>
      <c r="LE31">
        <f t="shared" si="81"/>
        <v>312</v>
      </c>
      <c r="LF31">
        <f t="shared" si="81"/>
        <v>272</v>
      </c>
      <c r="LG31">
        <f t="shared" si="81"/>
        <v>270</v>
      </c>
      <c r="LH31">
        <f t="shared" si="81"/>
        <v>277</v>
      </c>
      <c r="LI31">
        <f t="shared" si="81"/>
        <v>253</v>
      </c>
      <c r="LJ31">
        <f t="shared" si="81"/>
        <v>230</v>
      </c>
      <c r="LK31">
        <f t="shared" si="81"/>
        <v>331</v>
      </c>
      <c r="LL31">
        <f t="shared" si="81"/>
        <v>199</v>
      </c>
      <c r="LM31">
        <f t="shared" si="81"/>
        <v>186</v>
      </c>
      <c r="LN31">
        <f t="shared" si="81"/>
        <v>167</v>
      </c>
      <c r="LO31">
        <f t="shared" si="81"/>
        <v>207</v>
      </c>
      <c r="LP31">
        <f t="shared" si="81"/>
        <v>196</v>
      </c>
      <c r="LQ31">
        <f t="shared" si="81"/>
        <v>162</v>
      </c>
      <c r="LR31">
        <f t="shared" si="81"/>
        <v>188</v>
      </c>
      <c r="LS31">
        <f t="shared" si="81"/>
        <v>192</v>
      </c>
      <c r="LT31">
        <f t="shared" si="81"/>
        <v>197</v>
      </c>
      <c r="LU31">
        <f t="shared" si="81"/>
        <v>216</v>
      </c>
      <c r="LV31">
        <f t="shared" si="81"/>
        <v>184</v>
      </c>
      <c r="LW31">
        <f t="shared" si="81"/>
        <v>182</v>
      </c>
      <c r="LX31">
        <f t="shared" si="81"/>
        <v>169</v>
      </c>
      <c r="LY31">
        <f t="shared" si="81"/>
        <v>220</v>
      </c>
      <c r="LZ31">
        <f t="shared" si="81"/>
        <v>208</v>
      </c>
      <c r="MA31">
        <f t="shared" si="81"/>
        <v>160</v>
      </c>
      <c r="MB31">
        <f t="shared" si="81"/>
        <v>193</v>
      </c>
      <c r="MC31">
        <f t="shared" si="81"/>
        <v>122</v>
      </c>
      <c r="MD31">
        <f t="shared" si="81"/>
        <v>149</v>
      </c>
      <c r="ME31">
        <f t="shared" si="81"/>
        <v>138</v>
      </c>
      <c r="MF31">
        <f t="shared" si="81"/>
        <v>176</v>
      </c>
      <c r="MG31">
        <f t="shared" si="81"/>
        <v>134</v>
      </c>
      <c r="MH31">
        <f t="shared" si="81"/>
        <v>180</v>
      </c>
      <c r="MI31">
        <f t="shared" si="81"/>
        <v>125</v>
      </c>
      <c r="MJ31">
        <f t="shared" si="81"/>
        <v>168</v>
      </c>
      <c r="MK31">
        <f t="shared" si="81"/>
        <v>133</v>
      </c>
      <c r="ML31">
        <f t="shared" si="81"/>
        <v>160</v>
      </c>
      <c r="MM31">
        <f t="shared" si="81"/>
        <v>145</v>
      </c>
      <c r="MN31">
        <f t="shared" si="81"/>
        <v>155</v>
      </c>
      <c r="MO31">
        <f t="shared" si="81"/>
        <v>166</v>
      </c>
      <c r="MP31">
        <f t="shared" si="81"/>
        <v>165</v>
      </c>
      <c r="MQ31">
        <f t="shared" si="81"/>
        <v>188</v>
      </c>
      <c r="MR31">
        <f t="shared" si="81"/>
        <v>187</v>
      </c>
      <c r="MS31">
        <f t="shared" si="81"/>
        <v>111</v>
      </c>
      <c r="MT31">
        <f t="shared" si="81"/>
        <v>199</v>
      </c>
      <c r="MU31">
        <f t="shared" si="81"/>
        <v>256</v>
      </c>
      <c r="MV31">
        <f t="shared" ref="MV31:PG31" si="82">+MV32-MV30</f>
        <v>208</v>
      </c>
      <c r="MW31">
        <f t="shared" si="82"/>
        <v>226</v>
      </c>
      <c r="MX31">
        <f t="shared" si="82"/>
        <v>214</v>
      </c>
      <c r="MY31">
        <f t="shared" si="82"/>
        <v>228</v>
      </c>
      <c r="MZ31">
        <f t="shared" si="82"/>
        <v>215</v>
      </c>
      <c r="NA31">
        <f t="shared" si="82"/>
        <v>218</v>
      </c>
      <c r="NB31">
        <f t="shared" si="82"/>
        <v>244</v>
      </c>
      <c r="NC31">
        <f t="shared" si="82"/>
        <v>264</v>
      </c>
      <c r="ND31">
        <f t="shared" si="82"/>
        <v>204</v>
      </c>
      <c r="NE31">
        <f t="shared" si="82"/>
        <v>298</v>
      </c>
      <c r="NF31">
        <f t="shared" si="82"/>
        <v>237</v>
      </c>
      <c r="NG31">
        <f t="shared" si="82"/>
        <v>274</v>
      </c>
      <c r="NH31">
        <f t="shared" si="82"/>
        <v>286</v>
      </c>
      <c r="NI31">
        <f t="shared" si="82"/>
        <v>290</v>
      </c>
      <c r="NJ31">
        <f t="shared" si="82"/>
        <v>200</v>
      </c>
      <c r="NK31">
        <f t="shared" si="82"/>
        <v>289</v>
      </c>
      <c r="NL31">
        <f t="shared" si="82"/>
        <v>271</v>
      </c>
      <c r="NM31">
        <f t="shared" si="82"/>
        <v>266</v>
      </c>
      <c r="NN31">
        <f t="shared" si="82"/>
        <v>273</v>
      </c>
      <c r="NO31">
        <f t="shared" si="82"/>
        <v>276</v>
      </c>
      <c r="NP31">
        <f t="shared" si="82"/>
        <v>306</v>
      </c>
      <c r="NQ31">
        <f t="shared" si="82"/>
        <v>308</v>
      </c>
      <c r="NR31">
        <f t="shared" si="82"/>
        <v>296</v>
      </c>
      <c r="NS31">
        <f t="shared" si="82"/>
        <v>263</v>
      </c>
      <c r="NT31">
        <f t="shared" si="82"/>
        <v>246</v>
      </c>
      <c r="NU31">
        <f t="shared" si="82"/>
        <v>295</v>
      </c>
      <c r="NV31">
        <f t="shared" si="82"/>
        <v>307</v>
      </c>
      <c r="NW31">
        <f t="shared" si="82"/>
        <v>249</v>
      </c>
      <c r="NX31">
        <f t="shared" si="82"/>
        <v>298</v>
      </c>
      <c r="NY31">
        <f t="shared" si="82"/>
        <v>295</v>
      </c>
      <c r="NZ31">
        <f t="shared" si="82"/>
        <v>305</v>
      </c>
      <c r="OA31">
        <f t="shared" si="82"/>
        <v>285</v>
      </c>
      <c r="OB31">
        <f t="shared" si="82"/>
        <v>219</v>
      </c>
      <c r="OC31">
        <f t="shared" si="82"/>
        <v>257</v>
      </c>
      <c r="OD31">
        <f t="shared" si="82"/>
        <v>270</v>
      </c>
      <c r="OE31">
        <f t="shared" si="82"/>
        <v>294</v>
      </c>
      <c r="OF31">
        <f t="shared" si="82"/>
        <v>322</v>
      </c>
      <c r="OG31">
        <f t="shared" si="82"/>
        <v>289</v>
      </c>
      <c r="OH31">
        <f t="shared" si="82"/>
        <v>332</v>
      </c>
      <c r="OI31">
        <f t="shared" si="82"/>
        <v>298</v>
      </c>
      <c r="OJ31">
        <f t="shared" si="82"/>
        <v>314</v>
      </c>
      <c r="OK31">
        <f t="shared" si="82"/>
        <v>346</v>
      </c>
      <c r="OL31">
        <f t="shared" si="82"/>
        <v>312</v>
      </c>
      <c r="OM31">
        <f t="shared" si="82"/>
        <v>349</v>
      </c>
      <c r="ON31">
        <f t="shared" si="82"/>
        <v>304</v>
      </c>
      <c r="OO31">
        <f t="shared" si="82"/>
        <v>329</v>
      </c>
      <c r="OP31">
        <f t="shared" si="82"/>
        <v>342</v>
      </c>
      <c r="OQ31">
        <f t="shared" si="82"/>
        <v>266</v>
      </c>
      <c r="OR31">
        <f t="shared" si="82"/>
        <v>284</v>
      </c>
      <c r="OS31">
        <f t="shared" si="82"/>
        <v>349</v>
      </c>
      <c r="OT31">
        <f t="shared" si="82"/>
        <v>292</v>
      </c>
      <c r="OU31">
        <f t="shared" si="82"/>
        <v>360</v>
      </c>
      <c r="OV31">
        <f t="shared" si="82"/>
        <v>260</v>
      </c>
      <c r="OW31">
        <f t="shared" si="82"/>
        <v>354</v>
      </c>
      <c r="OX31">
        <f t="shared" si="82"/>
        <v>309</v>
      </c>
      <c r="OY31">
        <f t="shared" si="82"/>
        <v>321</v>
      </c>
      <c r="OZ31">
        <f t="shared" si="82"/>
        <v>337</v>
      </c>
      <c r="PA31">
        <f t="shared" si="82"/>
        <v>369</v>
      </c>
      <c r="PB31">
        <f t="shared" si="82"/>
        <v>338</v>
      </c>
      <c r="PC31">
        <f t="shared" si="82"/>
        <v>351</v>
      </c>
      <c r="PD31">
        <f t="shared" si="82"/>
        <v>343</v>
      </c>
      <c r="PE31">
        <f t="shared" si="82"/>
        <v>307</v>
      </c>
      <c r="PF31">
        <f t="shared" si="82"/>
        <v>350</v>
      </c>
      <c r="PG31">
        <f t="shared" si="82"/>
        <v>312</v>
      </c>
      <c r="PH31">
        <f t="shared" ref="PH31:RS31" si="83">+PH32-PH30</f>
        <v>351</v>
      </c>
      <c r="PI31">
        <f t="shared" si="83"/>
        <v>392</v>
      </c>
      <c r="PJ31">
        <f t="shared" si="83"/>
        <v>303</v>
      </c>
      <c r="PK31">
        <f t="shared" si="83"/>
        <v>348</v>
      </c>
      <c r="PL31">
        <f t="shared" si="83"/>
        <v>340</v>
      </c>
      <c r="PM31">
        <f t="shared" si="83"/>
        <v>308</v>
      </c>
      <c r="PN31">
        <f t="shared" si="83"/>
        <v>342</v>
      </c>
      <c r="PO31">
        <f t="shared" si="83"/>
        <v>353</v>
      </c>
      <c r="PP31">
        <f t="shared" si="83"/>
        <v>337</v>
      </c>
      <c r="PQ31">
        <f t="shared" si="83"/>
        <v>312</v>
      </c>
      <c r="PR31">
        <f t="shared" si="83"/>
        <v>294</v>
      </c>
      <c r="PS31">
        <f t="shared" si="83"/>
        <v>334</v>
      </c>
      <c r="PT31">
        <f t="shared" si="83"/>
        <v>338</v>
      </c>
      <c r="PU31">
        <f t="shared" si="83"/>
        <v>277</v>
      </c>
      <c r="PV31">
        <f t="shared" si="83"/>
        <v>332</v>
      </c>
      <c r="PW31">
        <f t="shared" si="83"/>
        <v>273</v>
      </c>
      <c r="PX31">
        <f t="shared" si="83"/>
        <v>371</v>
      </c>
      <c r="PY31">
        <f t="shared" si="83"/>
        <v>309</v>
      </c>
      <c r="PZ31">
        <f t="shared" si="83"/>
        <v>334</v>
      </c>
      <c r="QA31">
        <f t="shared" si="83"/>
        <v>289</v>
      </c>
      <c r="QB31">
        <f t="shared" si="83"/>
        <v>265</v>
      </c>
      <c r="QC31">
        <f t="shared" si="83"/>
        <v>313</v>
      </c>
      <c r="QD31">
        <f t="shared" si="83"/>
        <v>342</v>
      </c>
      <c r="QE31">
        <f t="shared" si="83"/>
        <v>308</v>
      </c>
      <c r="QF31">
        <f t="shared" si="83"/>
        <v>301</v>
      </c>
      <c r="QG31">
        <f t="shared" si="83"/>
        <v>235</v>
      </c>
      <c r="QH31">
        <f t="shared" si="83"/>
        <v>367</v>
      </c>
      <c r="QI31">
        <f t="shared" si="83"/>
        <v>346</v>
      </c>
      <c r="QJ31">
        <f t="shared" si="83"/>
        <v>308</v>
      </c>
      <c r="QK31">
        <f t="shared" si="83"/>
        <v>340</v>
      </c>
      <c r="QL31">
        <f t="shared" si="83"/>
        <v>383</v>
      </c>
      <c r="QM31">
        <f t="shared" si="83"/>
        <v>310</v>
      </c>
      <c r="QN31">
        <f t="shared" si="83"/>
        <v>315</v>
      </c>
      <c r="QO31">
        <f t="shared" si="83"/>
        <v>317</v>
      </c>
      <c r="QP31">
        <f t="shared" si="83"/>
        <v>322</v>
      </c>
      <c r="QQ31">
        <f t="shared" si="83"/>
        <v>337</v>
      </c>
      <c r="QR31">
        <f t="shared" si="83"/>
        <v>346</v>
      </c>
      <c r="QS31">
        <f t="shared" si="83"/>
        <v>333</v>
      </c>
      <c r="QT31">
        <f t="shared" si="83"/>
        <v>312</v>
      </c>
      <c r="QU31">
        <f t="shared" si="83"/>
        <v>343</v>
      </c>
      <c r="QV31">
        <f t="shared" si="83"/>
        <v>287</v>
      </c>
      <c r="QW31">
        <f t="shared" si="83"/>
        <v>256</v>
      </c>
      <c r="QX31">
        <f t="shared" si="83"/>
        <v>241</v>
      </c>
      <c r="QY31">
        <f t="shared" si="83"/>
        <v>306</v>
      </c>
      <c r="QZ31">
        <f t="shared" si="83"/>
        <v>249</v>
      </c>
      <c r="RA31">
        <f t="shared" si="83"/>
        <v>253</v>
      </c>
      <c r="RB31">
        <f t="shared" si="83"/>
        <v>282</v>
      </c>
      <c r="RC31">
        <f t="shared" si="83"/>
        <v>275</v>
      </c>
      <c r="RD31">
        <f t="shared" si="83"/>
        <v>271</v>
      </c>
      <c r="RE31">
        <f t="shared" si="83"/>
        <v>303</v>
      </c>
      <c r="RF31">
        <f t="shared" si="83"/>
        <v>293</v>
      </c>
      <c r="RG31">
        <f t="shared" si="83"/>
        <v>388</v>
      </c>
      <c r="RH31">
        <f t="shared" si="83"/>
        <v>336</v>
      </c>
      <c r="RI31">
        <f t="shared" si="83"/>
        <v>335</v>
      </c>
      <c r="RJ31">
        <f t="shared" si="83"/>
        <v>357</v>
      </c>
      <c r="RK31">
        <f t="shared" si="83"/>
        <v>263</v>
      </c>
      <c r="RL31">
        <f t="shared" si="83"/>
        <v>300</v>
      </c>
      <c r="RM31">
        <f t="shared" si="83"/>
        <v>294</v>
      </c>
      <c r="RN31">
        <f t="shared" si="83"/>
        <v>266</v>
      </c>
      <c r="RO31">
        <f t="shared" si="83"/>
        <v>303</v>
      </c>
      <c r="RP31">
        <f t="shared" si="83"/>
        <v>300</v>
      </c>
      <c r="RQ31">
        <f t="shared" si="83"/>
        <v>263</v>
      </c>
      <c r="RR31">
        <f t="shared" si="83"/>
        <v>301</v>
      </c>
      <c r="RS31">
        <f t="shared" si="83"/>
        <v>353</v>
      </c>
      <c r="RT31">
        <f t="shared" ref="RT31:UE31" si="84">+RT32-RT30</f>
        <v>286</v>
      </c>
      <c r="RU31">
        <f t="shared" si="84"/>
        <v>247</v>
      </c>
      <c r="RV31">
        <f t="shared" si="84"/>
        <v>303</v>
      </c>
      <c r="RW31">
        <f t="shared" si="84"/>
        <v>291</v>
      </c>
      <c r="RX31">
        <f t="shared" si="84"/>
        <v>344</v>
      </c>
      <c r="RY31">
        <f t="shared" si="84"/>
        <v>274</v>
      </c>
      <c r="RZ31">
        <f t="shared" si="84"/>
        <v>279</v>
      </c>
      <c r="SA31">
        <f t="shared" si="84"/>
        <v>373</v>
      </c>
      <c r="SB31">
        <f t="shared" si="84"/>
        <v>306</v>
      </c>
      <c r="SC31">
        <f t="shared" si="84"/>
        <v>334</v>
      </c>
      <c r="SD31">
        <f t="shared" si="84"/>
        <v>334</v>
      </c>
      <c r="SE31">
        <f t="shared" si="84"/>
        <v>288</v>
      </c>
      <c r="SF31">
        <f t="shared" si="84"/>
        <v>308</v>
      </c>
      <c r="SG31">
        <f t="shared" si="84"/>
        <v>280</v>
      </c>
      <c r="SH31">
        <f t="shared" si="84"/>
        <v>263</v>
      </c>
      <c r="SI31">
        <f t="shared" si="84"/>
        <v>336</v>
      </c>
      <c r="SJ31">
        <f t="shared" si="84"/>
        <v>359</v>
      </c>
      <c r="SK31">
        <f t="shared" si="84"/>
        <v>368</v>
      </c>
      <c r="SL31">
        <f t="shared" si="84"/>
        <v>379</v>
      </c>
      <c r="SM31">
        <f t="shared" si="84"/>
        <v>321</v>
      </c>
      <c r="SN31">
        <f t="shared" si="84"/>
        <v>322</v>
      </c>
      <c r="SO31">
        <f t="shared" si="84"/>
        <v>311</v>
      </c>
      <c r="SP31">
        <f t="shared" si="84"/>
        <v>263</v>
      </c>
      <c r="SQ31">
        <f t="shared" si="84"/>
        <v>258</v>
      </c>
      <c r="SR31">
        <f t="shared" si="84"/>
        <v>261</v>
      </c>
      <c r="SS31">
        <f t="shared" si="84"/>
        <v>326</v>
      </c>
      <c r="ST31">
        <f t="shared" si="84"/>
        <v>271</v>
      </c>
      <c r="SU31">
        <f t="shared" si="84"/>
        <v>271</v>
      </c>
      <c r="SV31">
        <f t="shared" si="84"/>
        <v>267</v>
      </c>
      <c r="SW31">
        <f t="shared" si="84"/>
        <v>262</v>
      </c>
      <c r="SX31">
        <f t="shared" si="84"/>
        <v>297</v>
      </c>
      <c r="SY31">
        <f t="shared" si="84"/>
        <v>327</v>
      </c>
      <c r="SZ31">
        <f t="shared" si="84"/>
        <v>344</v>
      </c>
      <c r="TA31">
        <f t="shared" si="84"/>
        <v>291</v>
      </c>
      <c r="TB31">
        <f t="shared" si="84"/>
        <v>227</v>
      </c>
      <c r="TC31">
        <f t="shared" si="84"/>
        <v>263</v>
      </c>
      <c r="TD31">
        <f t="shared" si="84"/>
        <v>292</v>
      </c>
      <c r="TE31">
        <f t="shared" si="84"/>
        <v>256</v>
      </c>
      <c r="TF31">
        <f t="shared" si="84"/>
        <v>305</v>
      </c>
      <c r="TG31">
        <f t="shared" si="84"/>
        <v>340</v>
      </c>
      <c r="TH31">
        <f t="shared" si="84"/>
        <v>306</v>
      </c>
      <c r="TI31">
        <f t="shared" si="84"/>
        <v>322</v>
      </c>
      <c r="TJ31">
        <f t="shared" si="84"/>
        <v>335</v>
      </c>
      <c r="TK31">
        <f t="shared" si="84"/>
        <v>211</v>
      </c>
      <c r="TL31">
        <f t="shared" si="84"/>
        <v>284</v>
      </c>
      <c r="TM31">
        <f t="shared" si="84"/>
        <v>294</v>
      </c>
      <c r="TN31">
        <f t="shared" si="84"/>
        <v>314</v>
      </c>
      <c r="TO31">
        <f t="shared" si="84"/>
        <v>326</v>
      </c>
      <c r="TP31">
        <f t="shared" si="84"/>
        <v>290</v>
      </c>
      <c r="TQ31">
        <f t="shared" si="84"/>
        <v>297</v>
      </c>
      <c r="TR31">
        <f t="shared" si="84"/>
        <v>275</v>
      </c>
      <c r="TS31">
        <f t="shared" si="84"/>
        <v>240</v>
      </c>
      <c r="TT31">
        <f t="shared" si="84"/>
        <v>220</v>
      </c>
      <c r="TU31">
        <f t="shared" si="84"/>
        <v>277</v>
      </c>
      <c r="TV31">
        <f t="shared" si="84"/>
        <v>257</v>
      </c>
      <c r="TW31">
        <f t="shared" si="84"/>
        <v>241</v>
      </c>
      <c r="TX31">
        <f t="shared" si="84"/>
        <v>214</v>
      </c>
      <c r="TY31">
        <f t="shared" si="84"/>
        <v>144</v>
      </c>
      <c r="TZ31">
        <f t="shared" si="84"/>
        <v>181</v>
      </c>
      <c r="UA31">
        <f t="shared" si="84"/>
        <v>184</v>
      </c>
      <c r="UB31">
        <f t="shared" si="84"/>
        <v>210</v>
      </c>
      <c r="UC31">
        <f t="shared" si="84"/>
        <v>102</v>
      </c>
      <c r="UD31">
        <f t="shared" si="84"/>
        <v>119</v>
      </c>
      <c r="UE31">
        <f t="shared" si="84"/>
        <v>148</v>
      </c>
      <c r="UF31">
        <f t="shared" ref="UF31:WQ31" si="85">+UF32-UF30</f>
        <v>126</v>
      </c>
      <c r="UG31">
        <f t="shared" si="85"/>
        <v>120</v>
      </c>
      <c r="UH31">
        <f t="shared" si="85"/>
        <v>111</v>
      </c>
      <c r="UI31">
        <f t="shared" si="85"/>
        <v>97</v>
      </c>
      <c r="UJ31">
        <f t="shared" si="85"/>
        <v>134</v>
      </c>
      <c r="UK31">
        <f t="shared" si="85"/>
        <v>223</v>
      </c>
      <c r="UL31">
        <f t="shared" si="85"/>
        <v>116</v>
      </c>
      <c r="UM31">
        <f t="shared" si="85"/>
        <v>106</v>
      </c>
      <c r="UN31">
        <f t="shared" si="85"/>
        <v>126</v>
      </c>
      <c r="UO31">
        <f t="shared" si="85"/>
        <v>146</v>
      </c>
      <c r="UP31">
        <f t="shared" si="85"/>
        <v>135</v>
      </c>
      <c r="UQ31">
        <f t="shared" si="85"/>
        <v>177</v>
      </c>
      <c r="UR31">
        <f t="shared" si="85"/>
        <v>128</v>
      </c>
      <c r="US31">
        <f t="shared" si="85"/>
        <v>123</v>
      </c>
      <c r="UT31">
        <f t="shared" si="85"/>
        <v>148</v>
      </c>
      <c r="UU31">
        <f t="shared" si="85"/>
        <v>153</v>
      </c>
      <c r="UV31">
        <f t="shared" si="85"/>
        <v>140</v>
      </c>
      <c r="UW31">
        <f t="shared" si="85"/>
        <v>148</v>
      </c>
      <c r="UX31">
        <f t="shared" si="85"/>
        <v>177</v>
      </c>
      <c r="UY31">
        <f t="shared" si="85"/>
        <v>151</v>
      </c>
      <c r="UZ31">
        <f t="shared" si="85"/>
        <v>143</v>
      </c>
      <c r="VA31">
        <f t="shared" si="85"/>
        <v>202</v>
      </c>
      <c r="VB31">
        <f t="shared" si="85"/>
        <v>192</v>
      </c>
      <c r="VC31">
        <f t="shared" si="85"/>
        <v>140</v>
      </c>
      <c r="VD31">
        <f t="shared" si="85"/>
        <v>205</v>
      </c>
      <c r="VE31">
        <f t="shared" si="85"/>
        <v>155</v>
      </c>
      <c r="VF31">
        <f t="shared" si="85"/>
        <v>152</v>
      </c>
      <c r="VG31">
        <f t="shared" si="85"/>
        <v>158</v>
      </c>
      <c r="VH31">
        <f t="shared" si="85"/>
        <v>151</v>
      </c>
      <c r="VI31">
        <f t="shared" si="85"/>
        <v>212</v>
      </c>
      <c r="VJ31">
        <f t="shared" si="85"/>
        <v>188</v>
      </c>
      <c r="VK31">
        <f t="shared" si="85"/>
        <v>159</v>
      </c>
      <c r="VL31">
        <f t="shared" si="85"/>
        <v>204</v>
      </c>
      <c r="VM31">
        <f t="shared" si="85"/>
        <v>206</v>
      </c>
      <c r="VN31">
        <f t="shared" si="85"/>
        <v>194</v>
      </c>
      <c r="VO31">
        <f t="shared" si="85"/>
        <v>199</v>
      </c>
      <c r="VP31">
        <f t="shared" si="85"/>
        <v>197</v>
      </c>
      <c r="VQ31">
        <f t="shared" si="85"/>
        <v>238</v>
      </c>
      <c r="VR31">
        <f t="shared" si="85"/>
        <v>218</v>
      </c>
      <c r="VS31">
        <f t="shared" si="85"/>
        <v>241</v>
      </c>
      <c r="VT31">
        <f t="shared" si="85"/>
        <v>247</v>
      </c>
      <c r="VU31">
        <f t="shared" si="85"/>
        <v>264</v>
      </c>
      <c r="VV31">
        <f t="shared" si="85"/>
        <v>236</v>
      </c>
      <c r="VW31">
        <f t="shared" si="85"/>
        <v>269</v>
      </c>
      <c r="VX31">
        <f t="shared" si="85"/>
        <v>219</v>
      </c>
      <c r="VY31">
        <f t="shared" si="85"/>
        <v>209</v>
      </c>
      <c r="VZ31">
        <f t="shared" si="85"/>
        <v>301</v>
      </c>
      <c r="WA31">
        <f t="shared" si="85"/>
        <v>333</v>
      </c>
      <c r="WB31">
        <f t="shared" si="85"/>
        <v>302</v>
      </c>
      <c r="WC31">
        <f t="shared" si="85"/>
        <v>243</v>
      </c>
      <c r="WD31">
        <f t="shared" si="85"/>
        <v>295</v>
      </c>
      <c r="WE31">
        <f t="shared" si="85"/>
        <v>296</v>
      </c>
      <c r="WF31">
        <f t="shared" si="85"/>
        <v>262</v>
      </c>
      <c r="WG31">
        <f t="shared" si="85"/>
        <v>204</v>
      </c>
      <c r="WH31">
        <f t="shared" si="85"/>
        <v>313</v>
      </c>
      <c r="WI31">
        <f t="shared" si="85"/>
        <v>371</v>
      </c>
      <c r="WJ31">
        <f t="shared" si="85"/>
        <v>328</v>
      </c>
      <c r="WK31">
        <f t="shared" si="85"/>
        <v>351</v>
      </c>
      <c r="WL31">
        <f t="shared" si="85"/>
        <v>315</v>
      </c>
      <c r="WM31">
        <f t="shared" si="85"/>
        <v>377</v>
      </c>
      <c r="WN31">
        <f t="shared" si="85"/>
        <v>340</v>
      </c>
      <c r="WO31">
        <f t="shared" si="85"/>
        <v>351</v>
      </c>
      <c r="WP31">
        <f t="shared" si="85"/>
        <v>314</v>
      </c>
      <c r="WQ31">
        <f t="shared" si="85"/>
        <v>385</v>
      </c>
      <c r="WR31">
        <f t="shared" ref="WR31:ZC31" si="86">+WR32-WR30</f>
        <v>303</v>
      </c>
      <c r="WS31">
        <f t="shared" si="86"/>
        <v>295</v>
      </c>
      <c r="WT31">
        <f t="shared" si="86"/>
        <v>239</v>
      </c>
      <c r="WU31">
        <f t="shared" si="86"/>
        <v>279</v>
      </c>
      <c r="WV31">
        <f t="shared" si="86"/>
        <v>355</v>
      </c>
      <c r="WW31">
        <f t="shared" si="86"/>
        <v>330</v>
      </c>
      <c r="WX31">
        <f t="shared" si="86"/>
        <v>309</v>
      </c>
      <c r="WY31">
        <f t="shared" si="86"/>
        <v>296</v>
      </c>
      <c r="WZ31">
        <f t="shared" si="86"/>
        <v>304</v>
      </c>
      <c r="XA31">
        <f t="shared" si="86"/>
        <v>454</v>
      </c>
      <c r="XB31">
        <f t="shared" si="86"/>
        <v>329</v>
      </c>
      <c r="XC31">
        <f t="shared" si="86"/>
        <v>291</v>
      </c>
      <c r="XD31">
        <f t="shared" si="86"/>
        <v>404</v>
      </c>
      <c r="XE31">
        <f t="shared" si="86"/>
        <v>367</v>
      </c>
      <c r="XF31">
        <f t="shared" si="86"/>
        <v>304</v>
      </c>
      <c r="XG31">
        <f t="shared" si="86"/>
        <v>370</v>
      </c>
      <c r="XH31">
        <f t="shared" si="86"/>
        <v>426</v>
      </c>
      <c r="XI31">
        <f t="shared" si="86"/>
        <v>332</v>
      </c>
      <c r="XJ31">
        <f t="shared" si="86"/>
        <v>361</v>
      </c>
      <c r="XK31">
        <f t="shared" si="86"/>
        <v>319</v>
      </c>
      <c r="XL31">
        <f t="shared" si="86"/>
        <v>381</v>
      </c>
      <c r="XM31">
        <f t="shared" si="86"/>
        <v>374</v>
      </c>
      <c r="XN31">
        <f t="shared" si="86"/>
        <v>355</v>
      </c>
      <c r="XO31">
        <f t="shared" si="86"/>
        <v>358</v>
      </c>
      <c r="XP31">
        <f t="shared" si="86"/>
        <v>424</v>
      </c>
      <c r="XQ31">
        <f t="shared" si="86"/>
        <v>344</v>
      </c>
      <c r="XR31">
        <f t="shared" si="86"/>
        <v>440</v>
      </c>
      <c r="XS31">
        <f t="shared" si="86"/>
        <v>373</v>
      </c>
      <c r="XT31">
        <f t="shared" si="86"/>
        <v>359</v>
      </c>
      <c r="XU31">
        <f t="shared" si="86"/>
        <v>346</v>
      </c>
      <c r="XV31">
        <f t="shared" si="86"/>
        <v>305</v>
      </c>
      <c r="XW31">
        <f t="shared" si="86"/>
        <v>327</v>
      </c>
      <c r="XX31">
        <f t="shared" si="86"/>
        <v>282</v>
      </c>
      <c r="XY31">
        <f t="shared" si="86"/>
        <v>343</v>
      </c>
      <c r="XZ31">
        <f t="shared" si="86"/>
        <v>281</v>
      </c>
      <c r="YA31">
        <f t="shared" si="86"/>
        <v>338</v>
      </c>
      <c r="YB31">
        <f t="shared" si="86"/>
        <v>529</v>
      </c>
      <c r="YC31">
        <f t="shared" si="86"/>
        <v>367</v>
      </c>
      <c r="YD31">
        <f t="shared" si="86"/>
        <v>402</v>
      </c>
      <c r="YE31">
        <f t="shared" si="86"/>
        <v>342</v>
      </c>
      <c r="YF31">
        <f t="shared" si="86"/>
        <v>293</v>
      </c>
      <c r="YG31">
        <f t="shared" si="86"/>
        <v>327</v>
      </c>
      <c r="YH31">
        <f t="shared" si="86"/>
        <v>338</v>
      </c>
      <c r="YI31">
        <f t="shared" si="86"/>
        <v>278</v>
      </c>
      <c r="YJ31">
        <f t="shared" si="86"/>
        <v>344</v>
      </c>
      <c r="YK31">
        <f t="shared" si="86"/>
        <v>310</v>
      </c>
      <c r="YL31">
        <f t="shared" si="86"/>
        <v>400</v>
      </c>
      <c r="YM31">
        <f t="shared" si="86"/>
        <v>410</v>
      </c>
      <c r="YN31">
        <f t="shared" si="86"/>
        <v>305</v>
      </c>
      <c r="YO31">
        <f t="shared" si="86"/>
        <v>362</v>
      </c>
      <c r="YP31">
        <f t="shared" si="86"/>
        <v>324</v>
      </c>
      <c r="YQ31">
        <f t="shared" si="86"/>
        <v>344</v>
      </c>
      <c r="YR31">
        <f t="shared" si="86"/>
        <v>315</v>
      </c>
      <c r="YS31">
        <f t="shared" si="86"/>
        <v>378</v>
      </c>
      <c r="YT31">
        <f t="shared" si="86"/>
        <v>325</v>
      </c>
      <c r="YU31">
        <f t="shared" si="86"/>
        <v>512</v>
      </c>
      <c r="YV31">
        <f t="shared" si="86"/>
        <v>460</v>
      </c>
      <c r="YW31">
        <f t="shared" si="86"/>
        <v>328</v>
      </c>
      <c r="YX31">
        <f t="shared" si="86"/>
        <v>431</v>
      </c>
      <c r="YY31">
        <f t="shared" si="86"/>
        <v>317</v>
      </c>
      <c r="YZ31">
        <f t="shared" si="86"/>
        <v>334</v>
      </c>
      <c r="ZA31">
        <f t="shared" si="86"/>
        <v>454</v>
      </c>
      <c r="ZB31">
        <f t="shared" si="86"/>
        <v>423</v>
      </c>
      <c r="ZC31">
        <f t="shared" si="86"/>
        <v>379</v>
      </c>
      <c r="ZD31">
        <f t="shared" ref="ZD31:ZW31" si="87">+ZD32-ZD30</f>
        <v>387</v>
      </c>
      <c r="ZE31">
        <f t="shared" si="87"/>
        <v>433</v>
      </c>
      <c r="ZF31">
        <f t="shared" si="87"/>
        <v>347</v>
      </c>
      <c r="ZG31">
        <f t="shared" si="87"/>
        <v>289</v>
      </c>
      <c r="ZH31">
        <f t="shared" si="87"/>
        <v>320</v>
      </c>
      <c r="ZI31">
        <f t="shared" si="87"/>
        <v>453</v>
      </c>
      <c r="ZJ31">
        <f t="shared" si="87"/>
        <v>312</v>
      </c>
      <c r="ZK31">
        <f t="shared" si="87"/>
        <v>318</v>
      </c>
      <c r="ZL31">
        <f t="shared" si="87"/>
        <v>304</v>
      </c>
      <c r="ZM31">
        <f t="shared" si="87"/>
        <v>314</v>
      </c>
      <c r="ZN31">
        <f t="shared" si="87"/>
        <v>326</v>
      </c>
      <c r="ZO31">
        <f t="shared" si="87"/>
        <v>397</v>
      </c>
      <c r="ZP31">
        <f t="shared" si="87"/>
        <v>385</v>
      </c>
      <c r="ZQ31">
        <f t="shared" si="87"/>
        <v>404</v>
      </c>
      <c r="ZR31">
        <f t="shared" si="87"/>
        <v>328</v>
      </c>
      <c r="ZS31">
        <f t="shared" si="87"/>
        <v>387</v>
      </c>
      <c r="ZT31">
        <f t="shared" si="87"/>
        <v>383</v>
      </c>
      <c r="ZU31">
        <f t="shared" si="87"/>
        <v>443</v>
      </c>
      <c r="ZV31">
        <f t="shared" si="87"/>
        <v>396</v>
      </c>
      <c r="ZW31">
        <f t="shared" si="87"/>
        <v>366</v>
      </c>
    </row>
    <row r="32" spans="2:700" x14ac:dyDescent="0.35">
      <c r="B32" s="59" t="s">
        <v>113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>
        <v>1257</v>
      </c>
      <c r="AN32" s="60">
        <v>1174</v>
      </c>
      <c r="AO32" s="60">
        <v>1323</v>
      </c>
      <c r="AP32" s="60">
        <v>1328</v>
      </c>
      <c r="AQ32" s="60">
        <v>1367</v>
      </c>
      <c r="AR32" s="60">
        <v>1184</v>
      </c>
      <c r="AS32" s="60">
        <v>1370</v>
      </c>
      <c r="AT32" s="60">
        <v>1279</v>
      </c>
      <c r="AU32" s="60">
        <v>1397</v>
      </c>
      <c r="AV32" s="60">
        <v>1348</v>
      </c>
      <c r="AW32" s="60">
        <v>1367</v>
      </c>
      <c r="AX32" s="60">
        <v>1390</v>
      </c>
      <c r="AY32" s="60">
        <v>1257</v>
      </c>
      <c r="AZ32" s="60">
        <v>1414</v>
      </c>
      <c r="BA32" s="60">
        <v>1558</v>
      </c>
      <c r="BB32" s="60">
        <v>1318</v>
      </c>
      <c r="BC32" s="60">
        <v>1430</v>
      </c>
      <c r="BD32" s="60">
        <v>1455</v>
      </c>
      <c r="BE32" s="60">
        <v>1432</v>
      </c>
      <c r="BF32" s="60">
        <v>1393</v>
      </c>
      <c r="BG32" s="60">
        <v>1367</v>
      </c>
      <c r="BH32" s="60">
        <v>1406</v>
      </c>
      <c r="BI32" s="60">
        <v>1404</v>
      </c>
      <c r="BJ32" s="60">
        <v>1402</v>
      </c>
      <c r="BK32" s="60">
        <v>1434</v>
      </c>
      <c r="BL32" s="60">
        <v>1430</v>
      </c>
      <c r="BM32" s="60">
        <v>1317</v>
      </c>
      <c r="BN32" s="60">
        <v>1354</v>
      </c>
      <c r="BO32" s="60">
        <v>1334</v>
      </c>
      <c r="BP32" s="60">
        <v>1431</v>
      </c>
      <c r="BQ32" s="60">
        <v>1384</v>
      </c>
      <c r="BR32" s="60">
        <v>1609</v>
      </c>
      <c r="BS32" s="60">
        <v>1383</v>
      </c>
      <c r="BT32" s="60">
        <v>1437</v>
      </c>
      <c r="BU32" s="60">
        <v>1457</v>
      </c>
      <c r="BV32" s="60">
        <v>1437</v>
      </c>
      <c r="BW32" s="60">
        <v>1471</v>
      </c>
      <c r="BX32" s="60">
        <v>1448</v>
      </c>
      <c r="BY32" s="60">
        <v>1489</v>
      </c>
      <c r="BZ32" s="60">
        <v>1709</v>
      </c>
      <c r="CA32" s="60">
        <v>1637</v>
      </c>
      <c r="CB32" s="60">
        <v>1637</v>
      </c>
      <c r="CC32" s="60">
        <v>1699</v>
      </c>
      <c r="CD32" s="60">
        <v>1896</v>
      </c>
      <c r="CE32" s="60">
        <v>1804</v>
      </c>
      <c r="CF32" s="60">
        <v>1815</v>
      </c>
      <c r="CG32" s="60">
        <v>1844</v>
      </c>
      <c r="CH32" s="60">
        <v>1895</v>
      </c>
      <c r="CI32" s="60">
        <v>1942</v>
      </c>
      <c r="CJ32" s="60">
        <v>2061</v>
      </c>
      <c r="CK32" s="60">
        <v>1981</v>
      </c>
      <c r="CL32" s="60">
        <v>1970</v>
      </c>
      <c r="CM32" s="60">
        <v>1896</v>
      </c>
      <c r="CN32" s="60">
        <v>1936</v>
      </c>
      <c r="CO32" s="60">
        <v>1930</v>
      </c>
      <c r="CP32" s="60">
        <v>2102</v>
      </c>
      <c r="CQ32" s="60">
        <v>2053</v>
      </c>
      <c r="CR32" s="60">
        <v>1995</v>
      </c>
      <c r="CS32" s="60">
        <v>1985</v>
      </c>
      <c r="CT32" s="60">
        <v>2121</v>
      </c>
      <c r="CU32" s="60">
        <v>2162</v>
      </c>
      <c r="CV32" s="60">
        <v>2124</v>
      </c>
      <c r="CW32" s="60">
        <v>2196</v>
      </c>
      <c r="CX32" s="60">
        <v>2195</v>
      </c>
      <c r="CY32" s="60">
        <v>2299</v>
      </c>
      <c r="CZ32" s="60">
        <v>2258</v>
      </c>
      <c r="DA32" s="60">
        <v>2066</v>
      </c>
      <c r="DB32" s="60">
        <v>2056</v>
      </c>
      <c r="DC32" s="60">
        <v>2061</v>
      </c>
      <c r="DD32" s="60">
        <v>2052</v>
      </c>
      <c r="DE32" s="60">
        <v>1925</v>
      </c>
      <c r="DF32" s="60">
        <v>1869</v>
      </c>
      <c r="DG32" s="60">
        <v>1932</v>
      </c>
      <c r="DH32" s="60">
        <v>1938</v>
      </c>
      <c r="DI32" s="60">
        <v>1806</v>
      </c>
      <c r="DJ32" s="60">
        <v>1830</v>
      </c>
      <c r="DK32" s="60">
        <v>1715</v>
      </c>
      <c r="DL32" s="60">
        <v>1897</v>
      </c>
      <c r="DM32" s="60">
        <v>1695</v>
      </c>
      <c r="DN32" s="60">
        <v>1634</v>
      </c>
      <c r="DO32" s="60">
        <v>1651</v>
      </c>
      <c r="DP32" s="60">
        <v>1630</v>
      </c>
      <c r="DQ32" s="60">
        <v>1590</v>
      </c>
      <c r="DR32" s="60">
        <v>1540</v>
      </c>
      <c r="DS32" s="60">
        <v>1588</v>
      </c>
      <c r="DT32" s="60">
        <v>1346</v>
      </c>
      <c r="DU32" s="60">
        <v>1293</v>
      </c>
      <c r="DV32" s="60">
        <v>1278</v>
      </c>
      <c r="DW32" s="60">
        <v>1349</v>
      </c>
      <c r="DX32" s="60">
        <v>1234</v>
      </c>
      <c r="DY32" s="60">
        <v>1276</v>
      </c>
      <c r="DZ32" s="60">
        <v>1290</v>
      </c>
      <c r="EA32" s="60">
        <v>1333</v>
      </c>
      <c r="EB32" s="60">
        <v>1134</v>
      </c>
      <c r="EC32" s="60">
        <v>1383</v>
      </c>
      <c r="ED32" s="60">
        <v>1306</v>
      </c>
      <c r="EE32" s="60">
        <v>1258</v>
      </c>
      <c r="EF32" s="60">
        <v>1311</v>
      </c>
      <c r="EG32" s="60">
        <v>1347</v>
      </c>
      <c r="EH32" s="60">
        <v>1332</v>
      </c>
      <c r="EI32" s="60">
        <v>1440</v>
      </c>
      <c r="EJ32" s="60">
        <v>1390</v>
      </c>
      <c r="EK32" s="60">
        <v>1322</v>
      </c>
      <c r="EL32" s="60">
        <v>1374</v>
      </c>
      <c r="EM32" s="60">
        <v>1371</v>
      </c>
      <c r="EN32" s="60">
        <v>1388</v>
      </c>
      <c r="EO32" s="60">
        <v>1428</v>
      </c>
      <c r="EP32" s="60">
        <v>1457</v>
      </c>
      <c r="EQ32" s="60">
        <v>1457</v>
      </c>
      <c r="ER32" s="60">
        <v>1655</v>
      </c>
      <c r="ES32" s="60">
        <v>1619</v>
      </c>
      <c r="ET32" s="60">
        <v>1548</v>
      </c>
      <c r="EU32" s="60">
        <v>1555</v>
      </c>
      <c r="EV32" s="60">
        <v>1636</v>
      </c>
      <c r="EW32" s="60">
        <v>1687</v>
      </c>
      <c r="EX32" s="60">
        <v>1673</v>
      </c>
      <c r="EY32" s="60">
        <v>1865</v>
      </c>
      <c r="EZ32" s="60">
        <v>1675</v>
      </c>
      <c r="FA32" s="60">
        <v>1770</v>
      </c>
      <c r="FB32" s="60">
        <v>1634</v>
      </c>
      <c r="FC32" s="60">
        <v>1777</v>
      </c>
      <c r="FD32" s="60">
        <v>1719</v>
      </c>
      <c r="FE32" s="60">
        <v>1785</v>
      </c>
      <c r="FF32" s="60">
        <v>1843</v>
      </c>
      <c r="FG32" s="60">
        <v>1850</v>
      </c>
      <c r="FH32" s="60">
        <v>1905</v>
      </c>
      <c r="FI32" s="60">
        <v>1957</v>
      </c>
      <c r="FJ32" s="60">
        <v>1976</v>
      </c>
      <c r="FK32" s="60">
        <v>1944</v>
      </c>
      <c r="FL32" s="60">
        <v>1885</v>
      </c>
      <c r="FM32" s="60">
        <v>1877</v>
      </c>
      <c r="FN32" s="60">
        <v>1844</v>
      </c>
      <c r="FO32" s="60">
        <v>1850</v>
      </c>
      <c r="FP32" s="60">
        <v>1845</v>
      </c>
      <c r="FQ32" s="60">
        <v>1946</v>
      </c>
      <c r="FR32" s="60">
        <v>1866</v>
      </c>
      <c r="FS32" s="60">
        <v>2007</v>
      </c>
      <c r="FT32" s="60">
        <v>1853</v>
      </c>
      <c r="FU32" s="60">
        <v>1759</v>
      </c>
      <c r="FV32" s="60">
        <v>1779</v>
      </c>
      <c r="FW32" s="60">
        <v>1983</v>
      </c>
      <c r="FX32" s="60">
        <v>1832</v>
      </c>
      <c r="FY32" s="60">
        <v>1892</v>
      </c>
      <c r="FZ32" s="60">
        <v>1863</v>
      </c>
      <c r="GA32" s="60">
        <v>1794</v>
      </c>
      <c r="GB32" s="60">
        <v>1803</v>
      </c>
      <c r="GC32" s="60">
        <v>1701</v>
      </c>
      <c r="GD32" s="60">
        <v>1751</v>
      </c>
      <c r="GE32" s="60">
        <v>1532</v>
      </c>
      <c r="GF32" s="60">
        <v>1480</v>
      </c>
      <c r="GG32" s="60">
        <v>1472</v>
      </c>
      <c r="GH32" s="60">
        <v>1440</v>
      </c>
      <c r="GI32" s="60">
        <v>1267</v>
      </c>
      <c r="GJ32" s="60">
        <v>1272</v>
      </c>
      <c r="GK32" s="60">
        <v>1313</v>
      </c>
      <c r="GL32" s="60">
        <v>1378</v>
      </c>
      <c r="GM32" s="60">
        <v>1270</v>
      </c>
      <c r="GN32" s="60">
        <v>1395</v>
      </c>
      <c r="GO32" s="60">
        <v>1377</v>
      </c>
      <c r="GP32" s="60">
        <v>1469</v>
      </c>
      <c r="GQ32" s="60">
        <v>1246</v>
      </c>
      <c r="GR32" s="60">
        <v>1350</v>
      </c>
      <c r="GS32" s="60">
        <v>1337</v>
      </c>
      <c r="GT32" s="60">
        <v>1222</v>
      </c>
      <c r="GU32" s="60">
        <v>1221</v>
      </c>
      <c r="GV32" s="60">
        <v>1206</v>
      </c>
      <c r="GW32" s="60">
        <v>1074</v>
      </c>
      <c r="GX32" s="60">
        <v>1129</v>
      </c>
      <c r="GY32" s="60">
        <v>1052</v>
      </c>
      <c r="GZ32" s="60">
        <v>935</v>
      </c>
      <c r="HA32" s="60">
        <v>965</v>
      </c>
      <c r="HB32" s="60">
        <v>979</v>
      </c>
      <c r="HC32" s="60">
        <v>1060</v>
      </c>
      <c r="HD32" s="60">
        <v>930</v>
      </c>
      <c r="HE32" s="60">
        <v>1006</v>
      </c>
      <c r="HF32" s="60">
        <v>985</v>
      </c>
      <c r="HG32" s="60">
        <v>947</v>
      </c>
      <c r="HH32" s="60">
        <v>1059</v>
      </c>
      <c r="HI32" s="60">
        <v>1079</v>
      </c>
      <c r="HJ32" s="60">
        <v>1047</v>
      </c>
      <c r="HK32" s="60">
        <v>1187</v>
      </c>
      <c r="HL32" s="60">
        <v>1135</v>
      </c>
      <c r="HM32" s="60">
        <v>1168</v>
      </c>
      <c r="HN32" s="60">
        <v>1197</v>
      </c>
      <c r="HO32" s="60">
        <v>1300</v>
      </c>
      <c r="HP32" s="60">
        <v>1344</v>
      </c>
      <c r="HQ32" s="60">
        <v>1410</v>
      </c>
      <c r="HR32" s="60">
        <v>1711</v>
      </c>
      <c r="HS32" s="60">
        <v>1493</v>
      </c>
      <c r="HT32" s="60">
        <v>1586</v>
      </c>
      <c r="HU32" s="60">
        <v>1462</v>
      </c>
      <c r="HV32" s="60">
        <v>1509</v>
      </c>
      <c r="HW32" s="60">
        <v>1595</v>
      </c>
      <c r="HX32" s="60">
        <v>1562</v>
      </c>
      <c r="HY32" s="60">
        <v>1600</v>
      </c>
      <c r="HZ32" s="60">
        <v>1683</v>
      </c>
      <c r="IA32" s="60">
        <v>1732</v>
      </c>
      <c r="IB32" s="60">
        <v>1714</v>
      </c>
      <c r="IC32" s="60">
        <v>1692</v>
      </c>
      <c r="ID32" s="60">
        <v>1685</v>
      </c>
      <c r="IE32" s="60">
        <v>1642</v>
      </c>
      <c r="IF32" s="60">
        <v>1633</v>
      </c>
      <c r="IG32" s="60">
        <v>1611</v>
      </c>
      <c r="IH32" s="60">
        <v>1629</v>
      </c>
      <c r="II32" s="60">
        <v>1646</v>
      </c>
      <c r="IJ32" s="60">
        <v>1772</v>
      </c>
      <c r="IK32" s="60">
        <v>1715</v>
      </c>
      <c r="IL32" s="60">
        <v>1630</v>
      </c>
      <c r="IM32" s="60">
        <v>1665</v>
      </c>
      <c r="IN32" s="60">
        <v>1791</v>
      </c>
      <c r="IO32" s="60">
        <v>1693</v>
      </c>
      <c r="IP32" s="60">
        <v>1685</v>
      </c>
      <c r="IQ32" s="60">
        <v>1806</v>
      </c>
      <c r="IR32" s="60">
        <v>1565</v>
      </c>
      <c r="IS32" s="60">
        <v>1749</v>
      </c>
      <c r="IT32" s="60">
        <v>1732</v>
      </c>
      <c r="IU32" s="60">
        <v>1723</v>
      </c>
      <c r="IV32" s="60">
        <v>1753</v>
      </c>
      <c r="IW32" s="60">
        <v>1756</v>
      </c>
      <c r="IX32" s="60">
        <v>1685</v>
      </c>
      <c r="IY32" s="60">
        <v>1833</v>
      </c>
      <c r="IZ32" s="60">
        <v>1672</v>
      </c>
      <c r="JA32" s="60">
        <v>1722</v>
      </c>
      <c r="JB32" s="60">
        <v>1763</v>
      </c>
      <c r="JC32" s="60">
        <v>1732</v>
      </c>
      <c r="JD32" s="60">
        <v>1782</v>
      </c>
      <c r="JE32" s="60">
        <v>1793</v>
      </c>
      <c r="JF32" s="60">
        <v>1840</v>
      </c>
      <c r="JG32" s="60">
        <v>1862</v>
      </c>
      <c r="JH32" s="60">
        <v>1771</v>
      </c>
      <c r="JI32" s="60">
        <v>1694</v>
      </c>
      <c r="JJ32" s="60">
        <v>1735</v>
      </c>
      <c r="JK32" s="60">
        <v>1713</v>
      </c>
      <c r="JL32" s="60">
        <v>1635</v>
      </c>
      <c r="JM32" s="60">
        <v>1685</v>
      </c>
      <c r="JN32" s="60">
        <v>1624</v>
      </c>
      <c r="JO32" s="60">
        <v>1587</v>
      </c>
      <c r="JP32" s="60">
        <v>1577</v>
      </c>
      <c r="JQ32" s="60">
        <v>1578</v>
      </c>
      <c r="JR32" s="60">
        <v>1632</v>
      </c>
      <c r="JS32" s="60">
        <v>1554</v>
      </c>
      <c r="JT32" s="60">
        <v>1450</v>
      </c>
      <c r="JU32" s="60">
        <v>1600</v>
      </c>
      <c r="JV32" s="60">
        <v>1615</v>
      </c>
      <c r="JW32" s="60">
        <v>1483</v>
      </c>
      <c r="JX32" s="60">
        <v>1512</v>
      </c>
      <c r="JY32" s="60">
        <v>1527</v>
      </c>
      <c r="JZ32" s="60">
        <v>1551</v>
      </c>
      <c r="KA32" s="60">
        <v>1531</v>
      </c>
      <c r="KB32" s="60">
        <v>1529</v>
      </c>
      <c r="KC32" s="60">
        <v>1407</v>
      </c>
      <c r="KD32" s="60">
        <v>1547</v>
      </c>
      <c r="KE32" s="60">
        <v>1561</v>
      </c>
      <c r="KF32" s="60">
        <v>1597</v>
      </c>
      <c r="KG32" s="60">
        <v>1442</v>
      </c>
      <c r="KH32" s="60">
        <v>1542</v>
      </c>
      <c r="KI32" s="60">
        <v>1449</v>
      </c>
      <c r="KJ32" s="60">
        <v>1346</v>
      </c>
      <c r="KK32" s="60">
        <v>1386</v>
      </c>
      <c r="KL32" s="60">
        <v>1429</v>
      </c>
      <c r="KM32" s="60">
        <v>1338</v>
      </c>
      <c r="KN32" s="60">
        <v>1333</v>
      </c>
      <c r="KO32" s="60">
        <v>1475</v>
      </c>
      <c r="KP32" s="60">
        <v>1304</v>
      </c>
      <c r="KQ32" s="60">
        <v>1508</v>
      </c>
      <c r="KR32" s="60">
        <v>1352</v>
      </c>
      <c r="KS32" s="60">
        <v>1345</v>
      </c>
      <c r="KT32" s="60">
        <v>1332</v>
      </c>
      <c r="KU32" s="60">
        <v>1351</v>
      </c>
      <c r="KV32" s="60">
        <v>1263</v>
      </c>
      <c r="KW32" s="60">
        <v>1295</v>
      </c>
      <c r="KX32" s="60">
        <v>1307</v>
      </c>
      <c r="KY32" s="60">
        <v>1312</v>
      </c>
      <c r="KZ32" s="60">
        <v>1282</v>
      </c>
      <c r="LA32" s="60">
        <v>1248</v>
      </c>
      <c r="LB32" s="60">
        <v>1173</v>
      </c>
      <c r="LC32" s="60">
        <v>1149</v>
      </c>
      <c r="LD32" s="60">
        <v>1090</v>
      </c>
      <c r="LE32" s="60">
        <v>1176</v>
      </c>
      <c r="LF32" s="60">
        <v>1093</v>
      </c>
      <c r="LG32" s="60">
        <v>1070</v>
      </c>
      <c r="LH32" s="60">
        <v>1093</v>
      </c>
      <c r="LI32" s="60">
        <v>1076</v>
      </c>
      <c r="LJ32" s="60">
        <v>1050</v>
      </c>
      <c r="LK32" s="60">
        <v>1216</v>
      </c>
      <c r="LL32" s="60">
        <v>1076</v>
      </c>
      <c r="LM32" s="60">
        <v>1013</v>
      </c>
      <c r="LN32" s="60">
        <v>1002</v>
      </c>
      <c r="LO32" s="60">
        <v>1061</v>
      </c>
      <c r="LP32" s="60">
        <v>1098</v>
      </c>
      <c r="LQ32" s="60">
        <v>1128</v>
      </c>
      <c r="LR32" s="60">
        <v>1083</v>
      </c>
      <c r="LS32" s="60">
        <v>1187</v>
      </c>
      <c r="LT32" s="60">
        <v>1189</v>
      </c>
      <c r="LU32" s="60">
        <v>1251</v>
      </c>
      <c r="LV32" s="60">
        <v>1140</v>
      </c>
      <c r="LW32" s="60">
        <v>1123</v>
      </c>
      <c r="LX32" s="60">
        <v>1139</v>
      </c>
      <c r="LY32" s="60">
        <v>1224</v>
      </c>
      <c r="LZ32" s="60">
        <v>1199</v>
      </c>
      <c r="MA32" s="60">
        <v>1135</v>
      </c>
      <c r="MB32" s="60">
        <v>1236</v>
      </c>
      <c r="MC32" s="60">
        <v>1105</v>
      </c>
      <c r="MD32" s="60">
        <v>1216</v>
      </c>
      <c r="ME32" s="60">
        <v>1111</v>
      </c>
      <c r="MF32" s="60">
        <v>1193</v>
      </c>
      <c r="MG32" s="60">
        <v>1090</v>
      </c>
      <c r="MH32" s="60">
        <v>1264</v>
      </c>
      <c r="MI32" s="60">
        <v>1172</v>
      </c>
      <c r="MJ32" s="60">
        <v>1246</v>
      </c>
      <c r="MK32" s="60">
        <v>1235</v>
      </c>
      <c r="ML32" s="60">
        <v>1289</v>
      </c>
      <c r="MM32" s="60">
        <v>1228</v>
      </c>
      <c r="MN32" s="60">
        <v>1353</v>
      </c>
      <c r="MO32" s="60">
        <v>1257</v>
      </c>
      <c r="MP32" s="60">
        <v>1374</v>
      </c>
      <c r="MQ32" s="60">
        <v>1430</v>
      </c>
      <c r="MR32" s="60">
        <v>1336</v>
      </c>
      <c r="MS32" s="60">
        <v>1281</v>
      </c>
      <c r="MT32" s="60">
        <v>1348</v>
      </c>
      <c r="MU32" s="60">
        <v>1414</v>
      </c>
      <c r="MV32" s="60">
        <v>1378</v>
      </c>
      <c r="MW32" s="60">
        <v>1365</v>
      </c>
      <c r="MX32" s="60">
        <v>1386</v>
      </c>
      <c r="MY32" s="60">
        <v>1423</v>
      </c>
      <c r="MZ32" s="60">
        <v>1294</v>
      </c>
      <c r="NA32" s="60">
        <v>1413</v>
      </c>
      <c r="NB32" s="60">
        <v>1342</v>
      </c>
      <c r="NC32" s="60">
        <v>1326</v>
      </c>
      <c r="ND32" s="60">
        <v>1242</v>
      </c>
      <c r="NE32" s="60">
        <v>1352</v>
      </c>
      <c r="NF32" s="60">
        <v>1265</v>
      </c>
      <c r="NG32" s="60">
        <v>1279</v>
      </c>
      <c r="NH32" s="60">
        <v>1335</v>
      </c>
      <c r="NI32" s="60">
        <v>1360</v>
      </c>
      <c r="NJ32" s="60">
        <v>1200</v>
      </c>
      <c r="NK32" s="60">
        <v>1402</v>
      </c>
      <c r="NL32" s="60">
        <v>1317</v>
      </c>
      <c r="NM32" s="60">
        <v>1369</v>
      </c>
      <c r="NN32" s="60">
        <v>1327</v>
      </c>
      <c r="NO32" s="60">
        <v>1423</v>
      </c>
      <c r="NP32" s="60">
        <v>1437</v>
      </c>
      <c r="NQ32" s="60">
        <v>1453</v>
      </c>
      <c r="NR32" s="60">
        <v>1468</v>
      </c>
      <c r="NS32" s="60">
        <v>1379</v>
      </c>
      <c r="NT32" s="60">
        <v>1392</v>
      </c>
      <c r="NU32" s="60">
        <v>1413</v>
      </c>
      <c r="NV32" s="60">
        <v>1487</v>
      </c>
      <c r="NW32" s="60">
        <v>1377</v>
      </c>
      <c r="NX32" s="60">
        <v>1545</v>
      </c>
      <c r="NY32" s="60">
        <v>1445</v>
      </c>
      <c r="NZ32" s="60">
        <v>1438</v>
      </c>
      <c r="OA32" s="60">
        <v>1400</v>
      </c>
      <c r="OB32" s="60">
        <v>1315</v>
      </c>
      <c r="OC32" s="60">
        <v>1313</v>
      </c>
      <c r="OD32" s="60">
        <v>1332</v>
      </c>
      <c r="OE32" s="60">
        <v>1442</v>
      </c>
      <c r="OF32" s="60">
        <v>1396</v>
      </c>
      <c r="OG32" s="60">
        <v>1420</v>
      </c>
      <c r="OH32" s="60">
        <v>1428</v>
      </c>
      <c r="OI32" s="60">
        <v>1316</v>
      </c>
      <c r="OJ32" s="60">
        <v>1441</v>
      </c>
      <c r="OK32" s="60">
        <v>1477</v>
      </c>
      <c r="OL32" s="60">
        <v>1498</v>
      </c>
      <c r="OM32" s="60">
        <v>1465</v>
      </c>
      <c r="ON32" s="60">
        <v>1467</v>
      </c>
      <c r="OO32" s="60">
        <v>1552</v>
      </c>
      <c r="OP32" s="60">
        <v>1521</v>
      </c>
      <c r="OQ32" s="60">
        <v>1452</v>
      </c>
      <c r="OR32" s="60">
        <v>1452</v>
      </c>
      <c r="OS32" s="60">
        <v>1604</v>
      </c>
      <c r="OT32" s="60">
        <v>1433</v>
      </c>
      <c r="OU32" s="60">
        <v>1599</v>
      </c>
      <c r="OV32" s="60">
        <v>1459</v>
      </c>
      <c r="OW32" s="60">
        <v>1673</v>
      </c>
      <c r="OX32" s="60">
        <v>1580</v>
      </c>
      <c r="OY32" s="60">
        <v>1623</v>
      </c>
      <c r="OZ32" s="60">
        <v>1648</v>
      </c>
      <c r="PA32" s="60">
        <v>1597</v>
      </c>
      <c r="PB32" s="60">
        <v>1563</v>
      </c>
      <c r="PC32" s="60">
        <v>1643</v>
      </c>
      <c r="PD32" s="60">
        <v>1593</v>
      </c>
      <c r="PE32" s="60">
        <v>1596</v>
      </c>
      <c r="PF32" s="60">
        <v>1659</v>
      </c>
      <c r="PG32" s="60">
        <v>1574</v>
      </c>
      <c r="PH32" s="60">
        <v>1677</v>
      </c>
      <c r="PI32" s="60">
        <v>1704</v>
      </c>
      <c r="PJ32" s="60">
        <v>1610</v>
      </c>
      <c r="PK32" s="60">
        <v>1682</v>
      </c>
      <c r="PL32" s="60">
        <v>1530</v>
      </c>
      <c r="PM32" s="60">
        <v>1495</v>
      </c>
      <c r="PN32" s="60">
        <v>1573</v>
      </c>
      <c r="PO32" s="60">
        <v>1528</v>
      </c>
      <c r="PP32" s="60">
        <v>1513</v>
      </c>
      <c r="PQ32" s="60">
        <v>1539</v>
      </c>
      <c r="PR32" s="60">
        <v>1521</v>
      </c>
      <c r="PS32" s="60">
        <v>1456</v>
      </c>
      <c r="PT32" s="60">
        <v>1536</v>
      </c>
      <c r="PU32" s="60">
        <v>1470</v>
      </c>
      <c r="PV32" s="60">
        <v>1574</v>
      </c>
      <c r="PW32" s="60">
        <v>1497</v>
      </c>
      <c r="PX32" s="60">
        <v>1654</v>
      </c>
      <c r="PY32" s="60">
        <v>1582</v>
      </c>
      <c r="PZ32" s="60">
        <v>1615</v>
      </c>
      <c r="QA32" s="60">
        <v>1551</v>
      </c>
      <c r="QB32" s="60">
        <v>1599</v>
      </c>
      <c r="QC32" s="60">
        <v>1555</v>
      </c>
      <c r="QD32" s="60">
        <v>1693</v>
      </c>
      <c r="QE32" s="60">
        <v>1632</v>
      </c>
      <c r="QF32" s="60">
        <v>1671</v>
      </c>
      <c r="QG32" s="60">
        <v>1559</v>
      </c>
      <c r="QH32" s="60">
        <v>1625</v>
      </c>
      <c r="QI32" s="60">
        <v>1705</v>
      </c>
      <c r="QJ32" s="60">
        <v>1589</v>
      </c>
      <c r="QK32" s="60">
        <v>1615</v>
      </c>
      <c r="QL32" s="60">
        <v>1722</v>
      </c>
      <c r="QM32" s="60">
        <v>1641</v>
      </c>
      <c r="QN32" s="60">
        <v>1601</v>
      </c>
      <c r="QO32" s="60">
        <v>1718</v>
      </c>
      <c r="QP32" s="60">
        <v>1671</v>
      </c>
      <c r="QQ32" s="60">
        <v>1654</v>
      </c>
      <c r="QR32" s="60">
        <v>1688</v>
      </c>
      <c r="QS32" s="60">
        <v>1638</v>
      </c>
      <c r="QT32" s="60">
        <v>1662</v>
      </c>
      <c r="QU32" s="60">
        <v>1733</v>
      </c>
      <c r="QV32" s="60">
        <v>1641</v>
      </c>
      <c r="QW32" s="60">
        <v>1680</v>
      </c>
      <c r="QX32" s="60">
        <v>1570</v>
      </c>
      <c r="QY32" s="60">
        <v>1719</v>
      </c>
      <c r="QZ32" s="60">
        <v>1728</v>
      </c>
      <c r="RA32" s="60">
        <v>1692</v>
      </c>
      <c r="RB32" s="60">
        <v>1716</v>
      </c>
      <c r="RC32" s="60">
        <v>1709</v>
      </c>
      <c r="RD32" s="60">
        <v>1718</v>
      </c>
      <c r="RE32" s="60">
        <v>1794</v>
      </c>
      <c r="RF32" s="60">
        <v>1938</v>
      </c>
      <c r="RG32" s="60">
        <v>1893</v>
      </c>
      <c r="RH32" s="60">
        <v>1857</v>
      </c>
      <c r="RI32" s="60">
        <v>1881</v>
      </c>
      <c r="RJ32" s="60">
        <v>1911</v>
      </c>
      <c r="RK32" s="60">
        <v>1796</v>
      </c>
      <c r="RL32" s="60">
        <v>1839</v>
      </c>
      <c r="RM32" s="60">
        <v>1758</v>
      </c>
      <c r="RN32" s="60">
        <v>1921</v>
      </c>
      <c r="RO32" s="60">
        <v>1892</v>
      </c>
      <c r="RP32" s="60">
        <v>1908</v>
      </c>
      <c r="RQ32" s="60">
        <v>1787</v>
      </c>
      <c r="RR32" s="60">
        <v>1927</v>
      </c>
      <c r="RS32" s="60">
        <v>2103</v>
      </c>
      <c r="RT32" s="60">
        <v>1965</v>
      </c>
      <c r="RU32" s="60">
        <v>1886</v>
      </c>
      <c r="RV32" s="60">
        <v>1952</v>
      </c>
      <c r="RW32" s="60">
        <v>1922</v>
      </c>
      <c r="RX32" s="60">
        <v>1962</v>
      </c>
      <c r="RY32" s="60">
        <v>1907</v>
      </c>
      <c r="RZ32" s="60">
        <v>1941</v>
      </c>
      <c r="SA32" s="60">
        <v>2036</v>
      </c>
      <c r="SB32" s="60">
        <v>2048</v>
      </c>
      <c r="SC32" s="60">
        <v>2245</v>
      </c>
      <c r="SD32" s="60">
        <v>2071</v>
      </c>
      <c r="SE32" s="60">
        <v>1897</v>
      </c>
      <c r="SF32" s="60">
        <v>2050</v>
      </c>
      <c r="SG32" s="60">
        <v>1934</v>
      </c>
      <c r="SH32" s="60">
        <v>1877</v>
      </c>
      <c r="SI32" s="60">
        <v>2011</v>
      </c>
      <c r="SJ32" s="60">
        <v>1918</v>
      </c>
      <c r="SK32" s="60">
        <v>1893</v>
      </c>
      <c r="SL32" s="60">
        <v>1888</v>
      </c>
      <c r="SM32" s="60">
        <v>1822</v>
      </c>
      <c r="SN32" s="60">
        <v>1640</v>
      </c>
      <c r="SO32" s="60">
        <v>1623</v>
      </c>
      <c r="SP32" s="60">
        <v>1539</v>
      </c>
      <c r="SQ32" s="60">
        <v>1536</v>
      </c>
      <c r="SR32" s="60">
        <v>1481</v>
      </c>
      <c r="SS32" s="60">
        <v>1534</v>
      </c>
      <c r="ST32" s="60">
        <v>1512</v>
      </c>
      <c r="SU32" s="60">
        <v>1356</v>
      </c>
      <c r="SV32" s="60">
        <v>1405</v>
      </c>
      <c r="SW32" s="60">
        <v>1390</v>
      </c>
      <c r="SX32" s="60">
        <v>1328</v>
      </c>
      <c r="SY32" s="60">
        <v>1331</v>
      </c>
      <c r="SZ32" s="60">
        <v>1274</v>
      </c>
      <c r="TA32" s="60">
        <v>1195</v>
      </c>
      <c r="TB32" s="60">
        <v>1022</v>
      </c>
      <c r="TC32" s="60">
        <v>1142</v>
      </c>
      <c r="TD32" s="60">
        <v>1142</v>
      </c>
      <c r="TE32" s="60">
        <v>1087</v>
      </c>
      <c r="TF32" s="60">
        <v>1017</v>
      </c>
      <c r="TG32" s="60">
        <v>1160</v>
      </c>
      <c r="TH32" s="60">
        <v>1055</v>
      </c>
      <c r="TI32" s="60">
        <v>1076</v>
      </c>
      <c r="TJ32" s="60">
        <v>1021</v>
      </c>
      <c r="TK32" s="60">
        <v>777</v>
      </c>
      <c r="TL32" s="60">
        <v>819</v>
      </c>
      <c r="TM32" s="60">
        <v>839</v>
      </c>
      <c r="TN32" s="60">
        <v>846</v>
      </c>
      <c r="TO32" s="60">
        <v>818</v>
      </c>
      <c r="TP32" s="60">
        <v>797</v>
      </c>
      <c r="TQ32" s="60">
        <v>797</v>
      </c>
      <c r="TR32" s="60">
        <v>792</v>
      </c>
      <c r="TS32" s="60">
        <v>721</v>
      </c>
      <c r="TT32" s="60">
        <v>746</v>
      </c>
      <c r="TU32" s="60">
        <v>844</v>
      </c>
      <c r="TV32" s="60">
        <v>750</v>
      </c>
      <c r="TW32" s="60">
        <v>689</v>
      </c>
      <c r="TX32" s="60">
        <v>670</v>
      </c>
      <c r="TY32" s="60">
        <v>635</v>
      </c>
      <c r="TZ32" s="60">
        <v>737</v>
      </c>
      <c r="UA32" s="60">
        <v>702</v>
      </c>
      <c r="UB32" s="60">
        <v>894</v>
      </c>
      <c r="UC32" s="60">
        <v>572</v>
      </c>
      <c r="UD32" s="60">
        <v>592</v>
      </c>
      <c r="UE32" s="60">
        <v>632</v>
      </c>
      <c r="UF32" s="60">
        <v>605</v>
      </c>
      <c r="UG32" s="60">
        <v>552</v>
      </c>
      <c r="UH32" s="60">
        <v>565</v>
      </c>
      <c r="UI32" s="60">
        <v>520</v>
      </c>
      <c r="UJ32" s="60">
        <v>615</v>
      </c>
      <c r="UK32" s="60">
        <v>591</v>
      </c>
      <c r="UL32" s="60">
        <v>549</v>
      </c>
      <c r="UM32" s="60">
        <v>549</v>
      </c>
      <c r="UN32" s="60">
        <v>579</v>
      </c>
      <c r="UO32" s="60">
        <v>634</v>
      </c>
      <c r="UP32" s="60">
        <v>614</v>
      </c>
      <c r="UQ32" s="60">
        <v>603</v>
      </c>
      <c r="UR32" s="60">
        <v>566</v>
      </c>
      <c r="US32" s="60">
        <v>585</v>
      </c>
      <c r="UT32" s="60">
        <v>610</v>
      </c>
      <c r="UU32" s="60">
        <v>545</v>
      </c>
      <c r="UV32" s="60">
        <v>561</v>
      </c>
      <c r="UW32" s="60">
        <v>582</v>
      </c>
      <c r="UX32" s="60">
        <v>671</v>
      </c>
      <c r="UY32" s="60">
        <v>626</v>
      </c>
      <c r="UZ32" s="60">
        <v>625</v>
      </c>
      <c r="VA32" s="60">
        <v>676</v>
      </c>
      <c r="VB32" s="60">
        <v>684</v>
      </c>
      <c r="VC32" s="60">
        <v>652</v>
      </c>
      <c r="VD32" s="60">
        <v>730</v>
      </c>
      <c r="VE32" s="60">
        <v>668</v>
      </c>
      <c r="VF32" s="60">
        <v>677</v>
      </c>
      <c r="VG32" s="60">
        <v>714</v>
      </c>
      <c r="VH32" s="60">
        <v>729</v>
      </c>
      <c r="VI32" s="60">
        <v>816</v>
      </c>
      <c r="VJ32" s="60">
        <v>712</v>
      </c>
      <c r="VK32" s="60">
        <v>708</v>
      </c>
      <c r="VL32" s="60">
        <v>736</v>
      </c>
      <c r="VM32" s="60">
        <v>784</v>
      </c>
      <c r="VN32" s="60">
        <v>765</v>
      </c>
      <c r="VO32" s="60">
        <v>776</v>
      </c>
      <c r="VP32" s="60">
        <v>801</v>
      </c>
      <c r="VQ32" s="60">
        <v>839</v>
      </c>
      <c r="VR32" s="60">
        <v>778</v>
      </c>
      <c r="VS32" s="60">
        <v>838</v>
      </c>
      <c r="VT32" s="60">
        <v>876</v>
      </c>
      <c r="VU32" s="60">
        <v>893</v>
      </c>
      <c r="VV32" s="60">
        <v>834</v>
      </c>
      <c r="VW32" s="60">
        <v>891</v>
      </c>
      <c r="VX32" s="60">
        <v>800</v>
      </c>
      <c r="VY32" s="60">
        <v>839</v>
      </c>
      <c r="VZ32" s="60">
        <v>908</v>
      </c>
      <c r="WA32" s="60">
        <v>975</v>
      </c>
      <c r="WB32" s="60">
        <v>920</v>
      </c>
      <c r="WC32" s="60">
        <v>863</v>
      </c>
      <c r="WD32" s="60">
        <v>955</v>
      </c>
      <c r="WE32" s="60">
        <v>954</v>
      </c>
      <c r="WF32" s="60">
        <v>863</v>
      </c>
      <c r="WG32" s="60">
        <v>781</v>
      </c>
      <c r="WH32" s="60">
        <v>1001</v>
      </c>
      <c r="WI32" s="60">
        <v>1012</v>
      </c>
      <c r="WJ32" s="60">
        <v>962</v>
      </c>
      <c r="WK32" s="60">
        <v>988</v>
      </c>
      <c r="WL32" s="60">
        <v>974</v>
      </c>
      <c r="WM32" s="60">
        <v>1040</v>
      </c>
      <c r="WN32" s="60">
        <v>985</v>
      </c>
      <c r="WO32" s="60">
        <v>1000</v>
      </c>
      <c r="WP32" s="60">
        <v>1023</v>
      </c>
      <c r="WQ32" s="60">
        <v>1056</v>
      </c>
      <c r="WR32" s="60">
        <v>1037</v>
      </c>
      <c r="WS32" s="60">
        <v>1003</v>
      </c>
      <c r="WT32" s="60">
        <v>945</v>
      </c>
      <c r="WU32" s="60">
        <v>1000</v>
      </c>
      <c r="WV32" s="60">
        <v>1109</v>
      </c>
      <c r="WW32" s="60">
        <v>1072</v>
      </c>
      <c r="WX32" s="60">
        <v>1054</v>
      </c>
      <c r="WY32" s="60">
        <v>1035</v>
      </c>
      <c r="WZ32" s="60">
        <v>1070</v>
      </c>
      <c r="XA32" s="60">
        <v>1244</v>
      </c>
      <c r="XB32" s="60">
        <v>1101</v>
      </c>
      <c r="XC32" s="60">
        <v>1081</v>
      </c>
      <c r="XD32" s="60">
        <v>1148</v>
      </c>
      <c r="XE32" s="60">
        <v>1147</v>
      </c>
      <c r="XF32" s="60">
        <v>1069</v>
      </c>
      <c r="XG32" s="60">
        <v>1170</v>
      </c>
      <c r="XH32" s="60">
        <v>1236</v>
      </c>
      <c r="XI32" s="60">
        <v>1173</v>
      </c>
      <c r="XJ32" s="60">
        <v>1107</v>
      </c>
      <c r="XK32" s="60">
        <v>1113</v>
      </c>
      <c r="XL32" s="60">
        <v>1196</v>
      </c>
      <c r="XM32" s="60">
        <v>1182</v>
      </c>
      <c r="XN32" s="60">
        <v>1200</v>
      </c>
      <c r="XO32" s="60">
        <v>1205</v>
      </c>
      <c r="XP32" s="60">
        <v>1289</v>
      </c>
      <c r="XQ32" s="60">
        <v>1176</v>
      </c>
      <c r="XR32" s="60">
        <v>1217</v>
      </c>
      <c r="XS32" s="60">
        <v>1263</v>
      </c>
      <c r="XT32" s="60">
        <v>1213</v>
      </c>
      <c r="XU32" s="60">
        <v>1164</v>
      </c>
      <c r="XV32" s="60">
        <v>1253</v>
      </c>
      <c r="XW32" s="60">
        <v>1187</v>
      </c>
      <c r="XX32" s="60">
        <v>1120</v>
      </c>
      <c r="XY32" s="60">
        <v>1142</v>
      </c>
      <c r="XZ32" s="60">
        <v>1052</v>
      </c>
      <c r="YA32" s="60">
        <v>1250</v>
      </c>
      <c r="YB32" s="60">
        <v>1336</v>
      </c>
      <c r="YC32" s="60">
        <v>1296</v>
      </c>
      <c r="YD32" s="60">
        <v>1315</v>
      </c>
      <c r="YE32" s="60">
        <v>1232</v>
      </c>
      <c r="YF32" s="60">
        <v>1170</v>
      </c>
      <c r="YG32" s="60">
        <v>1233</v>
      </c>
      <c r="YH32" s="60">
        <v>1285</v>
      </c>
      <c r="YI32" s="60">
        <v>1151</v>
      </c>
      <c r="YJ32" s="60">
        <v>1291</v>
      </c>
      <c r="YK32" s="60">
        <v>1253</v>
      </c>
      <c r="YL32" s="60">
        <v>1302</v>
      </c>
      <c r="YM32" s="60">
        <v>1289</v>
      </c>
      <c r="YN32" s="60">
        <v>1284</v>
      </c>
      <c r="YO32" s="60">
        <v>1245</v>
      </c>
      <c r="YP32" s="60">
        <v>1194</v>
      </c>
      <c r="YQ32" s="60">
        <v>1174</v>
      </c>
      <c r="YR32" s="60">
        <v>1247</v>
      </c>
      <c r="YS32" s="60">
        <v>1330</v>
      </c>
      <c r="YT32" s="60">
        <v>1229</v>
      </c>
      <c r="YU32" s="60">
        <v>1444</v>
      </c>
      <c r="YV32" s="60">
        <v>1369</v>
      </c>
      <c r="YW32" s="60">
        <v>1251</v>
      </c>
      <c r="YX32" s="60">
        <v>1377</v>
      </c>
      <c r="YY32" s="60">
        <v>1330</v>
      </c>
      <c r="YZ32" s="60">
        <v>1332</v>
      </c>
      <c r="ZA32" s="60">
        <v>1462</v>
      </c>
      <c r="ZB32" s="60">
        <v>1417</v>
      </c>
      <c r="ZC32" s="60">
        <v>1340</v>
      </c>
      <c r="ZD32" s="60">
        <v>1305</v>
      </c>
      <c r="ZE32" s="60">
        <v>1376</v>
      </c>
      <c r="ZF32" s="60">
        <v>1302</v>
      </c>
      <c r="ZG32" s="60">
        <v>1233</v>
      </c>
      <c r="ZH32" s="60">
        <v>1256</v>
      </c>
      <c r="ZI32" s="60">
        <v>1406</v>
      </c>
      <c r="ZJ32" s="60">
        <v>1326</v>
      </c>
      <c r="ZK32" s="60">
        <v>1247</v>
      </c>
      <c r="ZL32" s="60">
        <v>1380</v>
      </c>
      <c r="ZM32" s="60">
        <v>1366</v>
      </c>
      <c r="ZN32" s="60">
        <v>1339</v>
      </c>
      <c r="ZO32" s="60">
        <v>1440</v>
      </c>
      <c r="ZP32" s="60">
        <v>1391</v>
      </c>
      <c r="ZQ32" s="60">
        <v>1411</v>
      </c>
      <c r="ZR32" s="60">
        <v>1352</v>
      </c>
      <c r="ZS32" s="60">
        <v>1433</v>
      </c>
      <c r="ZT32" s="60">
        <v>1357</v>
      </c>
      <c r="ZU32" s="60">
        <v>1539</v>
      </c>
      <c r="ZV32" s="60">
        <v>1392</v>
      </c>
      <c r="ZW32" s="60">
        <v>1406</v>
      </c>
      <c r="ZX32" s="59"/>
    </row>
    <row r="33" spans="2:700" x14ac:dyDescent="0.35"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  <c r="IW33" s="58"/>
      <c r="IX33" s="58"/>
      <c r="IY33" s="58"/>
      <c r="IZ33" s="58"/>
      <c r="JA33" s="58"/>
      <c r="JB33" s="58"/>
      <c r="JC33" s="58"/>
      <c r="JD33" s="58"/>
      <c r="JE33" s="58"/>
      <c r="JF33" s="58"/>
      <c r="JG33" s="58"/>
      <c r="JH33" s="58"/>
      <c r="JI33" s="58"/>
      <c r="JJ33" s="58"/>
      <c r="JK33" s="58"/>
      <c r="JL33" s="58"/>
      <c r="JM33" s="58"/>
      <c r="JN33" s="58"/>
      <c r="JO33" s="58"/>
      <c r="JP33" s="58"/>
      <c r="JQ33" s="58"/>
      <c r="JR33" s="58"/>
      <c r="JS33" s="58"/>
      <c r="JT33" s="58"/>
      <c r="JU33" s="58"/>
      <c r="JV33" s="58"/>
      <c r="JW33" s="58"/>
      <c r="JX33" s="58"/>
      <c r="JY33" s="58"/>
      <c r="JZ33" s="58"/>
      <c r="KA33" s="58"/>
      <c r="KB33" s="58"/>
      <c r="KC33" s="58"/>
      <c r="KD33" s="58"/>
      <c r="KE33" s="58"/>
      <c r="KF33" s="58"/>
      <c r="KG33" s="58"/>
      <c r="KH33" s="58"/>
      <c r="KI33" s="58"/>
      <c r="KJ33" s="58"/>
      <c r="KK33" s="58"/>
      <c r="KL33" s="58"/>
      <c r="KM33" s="58"/>
      <c r="KN33" s="58"/>
      <c r="KO33" s="58"/>
      <c r="KP33" s="58"/>
      <c r="KQ33" s="58"/>
      <c r="KR33" s="58"/>
      <c r="KS33" s="58"/>
      <c r="KT33" s="58"/>
      <c r="KU33" s="58"/>
      <c r="KV33" s="58"/>
      <c r="KW33" s="58"/>
      <c r="KX33" s="58"/>
      <c r="KY33" s="58"/>
      <c r="KZ33" s="58"/>
      <c r="LA33" s="58"/>
      <c r="LB33" s="58"/>
      <c r="LC33" s="58"/>
      <c r="LD33" s="58"/>
      <c r="LE33" s="58"/>
      <c r="LF33" s="58"/>
      <c r="LG33" s="58"/>
      <c r="LH33" s="58"/>
      <c r="LI33" s="58"/>
      <c r="LJ33" s="58"/>
      <c r="LK33" s="58"/>
      <c r="LL33" s="58"/>
      <c r="LM33" s="58"/>
      <c r="LN33" s="58"/>
      <c r="LO33" s="58"/>
      <c r="LP33" s="58"/>
      <c r="LQ33" s="58"/>
      <c r="LR33" s="58"/>
      <c r="LS33" s="58"/>
      <c r="LT33" s="58"/>
      <c r="LU33" s="58"/>
      <c r="LV33" s="58"/>
      <c r="LW33" s="58"/>
      <c r="LX33" s="58"/>
      <c r="LY33" s="58"/>
      <c r="LZ33" s="58"/>
      <c r="MA33" s="58"/>
      <c r="MB33" s="58"/>
      <c r="MC33" s="58"/>
      <c r="MD33" s="58"/>
      <c r="ME33" s="58"/>
      <c r="MF33" s="58"/>
      <c r="MG33" s="58"/>
      <c r="MH33" s="58"/>
      <c r="MI33" s="58"/>
      <c r="MJ33" s="58"/>
      <c r="MK33" s="58"/>
      <c r="ML33" s="58"/>
      <c r="MM33" s="58"/>
      <c r="MN33" s="58"/>
      <c r="MO33" s="58"/>
      <c r="MP33" s="58"/>
      <c r="MQ33" s="58"/>
      <c r="MR33" s="58"/>
      <c r="MS33" s="58"/>
      <c r="MT33" s="58"/>
      <c r="MU33" s="58"/>
      <c r="MV33" s="58"/>
      <c r="MW33" s="58"/>
      <c r="MX33" s="58"/>
      <c r="MY33" s="58"/>
      <c r="MZ33" s="58"/>
      <c r="NA33" s="58"/>
      <c r="NB33" s="58"/>
      <c r="NC33" s="58"/>
      <c r="ND33" s="58"/>
      <c r="NE33" s="58"/>
      <c r="NF33" s="58"/>
      <c r="NG33" s="58"/>
      <c r="NH33" s="58"/>
      <c r="NI33" s="58"/>
      <c r="NJ33" s="58"/>
      <c r="NK33" s="58"/>
      <c r="NL33" s="58"/>
      <c r="NM33" s="58"/>
      <c r="NN33" s="58"/>
      <c r="NO33" s="58"/>
      <c r="NP33" s="58"/>
      <c r="NQ33" s="58"/>
      <c r="NR33" s="58"/>
      <c r="NS33" s="58"/>
      <c r="NT33" s="58"/>
      <c r="NU33" s="58"/>
      <c r="NV33" s="58"/>
      <c r="NW33" s="58"/>
      <c r="NX33" s="58"/>
      <c r="NY33" s="58"/>
      <c r="NZ33" s="58"/>
      <c r="OA33" s="58"/>
      <c r="OB33" s="58"/>
      <c r="OC33" s="58"/>
      <c r="OD33" s="58"/>
      <c r="OE33" s="58"/>
      <c r="OF33" s="58"/>
      <c r="OG33" s="58"/>
      <c r="OH33" s="58"/>
      <c r="OI33" s="58"/>
      <c r="OJ33" s="58"/>
      <c r="OK33" s="58"/>
      <c r="OL33" s="58"/>
      <c r="OM33" s="58"/>
      <c r="ON33" s="58"/>
      <c r="OO33" s="58"/>
      <c r="OP33" s="58"/>
      <c r="OQ33" s="58"/>
      <c r="OR33" s="58"/>
      <c r="OS33" s="58"/>
      <c r="OT33" s="58"/>
      <c r="OU33" s="58"/>
      <c r="OV33" s="58"/>
      <c r="OW33" s="58"/>
      <c r="OX33" s="58"/>
      <c r="OY33" s="58"/>
      <c r="OZ33" s="58"/>
      <c r="PA33" s="58"/>
      <c r="PB33" s="58"/>
      <c r="PC33" s="58"/>
      <c r="PD33" s="58"/>
      <c r="PE33" s="58"/>
      <c r="PF33" s="58"/>
      <c r="PG33" s="58"/>
      <c r="PH33" s="58"/>
      <c r="PI33" s="58"/>
      <c r="PJ33" s="58"/>
      <c r="PK33" s="58"/>
      <c r="PL33" s="58"/>
      <c r="PM33" s="58"/>
      <c r="PN33" s="58"/>
      <c r="PO33" s="58"/>
      <c r="PP33" s="58"/>
      <c r="PQ33" s="58"/>
      <c r="PR33" s="58"/>
      <c r="PS33" s="58"/>
      <c r="PT33" s="58"/>
      <c r="PU33" s="58"/>
      <c r="PV33" s="58"/>
      <c r="PW33" s="58"/>
      <c r="PX33" s="58"/>
      <c r="PY33" s="58"/>
      <c r="PZ33" s="58"/>
      <c r="QA33" s="58"/>
      <c r="QB33" s="58"/>
      <c r="QC33" s="58"/>
      <c r="QD33" s="58"/>
      <c r="QE33" s="58"/>
      <c r="QF33" s="58"/>
      <c r="QG33" s="58"/>
      <c r="QH33" s="58"/>
      <c r="QI33" s="58"/>
      <c r="QJ33" s="58"/>
      <c r="QK33" s="58"/>
      <c r="QL33" s="58"/>
      <c r="QM33" s="58"/>
      <c r="QN33" s="58"/>
      <c r="QO33" s="58"/>
      <c r="QP33" s="58"/>
      <c r="QQ33" s="58"/>
      <c r="QR33" s="58"/>
      <c r="QS33" s="58"/>
      <c r="QT33" s="58"/>
      <c r="QU33" s="58"/>
      <c r="QV33" s="58"/>
      <c r="QW33" s="58"/>
      <c r="QX33" s="58"/>
      <c r="QY33" s="58"/>
      <c r="QZ33" s="58"/>
      <c r="RA33" s="58"/>
      <c r="RB33" s="58"/>
      <c r="RC33" s="58"/>
      <c r="RD33" s="58"/>
      <c r="RE33" s="58"/>
      <c r="RF33" s="58"/>
      <c r="RG33" s="58"/>
      <c r="RH33" s="58"/>
      <c r="RI33" s="58"/>
      <c r="RJ33" s="58"/>
      <c r="RK33" s="58"/>
      <c r="RL33" s="58"/>
      <c r="RM33" s="58"/>
      <c r="RN33" s="58"/>
      <c r="RO33" s="58"/>
      <c r="RP33" s="58"/>
      <c r="RQ33" s="58"/>
      <c r="RR33" s="58"/>
      <c r="RS33" s="58"/>
      <c r="RT33" s="58"/>
      <c r="RU33" s="58"/>
      <c r="RV33" s="58"/>
      <c r="RW33" s="58"/>
      <c r="RX33" s="58"/>
      <c r="RY33" s="58"/>
      <c r="RZ33" s="58"/>
      <c r="SA33" s="58"/>
      <c r="SB33" s="58"/>
      <c r="SC33" s="58"/>
      <c r="SD33" s="58"/>
      <c r="SE33" s="58"/>
      <c r="SF33" s="58"/>
      <c r="SG33" s="58"/>
      <c r="SH33" s="58"/>
      <c r="SI33" s="58"/>
      <c r="SJ33" s="58"/>
      <c r="SK33" s="58"/>
      <c r="SL33" s="58"/>
      <c r="SM33" s="58"/>
      <c r="SN33" s="58"/>
      <c r="SO33" s="58"/>
      <c r="SP33" s="58"/>
      <c r="SQ33" s="58"/>
      <c r="SR33" s="58"/>
      <c r="SS33" s="58"/>
      <c r="ST33" s="58"/>
      <c r="SU33" s="58"/>
      <c r="SV33" s="58"/>
      <c r="SW33" s="58"/>
      <c r="SX33" s="58"/>
      <c r="SY33" s="58"/>
      <c r="SZ33" s="58"/>
      <c r="TA33" s="58"/>
      <c r="TB33" s="58"/>
      <c r="TC33" s="58"/>
      <c r="TD33" s="58"/>
      <c r="TE33" s="58"/>
      <c r="TF33" s="58"/>
      <c r="TG33" s="58"/>
      <c r="TH33" s="58"/>
      <c r="TI33" s="58"/>
      <c r="TJ33" s="58"/>
      <c r="TK33" s="58"/>
      <c r="TL33" s="58"/>
      <c r="TM33" s="58"/>
      <c r="TN33" s="58"/>
      <c r="TO33" s="58"/>
      <c r="TP33" s="58"/>
      <c r="TQ33" s="58"/>
      <c r="TR33" s="58"/>
      <c r="TS33" s="58"/>
      <c r="TT33" s="58"/>
      <c r="TU33" s="58"/>
      <c r="TV33" s="58"/>
      <c r="TW33" s="58"/>
      <c r="TX33" s="58"/>
      <c r="TY33" s="58"/>
      <c r="TZ33" s="58"/>
      <c r="UA33" s="58"/>
      <c r="UB33" s="58"/>
      <c r="UC33" s="58"/>
      <c r="UD33" s="58"/>
      <c r="UE33" s="58"/>
      <c r="UF33" s="58"/>
      <c r="UG33" s="58"/>
      <c r="UH33" s="58"/>
      <c r="UI33" s="58"/>
      <c r="UJ33" s="58"/>
      <c r="UK33" s="58"/>
      <c r="UL33" s="58"/>
      <c r="UM33" s="58"/>
      <c r="UN33" s="58"/>
      <c r="UO33" s="58"/>
      <c r="UP33" s="58"/>
      <c r="UQ33" s="58"/>
      <c r="UR33" s="58"/>
      <c r="US33" s="58"/>
      <c r="UT33" s="58"/>
      <c r="UU33" s="58"/>
      <c r="UV33" s="58"/>
      <c r="UW33" s="58"/>
      <c r="UX33" s="58"/>
      <c r="UY33" s="58"/>
      <c r="UZ33" s="58"/>
      <c r="VA33" s="58"/>
      <c r="VB33" s="58"/>
      <c r="VC33" s="58"/>
      <c r="VD33" s="58"/>
      <c r="VE33" s="58"/>
      <c r="VF33" s="58"/>
      <c r="VG33" s="58"/>
      <c r="VH33" s="58"/>
      <c r="VI33" s="58"/>
      <c r="VJ33" s="58"/>
      <c r="VK33" s="58"/>
      <c r="VL33" s="58"/>
      <c r="VM33" s="58"/>
      <c r="VN33" s="58"/>
      <c r="VO33" s="58"/>
      <c r="VP33" s="58"/>
      <c r="VQ33" s="58"/>
      <c r="VR33" s="58"/>
      <c r="VS33" s="58"/>
      <c r="VT33" s="58"/>
      <c r="VU33" s="58"/>
      <c r="VV33" s="58"/>
      <c r="VW33" s="58"/>
      <c r="VX33" s="58"/>
      <c r="VY33" s="58"/>
      <c r="VZ33" s="58"/>
      <c r="WA33" s="58"/>
      <c r="WB33" s="58"/>
      <c r="WC33" s="58"/>
      <c r="WD33" s="58"/>
      <c r="WE33" s="58"/>
      <c r="WF33" s="58"/>
      <c r="WG33" s="58"/>
      <c r="WH33" s="58"/>
      <c r="WI33" s="58"/>
      <c r="WJ33" s="58"/>
      <c r="WK33" s="58"/>
      <c r="WL33" s="58"/>
      <c r="WM33" s="58"/>
      <c r="WN33" s="58"/>
      <c r="WO33" s="58"/>
      <c r="WP33" s="58"/>
      <c r="WQ33" s="58"/>
      <c r="WR33" s="58"/>
      <c r="WS33" s="58"/>
      <c r="WT33" s="58"/>
      <c r="WU33" s="58"/>
      <c r="WV33" s="58"/>
      <c r="WW33" s="58"/>
      <c r="WX33" s="58"/>
      <c r="WY33" s="58"/>
      <c r="WZ33" s="58"/>
      <c r="XA33" s="58"/>
      <c r="XB33" s="58"/>
      <c r="XC33" s="58"/>
      <c r="XD33" s="58"/>
      <c r="XE33" s="58"/>
      <c r="XF33" s="58"/>
      <c r="XG33" s="58"/>
      <c r="XH33" s="58"/>
      <c r="XI33" s="58"/>
      <c r="XJ33" s="58"/>
      <c r="XK33" s="58"/>
      <c r="XL33" s="58"/>
      <c r="XM33" s="58"/>
      <c r="XN33" s="58"/>
      <c r="XO33" s="58"/>
      <c r="XP33" s="58"/>
      <c r="XQ33" s="58"/>
      <c r="XR33" s="58"/>
      <c r="XS33" s="58"/>
      <c r="XT33" s="58"/>
      <c r="XU33" s="58"/>
      <c r="XV33" s="58"/>
      <c r="XW33" s="58"/>
      <c r="XX33" s="58"/>
      <c r="XY33" s="58"/>
      <c r="XZ33" s="58"/>
      <c r="YA33" s="58"/>
      <c r="YB33" s="58"/>
      <c r="YC33" s="58"/>
      <c r="YD33" s="58"/>
      <c r="YE33" s="58"/>
      <c r="YF33" s="58"/>
      <c r="YG33" s="58"/>
      <c r="YH33" s="58"/>
      <c r="YI33" s="58"/>
      <c r="YJ33" s="58"/>
      <c r="YK33" s="58"/>
      <c r="YL33" s="58"/>
      <c r="YM33" s="58"/>
      <c r="YN33" s="58"/>
      <c r="YO33" s="58"/>
      <c r="YP33" s="58"/>
      <c r="YQ33" s="58"/>
      <c r="YR33" s="58"/>
      <c r="YS33" s="58"/>
      <c r="YT33" s="58"/>
      <c r="YU33" s="58"/>
      <c r="YV33" s="58"/>
      <c r="YW33" s="58"/>
      <c r="YX33" s="58"/>
      <c r="YY33" s="58"/>
      <c r="YZ33" s="58"/>
      <c r="ZA33" s="58"/>
      <c r="ZB33" s="58"/>
      <c r="ZC33" s="58"/>
      <c r="ZD33" s="58"/>
      <c r="ZE33" s="58"/>
      <c r="ZF33" s="58"/>
      <c r="ZG33" s="58"/>
      <c r="ZH33" s="58"/>
      <c r="ZI33" s="58"/>
      <c r="ZJ33" s="58"/>
      <c r="ZK33" s="58"/>
      <c r="ZL33" s="58"/>
      <c r="ZM33" s="58"/>
      <c r="ZN33" s="58"/>
      <c r="ZO33" s="58"/>
      <c r="ZP33" s="58"/>
      <c r="ZQ33" s="58"/>
      <c r="ZR33" s="58"/>
      <c r="ZS33" s="58"/>
      <c r="ZT33" s="58"/>
      <c r="ZU33" s="58"/>
      <c r="ZV33" s="58"/>
      <c r="ZW33" s="58"/>
    </row>
    <row r="34" spans="2:700" x14ac:dyDescent="0.35">
      <c r="B34" t="s">
        <v>106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1"/>
      <c r="JX34" s="61"/>
      <c r="JY34" s="61"/>
      <c r="JZ34" s="61"/>
      <c r="KA34" s="61"/>
      <c r="KB34" s="61"/>
      <c r="KC34" s="61"/>
      <c r="KD34" s="61"/>
      <c r="KE34" s="61"/>
      <c r="KF34" s="61"/>
      <c r="KG34" s="61"/>
      <c r="KH34" s="61"/>
      <c r="KI34" s="61"/>
      <c r="KJ34" s="61"/>
      <c r="KK34" s="61"/>
      <c r="KL34" s="61"/>
      <c r="KM34" s="61"/>
      <c r="KN34" s="61"/>
      <c r="KO34" s="61"/>
      <c r="KP34" s="61"/>
      <c r="KQ34" s="61"/>
      <c r="KR34" s="61"/>
      <c r="KS34" s="61"/>
      <c r="KT34" s="61"/>
      <c r="KU34" s="61"/>
      <c r="KV34" s="61"/>
      <c r="KW34" s="61"/>
      <c r="KX34" s="61"/>
      <c r="KY34" s="61"/>
      <c r="KZ34" s="61"/>
      <c r="LA34" s="61"/>
      <c r="LB34" s="61"/>
      <c r="LC34" s="61"/>
      <c r="LD34" s="61"/>
      <c r="LE34" s="61"/>
      <c r="LF34" s="61"/>
      <c r="LG34" s="61"/>
      <c r="LH34" s="61"/>
      <c r="LI34" s="61"/>
      <c r="LJ34" s="61"/>
      <c r="LK34" s="61"/>
      <c r="LL34" s="61"/>
      <c r="LM34" s="61"/>
      <c r="LN34" s="61"/>
      <c r="LO34" s="61"/>
      <c r="LP34" s="61"/>
      <c r="LQ34" s="61"/>
      <c r="LR34" s="61"/>
      <c r="LS34" s="61"/>
      <c r="LT34" s="61"/>
      <c r="LU34" s="61"/>
      <c r="LV34" s="61"/>
      <c r="LW34" s="61"/>
      <c r="LX34" s="61"/>
      <c r="LY34" s="61"/>
      <c r="LZ34" s="61"/>
      <c r="MA34" s="61"/>
      <c r="MB34" s="61"/>
      <c r="MC34" s="61"/>
      <c r="MD34" s="61"/>
      <c r="ME34" s="61"/>
      <c r="MF34" s="61"/>
      <c r="MG34" s="61"/>
      <c r="MH34" s="61"/>
      <c r="MI34" s="61"/>
      <c r="MJ34" s="61"/>
      <c r="MK34" s="61"/>
      <c r="ML34" s="61"/>
      <c r="MM34" s="61"/>
      <c r="MN34" s="61"/>
      <c r="MO34" s="61"/>
      <c r="MP34" s="61"/>
      <c r="MQ34" s="61"/>
      <c r="MR34" s="61"/>
      <c r="MS34" s="61"/>
      <c r="MT34" s="61"/>
      <c r="MU34" s="61"/>
      <c r="MV34" s="61"/>
      <c r="MW34" s="61"/>
      <c r="MX34" s="61"/>
      <c r="MY34" s="61"/>
      <c r="MZ34" s="61"/>
      <c r="NA34" s="61"/>
      <c r="NB34" s="61"/>
      <c r="NC34" s="61"/>
      <c r="ND34" s="61"/>
      <c r="NE34" s="61"/>
      <c r="NF34" s="61"/>
      <c r="NG34" s="61"/>
      <c r="NH34" s="61"/>
      <c r="NI34" s="61"/>
      <c r="NJ34" s="61"/>
      <c r="NK34" s="61"/>
      <c r="NL34" s="61"/>
      <c r="NM34" s="61"/>
      <c r="NN34" s="61"/>
      <c r="NO34" s="61"/>
      <c r="NP34" s="61"/>
      <c r="NQ34" s="61"/>
      <c r="NR34" s="61"/>
      <c r="NS34" s="61"/>
      <c r="NT34" s="61"/>
      <c r="NU34" s="61"/>
      <c r="NV34" s="61"/>
      <c r="NW34" s="61"/>
      <c r="NX34" s="61"/>
      <c r="NY34" s="61"/>
      <c r="NZ34" s="61"/>
      <c r="OA34" s="61"/>
      <c r="OB34" s="61"/>
      <c r="OC34" s="61"/>
      <c r="OD34" s="61"/>
      <c r="OE34" s="61"/>
      <c r="OF34" s="61"/>
      <c r="OG34" s="61"/>
      <c r="OH34" s="61"/>
      <c r="OI34" s="61"/>
      <c r="OJ34" s="61"/>
      <c r="OK34" s="61"/>
      <c r="OL34" s="61"/>
      <c r="OM34" s="61"/>
      <c r="ON34" s="61"/>
      <c r="OO34" s="61"/>
      <c r="OP34" s="61"/>
      <c r="OQ34" s="61"/>
      <c r="OR34" s="61"/>
      <c r="OS34" s="61"/>
      <c r="OT34" s="61"/>
      <c r="OU34" s="61"/>
      <c r="OV34" s="61"/>
      <c r="OW34" s="61"/>
      <c r="OX34" s="61"/>
      <c r="OY34" s="61"/>
      <c r="OZ34" s="61"/>
      <c r="PA34" s="61"/>
      <c r="PB34" s="61"/>
      <c r="PC34" s="61"/>
      <c r="PD34" s="61"/>
      <c r="PE34" s="61"/>
      <c r="PF34" s="61"/>
      <c r="PG34" s="61"/>
      <c r="PH34" s="61"/>
      <c r="PI34" s="61"/>
      <c r="PJ34" s="61"/>
      <c r="PK34" s="61"/>
      <c r="PL34" s="61"/>
      <c r="PM34" s="61"/>
      <c r="PN34" s="61"/>
      <c r="PO34" s="61"/>
      <c r="PP34" s="61"/>
      <c r="PQ34" s="61"/>
      <c r="PR34" s="61"/>
      <c r="PS34" s="61"/>
      <c r="PT34" s="61"/>
      <c r="PU34" s="61"/>
      <c r="PV34" s="61"/>
      <c r="PW34" s="61"/>
      <c r="PX34" s="61"/>
      <c r="PY34" s="61"/>
      <c r="PZ34" s="61"/>
      <c r="QA34" s="61"/>
      <c r="QB34" s="61"/>
      <c r="QC34" s="61"/>
      <c r="QD34" s="61"/>
      <c r="QE34" s="61"/>
      <c r="QF34" s="61"/>
      <c r="QG34" s="61"/>
      <c r="QH34" s="61"/>
      <c r="QI34" s="61"/>
      <c r="QJ34" s="61"/>
      <c r="QK34" s="61"/>
      <c r="QL34" s="61"/>
      <c r="QM34" s="61"/>
      <c r="QN34" s="61"/>
      <c r="QO34" s="61"/>
      <c r="QP34" s="61"/>
      <c r="QQ34" s="61"/>
      <c r="QR34" s="61"/>
      <c r="QS34" s="61"/>
      <c r="QT34" s="61"/>
      <c r="QU34" s="61"/>
      <c r="QV34" s="61"/>
      <c r="QW34" s="61"/>
      <c r="QX34" s="61"/>
      <c r="QY34" s="61"/>
      <c r="QZ34" s="61"/>
      <c r="RA34" s="61"/>
      <c r="RB34" s="61"/>
      <c r="RC34" s="61"/>
      <c r="RD34" s="61"/>
      <c r="RE34" s="61"/>
      <c r="RF34" s="61"/>
      <c r="RG34" s="61"/>
      <c r="RH34" s="61"/>
      <c r="RI34" s="61"/>
      <c r="RJ34" s="61"/>
      <c r="RK34" s="61"/>
      <c r="RL34" s="61"/>
      <c r="RM34" s="61"/>
      <c r="RN34" s="61"/>
      <c r="RO34" s="61"/>
      <c r="RP34" s="61"/>
      <c r="RQ34" s="61"/>
      <c r="RR34" s="61"/>
      <c r="RS34" s="61"/>
      <c r="RT34" s="61"/>
      <c r="RU34" s="61"/>
      <c r="RV34" s="61"/>
      <c r="RW34" s="61"/>
      <c r="RX34" s="61"/>
      <c r="RY34" s="61"/>
      <c r="RZ34" s="61"/>
      <c r="SA34" s="61"/>
      <c r="SB34" s="61"/>
      <c r="SC34" s="61"/>
      <c r="SD34" s="61"/>
      <c r="SE34" s="61"/>
      <c r="SF34" s="61"/>
      <c r="SG34" s="61"/>
      <c r="SH34" s="61"/>
      <c r="SI34" s="61"/>
      <c r="SJ34" s="61"/>
      <c r="SK34" s="61"/>
      <c r="SL34" s="61"/>
      <c r="SM34" s="61"/>
      <c r="SN34" s="61"/>
      <c r="SO34" s="61"/>
      <c r="SP34" s="61"/>
      <c r="SQ34" s="61"/>
      <c r="SR34" s="61"/>
      <c r="SS34" s="61"/>
      <c r="ST34" s="61"/>
      <c r="SU34" s="61"/>
      <c r="SV34" s="61"/>
      <c r="SW34" s="61"/>
      <c r="SX34" s="61"/>
      <c r="SY34" s="61"/>
      <c r="SZ34" s="61"/>
      <c r="TA34" s="61"/>
      <c r="TB34" s="61"/>
      <c r="TC34" s="61"/>
      <c r="TD34" s="61"/>
      <c r="TE34" s="61"/>
      <c r="TF34" s="61"/>
      <c r="TG34" s="61"/>
      <c r="TH34" s="61"/>
      <c r="TI34" s="61"/>
      <c r="TJ34" s="61"/>
      <c r="TK34" s="61"/>
      <c r="TL34" s="61"/>
      <c r="TM34" s="61"/>
      <c r="TN34" s="61"/>
      <c r="TO34" s="61"/>
      <c r="TP34" s="61"/>
      <c r="TQ34" s="61"/>
      <c r="TR34" s="61"/>
      <c r="TS34" s="61"/>
      <c r="TT34" s="61"/>
      <c r="TU34" s="61"/>
      <c r="TV34" s="61"/>
      <c r="TW34" s="61"/>
      <c r="TX34" s="61"/>
      <c r="TY34" s="61"/>
      <c r="TZ34" s="61"/>
      <c r="UA34" s="61"/>
      <c r="UB34" s="61"/>
      <c r="UC34" s="61"/>
      <c r="UD34" s="61"/>
      <c r="UE34" s="61"/>
      <c r="UF34" s="61"/>
      <c r="UG34" s="61"/>
      <c r="UH34" s="61"/>
      <c r="UI34" s="61"/>
      <c r="UJ34" s="61"/>
      <c r="UK34" s="61"/>
      <c r="UL34" s="61"/>
      <c r="UM34" s="61"/>
      <c r="UN34" s="61"/>
      <c r="UO34" s="61"/>
      <c r="UP34" s="61"/>
      <c r="UQ34" s="61"/>
      <c r="UR34" s="61"/>
      <c r="US34" s="61"/>
      <c r="UT34" s="61"/>
      <c r="UU34" s="61"/>
      <c r="UV34" s="61"/>
      <c r="UW34" s="61"/>
      <c r="UX34" s="61"/>
      <c r="UY34" s="61"/>
      <c r="UZ34" s="61"/>
      <c r="VA34" s="61"/>
      <c r="VB34" s="61"/>
      <c r="VC34" s="61"/>
      <c r="VD34" s="61"/>
      <c r="VE34" s="61"/>
      <c r="VF34" s="61"/>
      <c r="VG34" s="61"/>
      <c r="VH34" s="61"/>
      <c r="VI34" s="61"/>
      <c r="VJ34" s="61"/>
      <c r="VK34" s="61"/>
      <c r="VL34" s="61"/>
      <c r="VM34" s="61"/>
      <c r="VN34" s="61"/>
      <c r="VO34" s="61"/>
      <c r="VP34" s="61"/>
      <c r="VQ34" s="61"/>
      <c r="VR34" s="61"/>
      <c r="VS34" s="61"/>
      <c r="VT34" s="61"/>
      <c r="VU34" s="61"/>
      <c r="VV34" s="61"/>
      <c r="VW34" s="61"/>
      <c r="VX34" s="61"/>
      <c r="VY34" s="61"/>
      <c r="VZ34" s="61"/>
      <c r="WA34" s="61"/>
      <c r="WB34" s="61"/>
      <c r="WC34" s="61"/>
      <c r="WD34" s="61"/>
      <c r="WE34" s="61"/>
      <c r="WF34" s="61"/>
      <c r="WG34" s="61"/>
      <c r="WH34" s="61"/>
      <c r="WI34" s="61"/>
      <c r="WJ34" s="61"/>
      <c r="WK34" s="61"/>
      <c r="WL34" s="61"/>
      <c r="WM34" s="61"/>
      <c r="WN34" s="61"/>
      <c r="WO34" s="61"/>
      <c r="WP34" s="61"/>
      <c r="WQ34" s="61">
        <v>220.8</v>
      </c>
      <c r="WR34" s="61">
        <v>221.1</v>
      </c>
      <c r="WS34" s="61">
        <v>216.7</v>
      </c>
      <c r="WT34" s="61">
        <v>228.6</v>
      </c>
      <c r="WU34" s="61">
        <v>234.7</v>
      </c>
      <c r="WV34" s="61">
        <v>223.8</v>
      </c>
      <c r="WW34" s="61">
        <v>234.6</v>
      </c>
      <c r="WX34" s="61">
        <v>216.9</v>
      </c>
      <c r="WY34" s="61">
        <v>216.1</v>
      </c>
      <c r="WZ34" s="61">
        <v>222.5</v>
      </c>
      <c r="XA34" s="61">
        <v>207</v>
      </c>
      <c r="XB34" s="61">
        <v>232.9</v>
      </c>
      <c r="XC34" s="61">
        <v>234.63333333332702</v>
      </c>
      <c r="XD34" s="61">
        <v>236.36666666666349</v>
      </c>
      <c r="XE34" s="61">
        <v>238.1</v>
      </c>
      <c r="XF34" s="61">
        <v>239.8</v>
      </c>
      <c r="XG34" s="61">
        <v>246</v>
      </c>
      <c r="XH34" s="61">
        <v>238.1</v>
      </c>
      <c r="XI34" s="61">
        <v>249.1</v>
      </c>
      <c r="XJ34" s="61">
        <v>235.4</v>
      </c>
      <c r="XK34" s="61">
        <v>227.3</v>
      </c>
      <c r="XL34" s="61">
        <v>233.4</v>
      </c>
      <c r="XM34" s="61">
        <v>226.1</v>
      </c>
      <c r="XN34" s="61">
        <v>250.6</v>
      </c>
      <c r="XO34" s="61">
        <v>236.9</v>
      </c>
      <c r="XP34" s="61">
        <v>255.5</v>
      </c>
      <c r="XQ34" s="61">
        <v>239.4</v>
      </c>
      <c r="XR34" s="61">
        <v>252.3</v>
      </c>
      <c r="XS34" s="61">
        <v>258.10000000000002</v>
      </c>
      <c r="XT34" s="61">
        <v>251.36666667293758</v>
      </c>
      <c r="XU34" s="61">
        <v>244.63333333646881</v>
      </c>
      <c r="XV34" s="61">
        <v>237.9</v>
      </c>
      <c r="XW34" s="61">
        <v>231.4</v>
      </c>
      <c r="XX34" s="61">
        <v>240.7</v>
      </c>
      <c r="XY34" s="61">
        <v>220.8</v>
      </c>
      <c r="XZ34" s="61">
        <v>249.9</v>
      </c>
      <c r="YA34" s="61">
        <v>219</v>
      </c>
      <c r="YB34" s="61">
        <v>253.1</v>
      </c>
      <c r="YC34" s="61">
        <v>240.5</v>
      </c>
      <c r="YD34" s="61">
        <v>253.13333333328737</v>
      </c>
      <c r="YE34" s="61">
        <v>265.76666666664369</v>
      </c>
      <c r="YF34" s="61">
        <v>278.39999999999998</v>
      </c>
      <c r="YG34" s="61">
        <v>269.3</v>
      </c>
      <c r="YH34" s="61">
        <v>265.35000000000002</v>
      </c>
      <c r="YI34" s="61">
        <v>261.39999999999998</v>
      </c>
      <c r="YJ34" s="61">
        <v>263.8</v>
      </c>
      <c r="YK34" s="61">
        <v>247.2</v>
      </c>
      <c r="YL34" s="61">
        <v>269.39999999999998</v>
      </c>
      <c r="YM34" s="61">
        <v>255.6</v>
      </c>
      <c r="YN34" s="61">
        <v>313.7</v>
      </c>
      <c r="YO34" s="61">
        <v>265.8</v>
      </c>
      <c r="YP34" s="61">
        <v>211.7</v>
      </c>
      <c r="YQ34" s="61">
        <v>208</v>
      </c>
      <c r="YR34" s="61">
        <v>296</v>
      </c>
      <c r="YS34" s="61">
        <v>308.7</v>
      </c>
      <c r="YT34" s="61">
        <v>300.7</v>
      </c>
      <c r="YU34" s="61">
        <v>309.60000000000002</v>
      </c>
      <c r="YV34" s="61">
        <v>320.89999999999998</v>
      </c>
      <c r="YW34" s="61">
        <v>301.2</v>
      </c>
      <c r="YX34" s="61">
        <v>325.7</v>
      </c>
      <c r="YY34" s="61">
        <v>313.8</v>
      </c>
      <c r="YZ34" s="61">
        <v>334.6</v>
      </c>
      <c r="ZA34" s="61">
        <v>269.7</v>
      </c>
      <c r="ZB34" s="61">
        <v>269.75</v>
      </c>
      <c r="ZC34" s="61">
        <v>269.8</v>
      </c>
      <c r="ZD34" s="61">
        <v>261.39999999999998</v>
      </c>
      <c r="ZE34" s="61">
        <v>255.2</v>
      </c>
      <c r="ZF34" s="61">
        <v>247.5</v>
      </c>
      <c r="ZG34" s="61">
        <v>259</v>
      </c>
      <c r="ZH34" s="61">
        <v>280.39999999999998</v>
      </c>
      <c r="ZI34" s="61">
        <v>271.10000000000002</v>
      </c>
      <c r="ZJ34" s="61">
        <v>295.2</v>
      </c>
      <c r="ZK34" s="61">
        <v>277.3</v>
      </c>
      <c r="ZL34" s="61">
        <v>312.2</v>
      </c>
      <c r="ZM34" s="61">
        <v>246.3</v>
      </c>
      <c r="ZN34" s="61">
        <v>258.10000000000002</v>
      </c>
      <c r="ZO34" s="61">
        <v>244.4</v>
      </c>
      <c r="ZP34" s="61">
        <v>208.2</v>
      </c>
      <c r="ZQ34" s="61">
        <v>232.6</v>
      </c>
      <c r="ZR34" s="61">
        <v>208.4</v>
      </c>
      <c r="ZS34" s="61">
        <v>197.8</v>
      </c>
      <c r="ZT34" s="61">
        <v>174.1</v>
      </c>
      <c r="ZU34" s="61">
        <v>162.6</v>
      </c>
      <c r="ZV34" s="61">
        <v>175.5</v>
      </c>
      <c r="ZW34" s="61">
        <v>182.5</v>
      </c>
      <c r="ZX34" s="61">
        <v>190</v>
      </c>
    </row>
    <row r="35" spans="2:700" x14ac:dyDescent="0.35">
      <c r="B35" t="s">
        <v>107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1"/>
      <c r="JR35" s="61"/>
      <c r="JS35" s="61"/>
      <c r="JT35" s="61"/>
      <c r="JU35" s="61"/>
      <c r="JV35" s="61"/>
      <c r="JW35" s="61"/>
      <c r="JX35" s="61"/>
      <c r="JY35" s="61"/>
      <c r="JZ35" s="61"/>
      <c r="KA35" s="61"/>
      <c r="KB35" s="61"/>
      <c r="KC35" s="61"/>
      <c r="KD35" s="61"/>
      <c r="KE35" s="61"/>
      <c r="KF35" s="61"/>
      <c r="KG35" s="61"/>
      <c r="KH35" s="61"/>
      <c r="KI35" s="61"/>
      <c r="KJ35" s="61"/>
      <c r="KK35" s="61"/>
      <c r="KL35" s="61"/>
      <c r="KM35" s="61"/>
      <c r="KN35" s="61"/>
      <c r="KO35" s="61"/>
      <c r="KP35" s="61"/>
      <c r="KQ35" s="61"/>
      <c r="KR35" s="61"/>
      <c r="KS35" s="61"/>
      <c r="KT35" s="61"/>
      <c r="KU35" s="61"/>
      <c r="KV35" s="61"/>
      <c r="KW35" s="61"/>
      <c r="KX35" s="61"/>
      <c r="KY35" s="61"/>
      <c r="KZ35" s="61"/>
      <c r="LA35" s="61"/>
      <c r="LB35" s="61"/>
      <c r="LC35" s="61"/>
      <c r="LD35" s="61"/>
      <c r="LE35" s="61"/>
      <c r="LF35" s="61"/>
      <c r="LG35" s="61"/>
      <c r="LH35" s="61"/>
      <c r="LI35" s="61"/>
      <c r="LJ35" s="61"/>
      <c r="LK35" s="61"/>
      <c r="LL35" s="61"/>
      <c r="LM35" s="61"/>
      <c r="LN35" s="61"/>
      <c r="LO35" s="61"/>
      <c r="LP35" s="61"/>
      <c r="LQ35" s="61"/>
      <c r="LR35" s="61"/>
      <c r="LS35" s="61"/>
      <c r="LT35" s="61"/>
      <c r="LU35" s="61"/>
      <c r="LV35" s="61"/>
      <c r="LW35" s="61"/>
      <c r="LX35" s="61"/>
      <c r="LY35" s="61"/>
      <c r="LZ35" s="61"/>
      <c r="MA35" s="61"/>
      <c r="MB35" s="61"/>
      <c r="MC35" s="61"/>
      <c r="MD35" s="61"/>
      <c r="ME35" s="61"/>
      <c r="MF35" s="61"/>
      <c r="MG35" s="61"/>
      <c r="MH35" s="61"/>
      <c r="MI35" s="61"/>
      <c r="MJ35" s="61"/>
      <c r="MK35" s="61"/>
      <c r="ML35" s="61"/>
      <c r="MM35" s="61"/>
      <c r="MN35" s="61"/>
      <c r="MO35" s="61"/>
      <c r="MP35" s="61"/>
      <c r="MQ35" s="61"/>
      <c r="MR35" s="61"/>
      <c r="MS35" s="61"/>
      <c r="MT35" s="61"/>
      <c r="MU35" s="61"/>
      <c r="MV35" s="61"/>
      <c r="MW35" s="61"/>
      <c r="MX35" s="61"/>
      <c r="MY35" s="61"/>
      <c r="MZ35" s="61"/>
      <c r="NA35" s="61"/>
      <c r="NB35" s="61"/>
      <c r="NC35" s="61"/>
      <c r="ND35" s="61"/>
      <c r="NE35" s="61"/>
      <c r="NF35" s="61"/>
      <c r="NG35" s="61"/>
      <c r="NH35" s="61"/>
      <c r="NI35" s="61"/>
      <c r="NJ35" s="61"/>
      <c r="NK35" s="61"/>
      <c r="NL35" s="61"/>
      <c r="NM35" s="61"/>
      <c r="NN35" s="61"/>
      <c r="NO35" s="61"/>
      <c r="NP35" s="61"/>
      <c r="NQ35" s="61"/>
      <c r="NR35" s="61"/>
      <c r="NS35" s="61"/>
      <c r="NT35" s="61"/>
      <c r="NU35" s="61"/>
      <c r="NV35" s="61"/>
      <c r="NW35" s="61"/>
      <c r="NX35" s="61"/>
      <c r="NY35" s="61"/>
      <c r="NZ35" s="61"/>
      <c r="OA35" s="61"/>
      <c r="OB35" s="61"/>
      <c r="OC35" s="61"/>
      <c r="OD35" s="61"/>
      <c r="OE35" s="61"/>
      <c r="OF35" s="61"/>
      <c r="OG35" s="61"/>
      <c r="OH35" s="61"/>
      <c r="OI35" s="61"/>
      <c r="OJ35" s="61"/>
      <c r="OK35" s="61"/>
      <c r="OL35" s="61"/>
      <c r="OM35" s="61"/>
      <c r="ON35" s="61"/>
      <c r="OO35" s="61"/>
      <c r="OP35" s="61"/>
      <c r="OQ35" s="61"/>
      <c r="OR35" s="61"/>
      <c r="OS35" s="61"/>
      <c r="OT35" s="61"/>
      <c r="OU35" s="61"/>
      <c r="OV35" s="61"/>
      <c r="OW35" s="61"/>
      <c r="OX35" s="61"/>
      <c r="OY35" s="61"/>
      <c r="OZ35" s="61"/>
      <c r="PA35" s="61"/>
      <c r="PB35" s="61"/>
      <c r="PC35" s="61"/>
      <c r="PD35" s="61"/>
      <c r="PE35" s="61"/>
      <c r="PF35" s="61"/>
      <c r="PG35" s="61"/>
      <c r="PH35" s="61"/>
      <c r="PI35" s="61"/>
      <c r="PJ35" s="61"/>
      <c r="PK35" s="61"/>
      <c r="PL35" s="61"/>
      <c r="PM35" s="61"/>
      <c r="PN35" s="61"/>
      <c r="PO35" s="61"/>
      <c r="PP35" s="61"/>
      <c r="PQ35" s="61"/>
      <c r="PR35" s="61"/>
      <c r="PS35" s="61"/>
      <c r="PT35" s="61"/>
      <c r="PU35" s="61"/>
      <c r="PV35" s="61"/>
      <c r="PW35" s="61"/>
      <c r="PX35" s="61"/>
      <c r="PY35" s="61"/>
      <c r="PZ35" s="61"/>
      <c r="QA35" s="61"/>
      <c r="QB35" s="61"/>
      <c r="QC35" s="61"/>
      <c r="QD35" s="61"/>
      <c r="QE35" s="61"/>
      <c r="QF35" s="61"/>
      <c r="QG35" s="61"/>
      <c r="QH35" s="61"/>
      <c r="QI35" s="61"/>
      <c r="QJ35" s="61"/>
      <c r="QK35" s="61"/>
      <c r="QL35" s="61"/>
      <c r="QM35" s="61"/>
      <c r="QN35" s="61"/>
      <c r="QO35" s="61"/>
      <c r="QP35" s="61"/>
      <c r="QQ35" s="61"/>
      <c r="QR35" s="61"/>
      <c r="QS35" s="61"/>
      <c r="QT35" s="61"/>
      <c r="QU35" s="61"/>
      <c r="QV35" s="61"/>
      <c r="QW35" s="61"/>
      <c r="QX35" s="61"/>
      <c r="QY35" s="61"/>
      <c r="QZ35" s="61"/>
      <c r="RA35" s="61"/>
      <c r="RB35" s="61"/>
      <c r="RC35" s="61"/>
      <c r="RD35" s="61"/>
      <c r="RE35" s="61"/>
      <c r="RF35" s="61"/>
      <c r="RG35" s="61"/>
      <c r="RH35" s="61"/>
      <c r="RI35" s="61"/>
      <c r="RJ35" s="61"/>
      <c r="RK35" s="61"/>
      <c r="RL35" s="61"/>
      <c r="RM35" s="61"/>
      <c r="RN35" s="61"/>
      <c r="RO35" s="61"/>
      <c r="RP35" s="61"/>
      <c r="RQ35" s="61"/>
      <c r="RR35" s="61"/>
      <c r="RS35" s="61"/>
      <c r="RT35" s="61"/>
      <c r="RU35" s="61"/>
      <c r="RV35" s="61"/>
      <c r="RW35" s="61"/>
      <c r="RX35" s="61"/>
      <c r="RY35" s="61"/>
      <c r="RZ35" s="61"/>
      <c r="SA35" s="61"/>
      <c r="SB35" s="61"/>
      <c r="SC35" s="61"/>
      <c r="SD35" s="61"/>
      <c r="SE35" s="61"/>
      <c r="SF35" s="61"/>
      <c r="SG35" s="61"/>
      <c r="SH35" s="61"/>
      <c r="SI35" s="61"/>
      <c r="SJ35" s="61"/>
      <c r="SK35" s="61"/>
      <c r="SL35" s="61"/>
      <c r="SM35" s="61"/>
      <c r="SN35" s="61"/>
      <c r="SO35" s="61"/>
      <c r="SP35" s="61"/>
      <c r="SQ35" s="61"/>
      <c r="SR35" s="61"/>
      <c r="SS35" s="61"/>
      <c r="ST35" s="61"/>
      <c r="SU35" s="61"/>
      <c r="SV35" s="61"/>
      <c r="SW35" s="61"/>
      <c r="SX35" s="61"/>
      <c r="SY35" s="61"/>
      <c r="SZ35" s="61"/>
      <c r="TA35" s="61"/>
      <c r="TB35" s="61"/>
      <c r="TC35" s="61"/>
      <c r="TD35" s="61"/>
      <c r="TE35" s="61"/>
      <c r="TF35" s="61"/>
      <c r="TG35" s="61"/>
      <c r="TH35" s="61"/>
      <c r="TI35" s="61"/>
      <c r="TJ35" s="61"/>
      <c r="TK35" s="61"/>
      <c r="TL35" s="61"/>
      <c r="TM35" s="61"/>
      <c r="TN35" s="61"/>
      <c r="TO35" s="61"/>
      <c r="TP35" s="61"/>
      <c r="TQ35" s="61"/>
      <c r="TR35" s="61"/>
      <c r="TS35" s="61"/>
      <c r="TT35" s="61"/>
      <c r="TU35" s="61"/>
      <c r="TV35" s="61"/>
      <c r="TW35" s="61"/>
      <c r="TX35" s="61"/>
      <c r="TY35" s="61"/>
      <c r="TZ35" s="61"/>
      <c r="UA35" s="61"/>
      <c r="UB35" s="61"/>
      <c r="UC35" s="61"/>
      <c r="UD35" s="61"/>
      <c r="UE35" s="61"/>
      <c r="UF35" s="61"/>
      <c r="UG35" s="61"/>
      <c r="UH35" s="61"/>
      <c r="UI35" s="61"/>
      <c r="UJ35" s="61"/>
      <c r="UK35" s="61"/>
      <c r="UL35" s="61"/>
      <c r="UM35" s="61"/>
      <c r="UN35" s="61"/>
      <c r="UO35" s="61"/>
      <c r="UP35" s="61"/>
      <c r="UQ35" s="61"/>
      <c r="UR35" s="61"/>
      <c r="US35" s="61"/>
      <c r="UT35" s="61"/>
      <c r="UU35" s="61"/>
      <c r="UV35" s="61"/>
      <c r="UW35" s="61"/>
      <c r="UX35" s="61"/>
      <c r="UY35" s="61"/>
      <c r="UZ35" s="61"/>
      <c r="VA35" s="61"/>
      <c r="VB35" s="61"/>
      <c r="VC35" s="61"/>
      <c r="VD35" s="61"/>
      <c r="VE35" s="61"/>
      <c r="VF35" s="61"/>
      <c r="VG35" s="61"/>
      <c r="VH35" s="61"/>
      <c r="VI35" s="61"/>
      <c r="VJ35" s="61"/>
      <c r="VK35" s="61"/>
      <c r="VL35" s="61"/>
      <c r="VM35" s="61"/>
      <c r="VN35" s="61"/>
      <c r="VO35" s="61"/>
      <c r="VP35" s="61"/>
      <c r="VQ35" s="61"/>
      <c r="VR35" s="61"/>
      <c r="VS35" s="61"/>
      <c r="VT35" s="61"/>
      <c r="VU35" s="61"/>
      <c r="VV35" s="61"/>
      <c r="VW35" s="61"/>
      <c r="VX35" s="61"/>
      <c r="VY35" s="61"/>
      <c r="VZ35" s="61"/>
      <c r="WA35" s="61"/>
      <c r="WB35" s="61"/>
      <c r="WC35" s="61"/>
      <c r="WD35" s="61"/>
      <c r="WE35" s="61"/>
      <c r="WF35" s="61"/>
      <c r="WG35" s="61"/>
      <c r="WH35" s="61"/>
      <c r="WI35" s="61"/>
      <c r="WJ35" s="61"/>
      <c r="WK35" s="61"/>
      <c r="WL35" s="61"/>
      <c r="WM35" s="61"/>
      <c r="WN35" s="61"/>
      <c r="WO35" s="61"/>
      <c r="WP35" s="61"/>
      <c r="WQ35" s="61">
        <v>1272.9000000000001</v>
      </c>
      <c r="WR35" s="61">
        <v>1827.6</v>
      </c>
      <c r="WS35" s="61">
        <v>2104.5</v>
      </c>
      <c r="WT35" s="61">
        <v>1784.7</v>
      </c>
      <c r="WU35" s="61">
        <v>1953.1</v>
      </c>
      <c r="WV35" s="61">
        <v>1928.2</v>
      </c>
      <c r="WW35" s="61">
        <v>2579.9</v>
      </c>
      <c r="WX35" s="61">
        <v>2315.1999999999998</v>
      </c>
      <c r="WY35" s="61">
        <v>2441.6999999999998</v>
      </c>
      <c r="WZ35" s="61">
        <v>2380.1</v>
      </c>
      <c r="XA35" s="61">
        <v>2088</v>
      </c>
      <c r="XB35" s="61">
        <v>1449.4</v>
      </c>
      <c r="XC35" s="61">
        <v>1408.6333333312689</v>
      </c>
      <c r="XD35" s="61">
        <v>1367.8666666656345</v>
      </c>
      <c r="XE35" s="61">
        <v>1327.1</v>
      </c>
      <c r="XF35" s="61">
        <v>1271.9000000000001</v>
      </c>
      <c r="XG35" s="61">
        <v>1302</v>
      </c>
      <c r="XH35" s="61">
        <v>1323.1</v>
      </c>
      <c r="XI35" s="61">
        <v>1391</v>
      </c>
      <c r="XJ35" s="61">
        <v>1361</v>
      </c>
      <c r="XK35" s="61">
        <v>1502.6</v>
      </c>
      <c r="XL35" s="61">
        <v>1419.2</v>
      </c>
      <c r="XM35" s="61">
        <v>1297</v>
      </c>
      <c r="XN35" s="61">
        <v>1313.9</v>
      </c>
      <c r="XO35" s="61">
        <v>1151.9000000000001</v>
      </c>
      <c r="XP35" s="61">
        <v>1288</v>
      </c>
      <c r="XQ35" s="61">
        <v>1168.5</v>
      </c>
      <c r="XR35" s="61">
        <v>1130.0999999999999</v>
      </c>
      <c r="XS35" s="61">
        <v>1104.9000000000001</v>
      </c>
      <c r="XT35" s="61">
        <v>1060.3666663138197</v>
      </c>
      <c r="XU35" s="61">
        <v>1015.8333331569098</v>
      </c>
      <c r="XV35" s="61">
        <v>971.3</v>
      </c>
      <c r="XW35" s="61">
        <v>940</v>
      </c>
      <c r="XX35" s="61">
        <v>945.9</v>
      </c>
      <c r="XY35" s="61">
        <v>824.7</v>
      </c>
      <c r="XZ35" s="61">
        <v>836.4</v>
      </c>
      <c r="YA35" s="61">
        <v>729.9</v>
      </c>
      <c r="YB35" s="61">
        <v>1053.4000000000001</v>
      </c>
      <c r="YC35" s="61">
        <v>1110.9000000000001</v>
      </c>
      <c r="YD35" s="61">
        <v>1392.766666664058</v>
      </c>
      <c r="YE35" s="61">
        <v>1674.633333332029</v>
      </c>
      <c r="YF35" s="61">
        <v>1956.5</v>
      </c>
      <c r="YG35" s="61">
        <v>1925.6</v>
      </c>
      <c r="YH35" s="61">
        <v>1926.8</v>
      </c>
      <c r="YI35" s="61">
        <v>1928</v>
      </c>
      <c r="YJ35" s="61">
        <v>2206.6</v>
      </c>
      <c r="YK35" s="61">
        <v>2066</v>
      </c>
      <c r="YL35" s="61">
        <v>1925.7</v>
      </c>
      <c r="YM35" s="61">
        <v>1375</v>
      </c>
      <c r="YN35" s="61">
        <v>2581.1999999999998</v>
      </c>
      <c r="YO35" s="61">
        <v>3594.4</v>
      </c>
      <c r="YP35" s="61">
        <v>4781.1000000000004</v>
      </c>
      <c r="YQ35" s="61">
        <v>3901.4</v>
      </c>
      <c r="YR35" s="61">
        <v>3166.7</v>
      </c>
      <c r="YS35" s="61">
        <v>3359.2</v>
      </c>
      <c r="YT35" s="61">
        <v>3688.1</v>
      </c>
      <c r="YU35" s="61">
        <v>3316.2</v>
      </c>
      <c r="YV35" s="61">
        <v>3346.9</v>
      </c>
      <c r="YW35" s="61">
        <v>3949.8</v>
      </c>
      <c r="YX35" s="61">
        <v>3959.2</v>
      </c>
      <c r="YY35" s="61">
        <v>3917.6</v>
      </c>
      <c r="YZ35" s="61">
        <v>4746.2</v>
      </c>
      <c r="ZA35" s="61">
        <v>3850.4</v>
      </c>
      <c r="ZB35" s="61">
        <v>3509.6000000000004</v>
      </c>
      <c r="ZC35" s="61">
        <v>3168.8</v>
      </c>
      <c r="ZD35" s="61">
        <v>3022</v>
      </c>
      <c r="ZE35" s="61">
        <v>2856.6</v>
      </c>
      <c r="ZF35" s="61">
        <v>3571.3</v>
      </c>
      <c r="ZG35" s="61">
        <v>3385.8</v>
      </c>
      <c r="ZH35" s="61">
        <v>3359.5</v>
      </c>
      <c r="ZI35" s="61">
        <v>2645</v>
      </c>
      <c r="ZJ35" s="61">
        <v>2304.5</v>
      </c>
      <c r="ZK35" s="61">
        <v>2351.3000000000002</v>
      </c>
      <c r="ZL35" s="61">
        <v>2355.4</v>
      </c>
      <c r="ZM35" s="61">
        <v>1685.7</v>
      </c>
      <c r="ZN35" s="61">
        <v>1166.3</v>
      </c>
      <c r="ZO35" s="61">
        <v>932.3</v>
      </c>
      <c r="ZP35" s="61">
        <v>751.6</v>
      </c>
      <c r="ZQ35" s="61">
        <v>726.1</v>
      </c>
      <c r="ZR35" s="61">
        <v>640.6</v>
      </c>
      <c r="ZS35" s="61">
        <v>562.5</v>
      </c>
      <c r="ZT35" s="61">
        <v>430.9</v>
      </c>
      <c r="ZU35" s="61">
        <v>386.7</v>
      </c>
      <c r="ZV35" s="61">
        <v>340.8</v>
      </c>
      <c r="ZW35" s="61">
        <v>310.89999999999998</v>
      </c>
      <c r="ZX35" s="61">
        <v>549.29999999999995</v>
      </c>
    </row>
    <row r="37" spans="2:700" x14ac:dyDescent="0.35">
      <c r="B37" t="s">
        <v>108</v>
      </c>
      <c r="ZJ37" s="61"/>
      <c r="ZK37" s="5">
        <v>458.9</v>
      </c>
      <c r="ZL37" s="5">
        <v>471.9</v>
      </c>
      <c r="ZM37" s="5">
        <v>501.4</v>
      </c>
      <c r="ZN37" s="5">
        <v>520.6</v>
      </c>
      <c r="ZO37" s="5">
        <v>532.29999999999995</v>
      </c>
      <c r="ZP37" s="5">
        <v>534.6</v>
      </c>
      <c r="ZQ37" s="5">
        <v>515.6</v>
      </c>
      <c r="ZR37" s="5">
        <v>506.5</v>
      </c>
      <c r="ZS37" s="5">
        <v>493.4</v>
      </c>
      <c r="ZT37" s="5">
        <v>489</v>
      </c>
      <c r="ZU37" s="5">
        <v>481.6</v>
      </c>
      <c r="ZV37" s="5">
        <v>470.4</v>
      </c>
    </row>
    <row r="38" spans="2:700" x14ac:dyDescent="0.35">
      <c r="B38" t="s">
        <v>109</v>
      </c>
      <c r="ZK38" s="5">
        <v>360.7</v>
      </c>
      <c r="ZL38" s="5">
        <v>370</v>
      </c>
      <c r="ZM38" s="5">
        <v>385.4</v>
      </c>
      <c r="ZN38" s="5">
        <v>401.7</v>
      </c>
      <c r="ZO38" s="5">
        <v>415.4</v>
      </c>
      <c r="ZP38" s="5">
        <v>420.9</v>
      </c>
      <c r="ZQ38" s="5">
        <v>405.8</v>
      </c>
      <c r="ZR38" s="5">
        <v>398.8</v>
      </c>
      <c r="ZS38" s="5">
        <v>389.6</v>
      </c>
      <c r="ZT38" s="5">
        <v>384.6</v>
      </c>
      <c r="ZU38" s="5">
        <v>378.7</v>
      </c>
      <c r="ZV38" s="5">
        <v>372.7</v>
      </c>
    </row>
    <row r="39" spans="2:700" x14ac:dyDescent="0.35">
      <c r="ZO39" s="6"/>
    </row>
    <row r="40" spans="2:700" x14ac:dyDescent="0.35">
      <c r="B40" t="s">
        <v>110</v>
      </c>
      <c r="C40" s="5">
        <v>20.7</v>
      </c>
      <c r="D40" s="5">
        <v>20.399999999999999</v>
      </c>
      <c r="E40" s="5">
        <v>19.8</v>
      </c>
      <c r="F40" s="5">
        <v>19.899999999999999</v>
      </c>
      <c r="G40" s="5">
        <v>19.600000000000001</v>
      </c>
      <c r="H40" s="5">
        <v>19.8</v>
      </c>
      <c r="I40" s="5">
        <v>21</v>
      </c>
      <c r="J40" s="5">
        <v>20.2</v>
      </c>
      <c r="K40" s="5">
        <v>19.600000000000001</v>
      </c>
      <c r="L40" s="5">
        <v>19.899999999999999</v>
      </c>
      <c r="M40" s="5">
        <v>20.6</v>
      </c>
      <c r="N40" s="5">
        <v>20.3</v>
      </c>
      <c r="O40" s="5">
        <v>21.2</v>
      </c>
      <c r="P40" s="5">
        <v>20.9</v>
      </c>
      <c r="Q40" s="5">
        <v>20.8</v>
      </c>
      <c r="R40" s="5">
        <v>23</v>
      </c>
      <c r="S40" s="5">
        <v>22.3</v>
      </c>
      <c r="T40" s="5">
        <v>21.2</v>
      </c>
      <c r="U40" s="5">
        <v>21.8</v>
      </c>
      <c r="V40" s="5">
        <v>20.7</v>
      </c>
      <c r="W40" s="5">
        <v>22.2</v>
      </c>
      <c r="X40" s="5">
        <v>20.8</v>
      </c>
      <c r="Y40" s="5">
        <v>21.7</v>
      </c>
      <c r="Z40" s="5">
        <v>21.7</v>
      </c>
      <c r="AA40" s="5">
        <v>22.2</v>
      </c>
      <c r="AB40" s="5">
        <v>22.4</v>
      </c>
      <c r="AC40" s="5">
        <v>22.4</v>
      </c>
      <c r="AD40" s="5">
        <v>22.3</v>
      </c>
      <c r="AE40" s="5">
        <v>23.7</v>
      </c>
      <c r="AF40" s="5">
        <v>23.9</v>
      </c>
      <c r="AG40" s="5">
        <v>23.3</v>
      </c>
      <c r="AH40" s="5">
        <v>21.7</v>
      </c>
      <c r="AI40" s="5">
        <v>22.8</v>
      </c>
      <c r="AJ40" s="5">
        <v>22.3</v>
      </c>
      <c r="AK40" s="5">
        <v>23.1</v>
      </c>
      <c r="AL40" s="5">
        <v>22.2</v>
      </c>
      <c r="AM40" s="5">
        <v>23.4</v>
      </c>
      <c r="AN40" s="5">
        <v>23.5</v>
      </c>
      <c r="AO40" s="5">
        <v>24.6</v>
      </c>
      <c r="AP40" s="5">
        <v>24.5</v>
      </c>
      <c r="AQ40" s="5">
        <v>25.3</v>
      </c>
      <c r="AR40" s="5">
        <v>25.4</v>
      </c>
      <c r="AS40" s="5">
        <v>24.6</v>
      </c>
      <c r="AT40" s="5">
        <v>25</v>
      </c>
      <c r="AU40" s="5">
        <v>25</v>
      </c>
      <c r="AV40" s="5">
        <v>25.6</v>
      </c>
      <c r="AW40" s="5">
        <v>24.6</v>
      </c>
      <c r="AX40" s="5">
        <v>26.5</v>
      </c>
      <c r="AY40" s="5">
        <v>24.6</v>
      </c>
      <c r="AZ40" s="5">
        <v>26</v>
      </c>
      <c r="BA40" s="5">
        <v>26.2</v>
      </c>
      <c r="BB40" s="5">
        <v>25.9</v>
      </c>
      <c r="BC40" s="5">
        <v>26.9</v>
      </c>
      <c r="BD40" s="5">
        <v>25.2</v>
      </c>
      <c r="BE40" s="5">
        <v>26.8</v>
      </c>
      <c r="BF40" s="5">
        <v>24.9</v>
      </c>
      <c r="BG40" s="5">
        <v>26</v>
      </c>
      <c r="BH40" s="5">
        <v>24.4</v>
      </c>
      <c r="BI40" s="5">
        <v>24.9</v>
      </c>
      <c r="BJ40" s="5">
        <v>25.1</v>
      </c>
      <c r="BK40" s="5">
        <v>23.6</v>
      </c>
      <c r="BL40" s="5">
        <v>24.1</v>
      </c>
      <c r="BM40" s="5">
        <v>24.1</v>
      </c>
      <c r="BN40" s="5">
        <v>24.2</v>
      </c>
      <c r="BO40" s="5">
        <v>25.7</v>
      </c>
      <c r="BP40" s="5">
        <v>23.8</v>
      </c>
      <c r="BQ40" s="5">
        <v>22.9</v>
      </c>
      <c r="BR40" s="5">
        <v>23.5</v>
      </c>
      <c r="BS40" s="5">
        <v>22.6</v>
      </c>
      <c r="BT40" s="5">
        <v>22.1</v>
      </c>
      <c r="BU40" s="5">
        <v>23.5</v>
      </c>
      <c r="BV40" s="5">
        <v>22.3</v>
      </c>
      <c r="BW40" s="5">
        <v>23.9</v>
      </c>
      <c r="BX40" s="5">
        <v>24.5</v>
      </c>
      <c r="BY40" s="5">
        <v>24.3</v>
      </c>
      <c r="BZ40" s="5">
        <v>25.8</v>
      </c>
      <c r="CA40" s="5">
        <v>25.5</v>
      </c>
      <c r="CB40" s="5">
        <v>26.1</v>
      </c>
      <c r="CC40" s="5">
        <v>25.2</v>
      </c>
      <c r="CD40" s="5">
        <v>25.3</v>
      </c>
      <c r="CE40" s="5">
        <v>25.4</v>
      </c>
      <c r="CF40" s="5">
        <v>25.6</v>
      </c>
      <c r="CG40" s="5">
        <v>25.7</v>
      </c>
      <c r="CH40" s="5">
        <v>25.3</v>
      </c>
      <c r="CI40" s="5">
        <v>24.7</v>
      </c>
      <c r="CJ40" s="5">
        <v>26.5</v>
      </c>
      <c r="CK40" s="5">
        <v>27.4</v>
      </c>
      <c r="CL40" s="5">
        <v>26.7</v>
      </c>
      <c r="CM40" s="5">
        <v>27</v>
      </c>
      <c r="CN40" s="5">
        <v>26.8</v>
      </c>
      <c r="CO40" s="5">
        <v>27.7</v>
      </c>
      <c r="CP40" s="5">
        <v>28.1</v>
      </c>
      <c r="CQ40" s="5">
        <v>28</v>
      </c>
      <c r="CR40" s="5">
        <v>28.9</v>
      </c>
      <c r="CS40" s="5">
        <v>29.1</v>
      </c>
      <c r="CT40" s="5">
        <v>29.7</v>
      </c>
      <c r="CU40" s="5">
        <v>29.9</v>
      </c>
      <c r="CV40" s="5">
        <v>29.7</v>
      </c>
      <c r="CW40" s="5">
        <v>31.4</v>
      </c>
      <c r="CX40" s="5">
        <v>32.799999999999997</v>
      </c>
      <c r="CY40" s="5">
        <v>32</v>
      </c>
      <c r="CZ40" s="5">
        <v>33.1</v>
      </c>
      <c r="DA40" s="5">
        <v>34.200000000000003</v>
      </c>
      <c r="DB40" s="5">
        <v>33.200000000000003</v>
      </c>
      <c r="DC40" s="5">
        <v>33.200000000000003</v>
      </c>
      <c r="DD40" s="5">
        <v>33.299999999999997</v>
      </c>
      <c r="DE40" s="5">
        <v>34</v>
      </c>
      <c r="DF40" s="5">
        <v>35.700000000000003</v>
      </c>
      <c r="DG40" s="5">
        <v>34.200000000000003</v>
      </c>
      <c r="DH40" s="5">
        <v>34.9</v>
      </c>
      <c r="DI40" s="5">
        <v>36</v>
      </c>
      <c r="DJ40" s="5">
        <v>35.700000000000003</v>
      </c>
      <c r="DK40" s="5">
        <v>35.700000000000003</v>
      </c>
      <c r="DL40" s="5">
        <v>35.1</v>
      </c>
      <c r="DM40" s="5">
        <v>36.799999999999997</v>
      </c>
      <c r="DN40" s="5">
        <v>35.700000000000003</v>
      </c>
      <c r="DO40" s="5">
        <v>36.200000000000003</v>
      </c>
      <c r="DP40" s="5">
        <v>37.200000000000003</v>
      </c>
      <c r="DQ40" s="5">
        <v>37.299999999999997</v>
      </c>
      <c r="DR40" s="5">
        <v>37.4</v>
      </c>
      <c r="DS40" s="5">
        <v>37.200000000000003</v>
      </c>
      <c r="DT40" s="5">
        <v>37.9</v>
      </c>
      <c r="DU40" s="5">
        <v>38.799999999999997</v>
      </c>
      <c r="DV40" s="5">
        <v>39.200000000000003</v>
      </c>
      <c r="DW40" s="5">
        <v>39.5</v>
      </c>
      <c r="DX40" s="5">
        <v>37.9</v>
      </c>
      <c r="DY40" s="5">
        <v>38.6</v>
      </c>
      <c r="DZ40" s="5">
        <v>38.200000000000003</v>
      </c>
      <c r="EA40" s="5">
        <v>39.700000000000003</v>
      </c>
      <c r="EB40" s="5">
        <v>40.700000000000003</v>
      </c>
      <c r="EC40" s="5">
        <v>41.1</v>
      </c>
      <c r="ED40" s="5">
        <v>42.1</v>
      </c>
      <c r="EE40" s="5">
        <v>41.6</v>
      </c>
      <c r="EF40" s="5">
        <v>42.7</v>
      </c>
      <c r="EG40" s="5">
        <v>43.6</v>
      </c>
      <c r="EH40" s="5">
        <v>43.3</v>
      </c>
      <c r="EI40" s="5">
        <v>43.6</v>
      </c>
      <c r="EJ40" s="5">
        <v>46.1</v>
      </c>
      <c r="EK40" s="5">
        <v>44.6</v>
      </c>
      <c r="EL40" s="5">
        <v>44.2</v>
      </c>
      <c r="EM40" s="5">
        <v>44.7</v>
      </c>
      <c r="EN40" s="5">
        <v>45.3</v>
      </c>
      <c r="EO40" s="5">
        <v>45.8</v>
      </c>
      <c r="EP40" s="5">
        <v>45.9</v>
      </c>
      <c r="EQ40" s="5">
        <v>45.5</v>
      </c>
      <c r="ER40" s="5">
        <v>47.4</v>
      </c>
      <c r="ES40" s="5">
        <v>46.2</v>
      </c>
      <c r="ET40" s="5">
        <v>48.7</v>
      </c>
      <c r="EU40" s="5">
        <v>49.3</v>
      </c>
      <c r="EV40" s="5">
        <v>48.7</v>
      </c>
      <c r="EW40" s="5">
        <v>48.6</v>
      </c>
      <c r="EX40" s="5">
        <v>49</v>
      </c>
      <c r="EY40" s="5">
        <v>48.5</v>
      </c>
      <c r="EZ40" s="5">
        <v>51.4</v>
      </c>
      <c r="FA40" s="5">
        <v>51.8</v>
      </c>
      <c r="FB40" s="5">
        <v>52.7</v>
      </c>
      <c r="FC40" s="5">
        <v>52.3</v>
      </c>
      <c r="FD40" s="5">
        <v>53.2</v>
      </c>
      <c r="FE40" s="5">
        <v>53.2</v>
      </c>
      <c r="FF40" s="5">
        <v>53.3</v>
      </c>
      <c r="FG40" s="5">
        <v>55.7</v>
      </c>
      <c r="FH40" s="5">
        <v>56.7</v>
      </c>
      <c r="FI40" s="5">
        <v>54.8</v>
      </c>
      <c r="FJ40" s="5">
        <v>56.1</v>
      </c>
      <c r="FK40" s="5">
        <v>57.3</v>
      </c>
      <c r="FL40" s="5">
        <v>58.3</v>
      </c>
      <c r="FM40" s="5">
        <v>58.7</v>
      </c>
      <c r="FN40" s="5">
        <v>59.9</v>
      </c>
      <c r="FO40" s="5">
        <v>60.3</v>
      </c>
      <c r="FP40" s="5">
        <v>61.2</v>
      </c>
      <c r="FQ40" s="5">
        <v>60.4</v>
      </c>
      <c r="FR40" s="5">
        <v>62.6</v>
      </c>
      <c r="FS40" s="5">
        <v>62.8</v>
      </c>
      <c r="FT40" s="5">
        <v>64.2</v>
      </c>
      <c r="FU40" s="5">
        <v>63.8</v>
      </c>
      <c r="FV40" s="5">
        <v>64</v>
      </c>
      <c r="FW40" s="5">
        <v>66</v>
      </c>
      <c r="FX40" s="5">
        <v>62.3</v>
      </c>
      <c r="FY40" s="5">
        <v>63.9</v>
      </c>
      <c r="FZ40" s="5">
        <v>61.5</v>
      </c>
      <c r="GA40" s="5">
        <v>62.9</v>
      </c>
      <c r="GB40" s="5">
        <v>64.900000000000006</v>
      </c>
      <c r="GC40" s="5">
        <v>62.6</v>
      </c>
      <c r="GD40" s="5">
        <v>63.1</v>
      </c>
      <c r="GE40" s="5">
        <v>63.1</v>
      </c>
      <c r="GF40" s="5">
        <v>64.900000000000006</v>
      </c>
      <c r="GG40" s="5">
        <v>64</v>
      </c>
      <c r="GH40" s="5">
        <v>63.4</v>
      </c>
      <c r="GI40" s="5">
        <v>68.3</v>
      </c>
      <c r="GJ40" s="5">
        <v>65.599999999999994</v>
      </c>
      <c r="GK40" s="5">
        <v>66.7</v>
      </c>
      <c r="GL40" s="5">
        <v>67</v>
      </c>
      <c r="GM40" s="5">
        <v>67.599999999999994</v>
      </c>
      <c r="GN40" s="5">
        <v>66.2</v>
      </c>
      <c r="GO40" s="5">
        <v>66.7</v>
      </c>
      <c r="GP40" s="5">
        <v>68.7</v>
      </c>
      <c r="GQ40" s="5">
        <v>70.8</v>
      </c>
      <c r="GR40" s="5">
        <v>68.8</v>
      </c>
      <c r="GS40" s="5">
        <v>69.5</v>
      </c>
      <c r="GT40" s="5">
        <v>72.599999999999994</v>
      </c>
      <c r="GU40" s="5">
        <v>65.8</v>
      </c>
      <c r="GV40" s="5">
        <v>69.599999999999994</v>
      </c>
      <c r="GW40" s="5">
        <v>71.2</v>
      </c>
      <c r="GX40" s="5">
        <v>68.400000000000006</v>
      </c>
      <c r="GY40" s="5">
        <v>66.2</v>
      </c>
      <c r="GZ40" s="5">
        <v>65.7</v>
      </c>
      <c r="HA40" s="5">
        <v>67.2</v>
      </c>
      <c r="HB40" s="5">
        <v>70.2</v>
      </c>
      <c r="HC40" s="5">
        <v>69.3</v>
      </c>
      <c r="HD40" s="5">
        <v>69.3</v>
      </c>
      <c r="HE40" s="5">
        <v>70.900000000000006</v>
      </c>
      <c r="HF40" s="5">
        <v>70.099999999999994</v>
      </c>
      <c r="HG40" s="5">
        <v>67.8</v>
      </c>
      <c r="HH40" s="5">
        <v>69.7</v>
      </c>
      <c r="HI40" s="5">
        <v>73.5</v>
      </c>
      <c r="HJ40" s="5">
        <v>71.7</v>
      </c>
      <c r="HK40" s="5">
        <v>73.5</v>
      </c>
      <c r="HL40" s="5">
        <v>73.8</v>
      </c>
      <c r="HM40" s="5">
        <v>72.5</v>
      </c>
      <c r="HN40" s="5">
        <v>74.7</v>
      </c>
      <c r="HO40" s="5">
        <v>74.5</v>
      </c>
      <c r="HP40" s="5">
        <v>75.8</v>
      </c>
      <c r="HQ40" s="5">
        <v>75.2</v>
      </c>
      <c r="HR40" s="5">
        <v>76.8</v>
      </c>
      <c r="HS40" s="5">
        <v>81</v>
      </c>
      <c r="HT40" s="5">
        <v>75.900000000000006</v>
      </c>
      <c r="HU40" s="5">
        <v>75.900000000000006</v>
      </c>
      <c r="HV40" s="5">
        <v>75.900000000000006</v>
      </c>
      <c r="HW40" s="5">
        <v>76.2</v>
      </c>
      <c r="HX40" s="5">
        <v>79.2</v>
      </c>
      <c r="HY40" s="5">
        <v>78.400000000000006</v>
      </c>
      <c r="HZ40" s="5">
        <v>79.599999999999994</v>
      </c>
      <c r="IA40" s="5">
        <v>81.400000000000006</v>
      </c>
      <c r="IB40" s="5">
        <v>80.5</v>
      </c>
      <c r="IC40" s="5">
        <v>80.7</v>
      </c>
      <c r="ID40" s="5">
        <v>82</v>
      </c>
      <c r="IE40" s="5">
        <v>81.3</v>
      </c>
      <c r="IF40" s="5">
        <v>80.099999999999994</v>
      </c>
      <c r="IG40" s="5">
        <v>82.5</v>
      </c>
      <c r="IH40" s="5">
        <v>78.3</v>
      </c>
      <c r="II40" s="5">
        <v>82.5</v>
      </c>
      <c r="IJ40" s="5">
        <v>82</v>
      </c>
      <c r="IK40" s="5">
        <v>84.2</v>
      </c>
      <c r="IL40" s="5">
        <v>85.6</v>
      </c>
      <c r="IM40" s="5">
        <v>80.099999999999994</v>
      </c>
      <c r="IN40" s="5">
        <v>86.3</v>
      </c>
      <c r="IO40" s="5">
        <v>82.1</v>
      </c>
      <c r="IP40" s="5">
        <v>83.3</v>
      </c>
      <c r="IQ40" s="5">
        <v>84.7</v>
      </c>
      <c r="IR40" s="5">
        <v>85.4</v>
      </c>
      <c r="IS40" s="5">
        <v>87.2</v>
      </c>
      <c r="IT40" s="5">
        <v>87.9</v>
      </c>
      <c r="IU40" s="5">
        <v>86.6</v>
      </c>
      <c r="IV40" s="5">
        <v>89.7</v>
      </c>
      <c r="IW40" s="5">
        <v>88.7</v>
      </c>
      <c r="IX40" s="5">
        <v>92.5</v>
      </c>
      <c r="IY40" s="5">
        <v>92.1</v>
      </c>
      <c r="IZ40" s="5">
        <v>91.2</v>
      </c>
      <c r="JA40" s="5">
        <v>94.1</v>
      </c>
      <c r="JB40" s="5">
        <v>91.5</v>
      </c>
      <c r="JC40" s="5">
        <v>95</v>
      </c>
      <c r="JD40" s="5">
        <v>96.4</v>
      </c>
      <c r="JE40" s="5">
        <v>94</v>
      </c>
      <c r="JF40" s="5">
        <v>95</v>
      </c>
      <c r="JG40" s="5">
        <v>98.5</v>
      </c>
      <c r="JH40" s="5">
        <v>95.2</v>
      </c>
      <c r="JI40" s="5">
        <v>98.4</v>
      </c>
      <c r="JJ40" s="5">
        <v>96.5</v>
      </c>
      <c r="JK40" s="5">
        <v>104.9</v>
      </c>
      <c r="JL40" s="5">
        <v>109</v>
      </c>
      <c r="JM40" s="5">
        <v>105</v>
      </c>
      <c r="JN40" s="5">
        <v>106.8</v>
      </c>
      <c r="JO40" s="5">
        <v>106.5</v>
      </c>
      <c r="JP40" s="5">
        <v>106.5</v>
      </c>
      <c r="JQ40" s="5">
        <v>117</v>
      </c>
      <c r="JR40" s="5">
        <v>111.8</v>
      </c>
      <c r="JS40" s="5">
        <v>119</v>
      </c>
      <c r="JT40" s="5">
        <v>110.9</v>
      </c>
      <c r="JU40" s="5">
        <v>108.9</v>
      </c>
      <c r="JV40" s="5">
        <v>111</v>
      </c>
      <c r="JW40" s="5">
        <v>110</v>
      </c>
      <c r="JX40" s="5">
        <v>111.5</v>
      </c>
      <c r="JY40" s="5">
        <v>118</v>
      </c>
      <c r="JZ40" s="5">
        <v>110</v>
      </c>
      <c r="KA40" s="5">
        <v>116.6</v>
      </c>
      <c r="KB40" s="5">
        <v>112.9</v>
      </c>
      <c r="KC40" s="5">
        <v>110.4</v>
      </c>
      <c r="KD40" s="5">
        <v>121</v>
      </c>
      <c r="KE40" s="5">
        <v>113</v>
      </c>
      <c r="KF40" s="5">
        <v>118</v>
      </c>
      <c r="KG40" s="5">
        <v>123</v>
      </c>
      <c r="KH40" s="5">
        <v>116.7</v>
      </c>
      <c r="KI40" s="5">
        <v>119</v>
      </c>
      <c r="KJ40" s="5">
        <v>122.8</v>
      </c>
      <c r="KK40" s="5">
        <v>116</v>
      </c>
      <c r="KL40" s="5">
        <v>122.9</v>
      </c>
      <c r="KM40" s="5">
        <v>120</v>
      </c>
      <c r="KN40" s="5">
        <v>123</v>
      </c>
      <c r="KO40" s="5">
        <v>125</v>
      </c>
      <c r="KP40" s="5">
        <v>125.2</v>
      </c>
      <c r="KQ40" s="5">
        <v>125</v>
      </c>
      <c r="KR40" s="5">
        <v>126.9</v>
      </c>
      <c r="KS40" s="5">
        <v>119.4</v>
      </c>
      <c r="KT40" s="5">
        <v>130</v>
      </c>
      <c r="KU40" s="5">
        <v>125</v>
      </c>
      <c r="KV40" s="5">
        <v>125</v>
      </c>
      <c r="KW40" s="5">
        <v>118.7</v>
      </c>
      <c r="KX40" s="5">
        <v>118.4</v>
      </c>
      <c r="KY40" s="5">
        <v>113</v>
      </c>
      <c r="KZ40" s="5">
        <v>120</v>
      </c>
      <c r="LA40" s="5">
        <v>118.9</v>
      </c>
      <c r="LB40" s="5">
        <v>127</v>
      </c>
      <c r="LC40" s="5">
        <v>117.9</v>
      </c>
      <c r="LD40" s="5">
        <v>119.9</v>
      </c>
      <c r="LE40" s="5">
        <v>122.5</v>
      </c>
      <c r="LF40" s="5">
        <v>121</v>
      </c>
      <c r="LG40" s="5">
        <v>116</v>
      </c>
      <c r="LH40" s="5">
        <v>119</v>
      </c>
      <c r="LI40" s="5">
        <v>120</v>
      </c>
      <c r="LJ40" s="5">
        <v>120.8</v>
      </c>
      <c r="LK40" s="5">
        <v>120</v>
      </c>
      <c r="LL40" s="5">
        <v>122.6</v>
      </c>
      <c r="LM40" s="5">
        <v>118.5</v>
      </c>
      <c r="LN40" s="5">
        <v>122</v>
      </c>
      <c r="LO40" s="5">
        <v>120</v>
      </c>
      <c r="LP40" s="5">
        <v>117.2</v>
      </c>
      <c r="LQ40" s="5">
        <v>120</v>
      </c>
      <c r="LR40" s="5">
        <v>120</v>
      </c>
      <c r="LS40" s="5">
        <v>113</v>
      </c>
      <c r="LT40" s="5">
        <v>124.5</v>
      </c>
      <c r="LU40" s="5">
        <v>118</v>
      </c>
      <c r="LV40" s="5">
        <v>123.5</v>
      </c>
      <c r="LW40" s="5">
        <v>119.5</v>
      </c>
      <c r="LX40" s="5">
        <v>125</v>
      </c>
      <c r="LY40" s="5">
        <v>128.9</v>
      </c>
      <c r="LZ40" s="5">
        <v>126</v>
      </c>
      <c r="MA40" s="5">
        <v>118</v>
      </c>
      <c r="MB40" s="5">
        <v>129.4</v>
      </c>
      <c r="MC40" s="5">
        <v>125</v>
      </c>
      <c r="MD40" s="5">
        <v>127</v>
      </c>
      <c r="ME40" s="5">
        <v>129.9</v>
      </c>
      <c r="MF40" s="5">
        <v>124.5</v>
      </c>
      <c r="MG40" s="5">
        <v>123.9</v>
      </c>
      <c r="MH40" s="5">
        <v>126.6</v>
      </c>
      <c r="MI40" s="5">
        <v>129.4</v>
      </c>
      <c r="MJ40" s="5">
        <v>125</v>
      </c>
      <c r="MK40" s="5">
        <v>130</v>
      </c>
      <c r="ML40" s="5">
        <v>125</v>
      </c>
      <c r="MM40" s="5">
        <v>126</v>
      </c>
      <c r="MN40" s="5">
        <v>129.9</v>
      </c>
      <c r="MO40" s="5">
        <v>132.30000000000001</v>
      </c>
      <c r="MP40" s="5">
        <v>129</v>
      </c>
      <c r="MQ40" s="5">
        <v>129.9</v>
      </c>
      <c r="MR40" s="5">
        <v>133.5</v>
      </c>
      <c r="MS40" s="5">
        <v>124.4</v>
      </c>
      <c r="MT40" s="5">
        <v>133.30000000000001</v>
      </c>
      <c r="MU40" s="5">
        <v>129.69999999999999</v>
      </c>
      <c r="MV40" s="5">
        <v>132</v>
      </c>
      <c r="MW40" s="5">
        <v>129.9</v>
      </c>
      <c r="MX40" s="5">
        <v>135</v>
      </c>
      <c r="MY40" s="5">
        <v>127.9</v>
      </c>
      <c r="MZ40" s="5">
        <v>135</v>
      </c>
      <c r="NA40" s="5">
        <v>130</v>
      </c>
      <c r="NB40" s="5">
        <v>134</v>
      </c>
      <c r="NC40" s="5">
        <v>133.9</v>
      </c>
      <c r="ND40" s="5">
        <v>133.69999999999999</v>
      </c>
      <c r="NE40" s="5">
        <v>131</v>
      </c>
      <c r="NF40" s="5">
        <v>134.9</v>
      </c>
      <c r="NG40" s="5">
        <v>130</v>
      </c>
      <c r="NH40" s="5">
        <v>135.19999999999999</v>
      </c>
      <c r="NI40" s="5">
        <v>137</v>
      </c>
      <c r="NJ40" s="5">
        <v>138.6</v>
      </c>
      <c r="NK40" s="5">
        <v>131.9</v>
      </c>
      <c r="NL40" s="5">
        <v>139.4</v>
      </c>
      <c r="NM40" s="5">
        <v>137</v>
      </c>
      <c r="NN40" s="5">
        <v>140</v>
      </c>
      <c r="NO40" s="5">
        <v>136.5</v>
      </c>
      <c r="NP40" s="5">
        <v>140</v>
      </c>
      <c r="NQ40" s="5">
        <v>144.19999999999999</v>
      </c>
      <c r="NR40" s="5">
        <v>137</v>
      </c>
      <c r="NS40" s="5">
        <v>139</v>
      </c>
      <c r="NT40" s="5">
        <v>143.80000000000001</v>
      </c>
      <c r="NU40" s="5">
        <v>143.5</v>
      </c>
      <c r="NV40" s="5">
        <v>144.9</v>
      </c>
      <c r="NW40" s="5">
        <v>145</v>
      </c>
      <c r="NX40" s="5">
        <v>143</v>
      </c>
      <c r="NY40" s="5">
        <v>148</v>
      </c>
      <c r="NZ40" s="5">
        <v>150</v>
      </c>
      <c r="OA40" s="5">
        <v>141</v>
      </c>
      <c r="OB40" s="5">
        <v>145</v>
      </c>
      <c r="OC40" s="5">
        <v>145.9</v>
      </c>
      <c r="OD40" s="5">
        <v>144</v>
      </c>
      <c r="OE40" s="5">
        <v>146.30000000000001</v>
      </c>
      <c r="OF40" s="5">
        <v>141.5</v>
      </c>
      <c r="OG40" s="5">
        <v>145</v>
      </c>
      <c r="OH40" s="5">
        <v>145.9</v>
      </c>
      <c r="OI40" s="5">
        <v>148</v>
      </c>
      <c r="OJ40" s="5">
        <v>156</v>
      </c>
      <c r="OK40" s="5">
        <v>152.69999999999999</v>
      </c>
      <c r="OL40" s="5">
        <v>148</v>
      </c>
      <c r="OM40" s="5">
        <v>153.19999999999999</v>
      </c>
      <c r="ON40" s="5">
        <v>148</v>
      </c>
      <c r="OO40" s="5">
        <v>149.9</v>
      </c>
      <c r="OP40" s="5">
        <v>154.9</v>
      </c>
      <c r="OQ40" s="5">
        <v>155</v>
      </c>
      <c r="OR40" s="5">
        <v>154.5</v>
      </c>
      <c r="OS40" s="5">
        <v>151</v>
      </c>
      <c r="OT40" s="5">
        <v>152.5</v>
      </c>
      <c r="OU40" s="5">
        <v>153.1</v>
      </c>
      <c r="OV40" s="5">
        <v>160</v>
      </c>
      <c r="OW40" s="5">
        <v>157.30000000000001</v>
      </c>
      <c r="OX40" s="5">
        <v>159.9</v>
      </c>
      <c r="OY40" s="5">
        <v>154.4</v>
      </c>
      <c r="OZ40" s="5">
        <v>159.30000000000001</v>
      </c>
      <c r="PA40" s="5">
        <v>158.19999999999999</v>
      </c>
      <c r="PB40" s="5">
        <v>154.80000000000001</v>
      </c>
      <c r="PC40" s="5">
        <v>163.19999999999999</v>
      </c>
      <c r="PD40" s="5">
        <v>161.1</v>
      </c>
      <c r="PE40" s="5">
        <v>172</v>
      </c>
      <c r="PF40" s="5">
        <v>164.8</v>
      </c>
      <c r="PG40" s="5">
        <v>163.5</v>
      </c>
      <c r="PH40" s="5">
        <v>162.4</v>
      </c>
      <c r="PI40" s="5">
        <v>165.1</v>
      </c>
      <c r="PJ40" s="5">
        <v>162.6</v>
      </c>
      <c r="PK40" s="5">
        <v>164.7</v>
      </c>
      <c r="PL40" s="5">
        <v>160.1</v>
      </c>
      <c r="PM40" s="5">
        <v>169</v>
      </c>
      <c r="PN40" s="5">
        <v>166.6</v>
      </c>
      <c r="PO40" s="5">
        <v>171.5</v>
      </c>
      <c r="PP40" s="5">
        <v>176.3</v>
      </c>
      <c r="PQ40" s="5">
        <v>174.7</v>
      </c>
      <c r="PR40" s="5">
        <v>162</v>
      </c>
      <c r="PS40" s="5">
        <v>171.3</v>
      </c>
      <c r="PT40" s="5">
        <v>169.1</v>
      </c>
      <c r="PU40" s="5">
        <v>166.3</v>
      </c>
      <c r="PV40" s="5">
        <v>175.2</v>
      </c>
      <c r="PW40" s="5">
        <v>175.3</v>
      </c>
      <c r="PX40" s="5">
        <v>179.4</v>
      </c>
      <c r="PY40" s="5">
        <v>175</v>
      </c>
      <c r="PZ40" s="5">
        <v>173.7</v>
      </c>
      <c r="QA40" s="5">
        <v>166.4</v>
      </c>
      <c r="QB40" s="5">
        <v>171.3</v>
      </c>
      <c r="QC40" s="5">
        <v>168.1</v>
      </c>
      <c r="QD40" s="5">
        <v>180.2</v>
      </c>
      <c r="QE40" s="5">
        <v>187.1</v>
      </c>
      <c r="QF40" s="5">
        <v>191.1</v>
      </c>
      <c r="QG40" s="5">
        <v>183.4</v>
      </c>
      <c r="QH40" s="5">
        <v>187.1</v>
      </c>
      <c r="QI40" s="5">
        <v>181</v>
      </c>
      <c r="QJ40" s="5">
        <v>190.6</v>
      </c>
      <c r="QK40" s="5">
        <v>175.6</v>
      </c>
      <c r="QL40" s="5">
        <v>178.9</v>
      </c>
      <c r="QM40" s="5">
        <v>177.5</v>
      </c>
      <c r="QN40" s="5">
        <v>189.2</v>
      </c>
      <c r="QO40" s="5">
        <v>181.2</v>
      </c>
      <c r="QP40" s="5">
        <v>197.6</v>
      </c>
      <c r="QQ40" s="5">
        <v>181.7</v>
      </c>
      <c r="QR40" s="5">
        <v>187</v>
      </c>
      <c r="QS40" s="5">
        <v>185.1</v>
      </c>
      <c r="QT40" s="5">
        <v>189.5</v>
      </c>
      <c r="QU40" s="5">
        <v>195.5</v>
      </c>
      <c r="QV40" s="5">
        <v>187.9</v>
      </c>
      <c r="QW40" s="5">
        <v>190.2</v>
      </c>
      <c r="QX40" s="5">
        <v>190.5</v>
      </c>
      <c r="QY40" s="5">
        <v>192</v>
      </c>
      <c r="QZ40" s="5">
        <v>194.1</v>
      </c>
      <c r="RA40" s="5">
        <v>207.1</v>
      </c>
      <c r="RB40" s="5">
        <v>196</v>
      </c>
      <c r="RC40" s="5">
        <v>209.5</v>
      </c>
      <c r="RD40" s="5">
        <v>219.6</v>
      </c>
      <c r="RE40" s="5">
        <v>209.6</v>
      </c>
      <c r="RF40" s="5">
        <v>222.3</v>
      </c>
      <c r="RG40" s="5">
        <v>211.7</v>
      </c>
      <c r="RH40" s="5">
        <v>215.7</v>
      </c>
      <c r="RI40" s="5">
        <v>212.4</v>
      </c>
      <c r="RJ40" s="5">
        <v>218.1</v>
      </c>
      <c r="RK40" s="5">
        <v>211.6</v>
      </c>
      <c r="RL40" s="5">
        <v>229.2</v>
      </c>
      <c r="RM40" s="5">
        <v>224.5</v>
      </c>
      <c r="RN40" s="5">
        <v>229.6</v>
      </c>
      <c r="RO40" s="5">
        <v>223.1</v>
      </c>
      <c r="RP40" s="5">
        <v>237.3</v>
      </c>
      <c r="RQ40" s="5">
        <v>229.3</v>
      </c>
      <c r="RR40" s="5">
        <v>236.3</v>
      </c>
      <c r="RS40" s="5">
        <v>228.3</v>
      </c>
      <c r="RT40" s="5">
        <v>226.1</v>
      </c>
      <c r="RU40" s="5">
        <v>229.2</v>
      </c>
      <c r="RV40" s="5">
        <v>240.1</v>
      </c>
      <c r="RW40" s="5">
        <v>240.4</v>
      </c>
      <c r="RX40" s="5">
        <v>243.9</v>
      </c>
      <c r="RY40" s="5">
        <v>237.9</v>
      </c>
      <c r="RZ40" s="5">
        <v>238.6</v>
      </c>
      <c r="SA40" s="5">
        <v>244.9</v>
      </c>
      <c r="SB40" s="5">
        <v>250.8</v>
      </c>
      <c r="SC40" s="5">
        <v>238.8</v>
      </c>
      <c r="SD40" s="5">
        <v>257</v>
      </c>
      <c r="SE40" s="5">
        <v>238.2</v>
      </c>
      <c r="SF40" s="5">
        <v>243.2</v>
      </c>
      <c r="SG40" s="5">
        <v>238.1</v>
      </c>
      <c r="SH40" s="5">
        <v>243.9</v>
      </c>
      <c r="SI40" s="5">
        <v>226.7</v>
      </c>
      <c r="SJ40" s="5">
        <v>250.4</v>
      </c>
      <c r="SK40" s="5">
        <v>240.1</v>
      </c>
      <c r="SL40" s="5">
        <v>244.7</v>
      </c>
      <c r="SM40" s="5">
        <v>254.4</v>
      </c>
      <c r="SN40" s="5">
        <v>250.8</v>
      </c>
      <c r="SO40" s="5">
        <v>262.60000000000002</v>
      </c>
      <c r="SP40" s="5">
        <v>242.5</v>
      </c>
      <c r="SQ40" s="5">
        <v>245</v>
      </c>
      <c r="SR40" s="5">
        <v>235.5</v>
      </c>
      <c r="SS40" s="5">
        <v>246.2</v>
      </c>
      <c r="ST40" s="5">
        <v>236.5</v>
      </c>
      <c r="SU40" s="5">
        <v>240.3</v>
      </c>
      <c r="SV40" s="5">
        <v>234.3</v>
      </c>
      <c r="SW40" s="5">
        <v>249.1</v>
      </c>
      <c r="SX40" s="5">
        <v>227.7</v>
      </c>
      <c r="SY40" s="5">
        <v>232.4</v>
      </c>
      <c r="SZ40" s="5">
        <v>245.3</v>
      </c>
      <c r="TA40" s="5">
        <v>229.3</v>
      </c>
      <c r="TB40" s="5">
        <v>246.4</v>
      </c>
      <c r="TC40" s="5">
        <v>229.3</v>
      </c>
      <c r="TD40" s="5">
        <v>234.3</v>
      </c>
      <c r="TE40" s="5">
        <v>237.3</v>
      </c>
      <c r="TF40" s="5">
        <v>221</v>
      </c>
      <c r="TG40" s="5">
        <v>225.2</v>
      </c>
      <c r="TH40" s="5">
        <v>213.2</v>
      </c>
      <c r="TI40" s="5">
        <v>221.6</v>
      </c>
      <c r="TJ40" s="5">
        <v>229.6</v>
      </c>
      <c r="TK40" s="5">
        <v>208.6</v>
      </c>
      <c r="TL40" s="5">
        <v>209.7</v>
      </c>
      <c r="TM40" s="5">
        <v>205.1</v>
      </c>
      <c r="TN40" s="5">
        <v>219.2</v>
      </c>
      <c r="TO40" s="5">
        <v>222.3</v>
      </c>
      <c r="TP40" s="5">
        <v>214.7</v>
      </c>
      <c r="TQ40" s="5">
        <v>214.2</v>
      </c>
      <c r="TR40" s="5">
        <v>207.1</v>
      </c>
      <c r="TS40" s="5">
        <v>216.6</v>
      </c>
      <c r="TT40" s="5">
        <v>215.1</v>
      </c>
      <c r="TU40" s="5">
        <v>218.8</v>
      </c>
      <c r="TV40" s="5">
        <v>222.6</v>
      </c>
      <c r="TW40" s="5">
        <v>218.2</v>
      </c>
      <c r="TX40" s="5">
        <v>221.9</v>
      </c>
      <c r="TY40" s="5">
        <v>224.8</v>
      </c>
      <c r="TZ40" s="5">
        <v>208.3</v>
      </c>
      <c r="UA40" s="5">
        <v>230.5</v>
      </c>
      <c r="UB40" s="5">
        <v>219.5</v>
      </c>
      <c r="UC40" s="5">
        <v>212.1</v>
      </c>
      <c r="UD40" s="5">
        <v>226.6</v>
      </c>
      <c r="UE40" s="5">
        <v>228</v>
      </c>
      <c r="UF40" s="5">
        <v>204.2</v>
      </c>
      <c r="UG40" s="5">
        <v>219.6</v>
      </c>
      <c r="UH40" s="5">
        <v>241.2</v>
      </c>
      <c r="UI40" s="5">
        <v>240.1</v>
      </c>
      <c r="UJ40" s="5">
        <v>220.1</v>
      </c>
      <c r="UK40" s="5">
        <v>220.5</v>
      </c>
      <c r="UL40" s="5">
        <v>224.7</v>
      </c>
      <c r="UM40" s="5">
        <v>222</v>
      </c>
      <c r="UN40" s="5">
        <v>240.2</v>
      </c>
      <c r="UO40" s="5">
        <v>229.9</v>
      </c>
      <c r="UP40" s="5">
        <v>219.6</v>
      </c>
      <c r="UQ40" s="5">
        <v>217</v>
      </c>
      <c r="UR40" s="5">
        <v>224.8</v>
      </c>
      <c r="US40" s="5">
        <v>214.3</v>
      </c>
      <c r="UT40" s="5">
        <v>218.6</v>
      </c>
      <c r="UU40" s="5">
        <v>221.7</v>
      </c>
      <c r="UV40" s="5">
        <v>239.9</v>
      </c>
      <c r="UW40" s="5">
        <v>239.8</v>
      </c>
      <c r="UX40" s="5">
        <v>236.4</v>
      </c>
      <c r="UY40" s="5">
        <v>239.2</v>
      </c>
      <c r="UZ40" s="5">
        <v>232.6</v>
      </c>
      <c r="VA40" s="5">
        <v>237.4</v>
      </c>
      <c r="VB40" s="5">
        <v>253.2</v>
      </c>
      <c r="VC40" s="5">
        <v>254.6</v>
      </c>
      <c r="VD40" s="5">
        <v>247.2</v>
      </c>
      <c r="VE40" s="5">
        <v>245</v>
      </c>
      <c r="VF40" s="5">
        <v>258.3</v>
      </c>
      <c r="VG40" s="5">
        <v>251.5</v>
      </c>
      <c r="VH40" s="5">
        <v>265.10000000000002</v>
      </c>
      <c r="VI40" s="5">
        <v>257.5</v>
      </c>
      <c r="VJ40" s="5">
        <v>279.3</v>
      </c>
      <c r="VK40" s="5">
        <v>263.7</v>
      </c>
      <c r="VL40" s="5">
        <v>259.8</v>
      </c>
      <c r="VM40" s="5">
        <v>262.2</v>
      </c>
      <c r="VN40" s="5">
        <v>255.3</v>
      </c>
      <c r="VO40" s="5">
        <v>269.8</v>
      </c>
      <c r="VP40" s="5">
        <v>264.3</v>
      </c>
      <c r="VQ40" s="5">
        <v>277.10000000000002</v>
      </c>
      <c r="VR40" s="5">
        <v>275.5</v>
      </c>
      <c r="VS40" s="5">
        <v>269.8</v>
      </c>
      <c r="VT40" s="5">
        <v>268.39999999999998</v>
      </c>
      <c r="VU40" s="5">
        <v>282.3</v>
      </c>
      <c r="VV40" s="5">
        <v>274.5</v>
      </c>
      <c r="VW40" s="5">
        <v>285.60000000000002</v>
      </c>
      <c r="VX40" s="5">
        <v>287</v>
      </c>
      <c r="VY40" s="5">
        <v>280.39999999999998</v>
      </c>
      <c r="VZ40" s="5">
        <v>291.7</v>
      </c>
      <c r="WA40" s="5">
        <v>261.5</v>
      </c>
      <c r="WB40" s="5">
        <v>297</v>
      </c>
      <c r="WC40" s="5">
        <v>298.3</v>
      </c>
      <c r="WD40" s="5">
        <v>301.5</v>
      </c>
      <c r="WE40" s="5">
        <v>292</v>
      </c>
      <c r="WF40" s="5">
        <v>286.60000000000002</v>
      </c>
      <c r="WG40" s="5">
        <v>286.60000000000002</v>
      </c>
      <c r="WH40" s="5">
        <v>294.5</v>
      </c>
      <c r="WI40" s="5">
        <v>287.5</v>
      </c>
      <c r="WJ40" s="5">
        <v>285.10000000000002</v>
      </c>
      <c r="WK40" s="5">
        <v>292.3</v>
      </c>
      <c r="WL40" s="5">
        <v>293</v>
      </c>
      <c r="WM40" s="5">
        <v>299.5</v>
      </c>
      <c r="WN40" s="5">
        <v>298</v>
      </c>
      <c r="WO40" s="5">
        <v>312.60000000000002</v>
      </c>
      <c r="WP40" s="5">
        <v>297.10000000000002</v>
      </c>
      <c r="WQ40" s="5">
        <v>288.39999999999998</v>
      </c>
      <c r="WR40" s="5">
        <v>305.8</v>
      </c>
      <c r="WS40" s="5">
        <v>303.2</v>
      </c>
      <c r="WT40" s="5">
        <v>318.3</v>
      </c>
      <c r="WU40" s="5">
        <v>295.2</v>
      </c>
      <c r="WV40" s="5">
        <v>311.2</v>
      </c>
      <c r="WW40" s="5">
        <v>297.39999999999998</v>
      </c>
      <c r="WX40" s="5">
        <v>298.89999999999998</v>
      </c>
      <c r="WY40" s="5">
        <v>314.8</v>
      </c>
      <c r="WZ40" s="5">
        <v>302.8</v>
      </c>
      <c r="XA40" s="5">
        <v>315</v>
      </c>
      <c r="XB40" s="5">
        <v>327</v>
      </c>
      <c r="XC40" s="5">
        <v>315.2</v>
      </c>
      <c r="XD40" s="5">
        <v>298</v>
      </c>
      <c r="XE40" s="5">
        <v>321.7</v>
      </c>
      <c r="XF40" s="5">
        <v>311.10000000000002</v>
      </c>
      <c r="XG40" s="5">
        <v>323.60000000000002</v>
      </c>
      <c r="XH40" s="5">
        <v>315.2</v>
      </c>
      <c r="XI40" s="5">
        <v>322.89999999999998</v>
      </c>
      <c r="XJ40" s="5">
        <v>314.2</v>
      </c>
      <c r="XK40" s="5">
        <v>331.5</v>
      </c>
      <c r="XL40" s="5">
        <v>319.5</v>
      </c>
      <c r="XM40" s="5">
        <v>343.4</v>
      </c>
      <c r="XN40" s="5">
        <v>343.3</v>
      </c>
      <c r="XO40" s="5">
        <v>329.6</v>
      </c>
      <c r="XP40" s="5">
        <v>327.2</v>
      </c>
      <c r="XQ40" s="5">
        <v>335.4</v>
      </c>
      <c r="XR40" s="5">
        <v>314.39999999999998</v>
      </c>
      <c r="XS40" s="5">
        <v>316.7</v>
      </c>
      <c r="XT40" s="5">
        <v>310.5</v>
      </c>
      <c r="XU40" s="5">
        <v>327.5</v>
      </c>
      <c r="XV40" s="5">
        <v>321.39999999999998</v>
      </c>
      <c r="XW40" s="5">
        <v>328.3</v>
      </c>
      <c r="XX40" s="5">
        <v>328.3</v>
      </c>
      <c r="XY40" s="5">
        <v>308.5</v>
      </c>
      <c r="XZ40" s="5">
        <v>329.7</v>
      </c>
      <c r="YA40" s="5">
        <v>305.39999999999998</v>
      </c>
      <c r="YB40" s="5">
        <v>320.8</v>
      </c>
      <c r="YC40" s="5">
        <v>310.60000000000002</v>
      </c>
      <c r="YD40" s="5">
        <v>339</v>
      </c>
      <c r="YE40" s="5">
        <v>312.7</v>
      </c>
      <c r="YF40" s="5">
        <v>311.8</v>
      </c>
      <c r="YG40" s="5">
        <v>308.3</v>
      </c>
      <c r="YH40" s="5">
        <v>327</v>
      </c>
      <c r="YI40" s="5">
        <v>315.7</v>
      </c>
      <c r="YJ40" s="5">
        <v>322.39999999999998</v>
      </c>
      <c r="YK40" s="5">
        <v>328</v>
      </c>
      <c r="YL40" s="5">
        <v>329.5</v>
      </c>
      <c r="YM40" s="5">
        <v>328.9</v>
      </c>
      <c r="YN40" s="5">
        <v>331.8</v>
      </c>
      <c r="YO40" s="5">
        <v>328.2</v>
      </c>
      <c r="YP40" s="5">
        <v>310.10000000000002</v>
      </c>
      <c r="YQ40" s="5">
        <v>317.10000000000002</v>
      </c>
      <c r="YR40" s="5">
        <v>341.1</v>
      </c>
      <c r="YS40" s="5">
        <v>329.8</v>
      </c>
      <c r="YT40" s="5">
        <v>325.5</v>
      </c>
      <c r="YU40" s="5">
        <v>344.4</v>
      </c>
      <c r="YV40" s="5">
        <v>346.9</v>
      </c>
      <c r="YW40" s="5">
        <v>350.8</v>
      </c>
      <c r="YX40" s="5">
        <v>365.3</v>
      </c>
      <c r="YY40" s="5">
        <v>373.2</v>
      </c>
      <c r="YZ40" s="5">
        <v>362</v>
      </c>
      <c r="ZA40" s="5">
        <v>359.6</v>
      </c>
      <c r="ZB40" s="5">
        <v>376.6</v>
      </c>
      <c r="ZC40" s="5">
        <v>390.4</v>
      </c>
      <c r="ZD40" s="5">
        <v>374.7</v>
      </c>
      <c r="ZE40" s="5">
        <v>406</v>
      </c>
      <c r="ZF40" s="5">
        <v>404.3</v>
      </c>
      <c r="ZG40" s="5">
        <v>413.2</v>
      </c>
      <c r="ZH40" s="5">
        <v>427.3</v>
      </c>
      <c r="ZI40" s="5">
        <v>430.3</v>
      </c>
      <c r="ZJ40" s="5">
        <v>410</v>
      </c>
      <c r="ZK40" s="5">
        <v>430.5</v>
      </c>
      <c r="ZL40" s="5">
        <v>427.4</v>
      </c>
      <c r="ZM40" s="5">
        <v>435.9</v>
      </c>
      <c r="ZN40" s="5">
        <v>458.2</v>
      </c>
      <c r="ZO40" s="5">
        <v>450.7</v>
      </c>
      <c r="ZP40" s="5">
        <v>432.7</v>
      </c>
      <c r="ZQ40" s="5">
        <v>478.2</v>
      </c>
      <c r="ZR40" s="5">
        <v>440.3</v>
      </c>
      <c r="ZS40" s="5">
        <v>477.7</v>
      </c>
      <c r="ZT40" s="5">
        <v>491.3</v>
      </c>
      <c r="ZU40" s="5">
        <v>459</v>
      </c>
      <c r="ZV40" s="5">
        <v>442.1</v>
      </c>
    </row>
    <row r="41" spans="2:700" x14ac:dyDescent="0.35"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Data</vt:lpstr>
      <vt:lpstr>Monthly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 Man</dc:creator>
  <cp:lastModifiedBy>First Man</cp:lastModifiedBy>
  <dcterms:created xsi:type="dcterms:W3CDTF">2023-02-20T18:35:31Z</dcterms:created>
  <dcterms:modified xsi:type="dcterms:W3CDTF">2023-02-25T15:29:24Z</dcterms:modified>
</cp:coreProperties>
</file>